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60" yWindow="1860" windowWidth="21600" windowHeight="11325" tabRatio="781" firstSheet="0" activeTab="0" autoFilterDateGrouping="1"/>
  </bookViews>
  <sheets>
    <sheet xmlns:r="http://schemas.openxmlformats.org/officeDocument/2006/relationships" name="BANCO DE DADOS" sheetId="1" state="visible" r:id="rId1"/>
    <sheet xmlns:r="http://schemas.openxmlformats.org/officeDocument/2006/relationships" name="DE PARA" sheetId="2" state="visible" r:id="rId2"/>
    <sheet xmlns:r="http://schemas.openxmlformats.org/officeDocument/2006/relationships" name="S2306LHFA202_CZ102_CZ202_SP102" sheetId="3" state="visible" r:id="rId3"/>
    <sheet xmlns:r="http://schemas.openxmlformats.org/officeDocument/2006/relationships" name="S2306LHFA201" sheetId="4" state="visible" r:id="rId4"/>
    <sheet xmlns:r="http://schemas.openxmlformats.org/officeDocument/2006/relationships" name="S2306LHCZ201" sheetId="5" state="visible" r:id="rId5"/>
    <sheet xmlns:r="http://schemas.openxmlformats.org/officeDocument/2006/relationships" name="S2306LHCZ103" sheetId="6" state="visible" r:id="rId6"/>
    <sheet xmlns:r="http://schemas.openxmlformats.org/officeDocument/2006/relationships" name="S211CSIW127" sheetId="7" state="visible" r:id="rId7"/>
    <sheet xmlns:r="http://schemas.openxmlformats.org/officeDocument/2006/relationships" name="S211CSIW129A" sheetId="8" state="visible" r:id="rId8"/>
    <sheet xmlns:r="http://schemas.openxmlformats.org/officeDocument/2006/relationships" name="S231CSPM114" sheetId="9" state="visible" r:id="rId9"/>
    <sheet xmlns:r="http://schemas.openxmlformats.org/officeDocument/2006/relationships" name="S2306GHTT302" sheetId="10" state="visible" r:id="rId10"/>
    <sheet xmlns:r="http://schemas.openxmlformats.org/officeDocument/2006/relationships" name="S2306GHTT302W" sheetId="11" state="visible" r:id="rId11"/>
    <sheet xmlns:r="http://schemas.openxmlformats.org/officeDocument/2006/relationships" name="S2325M025" sheetId="12" state="visible" r:id="rId12"/>
    <sheet xmlns:r="http://schemas.openxmlformats.org/officeDocument/2006/relationships" name="S2325M105" sheetId="13" state="visible" r:id="rId13"/>
    <sheet xmlns:r="http://schemas.openxmlformats.org/officeDocument/2006/relationships" name="S2325M150" sheetId="14" state="visible" r:id="rId14"/>
    <sheet xmlns:r="http://schemas.openxmlformats.org/officeDocument/2006/relationships" name="S2325W760" sheetId="15" state="visible" r:id="rId15"/>
    <sheet xmlns:r="http://schemas.openxmlformats.org/officeDocument/2006/relationships" name="S2325W930" sheetId="16" state="visible" r:id="rId16"/>
    <sheet xmlns:r="http://schemas.openxmlformats.org/officeDocument/2006/relationships" name="S2350MTR101" sheetId="17" state="visible" r:id="rId17"/>
    <sheet xmlns:r="http://schemas.openxmlformats.org/officeDocument/2006/relationships" name="S2354WTEC308" sheetId="18" state="visible" r:id="rId18"/>
    <sheet xmlns:r="http://schemas.openxmlformats.org/officeDocument/2006/relationships" name="S2206LHCZ102_Shorts" sheetId="19" state="visible" r:id="rId19"/>
    <sheet xmlns:r="http://schemas.openxmlformats.org/officeDocument/2006/relationships" name="S2206LHCZ202_Shorts" sheetId="20" state="visible" r:id="rId20"/>
    <sheet xmlns:r="http://schemas.openxmlformats.org/officeDocument/2006/relationships" name="S2206LHSP101W_Jersey SS" sheetId="21" state="visible" r:id="rId21"/>
    <sheet xmlns:r="http://schemas.openxmlformats.org/officeDocument/2006/relationships" name="S2225M668_Grafic.T SS" sheetId="22" state="visible" r:id="rId22"/>
    <sheet xmlns:r="http://schemas.openxmlformats.org/officeDocument/2006/relationships" name="S2206LHCZ103_MiniKit" sheetId="23" state="visible" r:id="rId23"/>
    <sheet xmlns:r="http://schemas.openxmlformats.org/officeDocument/2006/relationships" name="S2206LHSP101_Jersey SS" sheetId="24" state="visible" r:id="rId24"/>
    <sheet xmlns:r="http://schemas.openxmlformats.org/officeDocument/2006/relationships" name="S2206LHFA202_Shorts" sheetId="25" state="visible" r:id="rId25"/>
    <sheet xmlns:r="http://schemas.openxmlformats.org/officeDocument/2006/relationships" name="S2206CHFA012_Grafic.T SS" sheetId="26" state="visible" r:id="rId26"/>
    <sheet xmlns:r="http://schemas.openxmlformats.org/officeDocument/2006/relationships" name="S2206LHCZ101W_Jersey SS" sheetId="27" state="visible" r:id="rId27"/>
    <sheet xmlns:r="http://schemas.openxmlformats.org/officeDocument/2006/relationships" name="S2006LHCZ101_Jersey SS" sheetId="28" state="visible" r:id="rId28"/>
    <sheet xmlns:r="http://schemas.openxmlformats.org/officeDocument/2006/relationships" name="S22080603_Tank" sheetId="29" state="visible" r:id="rId29"/>
    <sheet xmlns:r="http://schemas.openxmlformats.org/officeDocument/2006/relationships" name="F2006LHSP003_Jersey SS" sheetId="30" state="visible" r:id="rId30"/>
    <sheet xmlns:r="http://schemas.openxmlformats.org/officeDocument/2006/relationships" name="S2006LHFA201Y_Jersey SS" sheetId="31" state="visible" r:id="rId31"/>
    <sheet xmlns:r="http://schemas.openxmlformats.org/officeDocument/2006/relationships" name="S2006LHCZ103_Jersey SS" sheetId="32" state="visible" r:id="rId32"/>
    <sheet xmlns:r="http://schemas.openxmlformats.org/officeDocument/2006/relationships" name="F2006LHCZ303_Jersey SS" sheetId="33" state="visible" r:id="rId33"/>
    <sheet xmlns:r="http://schemas.openxmlformats.org/officeDocument/2006/relationships" name="F2006LHCZ301_Jersey SS" sheetId="34" state="visible" r:id="rId34"/>
    <sheet xmlns:r="http://schemas.openxmlformats.org/officeDocument/2006/relationships" name="S2006LHFA201_Jersey SS" sheetId="35" state="visible" r:id="rId35"/>
    <sheet xmlns:r="http://schemas.openxmlformats.org/officeDocument/2006/relationships" name="F2006LHSP003W_Jersey SS" sheetId="36" state="visible" r:id="rId36"/>
    <sheet xmlns:r="http://schemas.openxmlformats.org/officeDocument/2006/relationships" name="S2106LHSP101_Jersey SS" sheetId="37" state="visible" r:id="rId37"/>
    <sheet xmlns:r="http://schemas.openxmlformats.org/officeDocument/2006/relationships" name="S2106LHSP102_Shorts" sheetId="38" state="visible" r:id="rId38"/>
    <sheet xmlns:r="http://schemas.openxmlformats.org/officeDocument/2006/relationships" name="S2106LHSP101W_Jersey SS" sheetId="39" state="visible" r:id="rId39"/>
    <sheet xmlns:r="http://schemas.openxmlformats.org/officeDocument/2006/relationships" name="S2106LHSP101Y_Jersey SS" sheetId="40" state="visible" r:id="rId40"/>
    <sheet xmlns:r="http://schemas.openxmlformats.org/officeDocument/2006/relationships" name="S2106LHCZ102_Shorts" sheetId="41" state="visible" r:id="rId41"/>
    <sheet xmlns:r="http://schemas.openxmlformats.org/officeDocument/2006/relationships" name="S2106LHCZ101W_Jersey SS" sheetId="42" state="visible" r:id="rId42"/>
    <sheet xmlns:r="http://schemas.openxmlformats.org/officeDocument/2006/relationships" name="S2106LHCZ101_Jersey SS" sheetId="43" state="visible" r:id="rId43"/>
    <sheet xmlns:r="http://schemas.openxmlformats.org/officeDocument/2006/relationships" name="S2106LHSP105_Shorts" sheetId="44" state="visible" r:id="rId44"/>
    <sheet xmlns:r="http://schemas.openxmlformats.org/officeDocument/2006/relationships" name="S2106LHCZ202_Shorts" sheetId="45" state="visible" r:id="rId45"/>
    <sheet xmlns:r="http://schemas.openxmlformats.org/officeDocument/2006/relationships" name="S2106LHCZ105_Shorts" sheetId="46" state="visible" r:id="rId46"/>
    <sheet xmlns:r="http://schemas.openxmlformats.org/officeDocument/2006/relationships" name="S2106LHCZ103_Shorts" sheetId="47" state="visible" r:id="rId47"/>
    <sheet xmlns:r="http://schemas.openxmlformats.org/officeDocument/2006/relationships" name="F203CSIW209_Grafic.T SS" sheetId="48" state="visible" r:id="rId48"/>
    <sheet xmlns:r="http://schemas.openxmlformats.org/officeDocument/2006/relationships" name="F2025M800_Grafic.T SS" sheetId="49" state="visible" r:id="rId49"/>
    <sheet xmlns:r="http://schemas.openxmlformats.org/officeDocument/2006/relationships" name="F20AWGFX606_Grafic.T SS" sheetId="50" state="visible" r:id="rId50"/>
    <sheet xmlns:r="http://schemas.openxmlformats.org/officeDocument/2006/relationships" name="F2050MTR300G_Grafic.T SS" sheetId="51" state="visible" r:id="rId51"/>
    <sheet xmlns:r="http://schemas.openxmlformats.org/officeDocument/2006/relationships" name="F203CSPM209_Grafic.T SS" sheetId="52" state="visible" r:id="rId52"/>
    <sheet xmlns:r="http://schemas.openxmlformats.org/officeDocument/2006/relationships" name="F203CSPW225_Grafic.T SS" sheetId="53" state="visible" r:id="rId53"/>
    <sheet xmlns:r="http://schemas.openxmlformats.org/officeDocument/2006/relationships" name="S2025W902_Grafic.T SS" sheetId="54" state="visible" r:id="rId54"/>
    <sheet xmlns:r="http://schemas.openxmlformats.org/officeDocument/2006/relationships" name="F20AMGFX200_Grafic.T SS" sheetId="55" state="visible" r:id="rId55"/>
    <sheet xmlns:r="http://schemas.openxmlformats.org/officeDocument/2006/relationships" name="F20AGFXW105.Grafic.T SS" sheetId="56" state="visible" r:id="rId56"/>
    <sheet xmlns:r="http://schemas.openxmlformats.org/officeDocument/2006/relationships" name="S2050MTR323_TShirt SS" sheetId="57" state="visible" r:id="rId57"/>
    <sheet xmlns:r="http://schemas.openxmlformats.org/officeDocument/2006/relationships" name="F193CSPM165_Polo SS" sheetId="58" state="visible" r:id="rId58"/>
    <sheet xmlns:r="http://schemas.openxmlformats.org/officeDocument/2006/relationships" name="F20RUNMGFX105_Grafic.T SS" sheetId="59" state="visible" r:id="rId59"/>
    <sheet xmlns:r="http://schemas.openxmlformats.org/officeDocument/2006/relationships" name="F19AXGM930_Grafic.T SS" sheetId="60" state="visible" r:id="rId60"/>
    <sheet xmlns:r="http://schemas.openxmlformats.org/officeDocument/2006/relationships" name="F19AXGM929_Grafic.T SS" sheetId="61" state="visible" r:id="rId61"/>
    <sheet xmlns:r="http://schemas.openxmlformats.org/officeDocument/2006/relationships" name="F20AWGFX600_Grafic.T SS" sheetId="62" state="visible" r:id="rId62"/>
    <sheet xmlns:r="http://schemas.openxmlformats.org/officeDocument/2006/relationships" name="F20TMGFX161_Grafic.T SS_raglan" sheetId="63" state="visible" r:id="rId63"/>
    <sheet xmlns:r="http://schemas.openxmlformats.org/officeDocument/2006/relationships" name="S2154MBIC906A_Grafic.T" sheetId="64" state="visible" r:id="rId64"/>
    <sheet xmlns:r="http://schemas.openxmlformats.org/officeDocument/2006/relationships" name="S211CSIW507_Grafic.T SS" sheetId="65" state="visible" r:id="rId65"/>
    <sheet xmlns:r="http://schemas.openxmlformats.org/officeDocument/2006/relationships" name="S211CSIW143_Grafic.T SS" sheetId="66" state="visible" r:id="rId66"/>
    <sheet xmlns:r="http://schemas.openxmlformats.org/officeDocument/2006/relationships" name="S2125W980_TShirt SS" sheetId="67" state="visible" r:id="rId67"/>
    <sheet xmlns:r="http://schemas.openxmlformats.org/officeDocument/2006/relationships" name="S211CSIM136SJ_Grafic.T SS" sheetId="68" state="visible" r:id="rId68"/>
    <sheet xmlns:r="http://schemas.openxmlformats.org/officeDocument/2006/relationships" name="S211CSIW100_Dress" sheetId="69" state="visible" r:id="rId69"/>
    <sheet xmlns:r="http://schemas.openxmlformats.org/officeDocument/2006/relationships" name="S21BMGFX110_Grafic.T SS" sheetId="70" state="visible" r:id="rId70"/>
    <sheet xmlns:r="http://schemas.openxmlformats.org/officeDocument/2006/relationships" name="S2125M145_Grafic.T SS" sheetId="71" state="visible" r:id="rId71"/>
    <sheet xmlns:r="http://schemas.openxmlformats.org/officeDocument/2006/relationships" name="S221CSIW155_Grafic.T SS" sheetId="72" state="visible" r:id="rId72"/>
  </sheets>
  <definedNames>
    <definedName name="_xlnm._FilterDatabase" localSheetId="0" hidden="1">'BANCO DE DADOS'!$A$1:$F$313</definedName>
    <definedName name="_xlnm._FilterDatabase" localSheetId="1" hidden="1">'DE PARA'!$A$1:$G$384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0" fillId="0" borderId="1" applyAlignment="1" pivotButton="0" quotePrefix="0" xfId="0">
      <alignment horizontal="left" wrapText="1"/>
    </xf>
    <xf numFmtId="0" fontId="1" fillId="0" borderId="1" pivotButton="0" quotePrefix="0" xfId="0"/>
    <xf numFmtId="164" fontId="0" fillId="0" borderId="1" pivotButton="0" quotePrefix="0" xfId="0"/>
    <xf numFmtId="165" fontId="1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wrapText="1"/>
    </xf>
    <xf numFmtId="165" fontId="2" fillId="0" borderId="1" pivotButton="0" quotePrefix="0" xfId="0"/>
    <xf numFmtId="0" fontId="0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5" fontId="5" fillId="0" borderId="1" applyAlignment="1" pivotButton="0" quotePrefix="0" xfId="0">
      <alignment horizontal="center"/>
    </xf>
    <xf numFmtId="165" fontId="5" fillId="0" borderId="0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164" fontId="0" fillId="0" borderId="1" applyAlignment="1" pivotButton="0" quotePrefix="0" xfId="0">
      <alignment horizontal="center"/>
    </xf>
    <xf numFmtId="164" fontId="2" fillId="0" borderId="1" pivotButton="0" quotePrefix="0" xfId="0"/>
    <xf numFmtId="164" fontId="1" fillId="0" borderId="1" pivotButton="0" quotePrefix="0" xfId="0"/>
    <xf numFmtId="165" fontId="0" fillId="0" borderId="1" pivotButton="0" quotePrefix="0" xfId="0"/>
    <xf numFmtId="0" fontId="0" fillId="3" borderId="1" pivotButton="0" quotePrefix="0" xfId="0"/>
    <xf numFmtId="165" fontId="0" fillId="3" borderId="1" applyAlignment="1" pivotButton="0" quotePrefix="0" xfId="0">
      <alignment horizontal="center"/>
    </xf>
    <xf numFmtId="165" fontId="2" fillId="3" borderId="1" pivotButton="0" quotePrefix="0" xfId="0"/>
    <xf numFmtId="165" fontId="1" fillId="3" borderId="1" pivotButton="0" quotePrefix="0" xfId="0"/>
    <xf numFmtId="0" fontId="3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6" fontId="0" fillId="0" borderId="0" pivotButton="0" quotePrefix="0" xfId="0"/>
    <xf numFmtId="0" fontId="0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0" fillId="0" borderId="0" pivotButton="0" quotePrefix="0" xfId="0"/>
    <xf numFmtId="165" fontId="0" fillId="0" borderId="0" pivotButton="0" quotePrefix="0" xfId="0"/>
    <xf numFmtId="165" fontId="2" fillId="0" borderId="0" pivotButton="0" quotePrefix="0" xfId="0"/>
    <xf numFmtId="165" fontId="1" fillId="0" borderId="0" pivotButton="0" quotePrefix="0" xfId="0"/>
    <xf numFmtId="0" fontId="0" fillId="3" borderId="1" applyAlignment="1" pivotButton="0" quotePrefix="0" xfId="0">
      <alignment horizontal="left"/>
    </xf>
    <xf numFmtId="2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0" fontId="0" fillId="4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10.xml.rels><Relationships xmlns="http://schemas.openxmlformats.org/package/2006/relationships"><Relationship Type="http://schemas.openxmlformats.org/officeDocument/2006/relationships/image" Target="/xl/media/image25.png" Id="rId1"/><Relationship Type="http://schemas.openxmlformats.org/officeDocument/2006/relationships/image" Target="/xl/media/image26.png" Id="rId2"/><Relationship Type="http://schemas.openxmlformats.org/officeDocument/2006/relationships/image" Target="/xl/media/image27.png" Id="rId3"/></Relationships>
</file>

<file path=xl/drawings/_rels/drawing11.xml.rels><Relationships xmlns="http://schemas.openxmlformats.org/package/2006/relationships"><Relationship Type="http://schemas.openxmlformats.org/officeDocument/2006/relationships/image" Target="/xl/media/image28.png" Id="rId1"/><Relationship Type="http://schemas.openxmlformats.org/officeDocument/2006/relationships/image" Target="/xl/media/image29.png" Id="rId2"/><Relationship Type="http://schemas.openxmlformats.org/officeDocument/2006/relationships/image" Target="/xl/media/image30.png" Id="rId3"/></Relationships>
</file>

<file path=xl/drawings/_rels/drawing12.xml.rels><Relationships xmlns="http://schemas.openxmlformats.org/package/2006/relationships"><Relationship Type="http://schemas.openxmlformats.org/officeDocument/2006/relationships/image" Target="/xl/media/image31.png" Id="rId1"/><Relationship Type="http://schemas.openxmlformats.org/officeDocument/2006/relationships/image" Target="/xl/media/image32.png" Id="rId2"/><Relationship Type="http://schemas.openxmlformats.org/officeDocument/2006/relationships/image" Target="/xl/media/image33.png" Id="rId3"/></Relationships>
</file>

<file path=xl/drawings/_rels/drawing13.xml.rels><Relationships xmlns="http://schemas.openxmlformats.org/package/2006/relationships"><Relationship Type="http://schemas.openxmlformats.org/officeDocument/2006/relationships/image" Target="/xl/media/image34.png" Id="rId1"/><Relationship Type="http://schemas.openxmlformats.org/officeDocument/2006/relationships/image" Target="/xl/media/image35.png" Id="rId2"/><Relationship Type="http://schemas.openxmlformats.org/officeDocument/2006/relationships/image" Target="/xl/media/image36.png" Id="rId3"/></Relationships>
</file>

<file path=xl/drawings/_rels/drawing14.xml.rels><Relationships xmlns="http://schemas.openxmlformats.org/package/2006/relationships"><Relationship Type="http://schemas.openxmlformats.org/officeDocument/2006/relationships/image" Target="/xl/media/image37.jpeg" Id="rId1"/><Relationship Type="http://schemas.openxmlformats.org/officeDocument/2006/relationships/image" Target="/xl/media/image38.png" Id="rId2"/><Relationship Type="http://schemas.openxmlformats.org/officeDocument/2006/relationships/image" Target="/xl/media/image39.png" Id="rId3"/></Relationships>
</file>

<file path=xl/drawings/_rels/drawing15.xml.rels><Relationships xmlns="http://schemas.openxmlformats.org/package/2006/relationships"><Relationship Type="http://schemas.openxmlformats.org/officeDocument/2006/relationships/image" Target="/xl/media/image40.jpeg" Id="rId1"/><Relationship Type="http://schemas.openxmlformats.org/officeDocument/2006/relationships/image" Target="/xl/media/image41.png" Id="rId2"/><Relationship Type="http://schemas.openxmlformats.org/officeDocument/2006/relationships/image" Target="/xl/media/image42.png" Id="rId3"/></Relationships>
</file>

<file path=xl/drawings/_rels/drawing16.xml.rels><Relationships xmlns="http://schemas.openxmlformats.org/package/2006/relationships"><Relationship Type="http://schemas.openxmlformats.org/officeDocument/2006/relationships/image" Target="/xl/media/image43.png" Id="rId1"/><Relationship Type="http://schemas.openxmlformats.org/officeDocument/2006/relationships/image" Target="/xl/media/image44.png" Id="rId2"/><Relationship Type="http://schemas.openxmlformats.org/officeDocument/2006/relationships/image" Target="/xl/media/image45.png" Id="rId3"/></Relationships>
</file>

<file path=xl/drawings/_rels/drawing17.xml.rels><Relationships xmlns="http://schemas.openxmlformats.org/package/2006/relationships"><Relationship Type="http://schemas.openxmlformats.org/officeDocument/2006/relationships/image" Target="/xl/media/image46.jpeg" Id="rId1"/><Relationship Type="http://schemas.openxmlformats.org/officeDocument/2006/relationships/image" Target="/xl/media/image47.jpeg" Id="rId2"/></Relationships>
</file>

<file path=xl/drawings/_rels/drawing18.xml.rels><Relationships xmlns="http://schemas.openxmlformats.org/package/2006/relationships"><Relationship Type="http://schemas.openxmlformats.org/officeDocument/2006/relationships/image" Target="/xl/media/image48.jpeg" Id="rId1"/><Relationship Type="http://schemas.openxmlformats.org/officeDocument/2006/relationships/image" Target="/xl/media/image49.jpeg" Id="rId2"/></Relationships>
</file>

<file path=xl/drawings/_rels/drawing19.xml.rels><Relationships xmlns="http://schemas.openxmlformats.org/package/2006/relationships"><Relationship Type="http://schemas.openxmlformats.org/officeDocument/2006/relationships/image" Target="/xl/media/image50.jpeg" Id="rId1"/><Relationship Type="http://schemas.openxmlformats.org/officeDocument/2006/relationships/image" Target="/xl/media/image51.jpe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jpeg" Id="rId1"/><Relationship Type="http://schemas.openxmlformats.org/officeDocument/2006/relationships/image" Target="/xl/media/image5.png" Id="rId2"/></Relationships>
</file>

<file path=xl/drawings/_rels/drawing20.xml.rels><Relationships xmlns="http://schemas.openxmlformats.org/package/2006/relationships"><Relationship Type="http://schemas.openxmlformats.org/officeDocument/2006/relationships/image" Target="/xl/media/image52.jpeg" Id="rId1"/><Relationship Type="http://schemas.openxmlformats.org/officeDocument/2006/relationships/image" Target="/xl/media/image53.jpeg" Id="rId2"/></Relationships>
</file>

<file path=xl/drawings/_rels/drawing21.xml.rels><Relationships xmlns="http://schemas.openxmlformats.org/package/2006/relationships"><Relationship Type="http://schemas.openxmlformats.org/officeDocument/2006/relationships/image" Target="/xl/media/image54.jpeg" Id="rId1"/><Relationship Type="http://schemas.openxmlformats.org/officeDocument/2006/relationships/image" Target="/xl/media/image55.jpeg" Id="rId2"/><Relationship Type="http://schemas.openxmlformats.org/officeDocument/2006/relationships/image" Target="/xl/media/image56.png" Id="rId3"/></Relationships>
</file>

<file path=xl/drawings/_rels/drawing22.xml.rels><Relationships xmlns="http://schemas.openxmlformats.org/package/2006/relationships"><Relationship Type="http://schemas.openxmlformats.org/officeDocument/2006/relationships/image" Target="/xl/media/image57.png" Id="rId1"/></Relationships>
</file>

<file path=xl/drawings/_rels/drawing23.xml.rels><Relationships xmlns="http://schemas.openxmlformats.org/package/2006/relationships"><Relationship Type="http://schemas.openxmlformats.org/officeDocument/2006/relationships/image" Target="/xl/media/image58.jpeg" Id="rId1"/><Relationship Type="http://schemas.openxmlformats.org/officeDocument/2006/relationships/image" Target="/xl/media/image59.jpeg" Id="rId2"/></Relationships>
</file>

<file path=xl/drawings/_rels/drawing24.xml.rels><Relationships xmlns="http://schemas.openxmlformats.org/package/2006/relationships"><Relationship Type="http://schemas.openxmlformats.org/officeDocument/2006/relationships/image" Target="/xl/media/image60.jpeg" Id="rId1"/><Relationship Type="http://schemas.openxmlformats.org/officeDocument/2006/relationships/image" Target="/xl/media/image61.jpeg" Id="rId2"/></Relationships>
</file>

<file path=xl/drawings/_rels/drawing25.xml.rels><Relationships xmlns="http://schemas.openxmlformats.org/package/2006/relationships"><Relationship Type="http://schemas.openxmlformats.org/officeDocument/2006/relationships/image" Target="/xl/media/image62.jpeg" Id="rId1"/><Relationship Type="http://schemas.openxmlformats.org/officeDocument/2006/relationships/image" Target="/xl/media/image63.jpeg" Id="rId2"/></Relationships>
</file>

<file path=xl/drawings/_rels/drawing26.xml.rels><Relationships xmlns="http://schemas.openxmlformats.org/package/2006/relationships"><Relationship Type="http://schemas.openxmlformats.org/officeDocument/2006/relationships/image" Target="/xl/media/image64.png" Id="rId1"/></Relationships>
</file>

<file path=xl/drawings/_rels/drawing27.xml.rels><Relationships xmlns="http://schemas.openxmlformats.org/package/2006/relationships"><Relationship Type="http://schemas.openxmlformats.org/officeDocument/2006/relationships/image" Target="/xl/media/image65.jpeg" Id="rId1"/><Relationship Type="http://schemas.openxmlformats.org/officeDocument/2006/relationships/image" Target="/xl/media/image66.jpeg" Id="rId2"/></Relationships>
</file>

<file path=xl/drawings/_rels/drawing28.xml.rels><Relationships xmlns="http://schemas.openxmlformats.org/package/2006/relationships"><Relationship Type="http://schemas.openxmlformats.org/officeDocument/2006/relationships/image" Target="/xl/media/image67.jpeg" Id="rId1"/><Relationship Type="http://schemas.openxmlformats.org/officeDocument/2006/relationships/image" Target="/xl/media/image68.jpeg" Id="rId2"/></Relationships>
</file>

<file path=xl/drawings/_rels/drawing29.xml.rels><Relationships xmlns="http://schemas.openxmlformats.org/package/2006/relationships"><Relationship Type="http://schemas.openxmlformats.org/officeDocument/2006/relationships/image" Target="/xl/media/image69.jpeg" Id="rId1"/><Relationship Type="http://schemas.openxmlformats.org/officeDocument/2006/relationships/image" Target="/xl/media/image70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6.jpeg" Id="rId1"/><Relationship Type="http://schemas.openxmlformats.org/officeDocument/2006/relationships/image" Target="/xl/media/image7.png" Id="rId2"/></Relationships>
</file>

<file path=xl/drawings/_rels/drawing30.xml.rels><Relationships xmlns="http://schemas.openxmlformats.org/package/2006/relationships"><Relationship Type="http://schemas.openxmlformats.org/officeDocument/2006/relationships/image" Target="/xl/media/image71.jpeg" Id="rId1"/><Relationship Type="http://schemas.openxmlformats.org/officeDocument/2006/relationships/image" Target="/xl/media/image72.jpeg" Id="rId2"/></Relationships>
</file>

<file path=xl/drawings/_rels/drawing31.xml.rels><Relationships xmlns="http://schemas.openxmlformats.org/package/2006/relationships"><Relationship Type="http://schemas.openxmlformats.org/officeDocument/2006/relationships/image" Target="/xl/media/image73.jpeg" Id="rId1"/><Relationship Type="http://schemas.openxmlformats.org/officeDocument/2006/relationships/image" Target="/xl/media/image74.jpeg" Id="rId2"/></Relationships>
</file>

<file path=xl/drawings/_rels/drawing32.xml.rels><Relationships xmlns="http://schemas.openxmlformats.org/package/2006/relationships"><Relationship Type="http://schemas.openxmlformats.org/officeDocument/2006/relationships/image" Target="/xl/media/image75.jpeg" Id="rId1"/><Relationship Type="http://schemas.openxmlformats.org/officeDocument/2006/relationships/image" Target="/xl/media/image76.jpeg" Id="rId2"/></Relationships>
</file>

<file path=xl/drawings/_rels/drawing33.xml.rels><Relationships xmlns="http://schemas.openxmlformats.org/package/2006/relationships"><Relationship Type="http://schemas.openxmlformats.org/officeDocument/2006/relationships/image" Target="/xl/media/image77.jpeg" Id="rId1"/><Relationship Type="http://schemas.openxmlformats.org/officeDocument/2006/relationships/image" Target="/xl/media/image78.jpeg" Id="rId2"/></Relationships>
</file>

<file path=xl/drawings/_rels/drawing34.xml.rels><Relationships xmlns="http://schemas.openxmlformats.org/package/2006/relationships"><Relationship Type="http://schemas.openxmlformats.org/officeDocument/2006/relationships/image" Target="/xl/media/image79.jpeg" Id="rId1"/><Relationship Type="http://schemas.openxmlformats.org/officeDocument/2006/relationships/image" Target="/xl/media/image80.jpeg" Id="rId2"/></Relationships>
</file>

<file path=xl/drawings/_rels/drawing35.xml.rels><Relationships xmlns="http://schemas.openxmlformats.org/package/2006/relationships"><Relationship Type="http://schemas.openxmlformats.org/officeDocument/2006/relationships/image" Target="/xl/media/image81.jpeg" Id="rId1"/><Relationship Type="http://schemas.openxmlformats.org/officeDocument/2006/relationships/image" Target="/xl/media/image82.jpeg" Id="rId2"/></Relationships>
</file>

<file path=xl/drawings/_rels/drawing36.xml.rels><Relationships xmlns="http://schemas.openxmlformats.org/package/2006/relationships"><Relationship Type="http://schemas.openxmlformats.org/officeDocument/2006/relationships/image" Target="/xl/media/image83.jpeg" Id="rId1"/><Relationship Type="http://schemas.openxmlformats.org/officeDocument/2006/relationships/image" Target="/xl/media/image84.jpeg" Id="rId2"/></Relationships>
</file>

<file path=xl/drawings/_rels/drawing37.xml.rels><Relationships xmlns="http://schemas.openxmlformats.org/package/2006/relationships"><Relationship Type="http://schemas.openxmlformats.org/officeDocument/2006/relationships/image" Target="/xl/media/image85.jpeg" Id="rId1"/><Relationship Type="http://schemas.openxmlformats.org/officeDocument/2006/relationships/image" Target="/xl/media/image86.jpeg" Id="rId2"/></Relationships>
</file>

<file path=xl/drawings/_rels/drawing38.xml.rels><Relationships xmlns="http://schemas.openxmlformats.org/package/2006/relationships"><Relationship Type="http://schemas.openxmlformats.org/officeDocument/2006/relationships/image" Target="/xl/media/image87.jpeg" Id="rId1"/><Relationship Type="http://schemas.openxmlformats.org/officeDocument/2006/relationships/image" Target="/xl/media/image88.jpeg" Id="rId2"/></Relationships>
</file>

<file path=xl/drawings/_rels/drawing39.xml.rels><Relationships xmlns="http://schemas.openxmlformats.org/package/2006/relationships"><Relationship Type="http://schemas.openxmlformats.org/officeDocument/2006/relationships/image" Target="/xl/media/image89.jpeg" Id="rId1"/><Relationship Type="http://schemas.openxmlformats.org/officeDocument/2006/relationships/image" Target="/xl/media/image90.jpe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8.jpeg" Id="rId1"/><Relationship Type="http://schemas.openxmlformats.org/officeDocument/2006/relationships/image" Target="/xl/media/image9.png" Id="rId2"/></Relationships>
</file>

<file path=xl/drawings/_rels/drawing40.xml.rels><Relationships xmlns="http://schemas.openxmlformats.org/package/2006/relationships"><Relationship Type="http://schemas.openxmlformats.org/officeDocument/2006/relationships/image" Target="/xl/media/image91.jpeg" Id="rId1"/><Relationship Type="http://schemas.openxmlformats.org/officeDocument/2006/relationships/image" Target="/xl/media/image92.jpeg" Id="rId2"/></Relationships>
</file>

<file path=xl/drawings/_rels/drawing41.xml.rels><Relationships xmlns="http://schemas.openxmlformats.org/package/2006/relationships"><Relationship Type="http://schemas.openxmlformats.org/officeDocument/2006/relationships/image" Target="/xl/media/image93.jpeg" Id="rId1"/><Relationship Type="http://schemas.openxmlformats.org/officeDocument/2006/relationships/image" Target="/xl/media/image94.jpeg" Id="rId2"/></Relationships>
</file>

<file path=xl/drawings/_rels/drawing42.xml.rels><Relationships xmlns="http://schemas.openxmlformats.org/package/2006/relationships"><Relationship Type="http://schemas.openxmlformats.org/officeDocument/2006/relationships/image" Target="/xl/media/image95.jpeg" Id="rId1"/><Relationship Type="http://schemas.openxmlformats.org/officeDocument/2006/relationships/image" Target="/xl/media/image96.jpeg" Id="rId2"/></Relationships>
</file>

<file path=xl/drawings/_rels/drawing43.xml.rels><Relationships xmlns="http://schemas.openxmlformats.org/package/2006/relationships"><Relationship Type="http://schemas.openxmlformats.org/officeDocument/2006/relationships/image" Target="/xl/media/image97.jpeg" Id="rId1"/><Relationship Type="http://schemas.openxmlformats.org/officeDocument/2006/relationships/image" Target="/xl/media/image98.jpeg" Id="rId2"/></Relationships>
</file>

<file path=xl/drawings/_rels/drawing44.xml.rels><Relationships xmlns="http://schemas.openxmlformats.org/package/2006/relationships"><Relationship Type="http://schemas.openxmlformats.org/officeDocument/2006/relationships/image" Target="/xl/media/image99.jpeg" Id="rId1"/><Relationship Type="http://schemas.openxmlformats.org/officeDocument/2006/relationships/image" Target="/xl/media/image100.jpeg" Id="rId2"/></Relationships>
</file>

<file path=xl/drawings/_rels/drawing45.xml.rels><Relationships xmlns="http://schemas.openxmlformats.org/package/2006/relationships"><Relationship Type="http://schemas.openxmlformats.org/officeDocument/2006/relationships/image" Target="/xl/media/image101.jpeg" Id="rId1"/><Relationship Type="http://schemas.openxmlformats.org/officeDocument/2006/relationships/image" Target="/xl/media/image102.jpeg" Id="rId2"/></Relationships>
</file>

<file path=xl/drawings/_rels/drawing46.xml.rels><Relationships xmlns="http://schemas.openxmlformats.org/package/2006/relationships"><Relationship Type="http://schemas.openxmlformats.org/officeDocument/2006/relationships/image" Target="/xl/media/image103.jpeg" Id="rId1"/><Relationship Type="http://schemas.openxmlformats.org/officeDocument/2006/relationships/image" Target="/xl/media/image104.jpeg" Id="rId2"/></Relationships>
</file>

<file path=xl/drawings/_rels/drawing47.xml.rels><Relationships xmlns="http://schemas.openxmlformats.org/package/2006/relationships"><Relationship Type="http://schemas.openxmlformats.org/officeDocument/2006/relationships/image" Target="/xl/media/image105.jpeg" Id="rId1"/><Relationship Type="http://schemas.openxmlformats.org/officeDocument/2006/relationships/image" Target="/xl/media/image106.jpeg" Id="rId2"/></Relationships>
</file>

<file path=xl/drawings/_rels/drawing48.xml.rels><Relationships xmlns="http://schemas.openxmlformats.org/package/2006/relationships"><Relationship Type="http://schemas.openxmlformats.org/officeDocument/2006/relationships/image" Target="/xl/media/image107.jpeg" Id="rId1"/></Relationships>
</file>

<file path=xl/drawings/_rels/drawing49.xml.rels><Relationships xmlns="http://schemas.openxmlformats.org/package/2006/relationships"><Relationship Type="http://schemas.openxmlformats.org/officeDocument/2006/relationships/image" Target="/xl/media/image108.jpeg" Id="rId1"/><Relationship Type="http://schemas.openxmlformats.org/officeDocument/2006/relationships/image" Target="/xl/media/image109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10.jpe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0.xml.rels><Relationships xmlns="http://schemas.openxmlformats.org/package/2006/relationships"><Relationship Type="http://schemas.openxmlformats.org/officeDocument/2006/relationships/image" Target="/xl/media/image110.jpeg" Id="rId1"/><Relationship Type="http://schemas.openxmlformats.org/officeDocument/2006/relationships/image" Target="/xl/media/image111.jpeg" Id="rId2"/></Relationships>
</file>

<file path=xl/drawings/_rels/drawing51.xml.rels><Relationships xmlns="http://schemas.openxmlformats.org/package/2006/relationships"><Relationship Type="http://schemas.openxmlformats.org/officeDocument/2006/relationships/image" Target="/xl/media/image112.jpeg" Id="rId1"/><Relationship Type="http://schemas.openxmlformats.org/officeDocument/2006/relationships/image" Target="/xl/media/image113.jpeg" Id="rId2"/></Relationships>
</file>

<file path=xl/drawings/_rels/drawing52.xml.rels><Relationships xmlns="http://schemas.openxmlformats.org/package/2006/relationships"><Relationship Type="http://schemas.openxmlformats.org/officeDocument/2006/relationships/image" Target="/xl/media/image114.jpeg" Id="rId1"/></Relationships>
</file>

<file path=xl/drawings/_rels/drawing53.xml.rels><Relationships xmlns="http://schemas.openxmlformats.org/package/2006/relationships"><Relationship Type="http://schemas.openxmlformats.org/officeDocument/2006/relationships/image" Target="/xl/media/image115.jpeg" Id="rId1"/></Relationships>
</file>

<file path=xl/drawings/_rels/drawing54.xml.rels><Relationships xmlns="http://schemas.openxmlformats.org/package/2006/relationships"><Relationship Type="http://schemas.openxmlformats.org/officeDocument/2006/relationships/image" Target="/xl/media/image116.jpeg" Id="rId1"/><Relationship Type="http://schemas.openxmlformats.org/officeDocument/2006/relationships/image" Target="/xl/media/image117.jpeg" Id="rId2"/></Relationships>
</file>

<file path=xl/drawings/_rels/drawing55.xml.rels><Relationships xmlns="http://schemas.openxmlformats.org/package/2006/relationships"><Relationship Type="http://schemas.openxmlformats.org/officeDocument/2006/relationships/image" Target="/xl/media/image118.jpeg" Id="rId1"/></Relationships>
</file>

<file path=xl/drawings/_rels/drawing56.xml.rels><Relationships xmlns="http://schemas.openxmlformats.org/package/2006/relationships"><Relationship Type="http://schemas.openxmlformats.org/officeDocument/2006/relationships/image" Target="/xl/media/image119.jpeg" Id="rId1"/></Relationships>
</file>

<file path=xl/drawings/_rels/drawing57.xml.rels><Relationships xmlns="http://schemas.openxmlformats.org/package/2006/relationships"><Relationship Type="http://schemas.openxmlformats.org/officeDocument/2006/relationships/image" Target="/xl/media/image120.jpeg" Id="rId1"/><Relationship Type="http://schemas.openxmlformats.org/officeDocument/2006/relationships/image" Target="/xl/media/image121.jpeg" Id="rId2"/></Relationships>
</file>

<file path=xl/drawings/_rels/drawing58.xml.rels><Relationships xmlns="http://schemas.openxmlformats.org/package/2006/relationships"><Relationship Type="http://schemas.openxmlformats.org/officeDocument/2006/relationships/image" Target="/xl/media/image122.jpeg" Id="rId1"/><Relationship Type="http://schemas.openxmlformats.org/officeDocument/2006/relationships/image" Target="/xl/media/image123.jpeg" Id="rId2"/></Relationships>
</file>

<file path=xl/drawings/_rels/drawing59.xml.rels><Relationships xmlns="http://schemas.openxmlformats.org/package/2006/relationships"><Relationship Type="http://schemas.openxmlformats.org/officeDocument/2006/relationships/image" Target="/xl/media/image124.jpeg" Id="rId1"/><Relationship Type="http://schemas.openxmlformats.org/officeDocument/2006/relationships/image" Target="/xl/media/image125.jpeg" Id="rId2"/></Relationships>
</file>

<file path=xl/drawings/_rels/drawing6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/Relationships>
</file>

<file path=xl/drawings/_rels/drawing60.xml.rels><Relationships xmlns="http://schemas.openxmlformats.org/package/2006/relationships"><Relationship Type="http://schemas.openxmlformats.org/officeDocument/2006/relationships/image" Target="/xl/media/image126.jpeg" Id="rId1"/><Relationship Type="http://schemas.openxmlformats.org/officeDocument/2006/relationships/image" Target="/xl/media/image127.jpeg" Id="rId2"/></Relationships>
</file>

<file path=xl/drawings/_rels/drawing61.xml.rels><Relationships xmlns="http://schemas.openxmlformats.org/package/2006/relationships"><Relationship Type="http://schemas.openxmlformats.org/officeDocument/2006/relationships/image" Target="/xl/media/image128.jpeg" Id="rId1"/></Relationships>
</file>

<file path=xl/drawings/_rels/drawing62.xml.rels><Relationships xmlns="http://schemas.openxmlformats.org/package/2006/relationships"><Relationship Type="http://schemas.openxmlformats.org/officeDocument/2006/relationships/image" Target="/xl/media/image129.jpeg" Id="rId1"/></Relationships>
</file>

<file path=xl/drawings/_rels/drawing63.xml.rels><Relationships xmlns="http://schemas.openxmlformats.org/package/2006/relationships"><Relationship Type="http://schemas.openxmlformats.org/officeDocument/2006/relationships/image" Target="/xl/media/image130.jpeg" Id="rId1"/><Relationship Type="http://schemas.openxmlformats.org/officeDocument/2006/relationships/image" Target="/xl/media/image131.jpeg" Id="rId2"/></Relationships>
</file>

<file path=xl/drawings/_rels/drawing64.xml.rels><Relationships xmlns="http://schemas.openxmlformats.org/package/2006/relationships"><Relationship Type="http://schemas.openxmlformats.org/officeDocument/2006/relationships/image" Target="/xl/media/image132.jpeg" Id="rId1"/><Relationship Type="http://schemas.openxmlformats.org/officeDocument/2006/relationships/image" Target="/xl/media/image133.jpeg" Id="rId2"/></Relationships>
</file>

<file path=xl/drawings/_rels/drawing65.xml.rels><Relationships xmlns="http://schemas.openxmlformats.org/package/2006/relationships"><Relationship Type="http://schemas.openxmlformats.org/officeDocument/2006/relationships/image" Target="/xl/media/image134.jpeg" Id="rId1"/><Relationship Type="http://schemas.openxmlformats.org/officeDocument/2006/relationships/image" Target="/xl/media/image135.jpeg" Id="rId2"/></Relationships>
</file>

<file path=xl/drawings/_rels/drawing66.xml.rels><Relationships xmlns="http://schemas.openxmlformats.org/package/2006/relationships"><Relationship Type="http://schemas.openxmlformats.org/officeDocument/2006/relationships/image" Target="/xl/media/image136.jpeg" Id="rId1"/><Relationship Type="http://schemas.openxmlformats.org/officeDocument/2006/relationships/image" Target="/xl/media/image137.jpeg" Id="rId2"/></Relationships>
</file>

<file path=xl/drawings/_rels/drawing67.xml.rels><Relationships xmlns="http://schemas.openxmlformats.org/package/2006/relationships"><Relationship Type="http://schemas.openxmlformats.org/officeDocument/2006/relationships/image" Target="/xl/media/image138.jpeg" Id="rId1"/><Relationship Type="http://schemas.openxmlformats.org/officeDocument/2006/relationships/image" Target="/xl/media/image139.jpeg" Id="rId2"/></Relationships>
</file>

<file path=xl/drawings/_rels/drawing68.xml.rels><Relationships xmlns="http://schemas.openxmlformats.org/package/2006/relationships"><Relationship Type="http://schemas.openxmlformats.org/officeDocument/2006/relationships/image" Target="/xl/media/image140.jpeg" Id="rId1"/><Relationship Type="http://schemas.openxmlformats.org/officeDocument/2006/relationships/image" Target="/xl/media/image141.jpeg" Id="rId2"/></Relationships>
</file>

<file path=xl/drawings/_rels/drawing69.xml.rels><Relationships xmlns="http://schemas.openxmlformats.org/package/2006/relationships"><Relationship Type="http://schemas.openxmlformats.org/officeDocument/2006/relationships/image" Target="/xl/media/image142.jpeg" Id="rId1"/><Relationship Type="http://schemas.openxmlformats.org/officeDocument/2006/relationships/image" Target="/xl/media/image143.jpeg" Id="rId2"/></Relationships>
</file>

<file path=xl/drawings/_rels/drawing7.xml.rels><Relationships xmlns="http://schemas.openxmlformats.org/package/2006/relationships"><Relationship Type="http://schemas.openxmlformats.org/officeDocument/2006/relationships/image" Target="/xl/media/image16.png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/Relationships>
</file>

<file path=xl/drawings/_rels/drawing70.xml.rels><Relationships xmlns="http://schemas.openxmlformats.org/package/2006/relationships"><Relationship Type="http://schemas.openxmlformats.org/officeDocument/2006/relationships/image" Target="/xl/media/image144.jpeg" Id="rId1"/><Relationship Type="http://schemas.openxmlformats.org/officeDocument/2006/relationships/image" Target="/xl/media/image145.jpeg" Id="rId2"/></Relationships>
</file>

<file path=xl/drawings/_rels/drawing8.xml.rels><Relationships xmlns="http://schemas.openxmlformats.org/package/2006/relationships"><Relationship Type="http://schemas.openxmlformats.org/officeDocument/2006/relationships/image" Target="/xl/media/image19.png" Id="rId1"/><Relationship Type="http://schemas.openxmlformats.org/officeDocument/2006/relationships/image" Target="/xl/media/image20.png" Id="rId2"/><Relationship Type="http://schemas.openxmlformats.org/officeDocument/2006/relationships/image" Target="/xl/media/image21.png" Id="rId3"/></Relationships>
</file>

<file path=xl/drawings/_rels/drawing9.xml.rels><Relationships xmlns="http://schemas.openxmlformats.org/package/2006/relationships"><Relationship Type="http://schemas.openxmlformats.org/officeDocument/2006/relationships/image" Target="/xl/media/image22.png" Id="rId1"/><Relationship Type="http://schemas.openxmlformats.org/officeDocument/2006/relationships/image" Target="/xl/media/image23.png" Id="rId2"/><Relationship Type="http://schemas.openxmlformats.org/officeDocument/2006/relationships/image" Target="/xl/media/image24.png" Id="rId3"/></Relationships>
</file>

<file path=xl/drawings/drawing1.xml><?xml version="1.0" encoding="utf-8"?>
<wsDr xmlns="http://schemas.openxmlformats.org/drawingml/2006/spreadsheetDrawing">
  <twoCellAnchor editAs="oneCell">
    <from>
      <col>6</col>
      <colOff>381001</colOff>
      <row>5</row>
      <rowOff>142876</rowOff>
    </from>
    <to>
      <col>11</col>
      <colOff>57862</colOff>
      <row>12</row>
      <rowOff>136412</rowOff>
    </to>
    <pic>
      <nvPicPr>
        <cNvPr id="10" name="Picture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54126" y="1428751"/>
          <a:ext cx="2712955" cy="12436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1991520</colOff>
      <row>27</row>
      <rowOff>175418</rowOff>
    </from>
    <to>
      <col>4</col>
      <colOff>902755</colOff>
      <row>35</row>
      <rowOff>54835</rowOff>
    </to>
    <pic>
      <nvPicPr>
        <cNvPr id="14" name="Pictur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074989" y="5390356"/>
          <a:ext cx="5058035" cy="13081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1214437</colOff>
      <row>28</row>
      <rowOff>59532</rowOff>
    </from>
    <to>
      <col>5</col>
      <colOff>457456</colOff>
      <row>34</row>
      <rowOff>162780</rowOff>
    </to>
    <pic>
      <nvPicPr>
        <cNvPr id="16" name="Picture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41531" y="5453063"/>
          <a:ext cx="4981831" cy="11779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6</col>
      <colOff>317403</colOff>
      <row>4</row>
      <rowOff>107156</rowOff>
    </from>
    <to>
      <col>10</col>
      <colOff>483542</colOff>
      <row>13</row>
      <rowOff>108835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0528" y="1214437"/>
          <a:ext cx="2595014" cy="16090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154781</colOff>
      <row>15</row>
      <rowOff>0</rowOff>
    </from>
    <to>
      <col>9</col>
      <colOff>527163</colOff>
      <row>20</row>
      <rowOff>164362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27906" y="3071813"/>
          <a:ext cx="2194038" cy="10573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226219</colOff>
      <row>22</row>
      <rowOff>71438</rowOff>
    </from>
    <to>
      <col>4</col>
      <colOff>5246152</colOff>
      <row>29</row>
      <rowOff>100873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453313" y="4393407"/>
          <a:ext cx="5019933" cy="127959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6</col>
      <colOff>428625</colOff>
      <row>4</row>
      <rowOff>0</rowOff>
    </from>
    <to>
      <col>10</col>
      <colOff>520830</colOff>
      <row>15</row>
      <rowOff>169178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01750" y="1107281"/>
          <a:ext cx="2521080" cy="2133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261938</colOff>
      <row>15</row>
      <rowOff>107156</rowOff>
    </from>
    <to>
      <col>10</col>
      <colOff>36626</colOff>
      <row>21</row>
      <rowOff>92924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35063" y="3178969"/>
          <a:ext cx="2203563" cy="10573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95250</colOff>
      <row>24</row>
      <rowOff>71437</rowOff>
    </from>
    <to>
      <col>4</col>
      <colOff>5143759</colOff>
      <row>31</row>
      <rowOff>37367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322344" y="4750593"/>
          <a:ext cx="5048509" cy="12160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6</col>
      <colOff>202407</colOff>
      <row>5</row>
      <rowOff>130969</rowOff>
    </from>
    <to>
      <col>10</col>
      <colOff>399392</colOff>
      <row>16</row>
      <rowOff>74711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75532" y="1416844"/>
          <a:ext cx="2625860" cy="19082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297656</colOff>
      <row>17</row>
      <rowOff>47625</rowOff>
    </from>
    <to>
      <col>10</col>
      <colOff>34242</colOff>
      <row>22</row>
      <rowOff>164358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70781" y="3476625"/>
          <a:ext cx="2165461" cy="10097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190500</colOff>
      <row>24</row>
      <rowOff>83344</rowOff>
    </from>
    <to>
      <col>4</col>
      <colOff>5229484</colOff>
      <row>31</row>
      <rowOff>150880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417594" y="4762500"/>
          <a:ext cx="5038984" cy="131769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6</col>
      <colOff>325253</colOff>
      <row>3</row>
      <rowOff>166687</rowOff>
    </from>
    <to>
      <col>10</col>
      <colOff>196987</colOff>
      <row>12</row>
      <rowOff>83344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8378" y="1095375"/>
          <a:ext cx="2300609" cy="152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142875</colOff>
      <row>13</row>
      <rowOff>154781</rowOff>
    </from>
    <to>
      <col>9</col>
      <colOff>448578</colOff>
      <row>19</row>
      <rowOff>83395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16000" y="2869406"/>
          <a:ext cx="2127359" cy="10001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238125</colOff>
      <row>24</row>
      <rowOff>59531</rowOff>
    </from>
    <to>
      <col>4</col>
      <colOff>5277109</colOff>
      <row>31</row>
      <rowOff>88965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465219" y="4738687"/>
          <a:ext cx="5038984" cy="127959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>
    <from>
      <col>6</col>
      <colOff>438150</colOff>
      <row>4</row>
      <rowOff>0</rowOff>
    </from>
    <to>
      <col>12</col>
      <colOff>246033</colOff>
      <row>14</row>
      <rowOff>27486</rowOff>
    </to>
    <grpSp>
      <nvGrpSpPr>
        <cNvPr id="4" name="Group 3"/>
        <cNvGrpSpPr/>
      </nvGrpSpPr>
      <grpSpPr>
        <a:xfrm xmlns:a="http://schemas.openxmlformats.org/drawingml/2006/main" rot="0">
          <a:off x="13473793" y="1143000"/>
          <a:ext cx="3481811" cy="1932486"/>
          <a:chOff x="14018079" y="1102179"/>
          <a:chExt cx="3481811" cy="1796414"/>
        </a:xfrm>
      </grpSpPr>
      <pic>
        <nvPicPr>
          <cNvPr id="3" name="image2.jpeg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5933782" y="1318532"/>
            <a:ext cx="1566108" cy="148780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6</col>
      <colOff>231321</colOff>
      <row>15</row>
      <rowOff>68036</rowOff>
    </from>
    <to>
      <col>9</col>
      <colOff>601096</colOff>
      <row>20</row>
      <rowOff>151997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11250" y="3116036"/>
          <a:ext cx="2206739" cy="9684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54428</colOff>
      <row>25</row>
      <rowOff>0</rowOff>
    </from>
    <to>
      <col>4</col>
      <colOff>5074361</colOff>
      <row>31</row>
      <rowOff>161081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279821" y="4816929"/>
          <a:ext cx="5019933" cy="12224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>
    <from>
      <col>6</col>
      <colOff>600075</colOff>
      <row>4</row>
      <rowOff>152400</rowOff>
    </from>
    <to>
      <col>11</col>
      <colOff>422942</colOff>
      <row>11</row>
      <rowOff>135253</rowOff>
    </to>
    <grpSp>
      <nvGrpSpPr>
        <cNvPr id="5" name="Group 4"/>
        <cNvGrpSpPr/>
      </nvGrpSpPr>
      <grpSpPr>
        <a:xfrm xmlns:a="http://schemas.openxmlformats.org/drawingml/2006/main" rot="0">
          <a:off x="13589794" y="1295400"/>
          <a:ext cx="2858961" cy="1316353"/>
          <a:chOff x="13592175" y="1295400"/>
          <a:chExt cx="2870867" cy="1316353"/>
        </a:xfrm>
      </grpSpPr>
      <pic>
        <nvPicPr>
          <cNvPr id="4" name="image2.jpeg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3592175" y="1320164"/>
            <a:ext cx="1359567" cy="1291589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6</col>
      <colOff>309563</colOff>
      <row>13</row>
      <rowOff>166687</rowOff>
    </from>
    <to>
      <col>10</col>
      <colOff>208082</colOff>
      <row>19</row>
      <rowOff>114352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82688" y="2881312"/>
          <a:ext cx="2327394" cy="101922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122238</colOff>
      <row>35</row>
      <rowOff>59530</rowOff>
    </from>
    <to>
      <col>4</col>
      <colOff>5097719</colOff>
      <row>42</row>
      <rowOff>41338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349332" y="6703218"/>
          <a:ext cx="4975481" cy="12319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6</col>
      <colOff>225271</colOff>
      <row>4</row>
      <rowOff>89694</rowOff>
    </from>
    <to>
      <col>9</col>
      <colOff>517774</colOff>
      <row>15</row>
      <rowOff>88337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98396" y="1196975"/>
          <a:ext cx="2114159" cy="1963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333376</colOff>
      <row>17</row>
      <rowOff>154781</rowOff>
    </from>
    <to>
      <col>10</col>
      <colOff>250947</colOff>
      <row>23</row>
      <rowOff>131022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06501" y="3583781"/>
          <a:ext cx="2346446" cy="10478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83344</colOff>
      <row>22</row>
      <rowOff>83343</rowOff>
    </from>
    <to>
      <col>4</col>
      <colOff>5093751</colOff>
      <row>29</row>
      <rowOff>112778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310438" y="4405312"/>
          <a:ext cx="5010407" cy="127959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oneCellAnchor>
    <from>
      <col>6</col>
      <colOff>540386</colOff>
      <row>4</row>
      <rowOff>155067</rowOff>
    </from>
    <ext cx="1259840" cy="119684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13511" y="1262348"/>
          <a:ext cx="1259840" cy="11968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380495" y="1229169"/>
    <ext cx="1259840" cy="119684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80495" y="1229169"/>
          <a:ext cx="1259840" cy="11968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8.xml><?xml version="1.0" encoding="utf-8"?>
<wsDr xmlns="http://schemas.openxmlformats.org/drawingml/2006/spreadsheetDrawing">
  <oneCellAnchor>
    <from>
      <col>7</col>
      <colOff>443867</colOff>
      <row>4</row>
      <rowOff>57150</rowOff>
    </from>
    <ext cx="928436" cy="8820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45567" y="1200150"/>
          <a:ext cx="928436" cy="8820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92225" y="2215515"/>
    <ext cx="928435" cy="8820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92225" y="2215515"/>
          <a:ext cx="928435" cy="8820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19.xml><?xml version="1.0" encoding="utf-8"?>
<wsDr xmlns="http://schemas.openxmlformats.org/drawingml/2006/spreadsheetDrawing">
  <oneCellAnchor>
    <from>
      <col>7</col>
      <colOff>424392</colOff>
      <row>4</row>
      <rowOff>183145</rowOff>
    </from>
    <ext cx="1216025" cy="115522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23975" y="1326145"/>
          <a:ext cx="1216025" cy="11552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33500" y="2818818"/>
    <ext cx="1216025" cy="115522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33500" y="2818818"/>
          <a:ext cx="1216025" cy="11552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.xml><?xml version="1.0" encoding="utf-8"?>
<wsDr xmlns="http://schemas.openxmlformats.org/drawingml/2006/spreadsheetDrawing">
  <twoCellAnchor>
    <from>
      <col>6</col>
      <colOff>361950</colOff>
      <row>4</row>
      <rowOff>73025</rowOff>
    </from>
    <to>
      <col>11</col>
      <colOff>564648</colOff>
      <row>13</row>
      <rowOff>17778</rowOff>
    </to>
    <grpSp>
      <nvGrpSpPr>
        <cNvPr id="7" name="Group 6"/>
        <cNvGrpSpPr/>
      </nvGrpSpPr>
      <grpSpPr>
        <a:xfrm xmlns:a="http://schemas.openxmlformats.org/drawingml/2006/main" rot="0">
          <a:off x="13400617" y="1216025"/>
          <a:ext cx="3271864" cy="1659253"/>
          <a:chOff x="14239875" y="2381250"/>
          <a:chExt cx="3244348" cy="1573528"/>
        </a:xfrm>
      </grpSpPr>
      <pic>
        <nvPicPr>
          <cNvPr id="6" name="image2.jpeg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5894050" y="2444113"/>
            <a:ext cx="1590173" cy="1510665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6</col>
      <colOff>152400</colOff>
      <row>14</row>
      <rowOff>142875</rowOff>
    </from>
    <to>
      <col>14</col>
      <colOff>311409</colOff>
      <row>21</row>
      <rowOff>149291</rowOff>
    </to>
    <pic>
      <nvPicPr>
        <cNvPr id="9" name="Picture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82675" y="3067050"/>
          <a:ext cx="5038984" cy="127324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oneCellAnchor>
    <from>
      <col>7</col>
      <colOff>83343</colOff>
      <row>5</row>
      <rowOff>67079</rowOff>
    </from>
    <ext cx="1532096" cy="1455491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0281" y="1400579"/>
          <a:ext cx="1532096" cy="145549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65040" y="2994587"/>
    <ext cx="1532096" cy="145549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65040" y="2994587"/>
          <a:ext cx="1532096" cy="14554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1.xml><?xml version="1.0" encoding="utf-8"?>
<wsDr xmlns="http://schemas.openxmlformats.org/drawingml/2006/spreadsheetDrawing">
  <twoCellAnchor editAs="oneCell">
    <from>
      <col>6</col>
      <colOff>166687</colOff>
      <row>31</row>
      <rowOff>130968</rowOff>
    </from>
    <to>
      <col>10</col>
      <colOff>524743</colOff>
      <row>36</row>
      <rowOff>102741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3156406" y="6465093"/>
          <a:ext cx="2691681" cy="9242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7</col>
      <colOff>178592</colOff>
      <row>6</row>
      <rowOff>137206</rowOff>
    </from>
    <ext cx="982027" cy="93292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75530" y="1661206"/>
          <a:ext cx="982027" cy="9329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86483" y="2767058"/>
    <ext cx="982027" cy="932926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86483" y="2767058"/>
          <a:ext cx="982027" cy="9329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2.xml><?xml version="1.0" encoding="utf-8"?>
<wsDr xmlns="http://schemas.openxmlformats.org/drawingml/2006/spreadsheetDrawing">
  <twoCellAnchor editAs="oneCell">
    <from>
      <col>6</col>
      <colOff>381000</colOff>
      <row>6</row>
      <rowOff>35718</rowOff>
    </from>
    <to>
      <col>12</col>
      <colOff>287190</colOff>
      <row>15</row>
      <rowOff>5318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370719" y="1559718"/>
          <a:ext cx="3549502" cy="1684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oneCellAnchor>
    <from>
      <col>7</col>
      <colOff>23812</colOff>
      <row>6</row>
      <rowOff>127800</rowOff>
    </from>
    <ext cx="1317784" cy="125189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20750" y="1651800"/>
          <a:ext cx="1317784" cy="125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29322" y="3138653"/>
    <ext cx="1317784" cy="125189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29322" y="3138653"/>
          <a:ext cx="1317784" cy="12518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4.xml><?xml version="1.0" encoding="utf-8"?>
<wsDr xmlns="http://schemas.openxmlformats.org/drawingml/2006/spreadsheetDrawing">
  <oneCellAnchor>
    <from>
      <col>10</col>
      <colOff>470694</colOff>
      <row>8</row>
      <rowOff>11748</rowOff>
    </from>
    <ext cx="2815430" cy="267465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889288" y="1916748"/>
          <a:ext cx="2815430" cy="267465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75531" y="2474911"/>
    <ext cx="2274094" cy="216038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75531" y="2474911"/>
          <a:ext cx="2274094" cy="21603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5.xml><?xml version="1.0" encoding="utf-8"?>
<wsDr xmlns="http://schemas.openxmlformats.org/drawingml/2006/spreadsheetDrawing">
  <oneCellAnchor>
    <from>
      <col>7</col>
      <colOff>211138</colOff>
      <row>0</row>
      <rowOff>452437</rowOff>
    </from>
    <ext cx="1803232" cy="1713070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08076" y="452437"/>
          <a:ext cx="1803232" cy="17130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99345" y="2486975"/>
    <ext cx="1803232" cy="1713071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99345" y="2486975"/>
          <a:ext cx="1803232" cy="17130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6.xml><?xml version="1.0" encoding="utf-8"?>
<wsDr xmlns="http://schemas.openxmlformats.org/drawingml/2006/spreadsheetDrawing">
  <twoCellAnchor editAs="oneCell">
    <from>
      <col>7</col>
      <colOff>130969</colOff>
      <row>1</row>
      <rowOff>54578</rowOff>
    </from>
    <to>
      <col>17</col>
      <colOff>23814</colOff>
      <row>19</row>
      <rowOff>145925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27907" y="626078"/>
          <a:ext cx="5965032" cy="35203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7.xml><?xml version="1.0" encoding="utf-8"?>
<wsDr xmlns="http://schemas.openxmlformats.org/drawingml/2006/spreadsheetDrawing">
  <oneCellAnchor>
    <from>
      <col>6</col>
      <colOff>158750</colOff>
      <row>0</row>
      <rowOff>453587</rowOff>
    </from>
    <ext cx="1400969" cy="1330921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148469" y="453587"/>
          <a:ext cx="1400969" cy="1330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132844" y="595033"/>
    <ext cx="1400969" cy="1330921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132844" y="595033"/>
          <a:ext cx="1400969" cy="1330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8.xml><?xml version="1.0" encoding="utf-8"?>
<wsDr xmlns="http://schemas.openxmlformats.org/drawingml/2006/spreadsheetDrawing">
  <oneCellAnchor>
    <from>
      <col>6</col>
      <colOff>469584</colOff>
      <row>1</row>
      <rowOff>96416</rowOff>
    </from>
    <ext cx="1375886" cy="130709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76022" y="667916"/>
          <a:ext cx="1375886" cy="13070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382752" y="2392893"/>
    <ext cx="1375886" cy="130709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82752" y="2392893"/>
          <a:ext cx="1375886" cy="13070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29.xml><?xml version="1.0" encoding="utf-8"?>
<wsDr xmlns="http://schemas.openxmlformats.org/drawingml/2006/spreadsheetDrawing">
  <oneCellAnchor>
    <from>
      <col>6</col>
      <colOff>564833</colOff>
      <row>0</row>
      <rowOff>429792</rowOff>
    </from>
    <ext cx="1614011" cy="153331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483114" y="429792"/>
          <a:ext cx="1614011" cy="153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704344" y="630767"/>
    <ext cx="1614011" cy="153331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704344" y="630767"/>
          <a:ext cx="1614011" cy="15333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.xml><?xml version="1.0" encoding="utf-8"?>
<wsDr xmlns="http://schemas.openxmlformats.org/drawingml/2006/spreadsheetDrawing">
  <twoCellAnchor>
    <from>
      <col>7</col>
      <colOff>68262</colOff>
      <row>4</row>
      <rowOff>36513</rowOff>
    </from>
    <to>
      <col>15</col>
      <colOff>558800</colOff>
      <row>16</row>
      <rowOff>175419</rowOff>
    </to>
    <grpSp>
      <nvGrpSpPr>
        <cNvPr id="7" name="Group 6"/>
        <cNvGrpSpPr/>
      </nvGrpSpPr>
      <grpSpPr>
        <a:xfrm xmlns:a="http://schemas.openxmlformats.org/drawingml/2006/main" rot="0">
          <a:off x="13712825" y="1179513"/>
          <a:ext cx="5348288" cy="2424906"/>
          <a:chOff x="0" y="571500"/>
          <a:chExt cx="2394116" cy="1108075"/>
        </a:xfrm>
      </grpSpPr>
      <pic>
        <nvPicPr>
          <cNvPr id="6" name="image2.jpeg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235075" y="571500"/>
            <a:ext cx="1159041" cy="1101089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6</col>
      <colOff>511969</colOff>
      <row>19</row>
      <rowOff>130968</rowOff>
    </from>
    <to>
      <col>15</col>
      <colOff>101860</colOff>
      <row>26</row>
      <rowOff>96899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44625" y="3917156"/>
          <a:ext cx="5058035" cy="121608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0.xml><?xml version="1.0" encoding="utf-8"?>
<wsDr xmlns="http://schemas.openxmlformats.org/drawingml/2006/spreadsheetDrawing">
  <oneCellAnchor>
    <from>
      <col>7</col>
      <colOff>45720</colOff>
      <row>2</row>
      <rowOff>13429</rowOff>
    </from>
    <ext cx="1049655" cy="99717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35564" y="775429"/>
          <a:ext cx="1049655" cy="9971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930563" y="714467"/>
    <ext cx="1049655" cy="99717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30563" y="714467"/>
          <a:ext cx="1049655" cy="997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1.xml><?xml version="1.0" encoding="utf-8"?>
<wsDr xmlns="http://schemas.openxmlformats.org/drawingml/2006/spreadsheetDrawing">
  <oneCellAnchor>
    <from>
      <col>6</col>
      <colOff>436245</colOff>
      <row>0</row>
      <rowOff>284416</rowOff>
    </from>
    <ext cx="1278255" cy="121434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99808" y="284416"/>
          <a:ext cx="1278255" cy="121434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720218" y="330610"/>
    <ext cx="1278255" cy="121434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720218" y="330610"/>
          <a:ext cx="1278255" cy="12143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2.xml><?xml version="1.0" encoding="utf-8"?>
<wsDr xmlns="http://schemas.openxmlformats.org/drawingml/2006/spreadsheetDrawing">
  <oneCellAnchor>
    <from>
      <col>6</col>
      <colOff>376715</colOff>
      <row>0</row>
      <rowOff>436816</rowOff>
    </from>
    <ext cx="1468755" cy="13953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87965" y="436816"/>
          <a:ext cx="1468755" cy="13953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6359187" y="554448"/>
    <ext cx="1468755" cy="13953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359187" y="554448"/>
          <a:ext cx="1468755" cy="13953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3.xml><?xml version="1.0" encoding="utf-8"?>
<wsDr xmlns="http://schemas.openxmlformats.org/drawingml/2006/spreadsheetDrawing">
  <oneCellAnchor>
    <from>
      <col>6</col>
      <colOff>228283</colOff>
      <row>1</row>
      <rowOff>119063</rowOff>
    </from>
    <ext cx="1614011" cy="153331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29971" y="690563"/>
          <a:ext cx="1614011" cy="15333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382875" y="641507"/>
    <ext cx="1614011" cy="153331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382875" y="641507"/>
          <a:ext cx="1614011" cy="15333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4.xml><?xml version="1.0" encoding="utf-8"?>
<wsDr xmlns="http://schemas.openxmlformats.org/drawingml/2006/spreadsheetDrawing">
  <oneCellAnchor>
    <from>
      <col>6</col>
      <colOff>567214</colOff>
      <row>0</row>
      <rowOff>271319</rowOff>
    </from>
    <ext cx="1254442" cy="119172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35527" y="271319"/>
          <a:ext cx="1254442" cy="11917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549563" y="460391"/>
    <ext cx="1254442" cy="119172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549563" y="460391"/>
          <a:ext cx="1254442" cy="11917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5.xml><?xml version="1.0" encoding="utf-8"?>
<wsDr xmlns="http://schemas.openxmlformats.org/drawingml/2006/spreadsheetDrawing">
  <oneCellAnchor>
    <from>
      <col>6</col>
      <colOff>456408</colOff>
      <row>0</row>
      <rowOff>449421</rowOff>
    </from>
    <ext cx="1555750" cy="147796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39033" y="449421"/>
          <a:ext cx="1555750" cy="147796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882939" y="400366"/>
    <ext cx="1555750" cy="147796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882939" y="400366"/>
          <a:ext cx="1555750" cy="14779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6.xml><?xml version="1.0" encoding="utf-8"?>
<wsDr xmlns="http://schemas.openxmlformats.org/drawingml/2006/spreadsheetDrawing">
  <oneCellAnchor>
    <from>
      <col>7</col>
      <colOff>60485</colOff>
      <row>0</row>
      <rowOff>154853</rowOff>
    </from>
    <ext cx="1439703" cy="136771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78891" y="154853"/>
          <a:ext cx="1439703" cy="13677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77938" y="1546455"/>
    <ext cx="1439703" cy="13677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77938" y="1546455"/>
          <a:ext cx="1439703" cy="13677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7.xml><?xml version="1.0" encoding="utf-8"?>
<wsDr xmlns="http://schemas.openxmlformats.org/drawingml/2006/spreadsheetDrawing">
  <oneCellAnchor>
    <from>
      <col>6</col>
      <colOff>446883</colOff>
      <row>0</row>
      <rowOff>264160</rowOff>
    </from>
    <ext cx="1136650" cy="10798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365164" y="264160"/>
          <a:ext cx="1136650" cy="10798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01751" y="1596231"/>
    <ext cx="1136650" cy="10798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01751" y="1596231"/>
          <a:ext cx="1136650" cy="10798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8.xml><?xml version="1.0" encoding="utf-8"?>
<wsDr xmlns="http://schemas.openxmlformats.org/drawingml/2006/spreadsheetDrawing">
  <oneCellAnchor>
    <from>
      <col>7</col>
      <colOff>208758</colOff>
      <row>0</row>
      <rowOff>242132</rowOff>
    </from>
    <ext cx="1410494" cy="13399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84289" y="242132"/>
          <a:ext cx="1410494" cy="13399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73189" y="1752796"/>
    <ext cx="1410494" cy="133997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73189" y="1752796"/>
          <a:ext cx="1410494" cy="13399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39.xml><?xml version="1.0" encoding="utf-8"?>
<wsDr xmlns="http://schemas.openxmlformats.org/drawingml/2006/spreadsheetDrawing">
  <oneCellAnchor>
    <from>
      <col>6</col>
      <colOff>492126</colOff>
      <row>0</row>
      <rowOff>422631</rowOff>
    </from>
    <ext cx="1496219" cy="142140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43782" y="422631"/>
          <a:ext cx="1496219" cy="14214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6013907" y="409294"/>
    <ext cx="1496219" cy="142140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013907" y="409294"/>
          <a:ext cx="1496219" cy="14214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.xml><?xml version="1.0" encoding="utf-8"?>
<wsDr xmlns="http://schemas.openxmlformats.org/drawingml/2006/spreadsheetDrawing">
  <twoCellAnchor>
    <from>
      <col>7</col>
      <colOff>15081</colOff>
      <row>4</row>
      <rowOff>175419</rowOff>
    </from>
    <to>
      <col>11</col>
      <colOff>490731</colOff>
      <row>12</row>
      <rowOff>124933</rowOff>
    </to>
    <grpSp>
      <nvGrpSpPr>
        <cNvPr id="7" name="Group 6"/>
        <cNvGrpSpPr/>
      </nvGrpSpPr>
      <grpSpPr>
        <a:xfrm xmlns:a="http://schemas.openxmlformats.org/drawingml/2006/main" rot="0">
          <a:off x="13612019" y="1318419"/>
          <a:ext cx="2904525" cy="1473514"/>
          <a:chOff x="0" y="571500"/>
          <a:chExt cx="2910875" cy="1378264"/>
        </a:xfrm>
      </grpSpPr>
      <pic>
        <nvPicPr>
          <cNvPr id="6" name="image2.jpeg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514475" y="623184"/>
            <a:ext cx="1396400" cy="1326580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6</col>
      <colOff>321469</colOff>
      <row>16</row>
      <rowOff>35719</rowOff>
    </from>
    <to>
      <col>14</col>
      <colOff>521754</colOff>
      <row>23</row>
      <rowOff>20700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94594" y="3286125"/>
          <a:ext cx="5058035" cy="12351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0.xml><?xml version="1.0" encoding="utf-8"?>
<wsDr xmlns="http://schemas.openxmlformats.org/drawingml/2006/spreadsheetDrawing">
  <oneCellAnchor>
    <from>
      <col>6</col>
      <colOff>462439</colOff>
      <row>1</row>
      <rowOff>83344</rowOff>
    </from>
    <ext cx="1301916" cy="123682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68877" y="654844"/>
          <a:ext cx="1301916" cy="1236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978187" y="724853"/>
    <ext cx="1301915" cy="123682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78187" y="724853"/>
          <a:ext cx="1301915" cy="1236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1.xml><?xml version="1.0" encoding="utf-8"?>
<wsDr xmlns="http://schemas.openxmlformats.org/drawingml/2006/spreadsheetDrawing">
  <oneCellAnchor>
    <from>
      <col>7</col>
      <colOff>260033</colOff>
      <row>0</row>
      <rowOff>86653</rowOff>
    </from>
    <ext cx="1323499" cy="125732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85533" y="86653"/>
          <a:ext cx="1323499" cy="12573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6609218" y="394785"/>
    <ext cx="1323499" cy="125732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609218" y="394785"/>
          <a:ext cx="1323499" cy="12573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2.xml><?xml version="1.0" encoding="utf-8"?>
<wsDr xmlns="http://schemas.openxmlformats.org/drawingml/2006/spreadsheetDrawing">
  <oneCellAnchor>
    <from>
      <col>6</col>
      <colOff>603727</colOff>
      <row>1</row>
      <rowOff>130984</rowOff>
    </from>
    <ext cx="1527492" cy="145111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22008" y="702484"/>
          <a:ext cx="1527492" cy="14511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6752095" y="808211"/>
    <ext cx="1527492" cy="145111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752095" y="808211"/>
          <a:ext cx="1527492" cy="1451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3.xml><?xml version="1.0" encoding="utf-8"?>
<wsDr xmlns="http://schemas.openxmlformats.org/drawingml/2006/spreadsheetDrawing">
  <oneCellAnchor>
    <from>
      <col>6</col>
      <colOff>481490</colOff>
      <row>0</row>
      <rowOff>343470</rowOff>
    </from>
    <ext cx="1554480" cy="147675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5521" y="343470"/>
          <a:ext cx="1554480" cy="147675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9" y="1746976"/>
    <ext cx="1554480" cy="1476757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1746976"/>
          <a:ext cx="1554480" cy="1476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4.xml><?xml version="1.0" encoding="utf-8"?>
<wsDr xmlns="http://schemas.openxmlformats.org/drawingml/2006/spreadsheetDrawing">
  <oneCellAnchor>
    <from>
      <col>7</col>
      <colOff>588646</colOff>
      <row>0</row>
      <rowOff>269056</rowOff>
    </from>
    <ext cx="1256824" cy="119398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399896" y="269056"/>
          <a:ext cx="1256824" cy="11939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78001" y="1624939"/>
    <ext cx="1256824" cy="119398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78001" y="1624939"/>
          <a:ext cx="1256824" cy="11939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5.xml><?xml version="1.0" encoding="utf-8"?>
<wsDr xmlns="http://schemas.openxmlformats.org/drawingml/2006/spreadsheetDrawing">
  <oneCellAnchor>
    <from>
      <col>6</col>
      <colOff>412433</colOff>
      <row>1</row>
      <rowOff>94511</rowOff>
    </from>
    <ext cx="1528286" cy="145187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87902" y="666011"/>
          <a:ext cx="1528286" cy="14518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739814" y="2402895"/>
    <ext cx="1528286" cy="1451872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739814" y="2402895"/>
          <a:ext cx="1528286" cy="14518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6.xml><?xml version="1.0" encoding="utf-8"?>
<wsDr xmlns="http://schemas.openxmlformats.org/drawingml/2006/spreadsheetDrawing">
  <oneCellAnchor>
    <from>
      <col>6</col>
      <colOff>481488</colOff>
      <row>0</row>
      <rowOff>440531</rowOff>
    </from>
    <ext cx="1565107" cy="1486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56957" y="440531"/>
          <a:ext cx="1565107" cy="1486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94594" y="2213132"/>
    <ext cx="1565108" cy="148685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4594" y="2213132"/>
          <a:ext cx="1565108" cy="14868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7.xml><?xml version="1.0" encoding="utf-8"?>
<wsDr xmlns="http://schemas.openxmlformats.org/drawingml/2006/spreadsheetDrawing">
  <oneCellAnchor>
    <from>
      <col>7</col>
      <colOff>245746</colOff>
      <row>1</row>
      <rowOff>134397</rowOff>
    </from>
    <ext cx="1611630" cy="153104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71246" y="705897"/>
          <a:ext cx="1611630" cy="1531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82688" y="2490404"/>
    <ext cx="1611630" cy="153104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8" y="2490404"/>
          <a:ext cx="1611630" cy="15310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48.xml><?xml version="1.0" encoding="utf-8"?>
<wsDr xmlns="http://schemas.openxmlformats.org/drawingml/2006/spreadsheetDrawing">
  <oneCellAnchor>
    <from>
      <col>6</col>
      <colOff>309563</colOff>
      <row>0</row>
      <rowOff>511968</rowOff>
    </from>
    <ext cx="2141620" cy="20345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27844" y="511968"/>
          <a:ext cx="2141620" cy="20345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9.xml><?xml version="1.0" encoding="utf-8"?>
<wsDr xmlns="http://schemas.openxmlformats.org/drawingml/2006/spreadsheetDrawing">
  <oneCellAnchor>
    <from>
      <col>6</col>
      <colOff>602933</colOff>
      <row>1</row>
      <rowOff>66531</rowOff>
    </from>
    <ext cx="1683067" cy="15989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21214" y="638031"/>
          <a:ext cx="1683067" cy="15989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620750" y="2565415"/>
    <ext cx="1683067" cy="15989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20750" y="2565415"/>
          <a:ext cx="1683067" cy="15989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.xml><?xml version="1.0" encoding="utf-8"?>
<wsDr xmlns="http://schemas.openxmlformats.org/drawingml/2006/spreadsheetDrawing">
  <twoCellAnchor>
    <from>
      <col>6</col>
      <colOff>533399</colOff>
      <row>4</row>
      <rowOff>126999</rowOff>
    </from>
    <to>
      <col>10</col>
      <colOff>25400</colOff>
      <row>11</row>
      <rowOff>26568</rowOff>
    </to>
    <grpSp>
      <nvGrpSpPr>
        <cNvPr id="4" name="Group 3"/>
        <cNvGrpSpPr/>
      </nvGrpSpPr>
      <grpSpPr>
        <a:xfrm xmlns:a="http://schemas.openxmlformats.org/drawingml/2006/main" rot="0">
          <a:off x="13519149" y="1269999"/>
          <a:ext cx="1947334" cy="1233069"/>
          <a:chOff x="13963649" y="1400175"/>
          <a:chExt cx="4152901" cy="2277644"/>
        </a:xfrm>
      </grpSpPr>
      <pic>
        <nvPicPr>
          <cNvPr id="3" name="image2.jpeg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cstate="print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15845860" y="1436977"/>
            <a:ext cx="2270690" cy="215715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twoCellAnchor editAs="oneCell">
    <from>
      <col>6</col>
      <colOff>104775</colOff>
      <row>13</row>
      <rowOff>95250</rowOff>
    </from>
    <to>
      <col>9</col>
      <colOff>552567</colOff>
      <row>19</row>
      <rowOff>34978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677900" y="2838450"/>
          <a:ext cx="2276592" cy="10255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152400</colOff>
      <row>23</row>
      <rowOff>85725</rowOff>
    </from>
    <to>
      <col>4</col>
      <colOff>5200909</colOff>
      <row>30</row>
      <rowOff>130242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372350" y="4638675"/>
          <a:ext cx="5048509" cy="131134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0.xml><?xml version="1.0" encoding="utf-8"?>
<wsDr xmlns="http://schemas.openxmlformats.org/drawingml/2006/spreadsheetDrawing">
  <oneCellAnchor>
    <from>
      <col>7</col>
      <colOff>176689</colOff>
      <row>1</row>
      <rowOff>47625</rowOff>
    </from>
    <ext cx="1088857" cy="1034414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68877" y="619125"/>
          <a:ext cx="1088857" cy="10344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94595" y="1796415"/>
    <ext cx="1088856" cy="103441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94595" y="1796415"/>
          <a:ext cx="1088856" cy="10344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1.xml><?xml version="1.0" encoding="utf-8"?>
<wsDr xmlns="http://schemas.openxmlformats.org/drawingml/2006/spreadsheetDrawing">
  <oneCellAnchor>
    <from>
      <col>6</col>
      <colOff>505302</colOff>
      <row>0</row>
      <rowOff>363711</rowOff>
    </from>
    <ext cx="1483042" cy="140889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33146" y="363711"/>
          <a:ext cx="1483042" cy="14088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11250" y="2017250"/>
    <ext cx="1483042" cy="140889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11250" y="2017250"/>
          <a:ext cx="1483042" cy="14088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2.xml><?xml version="1.0" encoding="utf-8"?>
<wsDr xmlns="http://schemas.openxmlformats.org/drawingml/2006/spreadsheetDrawing">
  <oneCellAnchor>
    <from>
      <col>6</col>
      <colOff>404812</colOff>
      <row>0</row>
      <rowOff>500062</rowOff>
    </from>
    <ext cx="2743199" cy="26060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73125" y="500062"/>
          <a:ext cx="2743199" cy="26060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53.xml><?xml version="1.0" encoding="utf-8"?>
<wsDr xmlns="http://schemas.openxmlformats.org/drawingml/2006/spreadsheetDrawing">
  <oneCellAnchor>
    <from>
      <col>7</col>
      <colOff>0</colOff>
      <row>1</row>
      <rowOff>0</rowOff>
    </from>
    <ext cx="2743199" cy="26060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525500" y="571500"/>
          <a:ext cx="2743199" cy="26060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54.xml><?xml version="1.0" encoding="utf-8"?>
<wsDr xmlns="http://schemas.openxmlformats.org/drawingml/2006/spreadsheetDrawing">
  <oneCellAnchor>
    <from>
      <col>7</col>
      <colOff>362426</colOff>
      <row>0</row>
      <rowOff>445864</rowOff>
    </from>
    <ext cx="1221105" cy="116005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57020" y="445864"/>
          <a:ext cx="1221105" cy="11600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39875" y="1956529"/>
    <ext cx="1221105" cy="1160050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5" y="1956529"/>
          <a:ext cx="1221105" cy="11600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5.xml><?xml version="1.0" encoding="utf-8"?>
<wsDr xmlns="http://schemas.openxmlformats.org/drawingml/2006/spreadsheetDrawing">
  <oneCellAnchor>
    <from>
      <col>6</col>
      <colOff>523876</colOff>
      <row>0</row>
      <rowOff>464343</rowOff>
    </from>
    <ext cx="1966160" cy="1867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11251" y="464343"/>
          <a:ext cx="1966160" cy="1867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56.xml><?xml version="1.0" encoding="utf-8"?>
<wsDr xmlns="http://schemas.openxmlformats.org/drawingml/2006/spreadsheetDrawing">
  <oneCellAnchor>
    <from>
      <col>7</col>
      <colOff>23814</colOff>
      <row>0</row>
      <rowOff>369094</rowOff>
    </from>
    <ext cx="4369592" cy="415111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18408" y="369094"/>
          <a:ext cx="4369592" cy="41511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57.xml><?xml version="1.0" encoding="utf-8"?>
<wsDr xmlns="http://schemas.openxmlformats.org/drawingml/2006/spreadsheetDrawing">
  <oneCellAnchor>
    <from>
      <col>7</col>
      <colOff>355283</colOff>
      <row>0</row>
      <rowOff>380142</rowOff>
    </from>
    <ext cx="1478280" cy="1404366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49877" y="380142"/>
          <a:ext cx="1478280" cy="140436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39876" y="2188462"/>
    <ext cx="1478280" cy="1404367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6" y="2188462"/>
          <a:ext cx="1478280" cy="14043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8.xml><?xml version="1.0" encoding="utf-8"?>
<wsDr xmlns="http://schemas.openxmlformats.org/drawingml/2006/spreadsheetDrawing">
  <oneCellAnchor>
    <from>
      <col>6</col>
      <colOff>541020</colOff>
      <row>0</row>
      <rowOff>516706</rowOff>
    </from>
    <ext cx="1209199" cy="114873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28395" y="516706"/>
          <a:ext cx="1209199" cy="11487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823156" y="1979744"/>
    <ext cx="1209199" cy="114873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23156" y="1979744"/>
          <a:ext cx="1209199" cy="11487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59.xml><?xml version="1.0" encoding="utf-8"?>
<wsDr xmlns="http://schemas.openxmlformats.org/drawingml/2006/spreadsheetDrawing">
  <oneCellAnchor>
    <from>
      <col>7</col>
      <colOff>362426</colOff>
      <row>0</row>
      <rowOff>535781</rowOff>
    </from>
    <ext cx="1414713" cy="1343977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257020" y="535781"/>
          <a:ext cx="1414713" cy="13439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27969" y="2272664"/>
    <ext cx="1414713" cy="134397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27969" y="2272664"/>
          <a:ext cx="1414713" cy="1343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.xml><?xml version="1.0" encoding="utf-8"?>
<wsDr xmlns="http://schemas.openxmlformats.org/drawingml/2006/spreadsheetDrawing">
  <twoCellAnchor editAs="oneCell">
    <from>
      <col>6</col>
      <colOff>486957</colOff>
      <row>3</row>
      <rowOff>161925</rowOff>
    </from>
    <to>
      <col>11</col>
      <colOff>108218</colOff>
      <row>16</row>
      <rowOff>163218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75957" y="1093258"/>
          <a:ext cx="2690428" cy="23402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169333</colOff>
      <row>17</row>
      <rowOff>148166</rowOff>
    </from>
    <to>
      <col>10</col>
      <colOff>41395</colOff>
      <row>24</row>
      <rowOff>6407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58333" y="3598333"/>
          <a:ext cx="2327395" cy="11176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31750</colOff>
      <row>23</row>
      <rowOff>84666</rowOff>
    </from>
    <to>
      <col>4</col>
      <colOff>5127887</colOff>
      <row>30</row>
      <rowOff>139768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260167" y="4614333"/>
          <a:ext cx="5096137" cy="13145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0.xml><?xml version="1.0" encoding="utf-8"?>
<wsDr xmlns="http://schemas.openxmlformats.org/drawingml/2006/spreadsheetDrawing">
  <oneCellAnchor>
    <from>
      <col>7</col>
      <colOff>545782</colOff>
      <row>0</row>
      <rowOff>440269</rowOff>
    </from>
    <ext cx="1252061" cy="1189458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440376" y="440269"/>
          <a:ext cx="1252061" cy="11894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54187" y="1796153"/>
    <ext cx="1252061" cy="1189458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54187" y="1796153"/>
          <a:ext cx="1252061" cy="118945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1.xml><?xml version="1.0" encoding="utf-8"?>
<wsDr xmlns="http://schemas.openxmlformats.org/drawingml/2006/spreadsheetDrawing">
  <oneCellAnchor>
    <from>
      <col>7</col>
      <colOff>345281</colOff>
      <row>0</row>
      <rowOff>331945</rowOff>
    </from>
    <ext cx="2143125" cy="20359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39875" y="331945"/>
          <a:ext cx="2143125" cy="20359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62.xml><?xml version="1.0" encoding="utf-8"?>
<wsDr xmlns="http://schemas.openxmlformats.org/drawingml/2006/spreadsheetDrawing">
  <oneCellAnchor>
    <from>
      <col>6</col>
      <colOff>595314</colOff>
      <row>0</row>
      <rowOff>457556</rowOff>
    </from>
    <ext cx="2035968" cy="193417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82689" y="457556"/>
          <a:ext cx="2035968" cy="19341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63.xml><?xml version="1.0" encoding="utf-8"?>
<wsDr xmlns="http://schemas.openxmlformats.org/drawingml/2006/spreadsheetDrawing">
  <oneCellAnchor>
    <from>
      <col>8</col>
      <colOff>10001</colOff>
      <row>1</row>
      <rowOff>36051</rowOff>
    </from>
    <ext cx="1263967" cy="1200769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511814" y="607551"/>
          <a:ext cx="1263967" cy="12007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501812" y="2106309"/>
    <ext cx="1263967" cy="1200769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501812" y="2106309"/>
          <a:ext cx="1263967" cy="12007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4.xml><?xml version="1.0" encoding="utf-8"?>
<wsDr xmlns="http://schemas.openxmlformats.org/drawingml/2006/spreadsheetDrawing">
  <oneCellAnchor>
    <from>
      <col>7</col>
      <colOff>102870</colOff>
      <row>1</row>
      <rowOff>95249</rowOff>
    </from>
    <ext cx="1565107" cy="148685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997464" y="666749"/>
          <a:ext cx="1565107" cy="1486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013657" y="2367912"/>
    <ext cx="1565108" cy="148685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13657" y="2367912"/>
          <a:ext cx="1565108" cy="14868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5.xml><?xml version="1.0" encoding="utf-8"?>
<wsDr xmlns="http://schemas.openxmlformats.org/drawingml/2006/spreadsheetDrawing">
  <oneCellAnchor>
    <from>
      <col>6</col>
      <colOff>588646</colOff>
      <row>0</row>
      <rowOff>270843</rowOff>
    </from>
    <ext cx="1292542" cy="122791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76021" y="270843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3906501" y="1662444"/>
    <ext cx="1292542" cy="122791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906501" y="1662444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6.xml><?xml version="1.0" encoding="utf-8"?>
<wsDr xmlns="http://schemas.openxmlformats.org/drawingml/2006/spreadsheetDrawing">
  <oneCellAnchor>
    <from>
      <col>7</col>
      <colOff>219552</colOff>
      <row>0</row>
      <rowOff>223218</rowOff>
    </from>
    <ext cx="1292542" cy="1227915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14146" y="223218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132720" y="1757694"/>
    <ext cx="1292542" cy="1227915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132720" y="1757694"/>
          <a:ext cx="1292542" cy="12279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7.xml><?xml version="1.0" encoding="utf-8"?>
<wsDr xmlns="http://schemas.openxmlformats.org/drawingml/2006/spreadsheetDrawing">
  <oneCellAnchor>
    <from>
      <col>7</col>
      <colOff>302896</colOff>
      <row>0</row>
      <rowOff>483964</rowOff>
    </from>
    <ext cx="1268730" cy="1205293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97490" y="483964"/>
          <a:ext cx="1268730" cy="120529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204157" y="2066066"/>
    <ext cx="1268730" cy="1205294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04157" y="2066066"/>
          <a:ext cx="1268730" cy="12052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8.xml><?xml version="1.0" encoding="utf-8"?>
<wsDr xmlns="http://schemas.openxmlformats.org/drawingml/2006/spreadsheetDrawing">
  <oneCellAnchor>
    <from>
      <col>8</col>
      <colOff>195739</colOff>
      <row>0</row>
      <rowOff>261913</rowOff>
    </from>
    <ext cx="1352074" cy="1284470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697552" y="261913"/>
          <a:ext cx="1352074" cy="12844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787563" y="1963076"/>
    <ext cx="1352074" cy="1284471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787563" y="1963076"/>
          <a:ext cx="1352074" cy="12844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69.xml><?xml version="1.0" encoding="utf-8"?>
<wsDr xmlns="http://schemas.openxmlformats.org/drawingml/2006/spreadsheetDrawing">
  <oneCellAnchor>
    <from>
      <col>7</col>
      <colOff>560706</colOff>
      <row>0</row>
      <rowOff>98450</rowOff>
    </from>
    <ext cx="1260950" cy="1197902"/>
    <pic>
      <nvPicPr>
        <cNvPr id="2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455300" y="98450"/>
          <a:ext cx="1260950" cy="119790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4442281" y="1263832"/>
    <ext cx="1260950" cy="1197903"/>
    <pic>
      <nvPicPr>
        <cNvPr id="3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442281" y="1263832"/>
          <a:ext cx="1260950" cy="11979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7.xml><?xml version="1.0" encoding="utf-8"?>
<wsDr xmlns="http://schemas.openxmlformats.org/drawingml/2006/spreadsheetDrawing">
  <twoCellAnchor editAs="oneCell">
    <from>
      <col>6</col>
      <colOff>250341</colOff>
      <row>4</row>
      <rowOff>80169</rowOff>
    </from>
    <to>
      <col>11</col>
      <colOff>37581</colOff>
      <row>17</row>
      <rowOff>145488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23466" y="1187450"/>
          <a:ext cx="2823334" cy="23870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202406</colOff>
      <row>18</row>
      <rowOff>83344</rowOff>
    </from>
    <to>
      <col>10</col>
      <colOff>100925</colOff>
      <row>24</row>
      <rowOff>50060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75531" y="3690938"/>
          <a:ext cx="2327394" cy="10382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95250</colOff>
      <row>19</row>
      <rowOff>130968</rowOff>
    </from>
    <to>
      <col>4</col>
      <colOff>5153285</colOff>
      <row>26</row>
      <rowOff>160403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322344" y="3917156"/>
          <a:ext cx="5058035" cy="127959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0.xml><?xml version="1.0" encoding="utf-8"?>
<wsDr xmlns="http://schemas.openxmlformats.org/drawingml/2006/spreadsheetDrawing">
  <oneCellAnchor>
    <from>
      <col>6</col>
      <colOff>527845</colOff>
      <row>0</row>
      <rowOff>392906</rowOff>
    </from>
    <ext cx="1439777" cy="1367788"/>
    <pic>
      <nvPicPr>
        <cNvPr id="3" name="image1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815220" y="392906"/>
          <a:ext cx="1439777" cy="136778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absoluteAnchor>
    <pos x="15894845" y="522444"/>
    <ext cx="1439777" cy="1367789"/>
    <pic>
      <nvPicPr>
        <cNvPr id="4" name="image2.jpe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894845" y="522444"/>
          <a:ext cx="1439777" cy="13677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absoluteAnchor>
</wsDr>
</file>

<file path=xl/drawings/drawing8.xml><?xml version="1.0" encoding="utf-8"?>
<wsDr xmlns="http://schemas.openxmlformats.org/drawingml/2006/spreadsheetDrawing">
  <twoCellAnchor editAs="oneCell">
    <from>
      <col>6</col>
      <colOff>245869</colOff>
      <row>4</row>
      <rowOff>71437</rowOff>
    </from>
    <to>
      <col>9</col>
      <colOff>436043</colOff>
      <row>14</row>
      <rowOff>1817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18994" y="1178718"/>
          <a:ext cx="2011830" cy="17163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190500</colOff>
      <row>15</row>
      <rowOff>47625</rowOff>
    </from>
    <to>
      <col>10</col>
      <colOff>387485</colOff>
      <row>21</row>
      <rowOff>163574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63625" y="3119438"/>
          <a:ext cx="2625860" cy="11875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142875</colOff>
      <row>22</row>
      <rowOff>59531</rowOff>
    </from>
    <to>
      <col>4</col>
      <colOff>5181859</colOff>
      <row>29</row>
      <rowOff>69915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369969" y="4381500"/>
          <a:ext cx="5038984" cy="12605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6</col>
      <colOff>284444</colOff>
      <row>4</row>
      <rowOff>0</rowOff>
    </from>
    <to>
      <col>11</col>
      <colOff>168556</colOff>
      <row>17</row>
      <rowOff>105008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857569" y="1107281"/>
          <a:ext cx="2920206" cy="242672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0</colOff>
      <row>19</row>
      <rowOff>0</rowOff>
    </from>
    <to>
      <col>11</col>
      <colOff>117606</colOff>
      <row>24</row>
      <rowOff>91333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80344" y="3786188"/>
          <a:ext cx="2546481" cy="9843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154781</colOff>
      <row>22</row>
      <rowOff>59531</rowOff>
    </from>
    <to>
      <col>4</col>
      <colOff>5193765</colOff>
      <row>29</row>
      <rowOff>54039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7381875" y="4381500"/>
          <a:ext cx="5038984" cy="12446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69.xml" Id="rId1"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0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6"/>
  <sheetViews>
    <sheetView showGridLines="0" tabSelected="1" zoomScale="80" zoomScaleNormal="80" workbookViewId="0">
      <pane ySplit="1" topLeftCell="A285" activePane="bottomLeft" state="frozen"/>
      <selection pane="bottomLeft" activeCell="A303" sqref="A303:B303"/>
    </sheetView>
  </sheetViews>
  <sheetFormatPr baseColWidth="8" defaultRowHeight="15"/>
  <cols>
    <col width="15.85546875" bestFit="1" customWidth="1" style="8" min="1" max="1"/>
    <col width="89.140625" bestFit="1" customWidth="1" style="33" min="2" max="2"/>
    <col width="11.7109375" bestFit="1" customWidth="1" style="14" min="3" max="3"/>
    <col width="15.5703125" customWidth="1" style="14" min="4" max="4"/>
    <col width="89.28515625" bestFit="1" customWidth="1" style="33" min="5" max="5"/>
    <col width="11.7109375" bestFit="1" customWidth="1" style="18" min="6" max="6"/>
  </cols>
  <sheetData>
    <row r="1" ht="45.7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 xml:space="preserve">Descrição da operação </t>
        </is>
      </c>
      <c r="F1" s="15" t="inlineStr">
        <is>
          <t>SMV</t>
        </is>
      </c>
    </row>
    <row r="2">
      <c r="A2" s="40" t="inlineStr">
        <is>
          <t>AHG000000010</t>
        </is>
      </c>
      <c r="B2" s="40" t="inlineStr">
        <is>
          <t>ALINHAVAR GOLA REGATA 80 CM Código: 4OL 301</t>
        </is>
      </c>
      <c r="C2" s="13" t="n">
        <v>0.3921</v>
      </c>
      <c r="D2" s="20">
        <f>C2</f>
        <v/>
      </c>
      <c r="E2" s="2" t="inlineStr">
        <is>
          <t>ALINHAVAR GOLA REGATA 80 CM Código: 4OL 301</t>
        </is>
      </c>
      <c r="F2" s="17">
        <f>D2</f>
        <v/>
      </c>
    </row>
    <row r="3">
      <c r="A3" s="39" t="inlineStr">
        <is>
          <t>AHG000000011</t>
        </is>
      </c>
      <c r="B3" s="40" t="inlineStr">
        <is>
          <t>ALINHAVAR GOLA 56 CM</t>
        </is>
      </c>
      <c r="C3" s="13" t="n">
        <v>0.4065</v>
      </c>
      <c r="D3" s="20" t="n">
        <v>0.4065</v>
      </c>
      <c r="E3" s="2" t="inlineStr">
        <is>
          <t>ALINHAVAR GOLA 56 CM</t>
        </is>
      </c>
      <c r="F3" s="17">
        <f>D3</f>
        <v/>
      </c>
    </row>
    <row r="4">
      <c r="A4" s="39" t="inlineStr">
        <is>
          <t>ALP000000002</t>
        </is>
      </c>
      <c r="B4" s="40" t="inlineStr">
        <is>
          <t>ALINHAVAR PUNHO 38 CM 3OL 504</t>
        </is>
      </c>
      <c r="C4" s="20" t="n">
        <v>0.4055</v>
      </c>
      <c r="D4" s="20" t="n">
        <v>0.4055</v>
      </c>
      <c r="E4" s="2" t="inlineStr">
        <is>
          <t>ALINHAVAR PUNHO 38 CM 3OL 504</t>
        </is>
      </c>
      <c r="F4" s="17">
        <f>D4</f>
        <v/>
      </c>
    </row>
    <row r="5">
      <c r="A5" s="40" t="inlineStr">
        <is>
          <t>ALP000000003</t>
        </is>
      </c>
      <c r="B5" s="40" t="inlineStr">
        <is>
          <t>ALINHAVAR PUNHO 80 CM Código 3OL 504</t>
        </is>
      </c>
      <c r="C5" s="13" t="n">
        <v>0.7613</v>
      </c>
      <c r="D5" s="20">
        <f>C5</f>
        <v/>
      </c>
      <c r="E5" s="2" t="inlineStr">
        <is>
          <t>ALINHAVAR PUNHO 80 CM Código 3OL 504</t>
        </is>
      </c>
      <c r="F5" s="17">
        <f>D5</f>
        <v/>
      </c>
    </row>
    <row r="6">
      <c r="A6" s="39" t="inlineStr">
        <is>
          <t>ARALLTE00002</t>
        </is>
      </c>
      <c r="B6" s="40" t="inlineStr">
        <is>
          <t>DAR RETROCESSO -4x</t>
        </is>
      </c>
      <c r="C6" s="13" t="n">
        <v>0.3014</v>
      </c>
      <c r="D6" s="20" t="n">
        <v>0.3014</v>
      </c>
      <c r="E6" s="2" t="inlineStr">
        <is>
          <t>DAR RETROCESSO -4x</t>
        </is>
      </c>
      <c r="F6" s="17">
        <f>D6</f>
        <v/>
      </c>
    </row>
    <row r="7">
      <c r="A7" s="39" t="inlineStr">
        <is>
          <t>ARALLTE00004</t>
        </is>
      </c>
      <c r="B7" s="40" t="inlineStr">
        <is>
          <t>FECHAR LATERAL REGATA -81 CM</t>
        </is>
      </c>
      <c r="C7" s="13" t="n">
        <v>0.5294</v>
      </c>
      <c r="D7" s="20" t="n">
        <v>0.5294</v>
      </c>
      <c r="E7" s="2" t="inlineStr">
        <is>
          <t>FECHAR LATERAL REGATA -81 CM</t>
        </is>
      </c>
      <c r="F7" s="17">
        <f>D7</f>
        <v/>
      </c>
    </row>
    <row r="8">
      <c r="A8" s="39" t="inlineStr">
        <is>
          <t>ARALLTE00005</t>
        </is>
      </c>
      <c r="B8" s="40" t="inlineStr">
        <is>
          <t>PREGAR MANGA 60.5 CM</t>
        </is>
      </c>
      <c r="C8" s="13" t="n">
        <v>0.6528</v>
      </c>
      <c r="D8" s="20" t="n">
        <v>0.6528</v>
      </c>
      <c r="E8" s="2" t="inlineStr">
        <is>
          <t>PREGAR MANGA 60.5 CM</t>
        </is>
      </c>
      <c r="F8" s="17">
        <f>D8</f>
        <v/>
      </c>
    </row>
    <row r="9">
      <c r="A9" s="39" t="inlineStr">
        <is>
          <t>ARALLTE00007</t>
        </is>
      </c>
      <c r="B9" s="40" t="inlineStr">
        <is>
          <t>PREGAR MANGA 51.5 CM</t>
        </is>
      </c>
      <c r="C9" s="13" t="n">
        <v>0.5353</v>
      </c>
      <c r="D9" s="20" t="n">
        <v>0.5353</v>
      </c>
      <c r="E9" s="2" t="inlineStr">
        <is>
          <t>PREGAR MANGA 51.5 CM</t>
        </is>
      </c>
      <c r="F9" s="17">
        <f>D9</f>
        <v/>
      </c>
    </row>
    <row r="10">
      <c r="A10" s="39" t="inlineStr">
        <is>
          <t>ARALLTE00008</t>
        </is>
      </c>
      <c r="B10" s="40" t="inlineStr">
        <is>
          <t>FECHAR LATERAL 49CM *2</t>
        </is>
      </c>
      <c r="C10" s="13" t="n">
        <v>0.5939</v>
      </c>
      <c r="D10" s="20" t="n">
        <v>0.5939</v>
      </c>
      <c r="E10" s="2" t="inlineStr">
        <is>
          <t>FECHAR LATERAL 49CM *2</t>
        </is>
      </c>
      <c r="F10" s="17">
        <f>D10</f>
        <v/>
      </c>
    </row>
    <row r="11">
      <c r="A11" s="39" t="inlineStr">
        <is>
          <t>ARALLTE00012</t>
        </is>
      </c>
      <c r="B11" s="40" t="inlineStr">
        <is>
          <t>PREGAR MANGA RAGLAN INTEIRA 76 CM</t>
        </is>
      </c>
      <c r="C11" s="13" t="n">
        <v>0.7551</v>
      </c>
      <c r="D11" s="20" t="n">
        <v>0.6762</v>
      </c>
      <c r="E11" s="2" t="inlineStr">
        <is>
          <t>PREGAR MANGA RAGLAN INTEIRA 76 CM</t>
        </is>
      </c>
      <c r="F11" s="17">
        <f>D11</f>
        <v/>
      </c>
    </row>
    <row r="12">
      <c r="A12" s="39" t="inlineStr">
        <is>
          <t>ARALLTE00015</t>
        </is>
      </c>
      <c r="B12" s="40" t="inlineStr">
        <is>
          <t>PREGAR MANGA RAGLAN FRENTE 36 CM</t>
        </is>
      </c>
      <c r="C12" s="13" t="n">
        <v>0.8467</v>
      </c>
      <c r="D12" s="20" t="n">
        <v>0.8467</v>
      </c>
      <c r="E12" s="2" t="inlineStr">
        <is>
          <t>PREGAR MANGA RAGLAN FRENTE 36 CM</t>
        </is>
      </c>
      <c r="F12" s="17">
        <f>D12</f>
        <v/>
      </c>
    </row>
    <row r="13">
      <c r="A13" s="39" t="inlineStr">
        <is>
          <t>ARALLTE00016</t>
        </is>
      </c>
      <c r="B13" s="40" t="inlineStr">
        <is>
          <t>PREGAR MANGA RAGLAN COSTAS 36 CM</t>
        </is>
      </c>
      <c r="C13" s="13" t="n">
        <v>0.8467</v>
      </c>
      <c r="D13" s="20" t="n">
        <v>0.8467</v>
      </c>
      <c r="E13" s="2" t="inlineStr">
        <is>
          <t>PREGAR MANGA RAGLAN COSTAS 36 CM</t>
        </is>
      </c>
      <c r="F13" s="17">
        <f>D13</f>
        <v/>
      </c>
    </row>
    <row r="14">
      <c r="A14" s="39" t="inlineStr">
        <is>
          <t>ARALLTE00020</t>
        </is>
      </c>
      <c r="B14" s="40" t="inlineStr">
        <is>
          <t>REBATER MANGA 60.5 CM</t>
        </is>
      </c>
      <c r="C14" s="13" t="n">
        <v>0.5813</v>
      </c>
      <c r="D14" s="20" t="n">
        <v>0.5813</v>
      </c>
      <c r="E14" s="2" t="inlineStr">
        <is>
          <t>REBATER MANGA 60.5 CM</t>
        </is>
      </c>
      <c r="F14" s="17">
        <f>D14</f>
        <v/>
      </c>
    </row>
    <row r="15">
      <c r="A15" s="39" t="inlineStr">
        <is>
          <t>ARALLTE00021</t>
        </is>
      </c>
      <c r="B15" s="40" t="inlineStr">
        <is>
          <t>PREGAR MANGA RAGLAN FRENTE 38.5 CM</t>
        </is>
      </c>
      <c r="C15" s="13" t="n">
        <v>0.8563</v>
      </c>
      <c r="D15" s="20" t="n">
        <v>0.8563</v>
      </c>
      <c r="E15" s="2" t="inlineStr">
        <is>
          <t>PREGAR MANGA RAGLAN FRENTE 38.5 CM</t>
        </is>
      </c>
      <c r="F15" s="17">
        <f>D15</f>
        <v/>
      </c>
    </row>
    <row r="16">
      <c r="A16" s="39" t="inlineStr">
        <is>
          <t>ARALLTE00023</t>
        </is>
      </c>
      <c r="B16" s="40" t="inlineStr">
        <is>
          <t>PREGAR MANGA RAGLAN COSTAS 32 CM</t>
        </is>
      </c>
      <c r="C16" s="13" t="n">
        <v>0.7773</v>
      </c>
      <c r="D16" s="20" t="n">
        <v>0.7773</v>
      </c>
      <c r="E16" s="2" t="inlineStr">
        <is>
          <t>PREGAR MANGA RAGLAN COSTAS 32 CM</t>
        </is>
      </c>
      <c r="F16" s="17">
        <f>D16</f>
        <v/>
      </c>
    </row>
    <row r="17">
      <c r="A17" s="39" t="inlineStr">
        <is>
          <t>ARALLTE00025</t>
        </is>
      </c>
      <c r="B17" s="40" t="inlineStr">
        <is>
          <t>PREGAR MANGA RAGLAN FRENTE 38.5 CM -FLAT</t>
        </is>
      </c>
      <c r="C17" s="13" t="n">
        <v>0.9172</v>
      </c>
      <c r="D17" s="20" t="n">
        <v>0.7226</v>
      </c>
      <c r="E17" s="2" t="inlineStr">
        <is>
          <t>PREGAR MANGA RAGLAN FRENTE 38.5 CM -FLAT</t>
        </is>
      </c>
      <c r="F17" s="17">
        <f>D17</f>
        <v/>
      </c>
    </row>
    <row r="18">
      <c r="A18" s="39" t="inlineStr">
        <is>
          <t>ARALLTE00026</t>
        </is>
      </c>
      <c r="B18" s="40" t="inlineStr">
        <is>
          <t>PREGAR MANGA RAGLAN COSTAS 32 CM -FLAT</t>
        </is>
      </c>
      <c r="C18" s="13" t="n">
        <v>0.8845</v>
      </c>
      <c r="D18" s="20" t="n">
        <v>0.7059</v>
      </c>
      <c r="E18" s="2" t="inlineStr">
        <is>
          <t>PREGAR MANGA RAGLAN COSTAS 32 CM -FLAT</t>
        </is>
      </c>
      <c r="F18" s="17">
        <f>D18</f>
        <v/>
      </c>
    </row>
    <row r="19">
      <c r="A19" s="39" t="inlineStr">
        <is>
          <t>ARALLTE00029</t>
        </is>
      </c>
      <c r="B19" s="40" t="inlineStr">
        <is>
          <t>OVERLOCKAR ABERTURA LATERAL 26 CM</t>
        </is>
      </c>
      <c r="C19" s="13" t="n">
        <v>0.4753</v>
      </c>
      <c r="D19" s="20" t="n">
        <v>0.4753</v>
      </c>
      <c r="E19" s="2" t="inlineStr">
        <is>
          <t>OVERLOCKAR ABERTURA LATERAL 26 CM</t>
        </is>
      </c>
      <c r="F19" s="17">
        <f>D19</f>
        <v/>
      </c>
    </row>
    <row r="20">
      <c r="A20" s="39" t="inlineStr">
        <is>
          <t>ARALLTE00030</t>
        </is>
      </c>
      <c r="B20" s="40" t="inlineStr">
        <is>
          <t>RETROCESSO NO DETALHE LATERAL 3 CM</t>
        </is>
      </c>
      <c r="C20" s="13" t="n">
        <v>0.4627</v>
      </c>
      <c r="D20" s="20" t="n">
        <v>0.4627</v>
      </c>
      <c r="E20" s="2" t="inlineStr">
        <is>
          <t>RETROCESSO NO DETALHE LATERAL 3 CM</t>
        </is>
      </c>
      <c r="F20" s="17">
        <f>D20</f>
        <v/>
      </c>
    </row>
    <row r="21">
      <c r="A21" s="39" t="inlineStr">
        <is>
          <t>ARALLTE00031</t>
        </is>
      </c>
      <c r="B21" s="40" t="inlineStr">
        <is>
          <t>REBATER ABERTURA LATERAL 24 CM (2 lados)</t>
        </is>
      </c>
      <c r="C21" s="13" t="n">
        <v>0.8737</v>
      </c>
      <c r="D21" s="20" t="n">
        <v>0.8737</v>
      </c>
      <c r="E21" s="2" t="inlineStr">
        <is>
          <t>REBATER ABERTURA LATERAL 24 CM (2 lados)</t>
        </is>
      </c>
      <c r="F21" s="17">
        <f>D21</f>
        <v/>
      </c>
    </row>
    <row r="22">
      <c r="A22" s="39" t="inlineStr">
        <is>
          <t>ARALLTE00032</t>
        </is>
      </c>
      <c r="B22" s="40" t="inlineStr">
        <is>
          <t>PREGAR MANGA FRENTE 26 CM</t>
        </is>
      </c>
      <c r="C22" s="13" t="n">
        <v>0.7433</v>
      </c>
      <c r="D22" s="20" t="n">
        <v>0.7433</v>
      </c>
      <c r="E22" s="2" t="inlineStr">
        <is>
          <t>PREGAR MANGA FRENTE 26 CM</t>
        </is>
      </c>
      <c r="F22" s="17">
        <f>D22</f>
        <v/>
      </c>
    </row>
    <row r="23">
      <c r="A23" s="39" t="inlineStr">
        <is>
          <t>ARALLTE00033</t>
        </is>
      </c>
      <c r="B23" s="40" t="inlineStr">
        <is>
          <t>PREGAR MANGA COSTAS 22.5 CM</t>
        </is>
      </c>
      <c r="C23" s="13" t="n">
        <v>0.6466</v>
      </c>
      <c r="D23" s="20" t="n">
        <v>0.6466</v>
      </c>
      <c r="E23" s="2" t="inlineStr">
        <is>
          <t>PREGAR MANGA COSTAS 22.5 CM</t>
        </is>
      </c>
      <c r="F23" s="17">
        <f>D23</f>
        <v/>
      </c>
    </row>
    <row r="24">
      <c r="A24" s="39" t="inlineStr">
        <is>
          <t>ARALLTE00038</t>
        </is>
      </c>
      <c r="B24" s="40" t="inlineStr">
        <is>
          <t>FECHAR LATERAL +MANGA 39 CM</t>
        </is>
      </c>
      <c r="C24" s="13" t="n">
        <v>0.6328</v>
      </c>
      <c r="D24" s="20" t="n">
        <v>0.6328</v>
      </c>
      <c r="E24" s="2" t="inlineStr">
        <is>
          <t>FECHAR LATERAL +MANGA 39 CM</t>
        </is>
      </c>
      <c r="F24" s="17">
        <f>D24</f>
        <v/>
      </c>
    </row>
    <row r="25">
      <c r="A25" s="39" t="inlineStr">
        <is>
          <t>ARALLTE00042</t>
        </is>
      </c>
      <c r="B25" s="40" t="inlineStr">
        <is>
          <t>ALINHAVAR PUNHO 38CM</t>
        </is>
      </c>
      <c r="C25" s="13" t="n">
        <v>0.3567</v>
      </c>
      <c r="D25" s="20" t="n">
        <v>0.3567</v>
      </c>
      <c r="E25" s="2" t="inlineStr">
        <is>
          <t>ALINHAVAR PUNHO 38CM</t>
        </is>
      </c>
      <c r="F25" s="17">
        <f>D25</f>
        <v/>
      </c>
    </row>
    <row r="26">
      <c r="A26" s="40" t="inlineStr">
        <is>
          <t>BA3000000000</t>
        </is>
      </c>
      <c r="B26" s="40" t="inlineStr">
        <is>
          <t>2CO BAINHA DO DECOTE 80 CM - Bainha na gola com largura de 1,5 cm.</t>
        </is>
      </c>
      <c r="C26" s="13" t="n">
        <v>0.4218</v>
      </c>
      <c r="D26" s="13" t="n">
        <v>0.4218</v>
      </c>
      <c r="E26" s="40" t="inlineStr">
        <is>
          <t>2CO BAINHA DO DECOTE 80 CM - Bainha na gola com largura de 1,5 cm.</t>
        </is>
      </c>
      <c r="F26" s="17">
        <f>D26</f>
        <v/>
      </c>
    </row>
    <row r="27">
      <c r="A27" s="40" t="inlineStr">
        <is>
          <t>BCC000000004</t>
        </is>
      </c>
      <c r="B27" s="40" t="inlineStr">
        <is>
          <t>BAINHA DO CORPO INTEIRA 154 CM Código 2CO 406</t>
        </is>
      </c>
      <c r="C27" s="13" t="n">
        <v>0.676</v>
      </c>
      <c r="D27" s="20" t="n">
        <v>0.676</v>
      </c>
      <c r="E27" s="2" t="inlineStr">
        <is>
          <t>BAINHA DO CORPO INTEIRA 154 CM Código 2CO 406</t>
        </is>
      </c>
      <c r="F27" s="17">
        <f>D27</f>
        <v/>
      </c>
    </row>
    <row r="28">
      <c r="A28" s="39" t="inlineStr">
        <is>
          <t>BCC000000006</t>
        </is>
      </c>
      <c r="B28" s="40" t="inlineStr">
        <is>
          <t>BAINHA DO CORPO 120 CM</t>
        </is>
      </c>
      <c r="C28" s="13" t="n">
        <v>0.551</v>
      </c>
      <c r="D28" s="20" t="n">
        <v>0.551</v>
      </c>
      <c r="E28" s="2" t="inlineStr">
        <is>
          <t>BAINHA DO CORPO 120 CM</t>
        </is>
      </c>
      <c r="F28" s="17">
        <f>D28</f>
        <v/>
      </c>
    </row>
    <row r="29">
      <c r="A29" s="39" t="inlineStr">
        <is>
          <t>BCF000000001</t>
        </is>
      </c>
      <c r="B29" s="40" t="inlineStr">
        <is>
          <t>BAINHA DO CORPO COM ADCIONAL COSTA- 123 CM</t>
        </is>
      </c>
      <c r="C29" s="13" t="n">
        <v>0.6998</v>
      </c>
      <c r="D29" s="20" t="n">
        <v>0.6998</v>
      </c>
      <c r="E29" s="2" t="inlineStr">
        <is>
          <t>BAINHA DO CORPO COM ADCIONAL COSTA- 123 CM</t>
        </is>
      </c>
      <c r="F29" s="17">
        <f>D29</f>
        <v/>
      </c>
    </row>
    <row r="30">
      <c r="A30" s="40" t="inlineStr">
        <is>
          <t>BCF000000002</t>
        </is>
      </c>
      <c r="B30" s="40" t="inlineStr">
        <is>
          <t>BAINHA DO CORPO COMADICIONAL FRENTE E COSTAS 126 CM 2CO 406</t>
        </is>
      </c>
      <c r="C30" s="13" t="n">
        <v>0.9174</v>
      </c>
      <c r="D30" s="20" t="n">
        <v>0.9174</v>
      </c>
      <c r="E30" s="2" t="inlineStr">
        <is>
          <t>BAINHA DO CORPO COMADICIONAL FRENTE E COSTAS 126 CM 2CO 406</t>
        </is>
      </c>
      <c r="F30" s="17">
        <f>D30</f>
        <v/>
      </c>
    </row>
    <row r="31">
      <c r="A31" s="39" t="inlineStr">
        <is>
          <t>BCF000000003</t>
        </is>
      </c>
      <c r="B31" s="40" t="inlineStr">
        <is>
          <t>BAINHA DO CORPO COM ADICIONAL COSTAS 123 CM TRANÇADOR</t>
        </is>
      </c>
      <c r="C31" s="13" t="n">
        <v>0.7803</v>
      </c>
      <c r="D31" s="20" t="n">
        <v>0.7803</v>
      </c>
      <c r="E31" s="2" t="inlineStr">
        <is>
          <t>BAINHA DO CORPO COM ADICIONAL COSTAS 123 CM TRANÇADOR</t>
        </is>
      </c>
      <c r="F31" s="17">
        <f>D31</f>
        <v/>
      </c>
    </row>
    <row r="32">
      <c r="A32" s="40" t="inlineStr">
        <is>
          <t>BCS000000000</t>
        </is>
      </c>
      <c r="B32" s="40" t="inlineStr">
        <is>
          <t>BAINHA DA PEÇA SHORT 76 CM *2</t>
        </is>
      </c>
      <c r="C32" s="13" t="n">
        <v>0.6466</v>
      </c>
      <c r="D32" s="20" t="n">
        <v>0.6466</v>
      </c>
      <c r="E32" s="2" t="inlineStr">
        <is>
          <t>BAINHA DA PEÇA SHORT 76 CM *2</t>
        </is>
      </c>
      <c r="F32" s="17">
        <f>D32</f>
        <v/>
      </c>
    </row>
    <row r="33">
      <c r="A33" s="40" t="inlineStr">
        <is>
          <t>BCS000000003</t>
        </is>
      </c>
      <c r="B33" s="40" t="inlineStr">
        <is>
          <t>BAINHA DA PERNA ABERTA LATERAL 76 CM *2</t>
        </is>
      </c>
      <c r="C33" s="13" t="n">
        <v>0.8528</v>
      </c>
      <c r="D33" s="20" t="n">
        <v>0.8528</v>
      </c>
      <c r="E33" s="2" t="inlineStr">
        <is>
          <t>BAINHA DA PERNA ABERTA LATERAL 76 CM *2</t>
        </is>
      </c>
      <c r="F33" s="17">
        <f>D33</f>
        <v/>
      </c>
    </row>
    <row r="34">
      <c r="A34" s="39" t="inlineStr">
        <is>
          <t>BCT000000002</t>
        </is>
      </c>
      <c r="B34" s="40" t="inlineStr">
        <is>
          <t>BAINHA DO CORPO COSTAS 69 CM</t>
        </is>
      </c>
      <c r="C34" s="13" t="n">
        <v>0.4353</v>
      </c>
      <c r="D34" s="20" t="n">
        <v>0.4353</v>
      </c>
      <c r="E34" s="2" t="inlineStr">
        <is>
          <t>BAINHA DO CORPO COSTAS 69 CM</t>
        </is>
      </c>
      <c r="F34" s="17">
        <f>D34</f>
        <v/>
      </c>
    </row>
    <row r="35">
      <c r="A35" s="39" t="inlineStr">
        <is>
          <t>BMC000000000</t>
        </is>
      </c>
      <c r="B35" s="40" t="inlineStr">
        <is>
          <t>BAINHA DA MANGA -44 CM *2</t>
        </is>
      </c>
      <c r="C35" s="13" t="n">
        <v>0.6397</v>
      </c>
      <c r="D35" s="20" t="n">
        <v>0.6397</v>
      </c>
      <c r="E35" s="2" t="inlineStr">
        <is>
          <t>BAINHA DA MANGA -44 CM *2</t>
        </is>
      </c>
      <c r="F35" s="17">
        <f>D35</f>
        <v/>
      </c>
    </row>
    <row r="36">
      <c r="A36" s="39" t="inlineStr">
        <is>
          <t>BMC000000002</t>
        </is>
      </c>
      <c r="B36" s="40" t="inlineStr">
        <is>
          <t>BAINHA DA MANGA COM ADCIONAL COSTA-46 CM</t>
        </is>
      </c>
      <c r="C36" s="13" t="n">
        <v>0.7219</v>
      </c>
      <c r="D36" s="20" t="n">
        <v>0.7219</v>
      </c>
      <c r="E36" s="2" t="inlineStr">
        <is>
          <t>BAINHA DA MANGA COM ADCIONAL COSTA-46 CM</t>
        </is>
      </c>
      <c r="F36" s="17">
        <f>D36</f>
        <v/>
      </c>
    </row>
    <row r="37">
      <c r="A37" s="39" t="inlineStr">
        <is>
          <t>BMC000000003</t>
        </is>
      </c>
      <c r="B37" s="40" t="inlineStr">
        <is>
          <t>BAINHA DA MANGA 44 CM TRANÇADOR</t>
        </is>
      </c>
      <c r="C37" s="13" t="n">
        <v>0.8078</v>
      </c>
      <c r="D37" s="20" t="n">
        <v>0.8078</v>
      </c>
      <c r="E37" s="2" t="inlineStr">
        <is>
          <t>BAINHA DA MANGA 44 CM TRANÇADOR</t>
        </is>
      </c>
      <c r="F37" s="17">
        <f>D37</f>
        <v/>
      </c>
    </row>
    <row r="38">
      <c r="A38" s="40" t="inlineStr">
        <is>
          <t>BMC000000004</t>
        </is>
      </c>
      <c r="B38" s="40" t="inlineStr">
        <is>
          <t>2CO BAINHA DAS CAVAS 72 CM 2* - Cava de regata sem revel</t>
        </is>
      </c>
      <c r="C38" s="13" t="n">
        <v>1.238</v>
      </c>
      <c r="D38" s="13" t="n">
        <v>1.238</v>
      </c>
      <c r="E38" s="40" t="inlineStr">
        <is>
          <t>2CO BAINHA DAS CAVAS 72 CM 2* - Cava de regata sem revel</t>
        </is>
      </c>
      <c r="F38" s="17">
        <f>D38</f>
        <v/>
      </c>
    </row>
    <row r="39">
      <c r="A39" s="40" t="inlineStr">
        <is>
          <t>BMC000000005</t>
        </is>
      </c>
      <c r="B39" s="40" t="inlineStr">
        <is>
          <t>BAINHA DA MANGA 45 CM Código: 2CO 406</t>
        </is>
      </c>
      <c r="C39" s="13" t="n">
        <v>0.2963</v>
      </c>
      <c r="D39" s="20" t="n">
        <v>0.2963</v>
      </c>
      <c r="E39" s="2" t="inlineStr">
        <is>
          <t>BAINHA DA MANGA 45 CM Código: 2CO 406</t>
        </is>
      </c>
      <c r="F39" s="17">
        <f>D39</f>
        <v/>
      </c>
    </row>
    <row r="40">
      <c r="A40" s="39" t="inlineStr">
        <is>
          <t>BNF000000002</t>
        </is>
      </c>
      <c r="B40" s="40" t="inlineStr">
        <is>
          <t>BAINHA DO CORPO FRENTE 68 CM</t>
        </is>
      </c>
      <c r="C40" s="13" t="n">
        <v>0.406</v>
      </c>
      <c r="D40" s="20" t="n">
        <v>0.406</v>
      </c>
      <c r="E40" s="2" t="inlineStr">
        <is>
          <t>BAINHA DO CORPO FRENTE 68 CM</t>
        </is>
      </c>
      <c r="F40" s="17">
        <f>D40</f>
        <v/>
      </c>
    </row>
    <row r="41">
      <c r="A41" s="40" t="inlineStr">
        <is>
          <t>BNP000000000</t>
        </is>
      </c>
      <c r="B41" s="40" t="inlineStr">
        <is>
          <t>BAINHA DA PALA 71 CM Código 2C 402</t>
        </is>
      </c>
      <c r="C41" s="13" t="n">
        <v>0.4703</v>
      </c>
      <c r="D41" s="20" t="n">
        <v>0.4703</v>
      </c>
      <c r="E41" s="2" t="inlineStr">
        <is>
          <t>BAINHA DA PALA 71 CM Código 2C 402</t>
        </is>
      </c>
      <c r="F41" s="17">
        <f>D41</f>
        <v/>
      </c>
    </row>
    <row r="42">
      <c r="A42" s="40" t="inlineStr">
        <is>
          <t>BOT000000000</t>
        </is>
      </c>
      <c r="B42" s="40" t="inlineStr">
        <is>
          <t>BOTÃO RESERVA</t>
        </is>
      </c>
      <c r="C42" s="13" t="n">
        <v>0.1914</v>
      </c>
      <c r="D42" s="20" t="n">
        <v>0.1914</v>
      </c>
      <c r="E42" s="2" t="inlineStr">
        <is>
          <t>BOTÃO RESERVA</t>
        </is>
      </c>
      <c r="F42" s="17">
        <f>D42</f>
        <v/>
      </c>
    </row>
    <row r="43">
      <c r="A43" s="40" t="inlineStr">
        <is>
          <t>BOT000000005</t>
        </is>
      </c>
      <c r="B43" s="40" t="inlineStr">
        <is>
          <t>PREGAR 2 BOTÕES BH 304</t>
        </is>
      </c>
      <c r="C43" s="13" t="n">
        <v>0.3567</v>
      </c>
      <c r="D43" s="20" t="n">
        <v>0.3567</v>
      </c>
      <c r="E43" s="2" t="inlineStr">
        <is>
          <t>PREGAR 2 BOTÕES BH 304</t>
        </is>
      </c>
      <c r="F43" s="17">
        <f>D43</f>
        <v/>
      </c>
    </row>
    <row r="44">
      <c r="A44" s="40" t="inlineStr">
        <is>
          <t>BOT000000006</t>
        </is>
      </c>
      <c r="B44" s="40" t="inlineStr">
        <is>
          <t xml:space="preserve">ABOTOAR 2 BOTÕES MANUAL </t>
        </is>
      </c>
      <c r="C44" s="13" t="n">
        <v>0.132</v>
      </c>
      <c r="D44" s="20" t="n">
        <v>0.132</v>
      </c>
      <c r="E44" s="2" t="inlineStr">
        <is>
          <t xml:space="preserve">ABOTOAR 2 BOTÕES MANUAL </t>
        </is>
      </c>
      <c r="F44" s="17">
        <f>D44</f>
        <v/>
      </c>
    </row>
    <row r="45">
      <c r="A45" s="40" t="inlineStr">
        <is>
          <t>CC1000000000</t>
        </is>
      </c>
      <c r="B45" s="40" t="inlineStr">
        <is>
          <t>CASEAR BH 107</t>
        </is>
      </c>
      <c r="C45" s="13" t="n">
        <v>0.2621</v>
      </c>
      <c r="D45" s="20" t="n">
        <v>0.2621</v>
      </c>
      <c r="E45" s="2" t="inlineStr">
        <is>
          <t>CASEAR BH 107</t>
        </is>
      </c>
      <c r="F45" s="17">
        <f>D45</f>
        <v/>
      </c>
    </row>
    <row r="46">
      <c r="A46" s="40" t="inlineStr">
        <is>
          <t>CC1000000001</t>
        </is>
      </c>
      <c r="B46" s="40" t="inlineStr">
        <is>
          <t xml:space="preserve">GABARITAR PARA CASEAR MANUAL </t>
        </is>
      </c>
      <c r="C46" s="13" t="n">
        <v>0.2176</v>
      </c>
      <c r="D46" s="20" t="n">
        <v>0.2176</v>
      </c>
      <c r="E46" s="2" t="inlineStr">
        <is>
          <t xml:space="preserve">GABARITAR PARA CASEAR MANUAL </t>
        </is>
      </c>
      <c r="F46" s="17">
        <f>D46</f>
        <v/>
      </c>
    </row>
    <row r="47">
      <c r="A47" s="40" t="inlineStr">
        <is>
          <t>CC2000000006</t>
        </is>
      </c>
      <c r="B47" s="40" t="inlineStr">
        <is>
          <t>GABARITAR PARA CASEAR 2 BOTÕES POLO</t>
        </is>
      </c>
      <c r="C47" s="13" t="n">
        <v>0.1372</v>
      </c>
      <c r="D47" s="20" t="n">
        <v>0.1372</v>
      </c>
      <c r="E47" s="2" t="inlineStr">
        <is>
          <t>GABARITAR PARA CASEAR 2 BOTÕES POLO</t>
        </is>
      </c>
      <c r="F47" s="17">
        <f>D47</f>
        <v/>
      </c>
    </row>
    <row r="48">
      <c r="A48" s="40" t="inlineStr">
        <is>
          <t>CC2000000007</t>
        </is>
      </c>
      <c r="B48" s="40" t="inlineStr">
        <is>
          <t>CASEAR PARA PREGAR 2 BOTOÕES POLO BH 304</t>
        </is>
      </c>
      <c r="C48" s="13" t="n">
        <v>0.246</v>
      </c>
      <c r="D48" s="20" t="n">
        <v>0.246</v>
      </c>
      <c r="E48" s="2" t="inlineStr">
        <is>
          <t>CASEAR PARA PREGAR 2 BOTOÕES POLO BH 304</t>
        </is>
      </c>
      <c r="F48" s="17">
        <f>D48</f>
        <v/>
      </c>
    </row>
    <row r="49">
      <c r="A49" s="40" t="inlineStr">
        <is>
          <t>CC2000000008</t>
        </is>
      </c>
      <c r="B49" s="40" t="inlineStr">
        <is>
          <t xml:space="preserve">GABARITAR PARA PREGAR 2 BOTOÕES MANUAL </t>
        </is>
      </c>
      <c r="C49" s="13" t="n">
        <v>0.132</v>
      </c>
      <c r="D49" s="20" t="n">
        <v>0.132</v>
      </c>
      <c r="E49" s="2" t="inlineStr">
        <is>
          <t xml:space="preserve">GABARITAR PARA PREGAR 2 BOTOÕES MANUAL </t>
        </is>
      </c>
      <c r="F49" s="17">
        <f>D49</f>
        <v/>
      </c>
    </row>
    <row r="50">
      <c r="A50" s="40" t="inlineStr">
        <is>
          <t>CGG000000013</t>
        </is>
      </c>
      <c r="B50" s="40" t="inlineStr">
        <is>
          <t>1C PASSAR COBRE GOLA 24 CM - Passar galão cobre gola para acabamento tradicional</t>
        </is>
      </c>
      <c r="C50" s="13" t="n">
        <v>0.305</v>
      </c>
      <c r="D50" s="13" t="n">
        <v>0.305</v>
      </c>
      <c r="E50" s="2" t="inlineStr">
        <is>
          <t>1C PASSAR COBRE GOLA 24 CM - Passar galão cobre gola para acabamento tradicional</t>
        </is>
      </c>
      <c r="F50" s="17">
        <f>D50</f>
        <v/>
      </c>
    </row>
    <row r="51">
      <c r="A51" s="40" t="inlineStr">
        <is>
          <t>CGG000000014</t>
        </is>
      </c>
      <c r="B51" s="40" t="inlineStr">
        <is>
          <t>1L REBATER COBRE GOLA 24 CM - Rebater cobre gola para acabamento tradicional</t>
        </is>
      </c>
      <c r="C51" s="13" t="n">
        <v>0.446</v>
      </c>
      <c r="D51" s="13" t="n">
        <v>0.446</v>
      </c>
      <c r="E51" s="2" t="inlineStr">
        <is>
          <t>1L REBATER COBRE GOLA 24 CM - Rebater cobre gola para acabamento tradicional</t>
        </is>
      </c>
      <c r="F51" s="17">
        <f>D51</f>
        <v/>
      </c>
    </row>
    <row r="52">
      <c r="A52" s="39" t="inlineStr">
        <is>
          <t>CGP000000000</t>
        </is>
      </c>
      <c r="B52" s="40" t="inlineStr">
        <is>
          <t xml:space="preserve">FIXAR COBRE GOLA PERSONALIZADO 1L 301 22 CM </t>
        </is>
      </c>
      <c r="C52" s="13" t="n">
        <v>0.5322</v>
      </c>
      <c r="D52" s="20" t="n">
        <v>0.5322</v>
      </c>
      <c r="E52" s="2" t="inlineStr">
        <is>
          <t xml:space="preserve">FIXAR COBRE GOLA PERSONALIZADO 1L 301 22 CM </t>
        </is>
      </c>
      <c r="F52" s="17">
        <f>D52</f>
        <v/>
      </c>
    </row>
    <row r="53">
      <c r="A53" s="39" t="inlineStr">
        <is>
          <t>CGP000000001</t>
        </is>
      </c>
      <c r="B53" s="40" t="inlineStr">
        <is>
          <t xml:space="preserve">REBATER COBRE GOLA PERSONALIZADO 1L 301 22 CM </t>
        </is>
      </c>
      <c r="C53" s="13" t="n">
        <v>0.5061</v>
      </c>
      <c r="D53" s="20" t="n">
        <v>0.5061</v>
      </c>
      <c r="E53" s="2" t="inlineStr">
        <is>
          <t xml:space="preserve">REBATER COBRE GOLA PERSONALIZADO 1L 301 22 CM </t>
        </is>
      </c>
      <c r="F53" s="17">
        <f>D53</f>
        <v/>
      </c>
    </row>
    <row r="54">
      <c r="A54" s="40" t="inlineStr">
        <is>
          <t>COO000000000</t>
        </is>
      </c>
      <c r="B54" s="40" t="inlineStr">
        <is>
          <t>PASSAR COBRE GOLA OMBRO A OMBRO - 54 cm</t>
        </is>
      </c>
      <c r="C54" s="13" t="n">
        <v>0.713</v>
      </c>
      <c r="D54" s="20">
        <f>C54</f>
        <v/>
      </c>
      <c r="E54" s="2" t="inlineStr">
        <is>
          <t>PASSAR COBRE GOLA OMBRO A OMBRO - 54 cm</t>
        </is>
      </c>
      <c r="F54" s="17">
        <f>D54</f>
        <v/>
      </c>
    </row>
    <row r="55">
      <c r="A55" s="40" t="inlineStr">
        <is>
          <t>COS000000016</t>
        </is>
      </c>
      <c r="B55" s="40" t="inlineStr">
        <is>
          <t xml:space="preserve">PASSAR CORDÃO MANUAL </t>
        </is>
      </c>
      <c r="C55" s="13" t="n">
        <v>0.3286</v>
      </c>
      <c r="D55" s="20" t="n">
        <v>0.3286</v>
      </c>
      <c r="E55" s="2" t="inlineStr">
        <is>
          <t xml:space="preserve">PASSAR CORDÃO MANUAL </t>
        </is>
      </c>
      <c r="F55" s="17">
        <f>D55</f>
        <v/>
      </c>
    </row>
    <row r="56">
      <c r="A56" s="40" t="inlineStr">
        <is>
          <t>COS000000031</t>
        </is>
      </c>
      <c r="B56" s="40" t="inlineStr">
        <is>
          <t>PREGAR SILICONE - 22 CM Código 1L 301 - SP 128</t>
        </is>
      </c>
      <c r="C56" s="13" t="n">
        <v>0.8397</v>
      </c>
      <c r="D56" s="20">
        <f>C56</f>
        <v/>
      </c>
      <c r="E56" s="2" t="inlineStr">
        <is>
          <t>PREGAR SILICONE - 22 CM Código 1L 301 - SP 128</t>
        </is>
      </c>
      <c r="F56" s="17">
        <f>D56</f>
        <v/>
      </c>
    </row>
    <row r="57">
      <c r="A57" s="40" t="inlineStr">
        <is>
          <t>COS000000032</t>
        </is>
      </c>
      <c r="B57" s="40" t="inlineStr">
        <is>
          <t>REBATER SILICONE 10 CM 2* Código 1L 301 - SP 128</t>
        </is>
      </c>
      <c r="C57" s="13" t="n">
        <v>0.6078</v>
      </c>
      <c r="D57" s="20">
        <f>C57</f>
        <v/>
      </c>
      <c r="E57" s="2" t="inlineStr">
        <is>
          <t>REBATER SILICONE 10 CM 2* Código 1L 301 - SP 128</t>
        </is>
      </c>
      <c r="F57" s="17">
        <f>D57</f>
        <v/>
      </c>
    </row>
    <row r="58">
      <c r="A58" s="40" t="inlineStr">
        <is>
          <t>COS000000034</t>
        </is>
      </c>
      <c r="B58" s="40" t="inlineStr">
        <is>
          <t>MEDIR E CORTAR SILICONE SP 128 MANUAL</t>
        </is>
      </c>
      <c r="C58" s="13" t="n">
        <v>0.1412</v>
      </c>
      <c r="D58" s="20">
        <f>C58</f>
        <v/>
      </c>
      <c r="E58" s="2" t="inlineStr">
        <is>
          <t>MEDIR E CORTAR SILICONE SP 128 MANUAL</t>
        </is>
      </c>
      <c r="F58" s="17">
        <f>D58</f>
        <v/>
      </c>
    </row>
    <row r="59">
      <c r="A59" s="39" t="inlineStr">
        <is>
          <t>DGT000000000</t>
        </is>
      </c>
      <c r="B59" s="40" t="inlineStr">
        <is>
          <t xml:space="preserve">Destacar Galão </t>
        </is>
      </c>
      <c r="C59" s="13" t="n">
        <v>0.1604</v>
      </c>
      <c r="D59" s="20" t="n">
        <v>0.1604</v>
      </c>
      <c r="E59" s="2" t="inlineStr">
        <is>
          <t xml:space="preserve">Destacar Galão </t>
        </is>
      </c>
      <c r="F59" s="17">
        <f>D59</f>
        <v/>
      </c>
    </row>
    <row r="60">
      <c r="A60" s="40" t="inlineStr">
        <is>
          <t>DGT000000000</t>
        </is>
      </c>
      <c r="B60" s="40" t="inlineStr">
        <is>
          <t xml:space="preserve">DESTACAR GALÃO - OPE MANUAL </t>
        </is>
      </c>
      <c r="C60" s="13" t="n">
        <v>0.1604</v>
      </c>
      <c r="D60" s="20" t="n">
        <v>0.1604</v>
      </c>
      <c r="E60" s="2" t="inlineStr">
        <is>
          <t xml:space="preserve">DESTACAR GALÃO - OPE MANUAL </t>
        </is>
      </c>
      <c r="F60" s="17">
        <f>D60</f>
        <v/>
      </c>
    </row>
    <row r="61">
      <c r="A61" s="40" t="inlineStr">
        <is>
          <t>DSP000000000</t>
        </is>
      </c>
      <c r="B61" s="40" t="inlineStr">
        <is>
          <t>GABARITAR PUNHO LASER</t>
        </is>
      </c>
      <c r="C61" s="13" t="n">
        <v>0.2546</v>
      </c>
      <c r="D61" s="20" t="n">
        <v>0.2546</v>
      </c>
      <c r="E61" s="2" t="inlineStr">
        <is>
          <t>GABARITAR PUNHO LASER</t>
        </is>
      </c>
      <c r="F61" s="17">
        <f>D61</f>
        <v/>
      </c>
    </row>
    <row r="62">
      <c r="A62" s="40" t="inlineStr">
        <is>
          <t>DTG000000001</t>
        </is>
      </c>
      <c r="B62" s="40" t="inlineStr">
        <is>
          <t>MEDIR E CORTAR GOLA MANUAL</t>
        </is>
      </c>
      <c r="C62" s="13" t="n">
        <v>0.1508</v>
      </c>
      <c r="D62" s="20" t="n">
        <v>0.1508</v>
      </c>
      <c r="E62" s="2" t="inlineStr">
        <is>
          <t>MEDIR E CORTAR GOLA MANUAL</t>
        </is>
      </c>
      <c r="F62" s="17">
        <f>D62</f>
        <v/>
      </c>
    </row>
    <row r="63">
      <c r="A63" s="40" t="inlineStr">
        <is>
          <t>ELA000000004</t>
        </is>
      </c>
      <c r="B63" s="40" t="inlineStr">
        <is>
          <t>PREGAR ELASTICO 136 CM 4OL 514</t>
        </is>
      </c>
      <c r="C63" s="13" t="n">
        <v>0.7812</v>
      </c>
      <c r="D63" s="20" t="n">
        <v>0.7812</v>
      </c>
      <c r="E63" s="2" t="inlineStr">
        <is>
          <t>PREGAR ELASTICO 136 CM 4OL 514</t>
        </is>
      </c>
      <c r="F63" s="17">
        <f>D63</f>
        <v/>
      </c>
    </row>
    <row r="64">
      <c r="A64" s="40" t="inlineStr">
        <is>
          <t>FCC000000000</t>
        </is>
      </c>
      <c r="B64" s="40" t="inlineStr">
        <is>
          <t>FECHAR LATERAL DO CÓS 2 PARTES Código: 4OL 514</t>
        </is>
      </c>
      <c r="C64" s="13" t="n">
        <v>0.3919</v>
      </c>
      <c r="D64" s="20">
        <f>C64</f>
        <v/>
      </c>
      <c r="E64" s="2" t="inlineStr">
        <is>
          <t>FECHAR LATERAL DO CÓS 2 PARTES Código: 4OL 514</t>
        </is>
      </c>
      <c r="F64" s="17">
        <f>D64</f>
        <v/>
      </c>
    </row>
    <row r="65">
      <c r="A65" s="39" t="inlineStr">
        <is>
          <t>FCG000000002</t>
        </is>
      </c>
      <c r="B65" s="40" t="inlineStr">
        <is>
          <t>FIXAR COBRE GOLA 22 CM</t>
        </is>
      </c>
      <c r="C65" s="13" t="n">
        <v>0.4408</v>
      </c>
      <c r="D65" s="20" t="n">
        <v>0.4408</v>
      </c>
      <c r="E65" s="2" t="inlineStr">
        <is>
          <t>FIXAR COBRE GOLA 22 CM</t>
        </is>
      </c>
      <c r="F65" s="17">
        <f>D65</f>
        <v/>
      </c>
    </row>
    <row r="66">
      <c r="A66" s="39" t="inlineStr">
        <is>
          <t>FCL000000002</t>
        </is>
      </c>
      <c r="B66" s="40" t="inlineStr">
        <is>
          <t>FECHAR LATERAL + MANGA 61CM *2</t>
        </is>
      </c>
      <c r="C66" s="13" t="n">
        <v>0.7214</v>
      </c>
      <c r="D66" s="20" t="n">
        <v>0.7214</v>
      </c>
      <c r="E66" s="2" t="inlineStr">
        <is>
          <t>FECHAR LATERAL + MANGA 61CM *2</t>
        </is>
      </c>
      <c r="F66" s="17">
        <f>D66</f>
        <v/>
      </c>
    </row>
    <row r="67">
      <c r="A67" s="40" t="inlineStr">
        <is>
          <t>FCL000000005</t>
        </is>
      </c>
      <c r="B67" s="40" t="inlineStr">
        <is>
          <t>FECHAR LATERAL SEM MANGA 50 *2 CM 4OL 514</t>
        </is>
      </c>
      <c r="C67" s="13" t="n">
        <v>0.6002999999999999</v>
      </c>
      <c r="D67" s="20" t="n">
        <v>0.6002999999999999</v>
      </c>
      <c r="E67" s="2" t="inlineStr">
        <is>
          <t>FECHAR LATERAL SEM MANGA 50 *2 CM 4OL 514</t>
        </is>
      </c>
      <c r="F67" s="17">
        <f>D67</f>
        <v/>
      </c>
    </row>
    <row r="68">
      <c r="A68" s="39" t="inlineStr">
        <is>
          <t>FCL000000008</t>
        </is>
      </c>
      <c r="B68" s="40" t="inlineStr">
        <is>
          <t>FECHAR LATERAL +MANGA 61 CM -FLAT</t>
        </is>
      </c>
      <c r="C68" s="13" t="n">
        <v>0.9611</v>
      </c>
      <c r="D68" s="20" t="n">
        <v>0.9611</v>
      </c>
      <c r="E68" s="2" t="inlineStr">
        <is>
          <t>FECHAR LATERAL +MANGA 61 CM -FLAT</t>
        </is>
      </c>
      <c r="F68" s="17">
        <f>D68</f>
        <v/>
      </c>
    </row>
    <row r="69">
      <c r="A69" s="40" t="inlineStr">
        <is>
          <t>FCL000000011</t>
        </is>
      </c>
      <c r="B69" s="40" t="inlineStr">
        <is>
          <t>FECHAR LATERAL 46 CM Código 4OL 514 (21 cm lado direito 25 cm lado esquerdo)</t>
        </is>
      </c>
      <c r="C69" s="13" t="n">
        <v>0.4402</v>
      </c>
      <c r="D69" s="20" t="n">
        <v>0.4402</v>
      </c>
      <c r="E69" s="2" t="inlineStr">
        <is>
          <t>FECHAR LATERAL 46 CM Código 4OL 514 (21 cm lado direito 25 cm lado esquerdo)</t>
        </is>
      </c>
      <c r="F69" s="17">
        <f>D69</f>
        <v/>
      </c>
    </row>
    <row r="70">
      <c r="A70" s="40" t="inlineStr">
        <is>
          <t>FCL000000012</t>
        </is>
      </c>
      <c r="B70" s="40" t="inlineStr">
        <is>
          <t>FECHAR LATERAL 21 CM Código 4OL 514 (Terminar de fechar um lado da lateral)</t>
        </is>
      </c>
      <c r="C70" s="13" t="n">
        <v>0.3094</v>
      </c>
      <c r="D70" s="20" t="n">
        <v>0.3094</v>
      </c>
      <c r="E70" s="2" t="inlineStr">
        <is>
          <t>FECHAR LATERAL 21 CM Código 4OL 514 (Terminar de fechar um lado da lateral)</t>
        </is>
      </c>
      <c r="F70" s="17">
        <f>D70</f>
        <v/>
      </c>
    </row>
    <row r="71">
      <c r="A71" s="39" t="inlineStr">
        <is>
          <t>FCL000000015</t>
        </is>
      </c>
      <c r="B71" s="40" t="inlineStr">
        <is>
          <t>FECHAR LATERAL ENCONTROS DE SUBLIMAÇÃO 49CM *2</t>
        </is>
      </c>
      <c r="C71" s="13" t="n">
        <v>0.6256</v>
      </c>
      <c r="D71" s="20" t="n">
        <v>0.6256</v>
      </c>
      <c r="E71" s="2" t="inlineStr">
        <is>
          <t>FECHAR LATERAL ENCONTROS DE SUBLIMAÇÃO 49CM *2</t>
        </is>
      </c>
      <c r="F71" s="17">
        <f>D71</f>
        <v/>
      </c>
    </row>
    <row r="72">
      <c r="A72" s="39" t="inlineStr">
        <is>
          <t>FCL000000017</t>
        </is>
      </c>
      <c r="B72" s="40" t="inlineStr">
        <is>
          <t>FECHAR LATERALL REGATA 50 CM 2*</t>
        </is>
      </c>
      <c r="C72" s="13" t="n">
        <v>0.6031</v>
      </c>
      <c r="D72" s="20" t="n">
        <v>0.6031</v>
      </c>
      <c r="E72" s="2" t="inlineStr">
        <is>
          <t>FECHAR LATERALL REGATA 50 CM 2*</t>
        </is>
      </c>
      <c r="F72" s="17">
        <f>D72</f>
        <v/>
      </c>
    </row>
    <row r="73">
      <c r="A73" s="40" t="inlineStr">
        <is>
          <t>FCL000000019</t>
        </is>
      </c>
      <c r="B73" s="40" t="inlineStr">
        <is>
          <t>FECHAR LATERAL FRENTE + REVEL 85 CM *2</t>
        </is>
      </c>
      <c r="C73" s="13" t="n">
        <v>1.0448</v>
      </c>
      <c r="D73" s="20" t="n">
        <v>1.0448</v>
      </c>
      <c r="E73" s="2" t="inlineStr">
        <is>
          <t>FECHAR LATERAL FRENTE + REVEL 85 CM *2</t>
        </is>
      </c>
      <c r="F73" s="17">
        <f>D73</f>
        <v/>
      </c>
    </row>
    <row r="74">
      <c r="A74" s="40" t="inlineStr">
        <is>
          <t>FCL000000021</t>
        </is>
      </c>
      <c r="B74" s="40" t="inlineStr">
        <is>
          <t>FECHAR 1 LATERAL +MANGA 61 CM + etiqueta</t>
        </is>
      </c>
      <c r="C74" s="13" t="n">
        <v>0.3647</v>
      </c>
      <c r="D74" s="20" t="n">
        <v>0.3647</v>
      </c>
      <c r="E74" s="2" t="inlineStr">
        <is>
          <t>FECHAR 1 LATERAL +MANGA 61 CM + etiqueta</t>
        </is>
      </c>
      <c r="F74" s="17">
        <f>D74</f>
        <v/>
      </c>
    </row>
    <row r="75">
      <c r="A75" s="40" t="inlineStr">
        <is>
          <t>FCL000000022</t>
        </is>
      </c>
      <c r="B75" s="40" t="inlineStr">
        <is>
          <t>FECHAR 1 LATERAL +MANGA 61 CM</t>
        </is>
      </c>
      <c r="C75" s="13" t="n">
        <v>0.3528</v>
      </c>
      <c r="D75" s="20" t="n">
        <v>0.3528</v>
      </c>
      <c r="E75" s="2" t="inlineStr">
        <is>
          <t>FECHAR 1 LATERAL +MANGA 61 CM</t>
        </is>
      </c>
      <c r="F75" s="17">
        <f>D75</f>
        <v/>
      </c>
    </row>
    <row r="76">
      <c r="A76" s="39" t="inlineStr">
        <is>
          <t>FCL000000024</t>
        </is>
      </c>
      <c r="B76" s="40" t="inlineStr">
        <is>
          <t>FECHAR LATERAL + MANGA 80 CM *2</t>
        </is>
      </c>
      <c r="C76" s="13" t="n">
        <v>1.1312</v>
      </c>
      <c r="D76" s="20" t="n">
        <v>1.1312</v>
      </c>
      <c r="E76" s="2" t="inlineStr">
        <is>
          <t>FECHAR LATERAL + MANGA 80 CM *2</t>
        </is>
      </c>
      <c r="F76" s="17">
        <f>D76</f>
        <v/>
      </c>
    </row>
    <row r="77">
      <c r="A77" s="40" t="inlineStr">
        <is>
          <t>FCL000000032</t>
        </is>
      </c>
      <c r="B77" s="40" t="inlineStr">
        <is>
          <t>4F FECHAR LATERAL SEM MANGAS 54 CM *2 - Lateral sem mangas , frente invadindo costas.</t>
        </is>
      </c>
      <c r="C77" s="13" t="n">
        <v>0.784</v>
      </c>
      <c r="D77" s="13" t="n">
        <v>0.784</v>
      </c>
      <c r="E77" s="40" t="inlineStr">
        <is>
          <t>4F FECHAR LATERAL SEM MANGAS 54 CM *2 - Lateral sem mangas , frente invadindo costas.</t>
        </is>
      </c>
      <c r="F77" s="17">
        <f>D77</f>
        <v/>
      </c>
    </row>
    <row r="78">
      <c r="A78" s="40" t="inlineStr">
        <is>
          <t>FCM000000000</t>
        </is>
      </c>
      <c r="B78" s="40" t="inlineStr">
        <is>
          <t>FECHAR MANGA BASICA 15 CM *2 4OL 514</t>
        </is>
      </c>
      <c r="C78" s="13" t="n">
        <v>0.3181</v>
      </c>
      <c r="D78" s="20" t="n">
        <v>0.3181</v>
      </c>
      <c r="E78" s="2" t="inlineStr">
        <is>
          <t>FECHAR MANGA BASICA 15 CM *2 4OL 514</t>
        </is>
      </c>
      <c r="F78" s="17">
        <f>D78</f>
        <v/>
      </c>
    </row>
    <row r="79">
      <c r="A79" s="39" t="inlineStr">
        <is>
          <t>FCP000000000</t>
        </is>
      </c>
      <c r="B79" s="40" t="inlineStr">
        <is>
          <t>FECHAR PUNHO 6 CM 4OL 514</t>
        </is>
      </c>
      <c r="C79" s="13" t="n">
        <v>0.2423</v>
      </c>
      <c r="D79" s="20" t="n">
        <v>0.2423</v>
      </c>
      <c r="E79" s="2" t="inlineStr">
        <is>
          <t>FECHAR PUNHO 6 CM 4OL 514</t>
        </is>
      </c>
      <c r="F79" s="17">
        <f>D79</f>
        <v/>
      </c>
    </row>
    <row r="80">
      <c r="A80" s="40" t="inlineStr">
        <is>
          <t>FCP000000000</t>
        </is>
      </c>
      <c r="B80" s="40" t="inlineStr">
        <is>
          <t>FECHAR PUNHO 6 CM 4OL 514</t>
        </is>
      </c>
      <c r="C80" s="13" t="n">
        <v>0.2423</v>
      </c>
      <c r="D80" s="20" t="n">
        <v>0.2423</v>
      </c>
      <c r="E80" s="2" t="inlineStr">
        <is>
          <t>FECHAR PUNHO 6 CM 4OL 514</t>
        </is>
      </c>
      <c r="F80" s="17">
        <f>D80</f>
        <v/>
      </c>
    </row>
    <row r="81">
      <c r="A81" s="40" t="inlineStr">
        <is>
          <t>FCP000000004</t>
        </is>
      </c>
      <c r="B81" s="40" t="inlineStr">
        <is>
          <t xml:space="preserve">FECHAR PUNHO SUPERIOR 38 CM  4OL 514 </t>
        </is>
      </c>
      <c r="C81" s="13" t="n">
        <v>0.314</v>
      </c>
      <c r="D81" s="20" t="n">
        <v>0.314</v>
      </c>
      <c r="E81" s="2" t="inlineStr">
        <is>
          <t xml:space="preserve">FECHAR PUNHO SUPERIOR 38 CM  4OL 514 </t>
        </is>
      </c>
      <c r="F81" s="17">
        <f>D81</f>
        <v/>
      </c>
    </row>
    <row r="82">
      <c r="A82" s="40" t="inlineStr">
        <is>
          <t>FCP000000006</t>
        </is>
      </c>
      <c r="B82" s="40" t="inlineStr">
        <is>
          <t>FECHAR PUNHO REGATA 4 LADOS 6 CM Código: 4OL 514</t>
        </is>
      </c>
      <c r="C82" s="13" t="n">
        <v>0.6042999999999999</v>
      </c>
      <c r="D82" s="20">
        <f>C82</f>
        <v/>
      </c>
      <c r="E82" s="2" t="inlineStr">
        <is>
          <t>FECHAR PUNHO REGATA 4 LADOS 6 CM Código: 4OL 514</t>
        </is>
      </c>
      <c r="F82" s="17">
        <f>D82</f>
        <v/>
      </c>
    </row>
    <row r="83">
      <c r="A83" s="40" t="inlineStr">
        <is>
          <t>FES000000000</t>
        </is>
      </c>
      <c r="B83" s="40" t="inlineStr">
        <is>
          <t>FECHAR ENTRE PERNAS SHORTS 45 CM *2</t>
        </is>
      </c>
      <c r="C83" s="13" t="n">
        <v>0.3179</v>
      </c>
      <c r="D83" s="20" t="n">
        <v>0.3179</v>
      </c>
      <c r="E83" s="2" t="inlineStr">
        <is>
          <t>FECHAR ENTRE PERNAS SHORTS 45 CM *2</t>
        </is>
      </c>
      <c r="F83" s="17">
        <f>D83</f>
        <v/>
      </c>
    </row>
    <row r="84">
      <c r="A84" s="40" t="inlineStr">
        <is>
          <t>FGC000000000</t>
        </is>
      </c>
      <c r="B84" s="40" t="inlineStr">
        <is>
          <t xml:space="preserve">FECHAR GANCHO COSTAS 45 CM </t>
        </is>
      </c>
      <c r="C84" s="13" t="n">
        <v>0.2676</v>
      </c>
      <c r="D84" s="20" t="n">
        <v>0.2676</v>
      </c>
      <c r="E84" s="2" t="inlineStr">
        <is>
          <t xml:space="preserve">FECHAR GANCHO COSTAS 45 CM </t>
        </is>
      </c>
      <c r="F84" s="17">
        <f>D84</f>
        <v/>
      </c>
    </row>
    <row r="85">
      <c r="A85" s="40" t="inlineStr">
        <is>
          <t>FGF000000000</t>
        </is>
      </c>
      <c r="B85" s="40" t="inlineStr">
        <is>
          <t xml:space="preserve">FECHAR GANCHO FRENTE 40 CM </t>
        </is>
      </c>
      <c r="C85" s="13" t="n">
        <v>0.2626</v>
      </c>
      <c r="D85" s="20" t="n">
        <v>0.2626</v>
      </c>
      <c r="E85" s="2" t="inlineStr">
        <is>
          <t xml:space="preserve">FECHAR GANCHO FRENTE 40 CM </t>
        </is>
      </c>
      <c r="F85" s="17">
        <f>D85</f>
        <v/>
      </c>
    </row>
    <row r="86">
      <c r="A86" s="39" t="inlineStr">
        <is>
          <t>FGL000000000</t>
        </is>
      </c>
      <c r="B86" s="40" t="inlineStr">
        <is>
          <t>FECHAR GOLA 6 CM</t>
        </is>
      </c>
      <c r="C86" s="13" t="n">
        <v>0.1221</v>
      </c>
      <c r="D86" s="20" t="n">
        <v>0.1221</v>
      </c>
      <c r="E86" s="2" t="inlineStr">
        <is>
          <t>FECHAR GOLA 6 CM</t>
        </is>
      </c>
      <c r="F86" s="17">
        <f>D86</f>
        <v/>
      </c>
    </row>
    <row r="87">
      <c r="A87" s="40" t="inlineStr">
        <is>
          <t>FGL000000002</t>
        </is>
      </c>
      <c r="B87" s="40" t="inlineStr">
        <is>
          <t>FECHAR GOLA REGATA 6 CM *2 Código: 4OL 514</t>
        </is>
      </c>
      <c r="C87" s="13" t="n">
        <v>0.3517</v>
      </c>
      <c r="D87" s="20">
        <f>C87</f>
        <v/>
      </c>
      <c r="E87" s="2" t="inlineStr">
        <is>
          <t>FECHAR GOLA REGATA 6 CM *2 Código: 4OL 514</t>
        </is>
      </c>
      <c r="F87" s="17">
        <f>D87</f>
        <v/>
      </c>
    </row>
    <row r="88">
      <c r="A88" s="39" t="inlineStr">
        <is>
          <t>FGO000000008</t>
        </is>
      </c>
      <c r="B88" s="40" t="inlineStr">
        <is>
          <t>FIXAR GOLA FRENTE EM V 3 CM</t>
        </is>
      </c>
      <c r="C88" s="13" t="n">
        <v>0.3095</v>
      </c>
      <c r="D88" s="20" t="n">
        <v>0.3095</v>
      </c>
      <c r="E88" s="2" t="inlineStr">
        <is>
          <t>FIXAR GOLA FRENTE EM V 3 CM</t>
        </is>
      </c>
      <c r="F88" s="17">
        <f>D88</f>
        <v/>
      </c>
    </row>
    <row r="89">
      <c r="A89" s="39" t="inlineStr">
        <is>
          <t>FGO000000009</t>
        </is>
      </c>
      <c r="B89" s="40" t="inlineStr">
        <is>
          <t xml:space="preserve">FIXAR TAPE NO DECOTE 12CM </t>
        </is>
      </c>
      <c r="C89" s="13" t="n">
        <v>0.2149</v>
      </c>
      <c r="D89" s="20" t="n">
        <v>0.2146</v>
      </c>
      <c r="E89" s="2" t="inlineStr">
        <is>
          <t xml:space="preserve">FIXAR TAPE NO DECOTE 12CM </t>
        </is>
      </c>
      <c r="F89" s="17">
        <f>D89</f>
        <v/>
      </c>
    </row>
    <row r="90">
      <c r="A90" s="39" t="inlineStr">
        <is>
          <t>FGO000000010</t>
        </is>
      </c>
      <c r="B90" s="40" t="inlineStr">
        <is>
          <t>FIXAR GOLA FRENTE QUADRADA 18CM</t>
        </is>
      </c>
      <c r="C90" s="13" t="n">
        <v>0.4125</v>
      </c>
      <c r="D90" s="20" t="n">
        <v>0.4125</v>
      </c>
      <c r="E90" s="2" t="inlineStr">
        <is>
          <t>FIXAR GOLA FRENTE QUADRADA 18CM</t>
        </is>
      </c>
      <c r="F90" s="17">
        <f>D90</f>
        <v/>
      </c>
    </row>
    <row r="91">
      <c r="A91" s="40" t="inlineStr">
        <is>
          <t>FHL000000000</t>
        </is>
      </c>
      <c r="B91" s="40" t="inlineStr">
        <is>
          <t>FECHAR ELASTICO 4 CM 1L 301</t>
        </is>
      </c>
      <c r="C91" s="13" t="n">
        <v>0.1765</v>
      </c>
      <c r="D91" s="20" t="n">
        <v>0.1765</v>
      </c>
      <c r="E91" s="2" t="inlineStr">
        <is>
          <t>FECHAR ELASTICO 4 CM 1L 301</t>
        </is>
      </c>
      <c r="F91" s="17">
        <f>D91</f>
        <v/>
      </c>
    </row>
    <row r="92">
      <c r="A92" s="39" t="inlineStr">
        <is>
          <t>FHT000000008</t>
        </is>
      </c>
      <c r="B92" s="40" t="inlineStr">
        <is>
          <t xml:space="preserve">FECHAR RECORTE FRENTE SUPERIOR 60CM </t>
        </is>
      </c>
      <c r="C92" s="13" t="n">
        <v>0.4587</v>
      </c>
      <c r="D92" s="20" t="n">
        <v>0.4587</v>
      </c>
      <c r="E92" s="2" t="inlineStr">
        <is>
          <t xml:space="preserve">FECHAR RECORTE FRENTE SUPERIOR 60CM </t>
        </is>
      </c>
      <c r="F92" s="17">
        <f>D92</f>
        <v/>
      </c>
    </row>
    <row r="93">
      <c r="A93" s="40" t="inlineStr">
        <is>
          <t>FHT000000010</t>
        </is>
      </c>
      <c r="B93" s="40" t="inlineStr">
        <is>
          <t>FECHAR RECORTE COSTAS SUPERIOR 60 CM Código 4OL</t>
        </is>
      </c>
      <c r="C93" s="13" t="n">
        <v>0.4587</v>
      </c>
      <c r="D93" s="20" t="n">
        <v>0.4587</v>
      </c>
      <c r="E93" s="2" t="inlineStr">
        <is>
          <t>FECHAR RECORTE COSTAS SUPERIOR 60 CM Código 4OL</t>
        </is>
      </c>
      <c r="F93" s="17">
        <f>D93</f>
        <v/>
      </c>
    </row>
    <row r="94">
      <c r="A94" s="40" t="inlineStr">
        <is>
          <t>FLC000000002</t>
        </is>
      </c>
      <c r="B94" s="40" t="inlineStr">
        <is>
          <t>FECHAR LATERAL COSTAS 60 CM 4OL 514</t>
        </is>
      </c>
      <c r="C94" s="13" t="n">
        <v>0.6446</v>
      </c>
      <c r="D94" s="20">
        <f>C94</f>
        <v/>
      </c>
      <c r="E94" s="2" t="inlineStr">
        <is>
          <t>FECHAR LATERAL COSTAS 60 CM 4OL 514</t>
        </is>
      </c>
      <c r="F94" s="17">
        <f>D94</f>
        <v/>
      </c>
    </row>
    <row r="95">
      <c r="A95" s="40" t="inlineStr">
        <is>
          <t>FLC000000003</t>
        </is>
      </c>
      <c r="B95" s="19" t="inlineStr">
        <is>
          <t>FECHAR LATERAL COSTAS 85 CM *2 Código: 4OL 514 - + ETIQUETA</t>
        </is>
      </c>
      <c r="C95" s="13" t="n">
        <v>1.0698</v>
      </c>
      <c r="D95" s="20" t="n">
        <v>1.0698</v>
      </c>
      <c r="E95" s="6" t="inlineStr">
        <is>
          <t>FECHAR LATERAL COSTAS 85 CM *2 Código: 4OL 514 - + ETIQUETA</t>
        </is>
      </c>
      <c r="F95" s="17">
        <f>D95</f>
        <v/>
      </c>
    </row>
    <row r="96">
      <c r="A96" s="40" t="inlineStr">
        <is>
          <t>FLF000000002</t>
        </is>
      </c>
      <c r="B96" s="40" t="inlineStr">
        <is>
          <t>FECHAR LATERAL FRENTE 60 CM 4OL 514</t>
        </is>
      </c>
      <c r="C96" s="13" t="n">
        <v>0.6258</v>
      </c>
      <c r="D96" s="20">
        <f>C96</f>
        <v/>
      </c>
      <c r="E96" s="2" t="inlineStr">
        <is>
          <t>FECHAR LATERAL FRENTE 60 CM 4OL 514</t>
        </is>
      </c>
      <c r="F96" s="17">
        <f>D96</f>
        <v/>
      </c>
    </row>
    <row r="97">
      <c r="A97" s="40" t="inlineStr">
        <is>
          <t>FLS000000001</t>
        </is>
      </c>
      <c r="B97" s="40" t="inlineStr">
        <is>
          <t xml:space="preserve">FECHAR LATERAL SHORTS 61 CM *2 4OL </t>
        </is>
      </c>
      <c r="C97" s="13" t="n">
        <v>0.5358000000000001</v>
      </c>
      <c r="D97" s="20" t="n">
        <v>0.5358000000000001</v>
      </c>
      <c r="E97" s="2" t="inlineStr">
        <is>
          <t xml:space="preserve">FECHAR LATERAL SHORTS 61 CM *2 4OL </t>
        </is>
      </c>
      <c r="F97" s="17">
        <f>D97</f>
        <v/>
      </c>
    </row>
    <row r="98">
      <c r="A98" s="40" t="inlineStr">
        <is>
          <t>FLS000000002</t>
        </is>
      </c>
      <c r="B98" s="40" t="inlineStr">
        <is>
          <t>FECHAR LATERAL COM FENDA SHORTS 60CM *2</t>
        </is>
      </c>
      <c r="C98" s="13" t="n">
        <v>0.7568</v>
      </c>
      <c r="D98" s="20" t="n">
        <v>0.7568</v>
      </c>
      <c r="E98" s="2" t="inlineStr">
        <is>
          <t>FECHAR LATERAL COM FENDA SHORTS 60CM *2</t>
        </is>
      </c>
      <c r="F98" s="17">
        <f>D98</f>
        <v/>
      </c>
    </row>
    <row r="99">
      <c r="A99" s="40" t="inlineStr">
        <is>
          <t>FLS000000004</t>
        </is>
      </c>
      <c r="B99" s="19" t="inlineStr">
        <is>
          <t>FECHAR LATERAL FRENTE SHORTS 42 CM 2*</t>
        </is>
      </c>
      <c r="C99" s="13" t="n">
        <v>0.5984</v>
      </c>
      <c r="D99" s="20">
        <f>C99</f>
        <v/>
      </c>
      <c r="E99" s="6" t="inlineStr">
        <is>
          <t>FECHAR LATERAL FRENTE SHORTS 42 CM 2*</t>
        </is>
      </c>
      <c r="F99" s="17">
        <f>D99</f>
        <v/>
      </c>
    </row>
    <row r="100">
      <c r="A100" s="40" t="inlineStr">
        <is>
          <t>FLS000000005</t>
        </is>
      </c>
      <c r="B100" s="40" t="inlineStr">
        <is>
          <t>FECHAR LATERAL COSTAS SHORTS 52 CM 2*</t>
        </is>
      </c>
      <c r="C100" s="13" t="n">
        <v>0.6232</v>
      </c>
      <c r="D100" s="20">
        <f>C100</f>
        <v/>
      </c>
      <c r="E100" s="2" t="inlineStr">
        <is>
          <t>FECHAR LATERAL COSTAS SHORTS 52 CM 2*</t>
        </is>
      </c>
      <c r="F100" s="17">
        <f>D100</f>
        <v/>
      </c>
    </row>
    <row r="101">
      <c r="A101" s="40" t="inlineStr">
        <is>
          <t>FPS000000001</t>
        </is>
      </c>
      <c r="B101" s="40" t="inlineStr">
        <is>
          <t>FECHAR PUNHO 10 CM *2 Código: 2C 402</t>
        </is>
      </c>
      <c r="C101" s="13" t="n">
        <v>0.347</v>
      </c>
      <c r="D101" s="20" t="n">
        <v>0.347</v>
      </c>
      <c r="E101" s="2" t="inlineStr">
        <is>
          <t>FECHAR PUNHO 10 CM *2 Código: 2C 402</t>
        </is>
      </c>
      <c r="F101" s="17">
        <f>D101</f>
        <v/>
      </c>
    </row>
    <row r="102">
      <c r="A102" s="40" t="inlineStr">
        <is>
          <t>FRF000000003</t>
        </is>
      </c>
      <c r="B102" s="40" t="inlineStr">
        <is>
          <t>FIXAR RECORTE LATERAL 2 CM Código 1L 301</t>
        </is>
      </c>
      <c r="C102" s="13" t="n">
        <v>0.2669</v>
      </c>
      <c r="D102" s="20" t="n">
        <v>0.2669</v>
      </c>
      <c r="E102" s="2" t="inlineStr">
        <is>
          <t>FIXAR RECORTE LATERAL 2 CM Código 1L 301</t>
        </is>
      </c>
      <c r="F102" s="17">
        <f>D102</f>
        <v/>
      </c>
    </row>
    <row r="103">
      <c r="A103" s="39" t="inlineStr">
        <is>
          <t>FRF000000006</t>
        </is>
      </c>
      <c r="B103" s="40" t="inlineStr">
        <is>
          <t>FECHAR RECORTE OMBRO FRENTE 90CM</t>
        </is>
      </c>
      <c r="C103" s="13" t="n">
        <v>0.7677</v>
      </c>
      <c r="D103" s="20" t="n">
        <v>0.7677</v>
      </c>
      <c r="E103" s="2" t="inlineStr">
        <is>
          <t>FECHAR RECORTE OMBRO FRENTE 90CM</t>
        </is>
      </c>
      <c r="F103" s="17">
        <f>D103</f>
        <v/>
      </c>
    </row>
    <row r="104">
      <c r="A104" s="40" t="inlineStr">
        <is>
          <t>FRF000000008</t>
        </is>
      </c>
      <c r="B104" s="40" t="inlineStr">
        <is>
          <t>FECHAR RECORTE FRENTE DIAGONAL 80 CM Código 4OL 514</t>
        </is>
      </c>
      <c r="C104" s="13" t="n">
        <v>0.3974</v>
      </c>
      <c r="D104" s="20" t="n">
        <v>0.3974</v>
      </c>
      <c r="E104" s="2" t="inlineStr">
        <is>
          <t>FECHAR RECORTE FRENTE DIAGONAL 80 CM Código 4OL 514</t>
        </is>
      </c>
      <c r="F104" s="17">
        <f>D104</f>
        <v/>
      </c>
    </row>
    <row r="105">
      <c r="A105" s="40" t="inlineStr">
        <is>
          <t>FRF000000013</t>
        </is>
      </c>
      <c r="B105" s="2" t="inlineStr">
        <is>
          <t>FECHAR RECORTE FRENTE 60 CM Código 4OL 514 - Ref. ADI 1582 (PPA)</t>
        </is>
      </c>
      <c r="C105" s="13" t="n">
        <v>0.5121</v>
      </c>
      <c r="D105" s="20">
        <f>C105</f>
        <v/>
      </c>
      <c r="E105" s="2" t="inlineStr">
        <is>
          <t>FECHAR RECORTE FRENTE 60 CM Código 4OL 514 - Ref. ADI 1582 (PPA)</t>
        </is>
      </c>
      <c r="F105" s="17">
        <f>D105</f>
        <v/>
      </c>
    </row>
    <row r="106">
      <c r="A106" s="39" t="inlineStr">
        <is>
          <t>FRI000000000</t>
        </is>
      </c>
      <c r="B106" s="40" t="inlineStr">
        <is>
          <t xml:space="preserve">FECHAR RECORTE FRENTE INFERIOR 60CM </t>
        </is>
      </c>
      <c r="C106" s="13" t="n">
        <v>0.4587</v>
      </c>
      <c r="D106" s="20" t="n">
        <v>0.4587</v>
      </c>
      <c r="E106" s="2" t="inlineStr">
        <is>
          <t xml:space="preserve">FECHAR RECORTE FRENTE INFERIOR 60CM </t>
        </is>
      </c>
      <c r="F106" s="17">
        <f>D106</f>
        <v/>
      </c>
    </row>
    <row r="107">
      <c r="A107" s="40" t="inlineStr">
        <is>
          <t>FRI000000001</t>
        </is>
      </c>
      <c r="B107" s="40" t="inlineStr">
        <is>
          <t>FECHAR RECORTE COSTAS INFERIOR 60 CM Código: 4OL</t>
        </is>
      </c>
      <c r="C107" s="13" t="n">
        <v>0.4587</v>
      </c>
      <c r="D107" s="20" t="n">
        <v>0.4587</v>
      </c>
      <c r="E107" s="2" t="inlineStr">
        <is>
          <t>FECHAR RECORTE COSTAS INFERIOR 60 CM Código: 4OL</t>
        </is>
      </c>
      <c r="F107" s="17">
        <f>D107</f>
        <v/>
      </c>
    </row>
    <row r="108">
      <c r="A108" s="40" t="inlineStr">
        <is>
          <t>FRS000000008</t>
        </is>
      </c>
      <c r="B108" s="40" t="inlineStr">
        <is>
          <t>FECHAR RECORTE COSTAS 24 CM *2 Código: 4OL 514</t>
        </is>
      </c>
      <c r="C108" s="13" t="n">
        <v>0.6034</v>
      </c>
      <c r="D108" s="20" t="n">
        <v>0.6034</v>
      </c>
      <c r="E108" s="2" t="inlineStr">
        <is>
          <t>FECHAR RECORTE COSTAS 24 CM *2 Código: 4OL 514</t>
        </is>
      </c>
      <c r="F108" s="17">
        <f>D108</f>
        <v/>
      </c>
    </row>
    <row r="109">
      <c r="A109" s="39" t="inlineStr">
        <is>
          <t>FRS000000012</t>
        </is>
      </c>
      <c r="B109" s="40" t="inlineStr">
        <is>
          <t>FECHAR RECORTE OMBRO COSTAS 90CM</t>
        </is>
      </c>
      <c r="C109" s="13" t="n">
        <v>0.7677</v>
      </c>
      <c r="D109" s="20" t="n">
        <v>0.7677</v>
      </c>
      <c r="E109" s="2" t="inlineStr">
        <is>
          <t>FECHAR RECORTE OMBRO COSTAS 90CM</t>
        </is>
      </c>
      <c r="F109" s="17">
        <f>D109</f>
        <v/>
      </c>
    </row>
    <row r="110">
      <c r="A110" s="40" t="inlineStr">
        <is>
          <t>FRS000000016</t>
        </is>
      </c>
      <c r="B110" s="40" t="inlineStr">
        <is>
          <t>FECHAR RECORTE COSTAS DIAGONAL 85CM Código 4OL 514 - ADI 1609</t>
        </is>
      </c>
      <c r="C110" s="13" t="n">
        <v>0.4798</v>
      </c>
      <c r="D110" s="20" t="n">
        <v>0.4798</v>
      </c>
      <c r="E110" s="2" t="inlineStr">
        <is>
          <t>FECHAR RECORTE COSTAS DIAGONAL 85CM Código 4OL 514 - ADI 1609</t>
        </is>
      </c>
      <c r="F110" s="17">
        <f>D110</f>
        <v/>
      </c>
    </row>
    <row r="111">
      <c r="A111" s="40" t="inlineStr">
        <is>
          <t>FRS000000019</t>
        </is>
      </c>
      <c r="B111" s="40" t="inlineStr">
        <is>
          <t>4F FECHAR RECORTE COSTAS 55 CM</t>
        </is>
      </c>
      <c r="C111" s="13" t="n">
        <v>0.4002</v>
      </c>
      <c r="D111" s="13" t="n">
        <v>0.4002</v>
      </c>
      <c r="E111" s="40" t="inlineStr">
        <is>
          <t>4F FECHAR RECORTE COSTAS 55 CM</t>
        </is>
      </c>
      <c r="F111" s="17">
        <f>D111</f>
        <v/>
      </c>
    </row>
    <row r="112">
      <c r="A112" s="40" t="inlineStr">
        <is>
          <t>FRS000000020</t>
        </is>
      </c>
      <c r="B112" s="40" t="inlineStr">
        <is>
          <t>FECHAR RECORTE COSTAS 62 CM Código 4OL 514 - Ref. ADI 1582</t>
        </is>
      </c>
      <c r="C112" s="13" t="n">
        <v>0.5139</v>
      </c>
      <c r="D112" s="20">
        <f>C112</f>
        <v/>
      </c>
      <c r="E112" s="2" t="inlineStr">
        <is>
          <t>FECHAR RECORTE COSTAS 62 CM Código 4OL 514 - Ref. ADI 1582</t>
        </is>
      </c>
      <c r="F112" s="17">
        <f>D112</f>
        <v/>
      </c>
    </row>
    <row r="113">
      <c r="A113" s="40" t="inlineStr">
        <is>
          <t>FRT000000005</t>
        </is>
      </c>
      <c r="B113" s="40" t="inlineStr">
        <is>
          <t>FECHAR RECORTE LATERAL 16 CM 2* Código 4OL 514 - Ref. SP 135</t>
        </is>
      </c>
      <c r="C113" s="13" t="n">
        <v>0.4004</v>
      </c>
      <c r="D113" s="20" t="n">
        <v>0.4004</v>
      </c>
      <c r="E113" s="40" t="inlineStr">
        <is>
          <t>FECHAR RECORTE LATERAL 16 CM 2* Código 4OL 514 - Ref. SP 135</t>
        </is>
      </c>
      <c r="F113" s="17">
        <f>D113</f>
        <v/>
      </c>
    </row>
    <row r="114">
      <c r="A114" s="40" t="inlineStr">
        <is>
          <t>FXE000000002</t>
        </is>
      </c>
      <c r="B114" s="40" t="inlineStr">
        <is>
          <t>FIXAR ETIQUETA CÓS 5 CM 1L 301</t>
        </is>
      </c>
      <c r="C114" s="13" t="n">
        <v>0.2025</v>
      </c>
      <c r="D114" s="20" t="n">
        <v>0.2025</v>
      </c>
      <c r="E114" s="2" t="inlineStr">
        <is>
          <t>FIXAR ETIQUETA CÓS 5 CM 1L 301</t>
        </is>
      </c>
      <c r="F114" s="17">
        <f>D114</f>
        <v/>
      </c>
    </row>
    <row r="115">
      <c r="A115" s="39" t="inlineStr">
        <is>
          <t>FXE000000003</t>
        </is>
      </c>
      <c r="B115" s="40" t="inlineStr">
        <is>
          <t>FIXAR ETIQUETA NO DECOTE 1L 301</t>
        </is>
      </c>
      <c r="C115" s="13" t="n">
        <v>0.1649</v>
      </c>
      <c r="D115" s="20" t="n">
        <v>0.1649</v>
      </c>
      <c r="E115" s="2" t="inlineStr">
        <is>
          <t>FIXAR ETIQUETA NO DECOTE 1L 301</t>
        </is>
      </c>
      <c r="F115" s="17">
        <f>D115</f>
        <v/>
      </c>
    </row>
    <row r="116">
      <c r="A116" s="39" t="inlineStr">
        <is>
          <t>FXE000000005</t>
        </is>
      </c>
      <c r="B116" s="40" t="inlineStr">
        <is>
          <t>FIXAR ETIQUETA NA LATERAL 7 CM</t>
        </is>
      </c>
      <c r="C116" s="13" t="n">
        <v>0.1949</v>
      </c>
      <c r="D116" s="20" t="n">
        <v>0.1949</v>
      </c>
      <c r="E116" s="2" t="inlineStr">
        <is>
          <t>FIXAR ETIQUETA NA LATERAL 7 CM</t>
        </is>
      </c>
      <c r="F116" s="17">
        <f>D116</f>
        <v/>
      </c>
    </row>
    <row r="117">
      <c r="A117" s="39" t="inlineStr">
        <is>
          <t>FXE000000007</t>
        </is>
      </c>
      <c r="B117" s="40" t="inlineStr">
        <is>
          <t>PREGAR ETIQTEA BARRA 2 CM</t>
        </is>
      </c>
      <c r="C117" s="13" t="n">
        <v>0.2775</v>
      </c>
      <c r="D117" s="20" t="n">
        <v>0.2775</v>
      </c>
      <c r="E117" s="2" t="inlineStr">
        <is>
          <t>PREGAR ETIQTEA BARRA 2 CM</t>
        </is>
      </c>
      <c r="F117" s="17">
        <f>D117</f>
        <v/>
      </c>
    </row>
    <row r="118">
      <c r="A118" s="40" t="inlineStr">
        <is>
          <t>FXE000000008</t>
        </is>
      </c>
      <c r="B118" s="40" t="inlineStr">
        <is>
          <t>1L GABARITAR E FIXAR ALÇA DECORATIVA 3 CM - Fixar alça no centro da gola.</t>
        </is>
      </c>
      <c r="C118" s="13" t="n">
        <v>0.3214</v>
      </c>
      <c r="D118" s="13" t="n">
        <v>0.3214</v>
      </c>
      <c r="E118" s="40" t="inlineStr">
        <is>
          <t>1L GABARITAR E FIXAR ALÇA DECORATIVA 3 CM - Fixar alça no centro da gola.</t>
        </is>
      </c>
      <c r="F118" s="17">
        <f>D118</f>
        <v/>
      </c>
    </row>
    <row r="119">
      <c r="A119" s="40" t="inlineStr">
        <is>
          <t>GAS000000002</t>
        </is>
      </c>
      <c r="B119" s="40" t="inlineStr">
        <is>
          <t>PASSAR GALÃO 3 LISTRAS - SHORTS 50 CM *2</t>
        </is>
      </c>
      <c r="C119" s="13" t="n">
        <v>0.7386</v>
      </c>
      <c r="D119" s="20" t="n">
        <v>0.7386</v>
      </c>
      <c r="E119" s="2" t="inlineStr">
        <is>
          <t>PASSAR GALÃO 3 LISTRAS - SHORTS 50 CM *2</t>
        </is>
      </c>
      <c r="F119" s="17">
        <f>D119</f>
        <v/>
      </c>
    </row>
    <row r="120">
      <c r="A120" s="40" t="inlineStr">
        <is>
          <t>GBE000000000</t>
        </is>
      </c>
      <c r="B120" s="40" t="inlineStr">
        <is>
          <t>GABARITAR ETIQUETA DO CENTRO DO DECOTE - MANUAL</t>
        </is>
      </c>
      <c r="C120" s="13" t="n">
        <v>0.126</v>
      </c>
      <c r="D120" s="20" t="n">
        <v>0.126</v>
      </c>
      <c r="E120" s="2" t="inlineStr">
        <is>
          <t>GABARITAR ETIQUETA DO CENTRO DO DECOTE - MANUAL</t>
        </is>
      </c>
      <c r="F120" s="17">
        <f>D120</f>
        <v/>
      </c>
    </row>
    <row r="121">
      <c r="A121" s="40" t="inlineStr">
        <is>
          <t>GBE000000002</t>
        </is>
      </c>
      <c r="B121" s="40" t="inlineStr">
        <is>
          <t>MANUAL MEDIR E CORTAR ALÇA - ADI 1708</t>
        </is>
      </c>
      <c r="C121" s="13" t="n">
        <v>0.1104</v>
      </c>
      <c r="D121" s="13" t="n">
        <v>0.1104</v>
      </c>
      <c r="E121" s="40" t="inlineStr">
        <is>
          <t>MANUAL MEDIR E CORTAR ALÇA - ADI 1708</t>
        </is>
      </c>
      <c r="F121" s="17">
        <f>D121</f>
        <v/>
      </c>
    </row>
    <row r="122">
      <c r="A122" s="40" t="inlineStr">
        <is>
          <t>GBE000000003</t>
        </is>
      </c>
      <c r="B122" s="40" t="inlineStr">
        <is>
          <t xml:space="preserve">GABARITAR ETIQUETA DECORATIVA - MANUAL </t>
        </is>
      </c>
      <c r="C122" s="13" t="n">
        <v>0.0955</v>
      </c>
      <c r="D122" s="20" t="n">
        <v>0.0955</v>
      </c>
      <c r="E122" s="2" t="inlineStr">
        <is>
          <t xml:space="preserve">GABARITAR ETIQUETA DECORATIVA - MANUAL </t>
        </is>
      </c>
      <c r="F122" s="17">
        <f>D122</f>
        <v/>
      </c>
    </row>
    <row r="123">
      <c r="A123" s="40" t="inlineStr">
        <is>
          <t>GBP000000001</t>
        </is>
      </c>
      <c r="B123" s="40" t="inlineStr">
        <is>
          <t>GABARITAR PUNHO MANUAL</t>
        </is>
      </c>
      <c r="C123" s="13" t="n">
        <v>0.212</v>
      </c>
      <c r="D123" s="20" t="n">
        <v>0.212</v>
      </c>
      <c r="E123" s="2" t="inlineStr">
        <is>
          <t>GABARITAR PUNHO MANUAL</t>
        </is>
      </c>
      <c r="F123" s="17">
        <f>D123</f>
        <v/>
      </c>
    </row>
    <row r="124">
      <c r="A124" s="40" t="inlineStr">
        <is>
          <t>GBP000000002</t>
        </is>
      </c>
      <c r="B124" s="40" t="inlineStr">
        <is>
          <t xml:space="preserve">GABARITAR PUNHO PADRÃO - OPE MANUAL </t>
        </is>
      </c>
      <c r="C124" s="13" t="n">
        <v>0.3086</v>
      </c>
      <c r="D124" s="20" t="n">
        <v>0.3086</v>
      </c>
      <c r="E124" s="2" t="inlineStr">
        <is>
          <t xml:space="preserve">GABARITAR PUNHO PADRÃO - OPE MANUAL </t>
        </is>
      </c>
      <c r="F124" s="17">
        <f>D124</f>
        <v/>
      </c>
    </row>
    <row r="125">
      <c r="A125" s="40" t="inlineStr">
        <is>
          <t>GGL000000000</t>
        </is>
      </c>
      <c r="B125" s="40" t="inlineStr">
        <is>
          <t xml:space="preserve">GABARITAR GOLA MANUAL </t>
        </is>
      </c>
      <c r="C125" s="13" t="n">
        <v>0.2092</v>
      </c>
      <c r="D125" s="20" t="n">
        <v>0.2092</v>
      </c>
      <c r="E125" s="2" t="inlineStr">
        <is>
          <t xml:space="preserve">GABARITAR GOLA MANUAL </t>
        </is>
      </c>
      <c r="F125" s="17">
        <f>D125</f>
        <v/>
      </c>
    </row>
    <row r="126">
      <c r="A126" s="39" t="inlineStr">
        <is>
          <t>LAGO00000000</t>
        </is>
      </c>
      <c r="B126" s="40" t="inlineStr">
        <is>
          <t>FECHAR GOLA EM V 9 CM</t>
        </is>
      </c>
      <c r="C126" s="13" t="n">
        <v>0.2918</v>
      </c>
      <c r="D126" s="20" t="n">
        <v>0.2918</v>
      </c>
      <c r="E126" s="2" t="inlineStr">
        <is>
          <t>FECHAR GOLA EM V 9 CM</t>
        </is>
      </c>
      <c r="F126" s="17">
        <f>D126</f>
        <v/>
      </c>
    </row>
    <row r="127">
      <c r="A127" s="39" t="inlineStr">
        <is>
          <t>LAGO00000002</t>
        </is>
      </c>
      <c r="B127" s="40" t="inlineStr">
        <is>
          <t>FECHAR GOLA -6 CM</t>
        </is>
      </c>
      <c r="C127" s="13" t="n">
        <v>0.1498</v>
      </c>
      <c r="D127" s="20" t="n">
        <v>0.1498</v>
      </c>
      <c r="E127" s="2" t="inlineStr">
        <is>
          <t>FECHAR GOLA -6 CM</t>
        </is>
      </c>
      <c r="F127" s="17">
        <f>D127</f>
        <v/>
      </c>
    </row>
    <row r="128">
      <c r="A128" s="39" t="inlineStr">
        <is>
          <t>LAGO00000005</t>
        </is>
      </c>
      <c r="B128" s="40" t="inlineStr">
        <is>
          <t>REBATER COBRE GOLA -22 CM</t>
        </is>
      </c>
      <c r="C128" s="13" t="n">
        <v>0.3041</v>
      </c>
      <c r="D128" s="20" t="n">
        <v>0.3041</v>
      </c>
      <c r="E128" s="2" t="inlineStr">
        <is>
          <t>REBATER COBRE GOLA -22 CM</t>
        </is>
      </c>
      <c r="F128" s="17">
        <f>D128</f>
        <v/>
      </c>
    </row>
    <row r="129">
      <c r="A129" s="39" t="inlineStr">
        <is>
          <t>LAGO00000006</t>
        </is>
      </c>
      <c r="B129" s="40" t="inlineStr">
        <is>
          <t>GABARITAR ETIQUETA DO CENTRO DO DECOTE - MANUAL</t>
        </is>
      </c>
      <c r="C129" s="13" t="n">
        <v>0.0955</v>
      </c>
      <c r="D129" s="20" t="n">
        <v>0.0955</v>
      </c>
      <c r="E129" s="2" t="inlineStr">
        <is>
          <t>GABARITAR ETIQUETA DO CENTRO DO DECOTE - MANUAL</t>
        </is>
      </c>
      <c r="F129" s="17">
        <f>D129</f>
        <v/>
      </c>
    </row>
    <row r="130">
      <c r="A130" s="39" t="inlineStr">
        <is>
          <t>LAGO00000008</t>
        </is>
      </c>
      <c r="B130" s="40" t="inlineStr">
        <is>
          <t>FIXAR COBRE GOLA- 22 CM</t>
        </is>
      </c>
      <c r="C130" s="13" t="n">
        <v>0.3624</v>
      </c>
      <c r="D130" s="20" t="n">
        <v>0.3624</v>
      </c>
      <c r="E130" s="2" t="inlineStr">
        <is>
          <t>FIXAR COBRE GOLA- 22 CM</t>
        </is>
      </c>
      <c r="F130" s="17">
        <f>D130</f>
        <v/>
      </c>
    </row>
    <row r="131">
      <c r="A131" s="39" t="inlineStr">
        <is>
          <t>LAGO00000009</t>
        </is>
      </c>
      <c r="B131" s="40" t="inlineStr">
        <is>
          <t>PREGAR GOLA -59 CM</t>
        </is>
      </c>
      <c r="C131" s="13" t="n">
        <v>0.3884</v>
      </c>
      <c r="D131" s="20" t="n">
        <v>0.3884</v>
      </c>
      <c r="E131" s="2" t="inlineStr">
        <is>
          <t>PREGAR GOLA -59 CM</t>
        </is>
      </c>
      <c r="F131" s="17">
        <f>D131</f>
        <v/>
      </c>
    </row>
    <row r="132">
      <c r="A132" s="39" t="inlineStr">
        <is>
          <t>LAGO00000010</t>
        </is>
      </c>
      <c r="B132" s="40" t="inlineStr">
        <is>
          <t>UNIR COBRE GOLA - 22 cm</t>
        </is>
      </c>
      <c r="C132" s="13" t="n">
        <v>0.1201</v>
      </c>
      <c r="D132" s="20" t="n">
        <v>0.1201</v>
      </c>
      <c r="E132" s="2" t="inlineStr">
        <is>
          <t>UNIR COBRE GOLA - 22 cm</t>
        </is>
      </c>
      <c r="F132" s="17">
        <f>D132</f>
        <v/>
      </c>
    </row>
    <row r="133">
      <c r="A133" s="39" t="inlineStr">
        <is>
          <t>LAGO00000011</t>
        </is>
      </c>
      <c r="B133" s="40" t="inlineStr">
        <is>
          <t>GABARITAR COBRE GOLA -MANUAL</t>
        </is>
      </c>
      <c r="C133" s="13" t="n">
        <v>0.1193</v>
      </c>
      <c r="D133" s="20" t="n">
        <v>0.1193</v>
      </c>
      <c r="E133" s="2" t="inlineStr">
        <is>
          <t>GABARITAR COBRE GOLA -MANUAL</t>
        </is>
      </c>
      <c r="F133" s="17">
        <f>D133</f>
        <v/>
      </c>
    </row>
    <row r="134">
      <c r="A134" s="39" t="inlineStr">
        <is>
          <t>LAGO00000013</t>
        </is>
      </c>
      <c r="B134" s="40" t="inlineStr">
        <is>
          <t>GABARITAR ETIQUETA ADIDAS E FIXAR</t>
        </is>
      </c>
      <c r="C134" s="13" t="n">
        <v>0.1288</v>
      </c>
      <c r="D134" s="20" t="n">
        <v>0.1288</v>
      </c>
      <c r="E134" s="2" t="inlineStr">
        <is>
          <t>GABARITAR ETIQUETA ADIDAS E FIXAR</t>
        </is>
      </c>
      <c r="F134" s="17">
        <f>D134</f>
        <v/>
      </c>
    </row>
    <row r="135">
      <c r="A135" s="39" t="inlineStr">
        <is>
          <t>LAGO00000017</t>
        </is>
      </c>
      <c r="B135" s="40" t="inlineStr">
        <is>
          <t xml:space="preserve">FECHAR GOLA EM V 9 CM </t>
        </is>
      </c>
      <c r="C135" s="13" t="n">
        <v>0.2552</v>
      </c>
      <c r="D135" s="20" t="n">
        <v>0.2552</v>
      </c>
      <c r="E135" s="2" t="inlineStr">
        <is>
          <t xml:space="preserve">FECHAR GOLA EM V 9 CM </t>
        </is>
      </c>
      <c r="F135" s="17">
        <f>D135</f>
        <v/>
      </c>
    </row>
    <row r="136">
      <c r="A136" s="39" t="inlineStr">
        <is>
          <t>LAGO00000018</t>
        </is>
      </c>
      <c r="B136" s="40" t="inlineStr">
        <is>
          <t>FIXAR GOLA FRENTE EM V 3 CM</t>
        </is>
      </c>
      <c r="C136" s="13" t="n">
        <v>0.2896</v>
      </c>
      <c r="D136" s="20" t="n">
        <v>0.2377</v>
      </c>
      <c r="E136" s="2" t="inlineStr">
        <is>
          <t>FIXAR GOLA FRENTE EM V 3 CM</t>
        </is>
      </c>
      <c r="F136" s="17">
        <f>D136</f>
        <v/>
      </c>
    </row>
    <row r="137">
      <c r="A137" s="39" t="inlineStr">
        <is>
          <t>LAGO00000019</t>
        </is>
      </c>
      <c r="B137" s="40" t="inlineStr">
        <is>
          <t>PASSAR GALÃO DECOTE 65 CM</t>
        </is>
      </c>
      <c r="C137" s="13" t="n">
        <v>0.5925</v>
      </c>
      <c r="D137" s="20" t="n">
        <v>0.5925</v>
      </c>
      <c r="E137" s="2" t="inlineStr">
        <is>
          <t>PASSAR GALÃO DECOTE 65 CM</t>
        </is>
      </c>
      <c r="F137" s="17">
        <f>D137</f>
        <v/>
      </c>
    </row>
    <row r="138">
      <c r="A138" s="39" t="inlineStr">
        <is>
          <t>LAGO00000020</t>
        </is>
      </c>
      <c r="B138" s="40" t="inlineStr">
        <is>
          <t>RETROCESSO DO DECOTE 4.5 CM</t>
        </is>
      </c>
      <c r="C138" s="13" t="n">
        <v>0.5404</v>
      </c>
      <c r="D138" s="20" t="n">
        <v>0.5404</v>
      </c>
      <c r="E138" s="2" t="inlineStr">
        <is>
          <t>RETROCESSO DO DECOTE 4.5 CM</t>
        </is>
      </c>
      <c r="F138" s="17">
        <f>D138</f>
        <v/>
      </c>
    </row>
    <row r="139">
      <c r="A139" s="39" t="inlineStr">
        <is>
          <t>LAGO00000021</t>
        </is>
      </c>
      <c r="B139" s="40" t="inlineStr">
        <is>
          <t>PASSAR GALÃO NO PUNHO 41.9 CM</t>
        </is>
      </c>
      <c r="C139" s="13" t="n">
        <v>0.6011</v>
      </c>
      <c r="D139" s="20" t="n">
        <v>0.6011</v>
      </c>
      <c r="E139" s="2" t="inlineStr">
        <is>
          <t>PASSAR GALÃO NO PUNHO 41.9 CM</t>
        </is>
      </c>
      <c r="F139" s="17">
        <f>D139</f>
        <v/>
      </c>
    </row>
    <row r="140">
      <c r="A140" s="39" t="inlineStr">
        <is>
          <t>MAANGA000001</t>
        </is>
      </c>
      <c r="B140" s="40" t="inlineStr">
        <is>
          <t>PREGAR MANGA FECHADA - 58.5CM</t>
        </is>
      </c>
      <c r="C140" s="13" t="n">
        <v>0.8733</v>
      </c>
      <c r="D140" s="20" t="n">
        <v>0.8733</v>
      </c>
      <c r="E140" s="2" t="inlineStr">
        <is>
          <t>PREGAR MANGA FECHADA - 58.5CM</t>
        </is>
      </c>
      <c r="F140" s="17">
        <f>D140</f>
        <v/>
      </c>
    </row>
    <row r="141">
      <c r="A141" s="40" t="inlineStr">
        <is>
          <t>MED000000001</t>
        </is>
      </c>
      <c r="B141" s="40" t="inlineStr">
        <is>
          <t xml:space="preserve">MEDIR CORTAR ELASTICO MANUAL </t>
        </is>
      </c>
      <c r="C141" s="13" t="n">
        <v>0.1284</v>
      </c>
      <c r="D141" s="20" t="n">
        <v>0.1284</v>
      </c>
      <c r="E141" s="2" t="inlineStr">
        <is>
          <t xml:space="preserve">MEDIR CORTAR ELASTICO MANUAL </t>
        </is>
      </c>
      <c r="F141" s="17">
        <f>D141</f>
        <v/>
      </c>
    </row>
    <row r="142">
      <c r="A142" s="39" t="inlineStr">
        <is>
          <t>MET000000000</t>
        </is>
      </c>
      <c r="B142" s="40" t="inlineStr">
        <is>
          <t>MONTAR ETIQUETA 3.5 CM</t>
        </is>
      </c>
      <c r="C142" s="16" t="n">
        <v>0.2002</v>
      </c>
      <c r="D142" s="20" t="n">
        <v>0.2002</v>
      </c>
      <c r="E142" s="2" t="inlineStr">
        <is>
          <t>MONTAR ETIQUETA 3.5 CM</t>
        </is>
      </c>
      <c r="F142" s="17">
        <f>D142</f>
        <v/>
      </c>
    </row>
    <row r="143">
      <c r="A143" s="39" t="inlineStr">
        <is>
          <t>MGL000000009</t>
        </is>
      </c>
      <c r="B143" s="40" t="inlineStr">
        <is>
          <t xml:space="preserve">MONTAR GOLA QUADRADA </t>
        </is>
      </c>
      <c r="C143" s="13" t="n">
        <v>0.3698</v>
      </c>
      <c r="D143" s="20" t="n">
        <v>0.3698</v>
      </c>
      <c r="E143" s="2" t="inlineStr">
        <is>
          <t xml:space="preserve">MONTAR GOLA QUADRADA </t>
        </is>
      </c>
      <c r="F143" s="17">
        <f>D143</f>
        <v/>
      </c>
    </row>
    <row r="144">
      <c r="A144" s="39" t="inlineStr">
        <is>
          <t>OBL000000001</t>
        </is>
      </c>
      <c r="B144" s="40" t="inlineStr">
        <is>
          <t>OVERLOCKAR ABERTURA LATERAL 26 CM</t>
        </is>
      </c>
      <c r="C144" s="13" t="n">
        <v>0.45</v>
      </c>
      <c r="D144" s="20" t="n">
        <v>0.45</v>
      </c>
      <c r="E144" s="2" t="inlineStr">
        <is>
          <t>OVERLOCKAR ABERTURA LATERAL 26 CM</t>
        </is>
      </c>
      <c r="F144" s="17">
        <f>D144</f>
        <v/>
      </c>
    </row>
    <row r="145">
      <c r="A145" s="40" t="inlineStr">
        <is>
          <t>OBL000000004</t>
        </is>
      </c>
      <c r="B145" s="40" t="inlineStr">
        <is>
          <t>4OL OVERLOCKAR ABERTURA DA LATERAL 11 CM 2*</t>
        </is>
      </c>
      <c r="C145" s="13" t="n">
        <v>0.4104</v>
      </c>
      <c r="D145" s="13" t="n">
        <v>0.4104</v>
      </c>
      <c r="E145" s="40" t="inlineStr">
        <is>
          <t>4OL OVERLOCKAR ABERTURA DA LATERAL 11 CM 2*</t>
        </is>
      </c>
      <c r="F145" s="17">
        <f>D145</f>
        <v/>
      </c>
    </row>
    <row r="146">
      <c r="A146" s="40" t="inlineStr">
        <is>
          <t>OM1000000004</t>
        </is>
      </c>
      <c r="B146" s="40" t="inlineStr">
        <is>
          <t>4OL FECHAR OMBRO FRENTE 16 CM *2</t>
        </is>
      </c>
      <c r="C146" s="13" t="n">
        <v>0.3775</v>
      </c>
      <c r="D146" s="20" t="n">
        <v>0.3775</v>
      </c>
      <c r="E146" s="2" t="inlineStr">
        <is>
          <t>4OL FECHAR OMBRO FRENTE 16 CM *2</t>
        </is>
      </c>
      <c r="F146" s="17">
        <f>D146</f>
        <v/>
      </c>
    </row>
    <row r="147">
      <c r="A147" s="39" t="inlineStr">
        <is>
          <t>OM2000000001</t>
        </is>
      </c>
      <c r="B147" s="40" t="inlineStr">
        <is>
          <t>FECAR OMBRO COSTAS - 16CM</t>
        </is>
      </c>
      <c r="C147" s="13" t="n">
        <v>0.3775</v>
      </c>
      <c r="D147" s="20" t="n">
        <v>0.3775</v>
      </c>
      <c r="E147" s="2" t="inlineStr">
        <is>
          <t>FECAR OMBRO COSTAS - 16CM</t>
        </is>
      </c>
      <c r="F147" s="17">
        <f>D147</f>
        <v/>
      </c>
    </row>
    <row r="148">
      <c r="A148" s="40" t="inlineStr">
        <is>
          <t>OM3000000000</t>
        </is>
      </c>
      <c r="B148" s="40" t="inlineStr">
        <is>
          <t>4OL FECHAR OMBRO EM TAPE 16 CM 2* - Ombro com tape e silicone.</t>
        </is>
      </c>
      <c r="C148" s="13" t="n">
        <v>0.3691</v>
      </c>
      <c r="D148" s="13" t="n">
        <v>0.3691</v>
      </c>
      <c r="E148" s="2" t="inlineStr">
        <is>
          <t>4OL FECHAR OMBRO EM TAPE 16 CM 2* - Ombro com tape e silicone.</t>
        </is>
      </c>
      <c r="F148" s="17">
        <f>D148</f>
        <v/>
      </c>
    </row>
    <row r="149">
      <c r="A149" s="39" t="inlineStr">
        <is>
          <t>OMB000000001</t>
        </is>
      </c>
      <c r="B149" s="40" t="inlineStr">
        <is>
          <t>FECHAR OMBRO BASICO 16CM</t>
        </is>
      </c>
      <c r="C149" s="13" t="n">
        <v>0.3682</v>
      </c>
      <c r="D149" s="20" t="n">
        <v>0.3682</v>
      </c>
      <c r="E149" s="2" t="inlineStr">
        <is>
          <t>FECHAR OMBRO BASICO 16CM</t>
        </is>
      </c>
      <c r="F149" s="17">
        <f>D149</f>
        <v/>
      </c>
    </row>
    <row r="150">
      <c r="A150" s="40" t="inlineStr">
        <is>
          <t>OMB000000003</t>
        </is>
      </c>
      <c r="B150" s="40" t="inlineStr">
        <is>
          <t>FECHAR 1 OMBRO 16 CM Código: 4OL 514</t>
        </is>
      </c>
      <c r="C150" s="13" t="n">
        <v>0.2312</v>
      </c>
      <c r="D150" s="20" t="n">
        <v>0.2312</v>
      </c>
      <c r="E150" s="2" t="inlineStr">
        <is>
          <t>FECHAR 1 OMBRO 16 CM Código: 4OL 514</t>
        </is>
      </c>
      <c r="F150" s="17">
        <f>D150</f>
        <v/>
      </c>
    </row>
    <row r="151">
      <c r="A151" s="40" t="inlineStr">
        <is>
          <t>OMB000000005</t>
        </is>
      </c>
      <c r="B151" s="40" t="inlineStr">
        <is>
          <t>4F FECHAR OMBRO 16 CM *2</t>
        </is>
      </c>
      <c r="C151" s="13" t="n">
        <v>0.519</v>
      </c>
      <c r="D151" s="13" t="n">
        <v>0.519</v>
      </c>
      <c r="E151" s="40" t="inlineStr">
        <is>
          <t>4F FECHAR OMBRO 16 CM *2</t>
        </is>
      </c>
      <c r="F151" s="17">
        <f>D151</f>
        <v/>
      </c>
    </row>
    <row r="152">
      <c r="A152" s="40" t="inlineStr">
        <is>
          <t>OMB000000006</t>
        </is>
      </c>
      <c r="B152" s="40" t="inlineStr">
        <is>
          <t>FECHAR OMBRO 3 TECIDOS EMBUTINDO 16 CM *2</t>
        </is>
      </c>
      <c r="C152" s="13" t="n">
        <v>0.5269</v>
      </c>
      <c r="D152" s="20" t="n">
        <v>0.5269</v>
      </c>
      <c r="E152" s="2" t="inlineStr">
        <is>
          <t>FECHAR OMBRO 3 TECIDOS EMBUTINDO 16 CM *2</t>
        </is>
      </c>
      <c r="F152" s="17">
        <f>D152</f>
        <v/>
      </c>
    </row>
    <row r="153">
      <c r="A153" s="40" t="inlineStr">
        <is>
          <t>OMB000000009</t>
        </is>
      </c>
      <c r="B153" s="40" t="inlineStr">
        <is>
          <t>FECHAR OMBRO REGATA 5 CM 2* Código: 4OL 514</t>
        </is>
      </c>
      <c r="C153" s="13" t="n">
        <v>0.3464</v>
      </c>
      <c r="D153" s="20">
        <f>C153</f>
        <v/>
      </c>
      <c r="E153" s="2" t="inlineStr">
        <is>
          <t>FECHAR OMBRO REGATA 5 CM 2* Código: 4OL 514</t>
        </is>
      </c>
      <c r="F153" s="17">
        <f>D153</f>
        <v/>
      </c>
    </row>
    <row r="154" ht="15" customHeight="1" s="33">
      <c r="A154" s="40" t="inlineStr">
        <is>
          <t>OPI000000000</t>
        </is>
      </c>
      <c r="B154" s="40" t="inlineStr">
        <is>
          <t>OVERLOCAR POLO 4 CM 4OL 514</t>
        </is>
      </c>
      <c r="C154" s="13" t="n">
        <v>0.1197</v>
      </c>
      <c r="D154" s="20" t="n">
        <v>0.1197</v>
      </c>
      <c r="E154" s="2" t="inlineStr">
        <is>
          <t>OVERLOCAR POLO 4 CM 4OL 514</t>
        </is>
      </c>
      <c r="F154" s="17">
        <f>D154</f>
        <v/>
      </c>
    </row>
    <row r="155">
      <c r="A155" s="40" t="inlineStr">
        <is>
          <t>OPL000000081</t>
        </is>
      </c>
      <c r="B155" s="40" t="inlineStr">
        <is>
          <t>OVERLOCKAR REVEL FRENTE ABERTURA LATERAL 20 CM 2*</t>
        </is>
      </c>
      <c r="C155" s="13" t="n">
        <v>0.3799</v>
      </c>
      <c r="D155" s="20" t="n">
        <v>0.3799</v>
      </c>
      <c r="E155" s="2" t="inlineStr">
        <is>
          <t>OVERLOCKAR REVEL FRENTE ABERTURA LATERAL 20 CM 2*</t>
        </is>
      </c>
      <c r="F155" s="17">
        <f>D155</f>
        <v/>
      </c>
    </row>
    <row r="156">
      <c r="A156" s="40" t="inlineStr">
        <is>
          <t>OPL000000082</t>
        </is>
      </c>
      <c r="B156" s="40" t="inlineStr">
        <is>
          <t>PREGAR REVEL ABERTURA LATERAL COSTAS 10 CM 2*</t>
        </is>
      </c>
      <c r="C156" s="13" t="n">
        <v>0.453</v>
      </c>
      <c r="D156" s="20" t="n">
        <v>0.453</v>
      </c>
      <c r="E156" s="2" t="inlineStr">
        <is>
          <t>PREGAR REVEL ABERTURA LATERAL COSTAS 10 CM 2*</t>
        </is>
      </c>
      <c r="F156" s="17">
        <f>D156</f>
        <v/>
      </c>
    </row>
    <row r="157">
      <c r="A157" s="40" t="inlineStr">
        <is>
          <t>OPL000000083</t>
        </is>
      </c>
      <c r="B157" s="40" t="inlineStr">
        <is>
          <t>PREGAR REVEL ABERTURA LATERAL FRENTE 14 CM 2*</t>
        </is>
      </c>
      <c r="C157" s="13" t="n">
        <v>0.5038</v>
      </c>
      <c r="D157" s="20" t="n">
        <v>0.5038</v>
      </c>
      <c r="E157" s="2" t="inlineStr">
        <is>
          <t>PREGAR REVEL ABERTURA LATERAL FRENTE 14 CM 2*</t>
        </is>
      </c>
      <c r="F157" s="17">
        <f>D157</f>
        <v/>
      </c>
    </row>
    <row r="158">
      <c r="A158" s="40" t="inlineStr">
        <is>
          <t>OPL000000084</t>
        </is>
      </c>
      <c r="B158" s="40" t="inlineStr">
        <is>
          <t>OVERLOCKAR REVEL ABERTURA LATERAL COSTAS 25 CM 2*</t>
        </is>
      </c>
      <c r="C158" s="13" t="n">
        <v>0.6021</v>
      </c>
      <c r="D158" s="20" t="n">
        <v>0.6021</v>
      </c>
      <c r="E158" s="2" t="inlineStr">
        <is>
          <t>OVERLOCKAR REVEL ABERTURA LATERAL COSTAS 25 CM 2*</t>
        </is>
      </c>
      <c r="F158" s="17">
        <f>D158</f>
        <v/>
      </c>
    </row>
    <row r="159">
      <c r="A159" s="40" t="inlineStr">
        <is>
          <t>OPO000000020</t>
        </is>
      </c>
      <c r="B159" s="40" t="inlineStr">
        <is>
          <t xml:space="preserve">PASSAR COBRE GOLA OMBRO A OMBRO 54CM </t>
        </is>
      </c>
      <c r="C159" s="13" t="n">
        <v>0.4943</v>
      </c>
      <c r="D159" s="20" t="n">
        <v>0.4943</v>
      </c>
      <c r="E159" s="2" t="inlineStr">
        <is>
          <t xml:space="preserve">PASSAR COBRE GOLA OMBRO A OMBRO 54CM </t>
        </is>
      </c>
      <c r="F159" s="17">
        <f>D159</f>
        <v/>
      </c>
    </row>
    <row r="160">
      <c r="A160" s="40" t="inlineStr">
        <is>
          <t>OVERREVEL001</t>
        </is>
      </c>
      <c r="B160" s="40" t="inlineStr">
        <is>
          <t>OVERLOCKAR REVEL BARRA 180 CM Código: 4OL 514</t>
        </is>
      </c>
      <c r="C160" s="13" t="n">
        <v>0.926</v>
      </c>
      <c r="D160" s="20" t="n">
        <v>0.926</v>
      </c>
      <c r="E160" s="2" t="inlineStr">
        <is>
          <t>OVERLOCKAR REVEL BARRA 180 CM Código: 4OL 514</t>
        </is>
      </c>
      <c r="F160" s="17">
        <f>D160</f>
        <v/>
      </c>
    </row>
    <row r="161">
      <c r="A161" s="39" t="inlineStr">
        <is>
          <t>PGC000000001</t>
        </is>
      </c>
      <c r="B161" s="40" t="inlineStr">
        <is>
          <t>RETROCESSO NAS CAVAS 3CM *2 1L 301</t>
        </is>
      </c>
      <c r="C161" s="13" t="n">
        <v>0.824</v>
      </c>
      <c r="D161" s="20" t="n">
        <v>0.824</v>
      </c>
      <c r="E161" s="2" t="inlineStr">
        <is>
          <t>RETROCESSO NAS CAVAS 3CM *2 1L 301</t>
        </is>
      </c>
      <c r="F161" s="17">
        <f>D161</f>
        <v/>
      </c>
    </row>
    <row r="162">
      <c r="A162" s="39" t="inlineStr">
        <is>
          <t>PGC000000002</t>
        </is>
      </c>
      <c r="B162" s="40" t="inlineStr">
        <is>
          <t>PASSAR GALÃO NO PUNHO DA MANGA 61CM *2 1C 401</t>
        </is>
      </c>
      <c r="C162" s="13" t="n">
        <v>0.651</v>
      </c>
      <c r="D162" s="20" t="n">
        <v>0.651</v>
      </c>
      <c r="E162" s="2" t="inlineStr">
        <is>
          <t>PASSAR GALÃO NO PUNHO DA MANGA 61CM *2 1C 401</t>
        </is>
      </c>
      <c r="F162" s="17">
        <f>D162</f>
        <v/>
      </c>
    </row>
    <row r="163">
      <c r="A163" s="40" t="inlineStr">
        <is>
          <t>PGC000000004</t>
        </is>
      </c>
      <c r="B163" s="40" t="inlineStr">
        <is>
          <t>1C PASSAR GALÃO CAVAS 71 CM 2* - Referência FLA 149</t>
        </is>
      </c>
      <c r="C163" s="13" t="n">
        <v>1.0982</v>
      </c>
      <c r="D163" s="20" t="n">
        <v>1.0982</v>
      </c>
      <c r="E163" s="2" t="inlineStr">
        <is>
          <t>1C PASSAR GALÃO CAVAS 71 CM 2* - Referência FLA 149</t>
        </is>
      </c>
      <c r="F163" s="17">
        <f>D163</f>
        <v/>
      </c>
    </row>
    <row r="164">
      <c r="A164" s="40" t="inlineStr">
        <is>
          <t>PGC000000005</t>
        </is>
      </c>
      <c r="B164" s="40" t="inlineStr">
        <is>
          <t>2C REBATER GALÃO CAVAS 71 CM 2*</t>
        </is>
      </c>
      <c r="C164" s="13" t="n">
        <v>1.1612</v>
      </c>
      <c r="D164" s="20" t="n">
        <v>1.1612</v>
      </c>
      <c r="E164" s="2" t="inlineStr">
        <is>
          <t>2C REBATER GALÃO CAVAS 71 CM 2*</t>
        </is>
      </c>
      <c r="F164" s="17">
        <f>D164</f>
        <v/>
      </c>
    </row>
    <row r="165">
      <c r="A165" s="40" t="inlineStr">
        <is>
          <t>PGM000000003</t>
        </is>
      </c>
      <c r="B165" s="19" t="inlineStr">
        <is>
          <t>6C PASSAR GALÃO 3 LISTAS NA MANGA + OMBRO 40 CM 2* - Passar galão no ombro + manga.</t>
        </is>
      </c>
      <c r="C165" s="13" t="n">
        <v>0.5528</v>
      </c>
      <c r="D165" s="20" t="n">
        <v>0.5528</v>
      </c>
      <c r="E165" s="6" t="inlineStr">
        <is>
          <t>6C PASSAR GALÃO 3 LISTAS NA MANGA + OMBRO 40 CM 2* - Passar galão no ombro + manga.</t>
        </is>
      </c>
      <c r="F165" s="17">
        <f>D165</f>
        <v/>
      </c>
    </row>
    <row r="166">
      <c r="A166" s="40" t="inlineStr">
        <is>
          <t>PGM000000004</t>
        </is>
      </c>
      <c r="B166" s="40" t="inlineStr">
        <is>
          <t>PASSAR GALÃO 3 LISTAS 1 MANGA 25 CM</t>
        </is>
      </c>
      <c r="C166" s="13" t="n">
        <v>0.2204</v>
      </c>
      <c r="D166" s="20" t="n">
        <v>0.2204</v>
      </c>
      <c r="E166" s="2" t="inlineStr">
        <is>
          <t>PASSAR GALÃO 3 LISTAS 1 MANGA 25 CM</t>
        </is>
      </c>
      <c r="F166" s="17">
        <f>D166</f>
        <v/>
      </c>
    </row>
    <row r="167">
      <c r="A167" s="39" t="inlineStr">
        <is>
          <t>PGN000000000</t>
        </is>
      </c>
      <c r="B167" s="40" t="inlineStr">
        <is>
          <t>PASSAR GALÃO NO PUNHO 61 CM 2*</t>
        </is>
      </c>
      <c r="C167" s="13" t="n">
        <v>0.651</v>
      </c>
      <c r="D167" s="20" t="n">
        <v>0.651</v>
      </c>
      <c r="E167" s="2" t="inlineStr">
        <is>
          <t>PASSAR GALÃO NO PUNHO 61 CM 2*</t>
        </is>
      </c>
      <c r="F167" s="17">
        <f>D167</f>
        <v/>
      </c>
    </row>
    <row r="168">
      <c r="A168" s="39" t="inlineStr">
        <is>
          <t>PGO000000004</t>
        </is>
      </c>
      <c r="B168" s="40" t="inlineStr">
        <is>
          <t>PREGAR GOLA 59 CM</t>
        </is>
      </c>
      <c r="C168" s="13" t="n">
        <v>0.7004</v>
      </c>
      <c r="D168" s="20" t="n">
        <v>0.7004</v>
      </c>
      <c r="E168" s="2" t="inlineStr">
        <is>
          <t>PREGAR GOLA 59 CM</t>
        </is>
      </c>
      <c r="F168" s="17">
        <f>D168</f>
        <v/>
      </c>
    </row>
    <row r="169">
      <c r="A169" s="40" t="inlineStr">
        <is>
          <t>PGO000000010</t>
        </is>
      </c>
      <c r="B169" s="40" t="inlineStr">
        <is>
          <t>PREGAR GOLA ABERTA 51 CM  4OL 514</t>
        </is>
      </c>
      <c r="C169" s="13" t="n">
        <v>0.4283</v>
      </c>
      <c r="D169" s="20" t="n">
        <v>0.4283</v>
      </c>
      <c r="E169" s="2" t="inlineStr">
        <is>
          <t>PREGAR GOLA ABERTA 51 CM  4OL 514</t>
        </is>
      </c>
      <c r="F169" s="17">
        <f>D169</f>
        <v/>
      </c>
    </row>
    <row r="170">
      <c r="A170" s="40" t="inlineStr">
        <is>
          <t>PGO000000014</t>
        </is>
      </c>
      <c r="B170" s="40" t="inlineStr">
        <is>
          <t>PREGAR GOLA 80 CM Código 4OL 514</t>
        </is>
      </c>
      <c r="C170" s="13" t="n">
        <v>0.7275</v>
      </c>
      <c r="D170" s="20">
        <f>C170</f>
        <v/>
      </c>
      <c r="E170" s="2" t="inlineStr">
        <is>
          <t>PREGAR GOLA 80 CM Código 4OL 514</t>
        </is>
      </c>
      <c r="F170" s="17">
        <f>D170</f>
        <v/>
      </c>
    </row>
    <row r="171">
      <c r="A171" s="39" t="inlineStr">
        <is>
          <t>PGV000000000</t>
        </is>
      </c>
      <c r="B171" s="40" t="inlineStr">
        <is>
          <t xml:space="preserve">PREGAR GOLA EM V 56CM </t>
        </is>
      </c>
      <c r="C171" s="13" t="n">
        <v>0.3348</v>
      </c>
      <c r="D171" s="20" t="n">
        <v>0.3961</v>
      </c>
      <c r="E171" s="2" t="inlineStr">
        <is>
          <t xml:space="preserve">PREGAR GOLA EM V 56CM </t>
        </is>
      </c>
      <c r="F171" s="17">
        <f>D171</f>
        <v/>
      </c>
    </row>
    <row r="172">
      <c r="A172" s="39" t="inlineStr">
        <is>
          <t>PGV000000002</t>
        </is>
      </c>
      <c r="B172" s="40" t="inlineStr">
        <is>
          <t xml:space="preserve">PREGAR GOLA EM V 50 CM </t>
        </is>
      </c>
      <c r="C172" s="13" t="n">
        <v>0.4541</v>
      </c>
      <c r="D172" s="20" t="n">
        <v>0.4541</v>
      </c>
      <c r="E172" s="2" t="inlineStr">
        <is>
          <t xml:space="preserve">PREGAR GOLA EM V 50 CM </t>
        </is>
      </c>
      <c r="F172" s="17">
        <f>D172</f>
        <v/>
      </c>
    </row>
    <row r="173">
      <c r="A173" s="39" t="inlineStr">
        <is>
          <t>PGV000000002</t>
        </is>
      </c>
      <c r="B173" s="40" t="inlineStr">
        <is>
          <t>PREGAR GOLA FIXADA 51CM</t>
        </is>
      </c>
      <c r="C173" s="13" t="n">
        <v>0.4541</v>
      </c>
      <c r="D173" s="20" t="n">
        <v>0.4541</v>
      </c>
      <c r="E173" s="2" t="inlineStr">
        <is>
          <t>PREGAR GOLA FIXADA 51CM</t>
        </is>
      </c>
      <c r="F173" s="17">
        <f>D173</f>
        <v/>
      </c>
    </row>
    <row r="174">
      <c r="A174" s="39" t="inlineStr">
        <is>
          <t>PMG000000000</t>
        </is>
      </c>
      <c r="B174" s="40" t="inlineStr">
        <is>
          <t>PREGAR MANGA ABERTA 58 CM</t>
        </is>
      </c>
      <c r="C174" s="13" t="n">
        <v>0.5962</v>
      </c>
      <c r="D174" s="20" t="n">
        <v>0.5962</v>
      </c>
      <c r="E174" s="2" t="inlineStr">
        <is>
          <t>PREGAR MANGA ABERTA 58 CM</t>
        </is>
      </c>
      <c r="F174" s="17">
        <f>D174</f>
        <v/>
      </c>
    </row>
    <row r="175">
      <c r="A175" s="40" t="inlineStr">
        <is>
          <t>PMG000000003</t>
        </is>
      </c>
      <c r="B175" s="40" t="inlineStr">
        <is>
          <t>PREGAR MANGA COSTAS 26 CM 2* Código 4OL 514</t>
        </is>
      </c>
      <c r="C175" s="13" t="n">
        <v>0.4825</v>
      </c>
      <c r="D175" s="20" t="n">
        <v>0.4825</v>
      </c>
      <c r="E175" s="2" t="inlineStr">
        <is>
          <t>PREGAR MANGA COSTAS 26 CM 2* Código 4OL 514</t>
        </is>
      </c>
      <c r="F175" s="17">
        <f>D175</f>
        <v/>
      </c>
    </row>
    <row r="176">
      <c r="A176" s="40" t="inlineStr">
        <is>
          <t>PMG000000006</t>
        </is>
      </c>
      <c r="B176" s="40" t="inlineStr">
        <is>
          <t>ALINHAVAR CAVAS 37 CM Código 1L 301</t>
        </is>
      </c>
      <c r="C176" s="13" t="n">
        <v>0.5623</v>
      </c>
      <c r="D176" s="20" t="n">
        <v>0.5623</v>
      </c>
      <c r="E176" s="2" t="inlineStr">
        <is>
          <t>ALINHAVAR CAVAS 37 CM Código 1L 301</t>
        </is>
      </c>
      <c r="F176" s="17">
        <f>D176</f>
        <v/>
      </c>
    </row>
    <row r="177">
      <c r="A177" s="40" t="inlineStr">
        <is>
          <t>PMG000000007</t>
        </is>
      </c>
      <c r="B177" s="40" t="inlineStr">
        <is>
          <t>PREGAR MANGA FECHADA 58.5 CM *2 4OL 514</t>
        </is>
      </c>
      <c r="C177" s="13" t="n">
        <v>0.8733</v>
      </c>
      <c r="D177" s="20" t="n">
        <v>0.8733</v>
      </c>
      <c r="E177" s="2" t="inlineStr">
        <is>
          <t>PREGAR MANGA FECHADA 58.5 CM *2 4OL 514</t>
        </is>
      </c>
      <c r="F177" s="17">
        <f>D177</f>
        <v/>
      </c>
    </row>
    <row r="178">
      <c r="A178" s="40" t="inlineStr">
        <is>
          <t>PMG000000015</t>
        </is>
      </c>
      <c r="B178" s="40" t="inlineStr">
        <is>
          <t>PREGAR 1º MANGA ABERTA 58 CM Código 4OL 514</t>
        </is>
      </c>
      <c r="C178" s="13" t="n">
        <v>0.3007</v>
      </c>
      <c r="D178" s="20" t="n">
        <v>0.3007</v>
      </c>
      <c r="E178" s="2" t="inlineStr">
        <is>
          <t>PREGAR 1º MANGA ABERTA 58 CM Código 4OL 514</t>
        </is>
      </c>
      <c r="F178" s="17">
        <f>D178</f>
        <v/>
      </c>
    </row>
    <row r="179">
      <c r="A179" s="39" t="inlineStr">
        <is>
          <t>PMG00000003</t>
        </is>
      </c>
      <c r="B179" s="40" t="inlineStr">
        <is>
          <t>PREGAR MANGA COSTAS 26 CM</t>
        </is>
      </c>
      <c r="C179" s="13" t="n">
        <v>0.4825</v>
      </c>
      <c r="D179" s="20" t="n">
        <v>0.4825</v>
      </c>
      <c r="E179" s="2" t="inlineStr">
        <is>
          <t>PREGAR MANGA COSTAS 26 CM</t>
        </is>
      </c>
      <c r="F179" s="17">
        <f>D179</f>
        <v/>
      </c>
    </row>
    <row r="180">
      <c r="A180" s="39" t="inlineStr">
        <is>
          <t>PMG00000004</t>
        </is>
      </c>
      <c r="B180" s="40" t="inlineStr">
        <is>
          <t>PREGAR MANGA FRENTE 26 CM</t>
        </is>
      </c>
      <c r="C180" s="13" t="n">
        <v>0.4825</v>
      </c>
      <c r="D180" s="20" t="n">
        <v>0.4825</v>
      </c>
      <c r="E180" s="2" t="inlineStr">
        <is>
          <t>PREGAR MANGA FRENTE 26 CM</t>
        </is>
      </c>
      <c r="F180" s="17">
        <f>D180</f>
        <v/>
      </c>
    </row>
    <row r="181">
      <c r="A181" s="40" t="inlineStr">
        <is>
          <t>PPN000000002</t>
        </is>
      </c>
      <c r="B181" s="40" t="inlineStr">
        <is>
          <t>PREGAR PUNHO REGATA 80 CM *2 Código: 4OL 514</t>
        </is>
      </c>
      <c r="C181" s="13" t="n">
        <v>1.1415</v>
      </c>
      <c r="D181" s="20">
        <f>C181</f>
        <v/>
      </c>
      <c r="E181" s="2" t="inlineStr">
        <is>
          <t>PREGAR PUNHO REGATA 80 CM *2 Código: 4OL 514</t>
        </is>
      </c>
      <c r="F181" s="17">
        <f>D181</f>
        <v/>
      </c>
    </row>
    <row r="182">
      <c r="A182" s="39" t="inlineStr">
        <is>
          <t>PPN000000005</t>
        </is>
      </c>
      <c r="B182" s="40" t="inlineStr">
        <is>
          <t>PREGAR PUNHO 39 CM 4OL 514</t>
        </is>
      </c>
      <c r="C182" s="13" t="n">
        <v>0.7401</v>
      </c>
      <c r="D182" s="20" t="n">
        <v>0.7401</v>
      </c>
      <c r="E182" s="2" t="inlineStr">
        <is>
          <t>PREGAR PUNHO 39 CM 4OL 514</t>
        </is>
      </c>
      <c r="F182" s="17">
        <f>D182</f>
        <v/>
      </c>
    </row>
    <row r="183">
      <c r="A183" s="39" t="inlineStr">
        <is>
          <t>PRC000000000</t>
        </is>
      </c>
      <c r="B183" s="40" t="inlineStr">
        <is>
          <t>PREGAR MANGA RAGLAN COSTAS 46 CM</t>
        </is>
      </c>
      <c r="C183" s="13" t="n">
        <v>0.6716</v>
      </c>
      <c r="D183" s="20" t="n">
        <v>0.6716</v>
      </c>
      <c r="E183" s="2" t="inlineStr">
        <is>
          <t>PREGAR MANGA RAGLAN COSTAS 46 CM</t>
        </is>
      </c>
      <c r="F183" s="17">
        <f>D183</f>
        <v/>
      </c>
    </row>
    <row r="184">
      <c r="A184" s="39" t="inlineStr">
        <is>
          <t>PRC000000004</t>
        </is>
      </c>
      <c r="B184" s="40" t="inlineStr">
        <is>
          <t xml:space="preserve">PREGAR MANGA COSTAS 60CM </t>
        </is>
      </c>
      <c r="C184" s="13" t="n">
        <v>0.6422</v>
      </c>
      <c r="D184" s="20" t="n">
        <v>0.6422</v>
      </c>
      <c r="E184" s="2" t="inlineStr">
        <is>
          <t xml:space="preserve">PREGAR MANGA COSTAS 60CM </t>
        </is>
      </c>
      <c r="F184" s="17">
        <f>D184</f>
        <v/>
      </c>
    </row>
    <row r="185">
      <c r="A185" s="40" t="inlineStr">
        <is>
          <t>PRE000000000</t>
        </is>
      </c>
      <c r="B185" s="40" t="inlineStr">
        <is>
          <t>ALINHAVAR CÓS 136 CM Código: 1L 301 - Referência CZ 20</t>
        </is>
      </c>
      <c r="C185" s="13" t="n">
        <v>0.6206</v>
      </c>
      <c r="D185" s="20">
        <f>C185</f>
        <v/>
      </c>
      <c r="E185" s="2" t="inlineStr">
        <is>
          <t>ALINHAVAR CÓS 136 CM Código: 1L 301 - Referência CZ 20</t>
        </is>
      </c>
      <c r="F185" s="17">
        <f>D185</f>
        <v/>
      </c>
    </row>
    <row r="186">
      <c r="A186" s="40" t="inlineStr">
        <is>
          <t>PRE000000001</t>
        </is>
      </c>
      <c r="B186" s="40" t="inlineStr">
        <is>
          <t>PREGAR CÓS 136 CM Código: 4OL 514 - Referência CZ 20</t>
        </is>
      </c>
      <c r="C186" s="13" t="n">
        <v>0.5014999999999999</v>
      </c>
      <c r="D186" s="20">
        <f>C186</f>
        <v/>
      </c>
      <c r="E186" s="2" t="inlineStr">
        <is>
          <t>PREGAR CÓS 136 CM Código: 4OL 514 - Referência CZ 20</t>
        </is>
      </c>
      <c r="F186" s="17">
        <f>D186</f>
        <v/>
      </c>
    </row>
    <row r="187">
      <c r="A187" s="39" t="inlineStr">
        <is>
          <t>PRF00000000</t>
        </is>
      </c>
      <c r="B187" s="40" t="inlineStr">
        <is>
          <t>PREGAR MANGA RAGLAN FRENTE 46 CM</t>
        </is>
      </c>
      <c r="C187" s="13" t="n">
        <v>0.6716</v>
      </c>
      <c r="D187" s="20" t="n">
        <v>0.6716</v>
      </c>
      <c r="E187" s="2" t="inlineStr">
        <is>
          <t>PREGAR MANGA RAGLAN FRENTE 46 CM</t>
        </is>
      </c>
      <c r="F187" s="17">
        <f>D187</f>
        <v/>
      </c>
    </row>
    <row r="188">
      <c r="A188" s="40" t="inlineStr">
        <is>
          <t>PRF000000000</t>
        </is>
      </c>
      <c r="B188" s="40" t="inlineStr">
        <is>
          <t>PREGAR MANGA RAGLAN FRENTE 46 CM 2* Código 4OL</t>
        </is>
      </c>
      <c r="C188" s="13" t="n">
        <v>0.6716</v>
      </c>
      <c r="D188" s="20" t="n">
        <v>0.6716</v>
      </c>
      <c r="E188" s="2" t="inlineStr">
        <is>
          <t>PREGAR MANGA RAGLAN FRENTE 46 CM 2* Código 4OL</t>
        </is>
      </c>
      <c r="F188" s="17">
        <f>D188</f>
        <v/>
      </c>
    </row>
    <row r="189">
      <c r="A189" s="40" t="inlineStr">
        <is>
          <t>PRF000000003</t>
        </is>
      </c>
      <c r="B189" s="40" t="inlineStr">
        <is>
          <t>PREGAR MANGA FRENTE COM DOBRA 34 CM 2*</t>
        </is>
      </c>
      <c r="C189" s="13" t="n">
        <v>0.6805</v>
      </c>
      <c r="D189" s="20" t="n">
        <v>0.6805</v>
      </c>
      <c r="E189" s="2" t="inlineStr">
        <is>
          <t>PREGAR MANGA FRENTE COM DOBRA 34 CM 2*</t>
        </is>
      </c>
      <c r="F189" s="17">
        <f>D189</f>
        <v/>
      </c>
    </row>
    <row r="190">
      <c r="A190" s="39" t="inlineStr">
        <is>
          <t>PRF000000004</t>
        </is>
      </c>
      <c r="B190" s="40" t="inlineStr">
        <is>
          <t xml:space="preserve">PREGAR MANGA FRENTE 50CM </t>
        </is>
      </c>
      <c r="C190" s="13" t="n">
        <v>0.6177</v>
      </c>
      <c r="D190" s="20" t="n">
        <v>0.6177</v>
      </c>
      <c r="E190" s="2" t="inlineStr">
        <is>
          <t xml:space="preserve">PREGAR MANGA FRENTE 50CM </t>
        </is>
      </c>
      <c r="F190" s="17">
        <f>D190</f>
        <v/>
      </c>
    </row>
    <row r="191">
      <c r="A191" s="40" t="inlineStr">
        <is>
          <t>PRP000000002</t>
        </is>
      </c>
      <c r="B191" s="40" t="inlineStr">
        <is>
          <t>PREGAR POLO 16.7 CM (MÁQUINA POLO) (PPA)</t>
        </is>
      </c>
      <c r="C191" s="13" t="n">
        <v>0.4063</v>
      </c>
      <c r="D191" s="20" t="n">
        <v>0.4063</v>
      </c>
      <c r="E191" s="2" t="inlineStr">
        <is>
          <t>PREGAR POLO 16.7 CM (MÁQUINA POLO) (PPA)</t>
        </is>
      </c>
      <c r="F191" s="17">
        <f>D191</f>
        <v/>
      </c>
    </row>
    <row r="192">
      <c r="A192" s="40" t="inlineStr">
        <is>
          <t>PTO000000000</t>
        </is>
      </c>
      <c r="B192" s="40" t="inlineStr">
        <is>
          <t>PASSAR GALÃO 3 LISTRAS NO OMBRO 6C 402 *2</t>
        </is>
      </c>
      <c r="C192" s="13" t="n">
        <v>0.3168</v>
      </c>
      <c r="D192" s="20" t="n">
        <v>0.3168</v>
      </c>
      <c r="E192" s="2" t="inlineStr">
        <is>
          <t>PASSAR GALÃO 3 LISTRAS NO OMBRO 6C 402 *2</t>
        </is>
      </c>
      <c r="F192" s="17">
        <f>D192</f>
        <v/>
      </c>
    </row>
    <row r="193">
      <c r="A193" s="40" t="inlineStr">
        <is>
          <t>PTO000000002</t>
        </is>
      </c>
      <c r="B193" s="40" t="inlineStr">
        <is>
          <t>PASSAR GALÃO 3 LISTRAS NO RECORTE DO OMBRO 15 CM</t>
        </is>
      </c>
      <c r="C193" s="13" t="n">
        <v>0.2736</v>
      </c>
      <c r="D193" s="20" t="n">
        <v>0.2736</v>
      </c>
      <c r="E193" s="2" t="inlineStr">
        <is>
          <t>PASSAR GALÃO 3 LISTRAS NO RECORTE DO OMBRO 15 CM</t>
        </is>
      </c>
      <c r="F193" s="17">
        <f>D193</f>
        <v/>
      </c>
    </row>
    <row r="194">
      <c r="A194" s="39" t="inlineStr">
        <is>
          <t>PTO000000004</t>
        </is>
      </c>
      <c r="B194" s="40" t="inlineStr">
        <is>
          <t>PASSAR GALÃO 3 LISTRAS NO RECORTE DO OMBRO 90 CM</t>
        </is>
      </c>
      <c r="C194" s="13" t="n">
        <v>0.6194</v>
      </c>
      <c r="D194" s="20" t="n">
        <v>0.6194</v>
      </c>
      <c r="E194" s="2" t="inlineStr">
        <is>
          <t>PASSAR GALÃO 3 LISTRAS NO RECORTE DO OMBRO 90 CM</t>
        </is>
      </c>
      <c r="F194" s="17">
        <f>D194</f>
        <v/>
      </c>
    </row>
    <row r="195">
      <c r="A195" s="39" t="inlineStr">
        <is>
          <t>RAB000000002</t>
        </is>
      </c>
      <c r="B195" s="40" t="inlineStr">
        <is>
          <t>REBATER ABERTURA LATERAL 24 CM (2 lados)</t>
        </is>
      </c>
      <c r="C195" s="13" t="n">
        <v>0.9533</v>
      </c>
      <c r="D195" s="20" t="n">
        <v>0.9533</v>
      </c>
      <c r="E195" s="2" t="inlineStr">
        <is>
          <t>REBATER ABERTURA LATERAL 24 CM (2 lados)</t>
        </is>
      </c>
      <c r="F195" s="17">
        <f>D195</f>
        <v/>
      </c>
    </row>
    <row r="196">
      <c r="A196" s="40" t="inlineStr">
        <is>
          <t>RAB000000002</t>
        </is>
      </c>
      <c r="B196" s="40" t="inlineStr">
        <is>
          <t>REBATER ABERTURA LATERAL 26CM *2 1L 301</t>
        </is>
      </c>
      <c r="C196" s="13" t="n">
        <v>0.9533</v>
      </c>
      <c r="D196" s="20" t="n">
        <v>0.9533</v>
      </c>
      <c r="E196" s="2" t="inlineStr">
        <is>
          <t>REBATER ABERTURA LATERAL 26CM *2 1L 301</t>
        </is>
      </c>
      <c r="F196" s="17">
        <f>D196</f>
        <v/>
      </c>
    </row>
    <row r="197">
      <c r="A197" s="40" t="inlineStr">
        <is>
          <t>RAB000000003</t>
        </is>
      </c>
      <c r="B197" s="40" t="inlineStr">
        <is>
          <t>PRENDER REVEL ABERTURA LATERAL 5 CM 2*</t>
        </is>
      </c>
      <c r="C197" s="13" t="n">
        <v>0.4798</v>
      </c>
      <c r="D197" s="20" t="n">
        <v>0.4798</v>
      </c>
      <c r="E197" s="2" t="inlineStr">
        <is>
          <t>PRENDER REVEL ABERTURA LATERAL 5 CM 2*</t>
        </is>
      </c>
      <c r="F197" s="17">
        <f>D197</f>
        <v/>
      </c>
    </row>
    <row r="198">
      <c r="A198" s="40" t="inlineStr">
        <is>
          <t>RAB000000008</t>
        </is>
      </c>
      <c r="B198" s="40" t="inlineStr">
        <is>
          <t>1L REBATER ABERTURA LATERAL 11 CM 2*</t>
        </is>
      </c>
      <c r="C198" s="13" t="n">
        <v>0.9516</v>
      </c>
      <c r="D198" s="13" t="n">
        <v>0.9516</v>
      </c>
      <c r="E198" s="40" t="inlineStr">
        <is>
          <t>1L REBATER ABERTURA LATERAL 11 CM 2*</t>
        </is>
      </c>
      <c r="F198" s="17">
        <f>D198</f>
        <v/>
      </c>
    </row>
    <row r="199">
      <c r="A199" s="39" t="inlineStr">
        <is>
          <t>RABAR001</t>
        </is>
      </c>
      <c r="B199" s="40" t="inlineStr">
        <is>
          <t>GABARITAR ETIQUETA DA BARRA - MANUAL</t>
        </is>
      </c>
      <c r="C199" s="13" t="n">
        <v>0.0955</v>
      </c>
      <c r="D199" s="20" t="n">
        <v>0.0955</v>
      </c>
      <c r="E199" s="2" t="inlineStr">
        <is>
          <t>GABARITAR ETIQUETA DA BARRA - MANUAL</t>
        </is>
      </c>
      <c r="F199" s="17">
        <f>D199</f>
        <v/>
      </c>
    </row>
    <row r="200">
      <c r="A200" s="39" t="inlineStr">
        <is>
          <t>RABAR002</t>
        </is>
      </c>
      <c r="B200" s="40" t="inlineStr">
        <is>
          <t>BAINHA DO CORPO- 120 CM</t>
        </is>
      </c>
      <c r="C200" s="13" t="n">
        <v>0.4035</v>
      </c>
      <c r="D200" s="20" t="n">
        <v>0.4035</v>
      </c>
      <c r="E200" s="2" t="inlineStr">
        <is>
          <t>BAINHA DO CORPO- 120 CM</t>
        </is>
      </c>
      <c r="F200" s="17">
        <f>D200</f>
        <v/>
      </c>
    </row>
    <row r="201">
      <c r="A201" s="40" t="inlineStr">
        <is>
          <t>RABAR003</t>
        </is>
      </c>
      <c r="B201" s="40" t="inlineStr">
        <is>
          <t>BATER TRAVET 1* BT 107</t>
        </is>
      </c>
      <c r="C201" s="13" t="n">
        <v>0.3078</v>
      </c>
      <c r="D201" s="20" t="n">
        <v>0.3078</v>
      </c>
      <c r="E201" s="2" t="inlineStr">
        <is>
          <t>BATER TRAVET 1* BT 107</t>
        </is>
      </c>
      <c r="F201" s="17">
        <f>D201</f>
        <v/>
      </c>
    </row>
    <row r="202">
      <c r="A202" s="39" t="inlineStr">
        <is>
          <t>RABAR004</t>
        </is>
      </c>
      <c r="B202" s="40" t="inlineStr">
        <is>
          <t>PREGAR ETIQUETA BARRA -2 CM</t>
        </is>
      </c>
      <c r="C202" s="13" t="n">
        <v>0.2723</v>
      </c>
      <c r="D202" s="20" t="n">
        <v>0.2723</v>
      </c>
      <c r="E202" s="2" t="inlineStr">
        <is>
          <t>PREGAR ETIQUETA BARRA -2 CM</t>
        </is>
      </c>
      <c r="F202" s="17">
        <f>D202</f>
        <v/>
      </c>
    </row>
    <row r="203">
      <c r="A203" s="39" t="inlineStr">
        <is>
          <t>RABAR007</t>
        </is>
      </c>
      <c r="B203" s="40" t="inlineStr">
        <is>
          <t>BATER TRAVET 3x</t>
        </is>
      </c>
      <c r="C203" s="13" t="n">
        <v>0.3763</v>
      </c>
      <c r="D203" s="20" t="n">
        <v>0.3763</v>
      </c>
      <c r="E203" s="2" t="inlineStr">
        <is>
          <t>BATER TRAVET 3x</t>
        </is>
      </c>
      <c r="F203" s="17">
        <f>D203</f>
        <v/>
      </c>
    </row>
    <row r="204">
      <c r="A204" s="39" t="inlineStr">
        <is>
          <t>RABAR010</t>
        </is>
      </c>
      <c r="B204" s="40" t="inlineStr">
        <is>
          <t>PREGAR ETIQUETA MANGA -2 CM</t>
        </is>
      </c>
      <c r="C204" s="13" t="n">
        <v>0.1619</v>
      </c>
      <c r="D204" s="20" t="n">
        <v>0.1619</v>
      </c>
      <c r="E204" s="2" t="inlineStr">
        <is>
          <t>PREGAR ETIQUETA MANGA -2 CM</t>
        </is>
      </c>
      <c r="F204" s="17">
        <f>D204</f>
        <v/>
      </c>
    </row>
    <row r="205">
      <c r="A205" s="39" t="inlineStr">
        <is>
          <t>RABAR011</t>
        </is>
      </c>
      <c r="B205" s="40" t="inlineStr">
        <is>
          <t>BAINHA DA MANGA COM ADCIONAL COSTA-46 CM</t>
        </is>
      </c>
      <c r="C205" s="13" t="n">
        <v>0.6022999999999999</v>
      </c>
      <c r="D205" s="20" t="n">
        <v>0.6875</v>
      </c>
      <c r="E205" s="2" t="inlineStr">
        <is>
          <t>BAINHA DA MANGA COM ADCIONAL COSTA-46 CM</t>
        </is>
      </c>
      <c r="F205" s="17">
        <f>D205</f>
        <v/>
      </c>
    </row>
    <row r="206">
      <c r="A206" s="39" t="inlineStr">
        <is>
          <t>RABAR012</t>
        </is>
      </c>
      <c r="B206" s="40" t="inlineStr">
        <is>
          <t>BAINHA DO CORPO COM ADCIONAL COSTA- 123 CM</t>
        </is>
      </c>
      <c r="C206" s="13" t="inlineStr">
        <is>
          <t>0,6952</t>
        </is>
      </c>
      <c r="D206" s="20" t="n">
        <v>0.6998</v>
      </c>
      <c r="E206" s="2" t="inlineStr">
        <is>
          <t>BAINHA DO CORPO COM ADCIONAL COSTA- 123 CM</t>
        </is>
      </c>
      <c r="F206" s="17">
        <f>D206</f>
        <v/>
      </c>
    </row>
    <row r="207">
      <c r="A207" s="39" t="inlineStr">
        <is>
          <t>RABAR022</t>
        </is>
      </c>
      <c r="B207" s="40" t="inlineStr">
        <is>
          <t>BATER TRAVET 4x</t>
        </is>
      </c>
      <c r="C207" s="13" t="n">
        <v>0.507</v>
      </c>
      <c r="D207" s="20" t="n">
        <v>0.507</v>
      </c>
      <c r="E207" s="2" t="inlineStr">
        <is>
          <t>BATER TRAVET 4x</t>
        </is>
      </c>
      <c r="F207" s="17">
        <f>D207</f>
        <v/>
      </c>
    </row>
    <row r="208">
      <c r="A208" s="39" t="inlineStr">
        <is>
          <t>RABAR023</t>
        </is>
      </c>
      <c r="B208" s="40" t="inlineStr">
        <is>
          <t>BAINHA DO CORPO COM ADCIONAL FRENTE E COSTAS- 126 CM</t>
        </is>
      </c>
      <c r="C208" s="13" t="n">
        <v>0.911</v>
      </c>
      <c r="D208" s="20" t="n">
        <v>0.911</v>
      </c>
      <c r="E208" s="2" t="inlineStr">
        <is>
          <t>BAINHA DO CORPO COM ADCIONAL FRENTE E COSTAS- 126 CM</t>
        </is>
      </c>
      <c r="F208" s="17">
        <f>D208</f>
        <v/>
      </c>
    </row>
    <row r="209">
      <c r="A209" s="39" t="inlineStr">
        <is>
          <t>RABAR024</t>
        </is>
      </c>
      <c r="B209" s="40" t="inlineStr">
        <is>
          <t>DAR RETROCESSO NO PUNHO 2x</t>
        </is>
      </c>
      <c r="C209" s="13" t="n">
        <v>0.1837</v>
      </c>
      <c r="D209" s="20" t="n">
        <v>0.1837</v>
      </c>
      <c r="E209" s="2" t="inlineStr">
        <is>
          <t>DAR RETROCESSO NO PUNHO 2x</t>
        </is>
      </c>
      <c r="F209" s="17">
        <f>D209</f>
        <v/>
      </c>
    </row>
    <row r="210">
      <c r="A210" s="39" t="inlineStr">
        <is>
          <t>RABAR025</t>
        </is>
      </c>
      <c r="B210" s="40" t="inlineStr">
        <is>
          <t>BATER TRAVET NAS ABERTURAS LATERAIS -2x</t>
        </is>
      </c>
      <c r="C210" s="13" t="n">
        <v>0.2085</v>
      </c>
      <c r="D210" s="20" t="n">
        <v>0.2085</v>
      </c>
      <c r="E210" s="2" t="inlineStr">
        <is>
          <t>BATER TRAVET NAS ABERTURAS LATERAIS -2x</t>
        </is>
      </c>
      <c r="F210" s="17">
        <f>D210</f>
        <v/>
      </c>
    </row>
    <row r="211">
      <c r="A211" s="40" t="inlineStr">
        <is>
          <t>RB1000000001</t>
        </is>
      </c>
      <c r="B211" s="40" t="inlineStr">
        <is>
          <t>REBATER OMBRO Código: 1L 301</t>
        </is>
      </c>
      <c r="C211" s="13" t="n">
        <v>0.3009</v>
      </c>
      <c r="D211" s="20">
        <f>C211</f>
        <v/>
      </c>
      <c r="E211" s="2" t="inlineStr">
        <is>
          <t>REBATER OMBRO Código: 1L 301</t>
        </is>
      </c>
      <c r="F211" s="17">
        <f>D211</f>
        <v/>
      </c>
    </row>
    <row r="212">
      <c r="A212" s="40" t="inlineStr">
        <is>
          <t>RBC000000001</t>
        </is>
      </c>
      <c r="B212" s="40" t="inlineStr">
        <is>
          <t>REBATER CÓS EMBUTIDO SHORT 1 DOBRA 136 CM 4C 402</t>
        </is>
      </c>
      <c r="C212" s="13" t="n">
        <v>0.846</v>
      </c>
      <c r="D212" s="20" t="n">
        <v>0.846</v>
      </c>
      <c r="E212" s="2" t="inlineStr">
        <is>
          <t>REBATER CÓS EMBUTIDO SHORT 1 DOBRA 136 CM 4C 402</t>
        </is>
      </c>
      <c r="F212" s="17">
        <f>D212</f>
        <v/>
      </c>
    </row>
    <row r="213">
      <c r="A213" s="40" t="inlineStr">
        <is>
          <t>RBC000000008</t>
        </is>
      </c>
      <c r="B213" s="40" t="inlineStr">
        <is>
          <t xml:space="preserve">REBATER CÓS EMBUTIDO SHORT 2 DOBRA 136 CM </t>
        </is>
      </c>
      <c r="C213" s="13" t="n">
        <v>0.8588</v>
      </c>
      <c r="D213" s="20" t="n">
        <v>0.8588</v>
      </c>
      <c r="E213" s="2" t="inlineStr">
        <is>
          <t xml:space="preserve">REBATER CÓS EMBUTIDO SHORT 2 DOBRA 136 CM </t>
        </is>
      </c>
      <c r="F213" s="17">
        <f>D213</f>
        <v/>
      </c>
    </row>
    <row r="214">
      <c r="A214" s="40" t="inlineStr">
        <is>
          <t>RBR000000005</t>
        </is>
      </c>
      <c r="B214" s="40" t="inlineStr">
        <is>
          <t>FECHAR REVEL BARRA 5 CM *2C ódigo: 4OL 514</t>
        </is>
      </c>
      <c r="C214" s="13" t="n">
        <v>0.3115</v>
      </c>
      <c r="D214" s="20" t="n">
        <v>0.3115</v>
      </c>
      <c r="E214" s="2" t="inlineStr">
        <is>
          <t>FECHAR REVEL BARRA 5 CM *2C ódigo: 4OL 514</t>
        </is>
      </c>
      <c r="F214" s="17">
        <f>D214</f>
        <v/>
      </c>
    </row>
    <row r="215">
      <c r="A215" s="40" t="inlineStr">
        <is>
          <t>RBR000000008</t>
        </is>
      </c>
      <c r="B215" s="40" t="inlineStr">
        <is>
          <t>BAINHA NO REVEL COM ABERTURA LATERAL 163 CM</t>
        </is>
      </c>
      <c r="C215" s="13" t="n">
        <v>0.9621</v>
      </c>
      <c r="D215" s="20" t="n">
        <v>0.9621</v>
      </c>
      <c r="E215" s="2" t="inlineStr">
        <is>
          <t>BAINHA NO REVEL COM ABERTURA LATERAL 163 CM</t>
        </is>
      </c>
      <c r="F215" s="17">
        <f>D215</f>
        <v/>
      </c>
    </row>
    <row r="216">
      <c r="A216" s="40" t="inlineStr">
        <is>
          <t>RBT000000011</t>
        </is>
      </c>
      <c r="B216" s="40" t="inlineStr">
        <is>
          <t>REBATER MANGA ABERTA 58 CM 2* Código: 1L 301</t>
        </is>
      </c>
      <c r="C216" s="13" t="n">
        <v>0.6475</v>
      </c>
      <c r="D216" s="20">
        <f>C216</f>
        <v/>
      </c>
      <c r="E216" s="2" t="inlineStr">
        <is>
          <t>REBATER MANGA ABERTA 58 CM 2* Código: 1L 301</t>
        </is>
      </c>
      <c r="F216" s="17">
        <f>D216</f>
        <v/>
      </c>
    </row>
    <row r="217">
      <c r="A217" s="39" t="inlineStr">
        <is>
          <t>RCG000000003</t>
        </is>
      </c>
      <c r="B217" s="40" t="inlineStr">
        <is>
          <t>REBATER COBRE GOLA 22 CM</t>
        </is>
      </c>
      <c r="C217" s="13" t="n">
        <v>0.3633</v>
      </c>
      <c r="D217" s="20" t="n">
        <v>0.3633</v>
      </c>
      <c r="E217" s="2" t="inlineStr">
        <is>
          <t>REBATER COBRE GOLA 22 CM</t>
        </is>
      </c>
      <c r="F217" s="17">
        <f>D217</f>
        <v/>
      </c>
    </row>
    <row r="218">
      <c r="A218" s="40" t="inlineStr">
        <is>
          <t>RDC000000003</t>
        </is>
      </c>
      <c r="B218" s="40" t="inlineStr">
        <is>
          <t>OVERLOCKAR REVEL POLO 17 CM 4OL 514</t>
        </is>
      </c>
      <c r="C218" s="13" t="n">
        <v>0.228</v>
      </c>
      <c r="D218" s="20" t="n">
        <v>0.228</v>
      </c>
      <c r="E218" s="2" t="inlineStr">
        <is>
          <t>OVERLOCKAR REVEL POLO 17 CM 4OL 514</t>
        </is>
      </c>
      <c r="F218" s="17">
        <f>D218</f>
        <v/>
      </c>
    </row>
    <row r="219">
      <c r="A219" s="40" t="inlineStr">
        <is>
          <t>RDC000000004</t>
        </is>
      </c>
      <c r="B219" s="40" t="inlineStr">
        <is>
          <t>PREGAR REVEL GOLA 14 CM Código: 1L 301</t>
        </is>
      </c>
      <c r="C219" s="13" t="n">
        <v>0.3098</v>
      </c>
      <c r="D219" s="20" t="n">
        <v>0.3098</v>
      </c>
      <c r="E219" s="2" t="inlineStr">
        <is>
          <t>PREGAR REVEL GOLA 14 CM Código: 1L 301</t>
        </is>
      </c>
      <c r="F219" s="17">
        <f>D219</f>
        <v/>
      </c>
    </row>
    <row r="220">
      <c r="A220" s="40" t="inlineStr">
        <is>
          <t>RE1000000002</t>
        </is>
      </c>
      <c r="B220" s="40" t="inlineStr">
        <is>
          <t>PREGAR REVEL GOLA FRENTE 21 CM 1L 301</t>
        </is>
      </c>
      <c r="C220" s="13" t="n">
        <v>0.4239</v>
      </c>
      <c r="D220" s="20" t="n">
        <v>0.4239</v>
      </c>
      <c r="E220" s="2" t="inlineStr">
        <is>
          <t>PREGAR REVEL GOLA FRENTE 21 CM 1L 301</t>
        </is>
      </c>
      <c r="F220" s="17">
        <f>D220</f>
        <v/>
      </c>
    </row>
    <row r="221">
      <c r="A221" s="40" t="inlineStr">
        <is>
          <t>REA000000000</t>
        </is>
      </c>
      <c r="B221" s="40" t="inlineStr">
        <is>
          <t>RETROCESSO ABERTURA LATERAL 6 CM 2*</t>
        </is>
      </c>
      <c r="C221" s="13" t="n">
        <v>0.3653</v>
      </c>
      <c r="D221" s="20" t="n">
        <v>0.3653</v>
      </c>
      <c r="E221" s="2" t="inlineStr">
        <is>
          <t>RETROCESSO ABERTURA LATERAL 6 CM 2*</t>
        </is>
      </c>
      <c r="F221" s="17">
        <f>D221</f>
        <v/>
      </c>
    </row>
    <row r="222">
      <c r="A222" s="40" t="inlineStr">
        <is>
          <t>REBREVEL0001</t>
        </is>
      </c>
      <c r="B222" s="40" t="inlineStr">
        <is>
          <t>REBATER REVEL INTERNO COM DETALHE LATERAL 160 CM</t>
        </is>
      </c>
      <c r="C222" s="13" t="n">
        <v>0.7733</v>
      </c>
      <c r="D222" s="20" t="n">
        <v>0.7733</v>
      </c>
      <c r="E222" s="2" t="inlineStr">
        <is>
          <t>REBATER REVEL INTERNO COM DETALHE LATERAL 160 CM</t>
        </is>
      </c>
      <c r="F222" s="17">
        <f>D222</f>
        <v/>
      </c>
    </row>
    <row r="223">
      <c r="A223" s="39" t="inlineStr">
        <is>
          <t>RECOMOJM0000</t>
        </is>
      </c>
      <c r="B223" s="40" t="inlineStr">
        <is>
          <t>FECHAR RECORTE COSTAS 89 CM -FLAT</t>
        </is>
      </c>
      <c r="C223" s="13" t="n">
        <v>0.702</v>
      </c>
      <c r="D223" s="20" t="n">
        <v>0.702</v>
      </c>
      <c r="E223" s="2" t="inlineStr">
        <is>
          <t>FECHAR RECORTE COSTAS 89 CM -FLAT</t>
        </is>
      </c>
      <c r="F223" s="17">
        <f>D223</f>
        <v/>
      </c>
    </row>
    <row r="224">
      <c r="A224" s="40" t="inlineStr">
        <is>
          <t>REV000000004</t>
        </is>
      </c>
      <c r="B224" s="40" t="inlineStr">
        <is>
          <t>PREGAR REVEL BARRA 180 CM Código: 4OL 514</t>
        </is>
      </c>
      <c r="C224" s="13" t="n">
        <v>0.8707</v>
      </c>
      <c r="D224" s="20" t="n">
        <v>0.8707</v>
      </c>
      <c r="E224" s="2" t="inlineStr">
        <is>
          <t>PREGAR REVEL BARRA 180 CM Código: 4OL 514</t>
        </is>
      </c>
      <c r="F224" s="17">
        <f>D224</f>
        <v/>
      </c>
    </row>
    <row r="225">
      <c r="A225" s="40" t="inlineStr">
        <is>
          <t>RGC000000000</t>
        </is>
      </c>
      <c r="B225" s="40" t="inlineStr">
        <is>
          <t>REBATER GANCHO COSTA 45 CM Código: 1L 301</t>
        </is>
      </c>
      <c r="C225" s="13" t="n">
        <v>0.2723</v>
      </c>
      <c r="D225" s="20">
        <f>C225</f>
        <v/>
      </c>
      <c r="E225" s="2" t="inlineStr">
        <is>
          <t>REBATER GANCHO COSTA 45 CM Código: 1L 301</t>
        </is>
      </c>
      <c r="F225" s="17">
        <f>D225</f>
        <v/>
      </c>
    </row>
    <row r="226">
      <c r="A226" s="40" t="inlineStr">
        <is>
          <t>RGF000000000</t>
        </is>
      </c>
      <c r="B226" s="40" t="inlineStr">
        <is>
          <t>REBATER GANCHO FRENTE 40 CM Código: 1L 301</t>
        </is>
      </c>
      <c r="C226" s="13" t="n">
        <v>0.2586</v>
      </c>
      <c r="D226" s="20">
        <f>C226</f>
        <v/>
      </c>
      <c r="E226" s="2" t="inlineStr">
        <is>
          <t>REBATER GANCHO FRENTE 40 CM Código: 1L 301</t>
        </is>
      </c>
      <c r="F226" s="17">
        <f>D226</f>
        <v/>
      </c>
    </row>
    <row r="227">
      <c r="A227" s="39" t="inlineStr">
        <is>
          <t>RGL000000000</t>
        </is>
      </c>
      <c r="B227" s="40" t="inlineStr">
        <is>
          <t>REBATER GOLA 40 CM 1L</t>
        </is>
      </c>
      <c r="C227" s="13" t="n">
        <v>0.5034</v>
      </c>
      <c r="D227" s="20" t="n">
        <v>0.5034</v>
      </c>
      <c r="E227" s="2" t="inlineStr">
        <is>
          <t>REBATER GOLA 40 CM 1L</t>
        </is>
      </c>
      <c r="F227" s="17">
        <f>D227</f>
        <v/>
      </c>
    </row>
    <row r="228">
      <c r="A228" s="39" t="inlineStr">
        <is>
          <t>RGL000000002</t>
        </is>
      </c>
      <c r="B228" s="40" t="inlineStr">
        <is>
          <t xml:space="preserve">REBATER GOLA 40 CM 2C </t>
        </is>
      </c>
      <c r="C228" s="13" t="n">
        <v>0.5349</v>
      </c>
      <c r="D228" s="20" t="n">
        <v>0.5349</v>
      </c>
      <c r="E228" s="2" t="inlineStr">
        <is>
          <t xml:space="preserve">REBATER GOLA 40 CM 2C </t>
        </is>
      </c>
      <c r="F228" s="17">
        <f>D228</f>
        <v/>
      </c>
    </row>
    <row r="229">
      <c r="A229" s="40" t="inlineStr">
        <is>
          <t>RGL000000004</t>
        </is>
      </c>
      <c r="B229" s="40" t="inlineStr">
        <is>
          <t>REBATER GOLA 80 CM Código: 1L 301</t>
        </is>
      </c>
      <c r="C229" s="13" t="n">
        <v>0.4683</v>
      </c>
      <c r="D229" s="20">
        <f>C229</f>
        <v/>
      </c>
      <c r="E229" s="2" t="inlineStr">
        <is>
          <t>REBATER GOLA 80 CM Código: 1L 301</t>
        </is>
      </c>
      <c r="F229" s="17">
        <f>D229</f>
        <v/>
      </c>
    </row>
    <row r="230">
      <c r="A230" s="39" t="inlineStr">
        <is>
          <t>RGL000000005</t>
        </is>
      </c>
      <c r="B230" s="40" t="inlineStr">
        <is>
          <t>REBATER GOLA 40 CM 1C</t>
        </is>
      </c>
      <c r="C230" s="13" t="n">
        <v>0.551</v>
      </c>
      <c r="D230" s="20" t="n">
        <v>0.551</v>
      </c>
      <c r="E230" s="2" t="inlineStr">
        <is>
          <t>REBATER GOLA 40 CM 1C</t>
        </is>
      </c>
      <c r="F230" s="17">
        <f>D230</f>
        <v/>
      </c>
    </row>
    <row r="231">
      <c r="A231" s="40" t="inlineStr">
        <is>
          <t>RGS000000002</t>
        </is>
      </c>
      <c r="B231" s="40" t="inlineStr">
        <is>
          <t>REBATER GOLA SUPERIOR 42 CM (COMPLEXA)</t>
        </is>
      </c>
      <c r="C231" s="13" t="n">
        <v>0.3709</v>
      </c>
      <c r="D231" s="20" t="n">
        <v>0.3709</v>
      </c>
      <c r="E231" s="2" t="inlineStr">
        <is>
          <t>REBATER GOLA SUPERIOR 42 CM (COMPLEXA)</t>
        </is>
      </c>
      <c r="F231" s="17">
        <f>D231</f>
        <v/>
      </c>
    </row>
    <row r="232">
      <c r="A232" s="40" t="inlineStr">
        <is>
          <t>RPN000000000</t>
        </is>
      </c>
      <c r="B232" s="40" t="inlineStr">
        <is>
          <t>REBATER FECHAMENTO DO PUNHO NO - AVESSO 7 CM *2 - Código: 1L 301</t>
        </is>
      </c>
      <c r="C232" s="13" t="n">
        <v>0.4694</v>
      </c>
      <c r="D232" s="20" t="n">
        <v>0.4694</v>
      </c>
      <c r="E232" s="2" t="inlineStr">
        <is>
          <t>REBATER FECHAMENTO DO PUNHO NO - AVESSO 7 CM *2 - Código: 1L 301</t>
        </is>
      </c>
      <c r="F232" s="17">
        <f>D232</f>
        <v/>
      </c>
    </row>
    <row r="233">
      <c r="A233" s="40" t="inlineStr">
        <is>
          <t>RPN000000001</t>
        </is>
      </c>
      <c r="B233" s="40" t="inlineStr">
        <is>
          <t>REBATER FECHAMENTO DO PUNHO LADO - DIREITO 7 CM *2 - Código: 1L 301</t>
        </is>
      </c>
      <c r="C233" s="13" t="n">
        <v>0.4994</v>
      </c>
      <c r="D233" s="20" t="n">
        <v>0.4994</v>
      </c>
      <c r="E233" s="2" t="inlineStr">
        <is>
          <t>REBATER FECHAMENTO DO PUNHO LADO - DIREITO 7 CM *2 - Código: 1L 301</t>
        </is>
      </c>
      <c r="F233" s="17">
        <f>D233</f>
        <v/>
      </c>
    </row>
    <row r="234">
      <c r="A234" s="40" t="inlineStr">
        <is>
          <t>RPN000000002</t>
        </is>
      </c>
      <c r="B234" s="40" t="inlineStr">
        <is>
          <t>REBATER PUNHO REGATA 80 CM *2 Código: 1L 301</t>
        </is>
      </c>
      <c r="C234" s="13" t="n">
        <v>1.0395</v>
      </c>
      <c r="D234" s="20">
        <f>C234</f>
        <v/>
      </c>
      <c r="E234" s="2" t="inlineStr">
        <is>
          <t>REBATER PUNHO REGATA 80 CM *2 Código: 1L 301</t>
        </is>
      </c>
      <c r="F234" s="17">
        <f>D234</f>
        <v/>
      </c>
    </row>
    <row r="235">
      <c r="A235" s="40" t="inlineStr">
        <is>
          <t>RPN000000005</t>
        </is>
      </c>
      <c r="B235" s="40" t="inlineStr">
        <is>
          <t xml:space="preserve">REBATER PUNHO 1L 301 - 39cm *2 </t>
        </is>
      </c>
      <c r="C235" s="13" t="n">
        <v>0.5405</v>
      </c>
      <c r="D235" s="20" t="n">
        <v>0.5405</v>
      </c>
      <c r="E235" s="2" t="inlineStr">
        <is>
          <t xml:space="preserve">REBATER PUNHO 1L 301 - 39cm *2 </t>
        </is>
      </c>
      <c r="F235" s="17">
        <f>D235</f>
        <v/>
      </c>
    </row>
    <row r="236">
      <c r="A236" s="40" t="inlineStr">
        <is>
          <t>RRG000000003</t>
        </is>
      </c>
      <c r="B236" s="40" t="inlineStr">
        <is>
          <t>REBATER REVEL DO DECOTE EXTERNO 16CM 1L 301</t>
        </is>
      </c>
      <c r="C236" s="13" t="n">
        <v>0.412</v>
      </c>
      <c r="D236" s="20" t="n">
        <v>0.412</v>
      </c>
      <c r="E236" s="2" t="inlineStr">
        <is>
          <t>REBATER REVEL DO DECOTE EXTERNO 16CM 1L 301</t>
        </is>
      </c>
      <c r="F236" s="17">
        <f>D236</f>
        <v/>
      </c>
    </row>
    <row r="237">
      <c r="A237" s="40" t="inlineStr">
        <is>
          <t>RRS000000004</t>
        </is>
      </c>
      <c r="B237" s="40" t="inlineStr">
        <is>
          <t>REBATER RECORTE SUPERIOR COSTAS 60 CMC ódigo 1L</t>
        </is>
      </c>
      <c r="C237" s="13" t="n">
        <v>0.3818</v>
      </c>
      <c r="D237" s="20" t="n">
        <v>0.3818</v>
      </c>
      <c r="E237" s="2" t="inlineStr">
        <is>
          <t>REBATER RECORTE SUPERIOR COSTAS 60 CMC ódigo 1L</t>
        </is>
      </c>
      <c r="F237" s="17">
        <f>D237</f>
        <v/>
      </c>
    </row>
    <row r="238">
      <c r="A238" s="40" t="inlineStr">
        <is>
          <t>RRS000000005</t>
        </is>
      </c>
      <c r="B238" s="40" t="inlineStr">
        <is>
          <t>REBATER RECORTE INFERIOR COSTAS 60 CM Código 1L</t>
        </is>
      </c>
      <c r="C238" s="13" t="n">
        <v>0.3818</v>
      </c>
      <c r="D238" s="20" t="n">
        <v>0.3818</v>
      </c>
      <c r="E238" s="2" t="inlineStr">
        <is>
          <t>REBATER RECORTE INFERIOR COSTAS 60 CM Código 1L</t>
        </is>
      </c>
      <c r="F238" s="17">
        <f>D238</f>
        <v/>
      </c>
    </row>
    <row r="239">
      <c r="A239" s="39" t="inlineStr">
        <is>
          <t>SUPIORI00001</t>
        </is>
      </c>
      <c r="B239" s="40" t="inlineStr">
        <is>
          <t>FECHAR OMBRO REGATA -10 CM</t>
        </is>
      </c>
      <c r="C239" s="13" t="n">
        <v>0.3464</v>
      </c>
      <c r="D239" s="20" t="n">
        <v>0.3464</v>
      </c>
      <c r="E239" s="2" t="inlineStr">
        <is>
          <t>FECHAR OMBRO REGATA -10 CM</t>
        </is>
      </c>
      <c r="F239" s="17">
        <f>D239</f>
        <v/>
      </c>
    </row>
    <row r="240">
      <c r="A240" s="39" t="inlineStr">
        <is>
          <t>SUPIORI00002</t>
        </is>
      </c>
      <c r="B240" s="40" t="inlineStr">
        <is>
          <t>FECHAR OMBRO -16 CM</t>
        </is>
      </c>
      <c r="C240" s="13" t="n">
        <v>0.3655</v>
      </c>
      <c r="D240" s="20" t="n">
        <v>0.3655</v>
      </c>
      <c r="E240" s="2" t="inlineStr">
        <is>
          <t>FECHAR OMBRO -16 CM</t>
        </is>
      </c>
      <c r="F240" s="17">
        <f>D240</f>
        <v/>
      </c>
    </row>
    <row r="241">
      <c r="A241" s="39" t="inlineStr">
        <is>
          <t>SUPIORI00003</t>
        </is>
      </c>
      <c r="B241" s="40" t="inlineStr">
        <is>
          <t>REBATER OMBRO 16 CM</t>
        </is>
      </c>
      <c r="C241" s="13" t="n">
        <v>0.3755</v>
      </c>
      <c r="D241" s="20" t="n">
        <v>0.3755</v>
      </c>
      <c r="E241" s="2" t="inlineStr">
        <is>
          <t>REBATER OMBRO 16 CM</t>
        </is>
      </c>
      <c r="F241" s="17">
        <f>D241</f>
        <v/>
      </c>
    </row>
    <row r="242" ht="15" customHeight="1" s="33">
      <c r="A242" s="39" t="inlineStr">
        <is>
          <t>SUPIORI00004</t>
        </is>
      </c>
      <c r="B242" s="40" t="inlineStr">
        <is>
          <t>FECHAR RECORTE COSTAS SUPERIOR 4 CM</t>
        </is>
      </c>
      <c r="C242" s="13" t="n">
        <v>0.1985</v>
      </c>
      <c r="D242" s="20" t="n">
        <v>0.1985</v>
      </c>
      <c r="E242" s="2" t="inlineStr">
        <is>
          <t>FECHAR RECORTE COSTAS SUPERIOR 4 CM</t>
        </is>
      </c>
      <c r="F242" s="17">
        <f>D242</f>
        <v/>
      </c>
    </row>
    <row r="243">
      <c r="A243" s="39" t="inlineStr">
        <is>
          <t>SUPIORI00005</t>
        </is>
      </c>
      <c r="B243" s="40" t="inlineStr">
        <is>
          <t>FECHAR OMBRO FRENTE 33.3 CM</t>
        </is>
      </c>
      <c r="C243" s="13" t="n">
        <v>0.7118</v>
      </c>
      <c r="D243" s="20" t="n">
        <v>0.7118</v>
      </c>
      <c r="E243" s="2" t="inlineStr">
        <is>
          <t>FECHAR OMBRO FRENTE 33.3 CM</t>
        </is>
      </c>
      <c r="F243" s="17">
        <f>D243</f>
        <v/>
      </c>
    </row>
    <row r="244">
      <c r="A244" s="39" t="inlineStr">
        <is>
          <t>SUPIORI00010</t>
        </is>
      </c>
      <c r="B244" s="40" t="inlineStr">
        <is>
          <t xml:space="preserve">DESTACAR GALÃO </t>
        </is>
      </c>
      <c r="C244" s="13" t="n">
        <v>0.1604</v>
      </c>
      <c r="D244" s="20" t="n">
        <v>0.1604</v>
      </c>
      <c r="E244" s="2" t="inlineStr">
        <is>
          <t xml:space="preserve">DESTACAR GALÃO </t>
        </is>
      </c>
      <c r="F244" s="17">
        <f>D244</f>
        <v/>
      </c>
    </row>
    <row r="245">
      <c r="A245" s="39" t="inlineStr">
        <is>
          <t>SUPIORI00014</t>
        </is>
      </c>
      <c r="B245" s="40" t="inlineStr">
        <is>
          <t xml:space="preserve">FECHAR PUNHO 6CM </t>
        </is>
      </c>
      <c r="C245" s="13" t="n">
        <v>0.2167</v>
      </c>
      <c r="D245" s="20" t="n">
        <v>0.2167</v>
      </c>
      <c r="E245" s="2" t="inlineStr">
        <is>
          <t xml:space="preserve">FECHAR PUNHO 6CM </t>
        </is>
      </c>
      <c r="F245" s="17">
        <f>D245</f>
        <v/>
      </c>
    </row>
    <row r="246">
      <c r="A246" s="39" t="inlineStr">
        <is>
          <t>SUPIORI00015</t>
        </is>
      </c>
      <c r="B246" s="40" t="inlineStr">
        <is>
          <t>PASSAR GALÃO 3 LISTRAS  (FALTA COMPRIMENTO DE COSTURA)</t>
        </is>
      </c>
      <c r="C246" s="13" t="n">
        <v>0.3168</v>
      </c>
      <c r="D246" s="20" t="n">
        <v>0.3168</v>
      </c>
      <c r="E246" s="2" t="inlineStr">
        <is>
          <t>PASSAR GALÃO 3 LISTRAS  (FALTA COMPRIMENTO DE COSTURA)</t>
        </is>
      </c>
      <c r="F246" s="17">
        <f>D246</f>
        <v/>
      </c>
    </row>
    <row r="247">
      <c r="A247" s="39" t="inlineStr">
        <is>
          <t>TERFRN00000</t>
        </is>
      </c>
      <c r="B247" s="40" t="inlineStr">
        <is>
          <t>FECHAR OMBRO FRENTE -16 CM</t>
        </is>
      </c>
      <c r="C247" s="13" t="n">
        <v>0.3775</v>
      </c>
      <c r="D247" s="20" t="n">
        <v>0.3775</v>
      </c>
      <c r="E247" s="2" t="inlineStr">
        <is>
          <t>FECHAR OMBRO FRENTE -16 CM</t>
        </is>
      </c>
      <c r="F247" s="17">
        <f>D247</f>
        <v/>
      </c>
    </row>
    <row r="248">
      <c r="A248" s="39" t="inlineStr">
        <is>
          <t>TRV000000000</t>
        </is>
      </c>
      <c r="B248" s="40" t="inlineStr">
        <is>
          <t>BATER TRAVET - 3X BT 107</t>
        </is>
      </c>
      <c r="C248" s="13" t="n">
        <v>0.4617</v>
      </c>
      <c r="D248" s="20" t="n">
        <v>0.4617</v>
      </c>
      <c r="E248" s="2" t="inlineStr">
        <is>
          <t>BATER TRAVET - 3X BT 107</t>
        </is>
      </c>
      <c r="F248" s="17">
        <f>D248</f>
        <v/>
      </c>
    </row>
    <row r="249">
      <c r="A249" s="39" t="inlineStr">
        <is>
          <t>TRV000000000</t>
        </is>
      </c>
      <c r="B249" s="40" t="inlineStr">
        <is>
          <t xml:space="preserve">BATER TRAVET - 4x BT 107 </t>
        </is>
      </c>
      <c r="C249" s="13" t="n">
        <v>0.6156</v>
      </c>
      <c r="D249" s="20" t="n">
        <v>0.6156</v>
      </c>
      <c r="E249" s="2" t="inlineStr">
        <is>
          <t xml:space="preserve">BATER TRAVET - 4x BT 107 </t>
        </is>
      </c>
      <c r="F249" s="17">
        <f>D249</f>
        <v/>
      </c>
    </row>
    <row r="250">
      <c r="A250" s="39" t="inlineStr">
        <is>
          <t>TRV000000000</t>
        </is>
      </c>
      <c r="B250" s="40" t="inlineStr">
        <is>
          <t xml:space="preserve">BATER TRAVET -1x BT 107 </t>
        </is>
      </c>
      <c r="C250" s="13" t="n">
        <v>0.1539</v>
      </c>
      <c r="D250" s="20" t="n">
        <v>0.1539</v>
      </c>
      <c r="E250" s="2" t="inlineStr">
        <is>
          <t xml:space="preserve">BATER TRAVET -1x BT 107 </t>
        </is>
      </c>
      <c r="F250" s="17">
        <f>D250</f>
        <v/>
      </c>
    </row>
    <row r="251">
      <c r="A251" s="39" t="inlineStr">
        <is>
          <t>TRV000000001</t>
        </is>
      </c>
      <c r="B251" s="40" t="inlineStr">
        <is>
          <t>BATER TRAVET 3x</t>
        </is>
      </c>
      <c r="C251" s="13" t="n">
        <v>0.4817</v>
      </c>
      <c r="D251" s="20" t="n">
        <v>0.4817</v>
      </c>
      <c r="E251" s="2" t="inlineStr">
        <is>
          <t>BATER TRAVET 3x</t>
        </is>
      </c>
      <c r="F251" s="17">
        <f>D251</f>
        <v/>
      </c>
    </row>
    <row r="252">
      <c r="A252" s="40" t="inlineStr">
        <is>
          <t>TRV000000004</t>
        </is>
      </c>
      <c r="B252" s="40" t="inlineStr">
        <is>
          <t>DAR RETROCESSO NA MANGA C ódigo 1L 301</t>
        </is>
      </c>
      <c r="C252" s="13" t="n">
        <v>0.2087</v>
      </c>
      <c r="D252" s="20" t="n">
        <v>0.2087</v>
      </c>
      <c r="E252" s="2" t="inlineStr">
        <is>
          <t>DAR RETROCESSO NA MANGA C ódigo 1L 301</t>
        </is>
      </c>
      <c r="F252" s="17">
        <f>D252</f>
        <v/>
      </c>
    </row>
    <row r="253">
      <c r="A253" s="40" t="inlineStr">
        <is>
          <t>TRV000000007</t>
        </is>
      </c>
      <c r="B253" s="40" t="inlineStr">
        <is>
          <t>BATER TRAVET NO PUNHO 2x Código: BT 107</t>
        </is>
      </c>
      <c r="C253" s="13" t="n">
        <v>0.1888</v>
      </c>
      <c r="D253" s="20" t="n">
        <v>0.1888</v>
      </c>
      <c r="E253" s="2" t="inlineStr">
        <is>
          <t>BATER TRAVET NO PUNHO 2x Código: BT 107</t>
        </is>
      </c>
      <c r="F253" s="17">
        <f>D253</f>
        <v/>
      </c>
    </row>
    <row r="254">
      <c r="A254" s="40" t="inlineStr">
        <is>
          <t>TRV000000007</t>
        </is>
      </c>
      <c r="B254" s="1" t="inlineStr">
        <is>
          <t>BATER TRAVET NO PUNHO 2x Código: BT 107 - 2X Travets verticalmente no acabamento do punho.</t>
        </is>
      </c>
      <c r="C254" s="13" t="n">
        <v>0.1888</v>
      </c>
      <c r="D254" s="20" t="n">
        <v>0.1888</v>
      </c>
      <c r="E254" s="5" t="inlineStr">
        <is>
          <t>BATER TRAVET NO PUNHO 2x Código: BT 107 - 2X Travets verticalmente no acabamento do punho.</t>
        </is>
      </c>
      <c r="F254" s="17">
        <f>D254</f>
        <v/>
      </c>
    </row>
    <row r="255">
      <c r="A255" s="39" t="inlineStr">
        <is>
          <t>TRV000000008</t>
        </is>
      </c>
      <c r="B255" s="40" t="inlineStr">
        <is>
          <t>BATER TRAVET NAS ABERTURAS LATERAIS -2x</t>
        </is>
      </c>
      <c r="C255" s="13" t="n">
        <v>0.3167</v>
      </c>
      <c r="D255" s="20" t="n">
        <v>0.3167</v>
      </c>
      <c r="E255" s="2" t="inlineStr">
        <is>
          <t>BATER TRAVET NAS ABERTURAS LATERAIS -2x</t>
        </is>
      </c>
      <c r="F255" s="17">
        <f>D255</f>
        <v/>
      </c>
    </row>
    <row r="256">
      <c r="A256" s="40" t="inlineStr">
        <is>
          <t>TRV000000011</t>
        </is>
      </c>
      <c r="B256" s="40" t="inlineStr">
        <is>
          <t>BATER TRAVET 2X BT 107</t>
        </is>
      </c>
      <c r="C256" s="13" t="n">
        <v>0.3078</v>
      </c>
      <c r="D256" s="20" t="n">
        <v>0.3078</v>
      </c>
      <c r="E256" s="2" t="inlineStr">
        <is>
          <t>BATER TRAVET 2X BT 107</t>
        </is>
      </c>
      <c r="F256" s="17">
        <f>D256</f>
        <v/>
      </c>
    </row>
    <row r="257">
      <c r="A257" s="40" t="inlineStr">
        <is>
          <t>TRV000000013</t>
        </is>
      </c>
      <c r="B257" s="19" t="inlineStr">
        <is>
          <t>BATER TRAVET NO CÓS BT 107 - 1 TRAVET NO CENTRO DO CÓS</t>
        </is>
      </c>
      <c r="C257" s="13" t="n">
        <v>0.2584</v>
      </c>
      <c r="D257" s="20" t="n">
        <v>0.2584</v>
      </c>
      <c r="E257" s="6" t="inlineStr">
        <is>
          <t>BATER TRAVET NO CÓS BT 107 - 1 TRAVET NO CENTRO DO CÓS</t>
        </is>
      </c>
      <c r="F257" s="17">
        <f>D257</f>
        <v/>
      </c>
    </row>
    <row r="258">
      <c r="A258" s="40" t="inlineStr">
        <is>
          <t>TRV000000014</t>
        </is>
      </c>
      <c r="B258" s="24" t="inlineStr">
        <is>
          <t>BATER TRAVET NA BARRA Código BT 107 - x1 Bartack verticalmente</t>
        </is>
      </c>
      <c r="C258" s="13" t="n">
        <v>0.1539</v>
      </c>
      <c r="D258" s="20">
        <f>C258</f>
        <v/>
      </c>
      <c r="E258" s="2" t="inlineStr">
        <is>
          <t>BATER TRAVET NA BARRA Código BT 107 - x1 Bartack verticalmente</t>
        </is>
      </c>
      <c r="F258" s="17">
        <f>D258</f>
        <v/>
      </c>
    </row>
    <row r="259">
      <c r="A259" s="40" t="inlineStr">
        <is>
          <t>TRV000000015</t>
        </is>
      </c>
      <c r="B259" s="40" t="inlineStr">
        <is>
          <t>BATER TRAVET GOLA -1x C ódigo BT 107</t>
        </is>
      </c>
      <c r="C259" s="13" t="n">
        <v>0.1539</v>
      </c>
      <c r="D259" s="20" t="n">
        <v>0.1539</v>
      </c>
      <c r="E259" s="2" t="inlineStr">
        <is>
          <t>BATER TRAVET GOLA -1x C ódigo BT 107</t>
        </is>
      </c>
      <c r="F259" s="17">
        <f>D259</f>
        <v/>
      </c>
    </row>
    <row r="260">
      <c r="A260" s="40" t="inlineStr">
        <is>
          <t>TRV000000016</t>
        </is>
      </c>
      <c r="B260" s="24" t="inlineStr">
        <is>
          <t>BATER TRAVET MANGA *2 Código BT 107 - x2 Bartack verticalmente</t>
        </is>
      </c>
      <c r="C260" s="13" t="n">
        <v>0.335</v>
      </c>
      <c r="D260" s="20">
        <f>C260</f>
        <v/>
      </c>
      <c r="E260" s="2" t="inlineStr">
        <is>
          <t>BATER TRAVET MANGA *2 Código BT 107 - x2 Bartack verticalmente</t>
        </is>
      </c>
      <c r="F260" s="17">
        <f>D260</f>
        <v/>
      </c>
    </row>
    <row r="261">
      <c r="A261" s="40" t="inlineStr">
        <is>
          <t>TRV000000019</t>
        </is>
      </c>
      <c r="B261" s="19" t="inlineStr">
        <is>
          <t>BT BATER TRAVET NAS CAVAS 2x - 2X (Travets verticalmente no acabamento das cavas)</t>
        </is>
      </c>
      <c r="C261" s="13" t="n">
        <v>0.3078</v>
      </c>
      <c r="D261" s="20" t="n">
        <v>0.3078</v>
      </c>
      <c r="E261" s="6" t="inlineStr">
        <is>
          <t>BT BATER TRAVET NAS CAVAS 2x - 2X (Travets verticalmente no acabamento das cavas)</t>
        </is>
      </c>
      <c r="F261" s="17">
        <f>D261</f>
        <v/>
      </c>
    </row>
    <row r="262">
      <c r="A262" s="40" t="inlineStr">
        <is>
          <t>TRV000000022</t>
        </is>
      </c>
      <c r="B262" s="40" t="inlineStr">
        <is>
          <t>BT BATER TRAVET GOLA -1x - 1X Travet horizontalmente acabamento interno da gola</t>
        </is>
      </c>
      <c r="C262" s="13" t="n">
        <v>0.1539</v>
      </c>
      <c r="D262" s="13" t="n">
        <v>0.1539</v>
      </c>
      <c r="E262" s="40" t="inlineStr">
        <is>
          <t>BT BATER TRAVET GOLA -1x - 1X Travet horizontalmente acabamento interno da gola</t>
        </is>
      </c>
      <c r="F262" s="17">
        <f>D262</f>
        <v/>
      </c>
    </row>
    <row r="263">
      <c r="A263" s="39" t="inlineStr">
        <is>
          <t>UCG000000001</t>
        </is>
      </c>
      <c r="B263" s="40" t="inlineStr">
        <is>
          <t>GABARITAR COBRE GOLA -MANUAL</t>
        </is>
      </c>
      <c r="C263" s="13" t="n">
        <v>0.1844</v>
      </c>
      <c r="D263" s="20" t="n">
        <v>0.1844</v>
      </c>
      <c r="E263" s="2" t="inlineStr">
        <is>
          <t>GABARITAR COBRE GOLA -MANUAL</t>
        </is>
      </c>
      <c r="F263" s="17">
        <f>D263</f>
        <v/>
      </c>
    </row>
    <row r="264" ht="14.25" customHeight="1" s="33">
      <c r="A264" s="39" t="inlineStr">
        <is>
          <t>UCG000000002</t>
        </is>
      </c>
      <c r="B264" s="40" t="inlineStr">
        <is>
          <t>GABARITAR ETIQUETA DO CENTRO DO DECOTE MANUAL</t>
        </is>
      </c>
      <c r="C264" s="13" t="n">
        <v>0.126</v>
      </c>
      <c r="D264" s="20" t="n">
        <v>0.126</v>
      </c>
      <c r="E264" s="2" t="inlineStr">
        <is>
          <t>GABARITAR ETIQUETA DO CENTRO DO DECOTE MANUAL</t>
        </is>
      </c>
      <c r="F264" s="17">
        <f>D264</f>
        <v/>
      </c>
    </row>
    <row r="265" ht="15" customHeight="1" s="33">
      <c r="A265" s="39" t="inlineStr">
        <is>
          <t>UCG000000003</t>
        </is>
      </c>
      <c r="B265" s="40" t="inlineStr">
        <is>
          <t>UNIR COBRE GOLA 22 CM</t>
        </is>
      </c>
      <c r="C265" s="13" t="n">
        <v>0.1829</v>
      </c>
      <c r="D265" s="20" t="n">
        <v>0.1829</v>
      </c>
      <c r="E265" s="2" t="inlineStr">
        <is>
          <t>UNIR COBRE GOLA 22 CM</t>
        </is>
      </c>
      <c r="F265" s="17">
        <f>D265</f>
        <v/>
      </c>
    </row>
    <row r="266">
      <c r="A266" s="40" t="inlineStr">
        <is>
          <t>XBA000000000</t>
        </is>
      </c>
      <c r="B266" s="40" t="inlineStr">
        <is>
          <t>ALINHAVAR BARRA FRENTE E COSTAS 50 CM 2*</t>
        </is>
      </c>
      <c r="C266" s="13" t="n">
        <v>0.4339</v>
      </c>
      <c r="D266" s="20" t="n">
        <v>0.4339</v>
      </c>
      <c r="E266" s="2" t="inlineStr">
        <is>
          <t>ALINHAVAR BARRA FRENTE E COSTAS 50 CM 2*</t>
        </is>
      </c>
      <c r="F266" s="17">
        <f>D266</f>
        <v/>
      </c>
    </row>
    <row r="267">
      <c r="A267" s="39" t="inlineStr">
        <is>
          <t>XCO000000016</t>
        </is>
      </c>
      <c r="B267" s="40" t="inlineStr">
        <is>
          <t xml:space="preserve">FECHAR RECORTE COSTAS SUPERIOR 60CM </t>
        </is>
      </c>
      <c r="C267" s="13" t="n">
        <v>0.3179</v>
      </c>
      <c r="D267" s="20" t="n">
        <v>0.3179</v>
      </c>
      <c r="E267" s="2" t="inlineStr">
        <is>
          <t xml:space="preserve">FECHAR RECORTE COSTAS SUPERIOR 60CM </t>
        </is>
      </c>
      <c r="F267" s="17">
        <f>D267</f>
        <v/>
      </c>
    </row>
    <row r="268">
      <c r="A268" s="40" t="inlineStr">
        <is>
          <t>XFR000000014</t>
        </is>
      </c>
      <c r="B268" s="40" t="inlineStr">
        <is>
          <t>FECHAR RECORTE FRENTE SUPERIOR 60CM - Código 4OL 514</t>
        </is>
      </c>
      <c r="C268" s="13" t="n">
        <v>0.3179</v>
      </c>
      <c r="D268" s="20" t="n">
        <v>0.3179</v>
      </c>
      <c r="E268" s="2" t="inlineStr">
        <is>
          <t>FECHAR RECORTE FRENTE SUPERIOR 60CM - Código 4OL 514</t>
        </is>
      </c>
      <c r="F268" s="17">
        <f>D268</f>
        <v/>
      </c>
    </row>
    <row r="269">
      <c r="A269" s="40" t="inlineStr">
        <is>
          <t>XFR000000027</t>
        </is>
      </c>
      <c r="B269" s="40" t="inlineStr">
        <is>
          <t>REBATER RECORTE INFERIOR 60 CM Código 1L 301</t>
        </is>
      </c>
      <c r="C269" s="13" t="n">
        <v>0.3818</v>
      </c>
      <c r="D269" s="20" t="n">
        <v>0.3818</v>
      </c>
      <c r="E269" s="2" t="inlineStr">
        <is>
          <t>REBATER RECORTE INFERIOR 60 CM Código 1L 301</t>
        </is>
      </c>
      <c r="F269" s="17">
        <f>D269</f>
        <v/>
      </c>
    </row>
    <row r="270">
      <c r="A270" s="40" t="inlineStr">
        <is>
          <t>XFR000000028</t>
        </is>
      </c>
      <c r="B270" s="40" t="inlineStr">
        <is>
          <t>REBATER RECORTE SUPERIOR 60 CM Código 1L 301</t>
        </is>
      </c>
      <c r="C270" s="13" t="n">
        <v>0.3818</v>
      </c>
      <c r="D270" s="20" t="n">
        <v>0.3818</v>
      </c>
      <c r="E270" s="2" t="inlineStr">
        <is>
          <t>REBATER RECORTE SUPERIOR 60 CM Código 1L 301</t>
        </is>
      </c>
      <c r="F270" s="17">
        <f>D270</f>
        <v/>
      </c>
    </row>
    <row r="271">
      <c r="A271" s="40" t="inlineStr">
        <is>
          <t>XGO000000000</t>
        </is>
      </c>
      <c r="B271" s="40" t="inlineStr">
        <is>
          <t>FECHAR GOLA SUPERIOR 44 CM 1L 301 (COMPLEXA)</t>
        </is>
      </c>
      <c r="C271" s="13" t="n">
        <v>0.4744</v>
      </c>
      <c r="D271" s="20" t="n">
        <v>0.4744</v>
      </c>
      <c r="E271" s="2" t="inlineStr">
        <is>
          <t>FECHAR GOLA SUPERIOR 44 CM 1L 301 (COMPLEXA)</t>
        </is>
      </c>
      <c r="F271" s="17">
        <f>D271</f>
        <v/>
      </c>
    </row>
    <row r="272">
      <c r="A272" s="40" t="inlineStr">
        <is>
          <t>XGO000000003</t>
        </is>
      </c>
      <c r="B272" s="40" t="inlineStr">
        <is>
          <t>FECHAR LATERAL DA GOLA 8 CM *2</t>
        </is>
      </c>
      <c r="C272" s="13" t="n">
        <v>0.4152</v>
      </c>
      <c r="D272" s="20" t="n">
        <v>0.4152</v>
      </c>
      <c r="E272" s="2" t="inlineStr">
        <is>
          <t>FECHAR LATERAL DA GOLA 8 CM *2</t>
        </is>
      </c>
      <c r="F272" s="17">
        <f>D272</f>
        <v/>
      </c>
    </row>
    <row r="273">
      <c r="A273" s="40" t="inlineStr">
        <is>
          <t>XGO000000004</t>
        </is>
      </c>
      <c r="B273" s="40" t="inlineStr">
        <is>
          <t>PREGAR GOLA 62 CM 1L 301</t>
        </is>
      </c>
      <c r="C273" s="13" t="n">
        <v>0.7356</v>
      </c>
      <c r="D273" s="20" t="n">
        <v>0.7356</v>
      </c>
      <c r="E273" s="2" t="inlineStr">
        <is>
          <t>PREGAR GOLA 62 CM 1L 301</t>
        </is>
      </c>
      <c r="F273" s="17">
        <f>D273</f>
        <v/>
      </c>
    </row>
    <row r="274">
      <c r="A274" s="40" t="inlineStr">
        <is>
          <t>XGO000000007</t>
        </is>
      </c>
      <c r="B274" s="40" t="inlineStr">
        <is>
          <t>REBATER GOLA COSTAS EMBUTIDO 18 CM 1L 301</t>
        </is>
      </c>
      <c r="C274" s="13" t="n">
        <v>0.42</v>
      </c>
      <c r="D274" s="20" t="n">
        <v>0.42</v>
      </c>
      <c r="E274" s="2" t="inlineStr">
        <is>
          <t>REBATER GOLA COSTAS EMBUTIDO 18 CM 1L 301</t>
        </is>
      </c>
      <c r="F274" s="17">
        <f>D274</f>
        <v/>
      </c>
    </row>
    <row r="275">
      <c r="A275" s="40" t="inlineStr">
        <is>
          <t>XGO000000008</t>
        </is>
      </c>
      <c r="B275" s="40" t="inlineStr">
        <is>
          <t>REBATER GOLA FRENTE COM POLO 62 CM 1L 301</t>
        </is>
      </c>
      <c r="C275" s="13" t="n">
        <v>0.7678</v>
      </c>
      <c r="D275" s="20" t="n">
        <v>0.7678</v>
      </c>
      <c r="E275" s="2" t="inlineStr">
        <is>
          <t>REBATER GOLA FRENTE COM POLO 62 CM 1L 301</t>
        </is>
      </c>
      <c r="F275" s="17">
        <f>D275</f>
        <v/>
      </c>
    </row>
    <row r="276">
      <c r="A276" s="40" t="inlineStr">
        <is>
          <t>XGO000000113</t>
        </is>
      </c>
      <c r="B276" s="40" t="inlineStr">
        <is>
          <t>MONTAR GOLA 16 CM 1L 301</t>
        </is>
      </c>
      <c r="C276" s="13" t="n">
        <v>0.3786</v>
      </c>
      <c r="D276" s="20" t="n">
        <v>0.3786</v>
      </c>
      <c r="E276" s="2" t="inlineStr">
        <is>
          <t>MONTAR GOLA 16 CM 1L 301</t>
        </is>
      </c>
      <c r="F276" s="17">
        <f>D276</f>
        <v/>
      </c>
    </row>
    <row r="277">
      <c r="A277" s="40" t="inlineStr">
        <is>
          <t>XGO000000115</t>
        </is>
      </c>
      <c r="B277" s="40" t="inlineStr">
        <is>
          <t>FIXAR GOLA FRENTE ABERTA 12CM 1L 301</t>
        </is>
      </c>
      <c r="C277" s="13" t="n">
        <v>0.5363</v>
      </c>
      <c r="D277" s="20" t="n">
        <v>0.5363</v>
      </c>
      <c r="E277" s="2" t="inlineStr">
        <is>
          <t>FIXAR GOLA FRENTE ABERTA 12CM 1L 301</t>
        </is>
      </c>
      <c r="F277" s="17">
        <f>D277</f>
        <v/>
      </c>
    </row>
    <row r="278">
      <c r="A278" s="40" t="inlineStr">
        <is>
          <t>XPO000000004</t>
        </is>
      </c>
      <c r="B278" s="40" t="inlineStr">
        <is>
          <t>FIXAR POLO 5 CM 1L 301</t>
        </is>
      </c>
      <c r="C278" s="13" t="n">
        <v>0.1466</v>
      </c>
      <c r="D278" s="20" t="n">
        <v>0.1466</v>
      </c>
      <c r="E278" s="2" t="inlineStr">
        <is>
          <t>FIXAR POLO 5 CM 1L 301</t>
        </is>
      </c>
      <c r="F278" s="17">
        <f>D278</f>
        <v/>
      </c>
    </row>
    <row r="279">
      <c r="A279" s="40" t="inlineStr">
        <is>
          <t>FMR000000004</t>
        </is>
      </c>
      <c r="B279" s="40" t="inlineStr">
        <is>
          <t>4OL FECHAR MANGA FRENTE 16 *2 CM  -</t>
        </is>
      </c>
      <c r="C279" s="13" t="n">
        <v>0.4087</v>
      </c>
      <c r="D279" s="13" t="n">
        <v>0.4087</v>
      </c>
      <c r="E279" s="2" t="inlineStr">
        <is>
          <t>4OL FECHAR MANGA FRENTE 16 *2 CM  -</t>
        </is>
      </c>
      <c r="F279" s="17">
        <f>D279</f>
        <v/>
      </c>
    </row>
    <row r="280">
      <c r="A280" s="40" t="inlineStr">
        <is>
          <t>FMT000000002</t>
        </is>
      </c>
      <c r="B280" s="40" t="inlineStr">
        <is>
          <t>4OL FECHAR MANGA COSTAS 16 CM *2 -</t>
        </is>
      </c>
      <c r="C280" s="13" t="n">
        <v>0.4087</v>
      </c>
      <c r="D280" s="13" t="n">
        <v>0.4087</v>
      </c>
      <c r="E280" s="2" t="inlineStr">
        <is>
          <t>4OL FECHAR MANGA COSTAS 16 CM *2 -</t>
        </is>
      </c>
      <c r="F280" s="17">
        <f>D280</f>
        <v/>
      </c>
    </row>
    <row r="281">
      <c r="A281" s="40" t="inlineStr">
        <is>
          <t>TRV000000026</t>
        </is>
      </c>
      <c r="B281" s="40" t="inlineStr">
        <is>
          <t>BT BATER TRAVET NO CÓS - 1 TRAVET NO</t>
        </is>
      </c>
      <c r="C281" s="13" t="n">
        <v>0.2138</v>
      </c>
      <c r="D281" s="13" t="n">
        <v>0.2138</v>
      </c>
      <c r="E281" s="2" t="inlineStr">
        <is>
          <t>BT BATER TRAVET NO CÓS - 1 TRAVET NO</t>
        </is>
      </c>
      <c r="F281" s="17">
        <f>D281</f>
        <v/>
      </c>
    </row>
    <row r="282">
      <c r="A282" s="40" t="inlineStr">
        <is>
          <t>TRV000000012</t>
        </is>
      </c>
      <c r="B282" s="40" t="inlineStr">
        <is>
          <t>BT BATER TRAVET BARRA SHORT 2x - 2x</t>
        </is>
      </c>
      <c r="C282" s="13" t="n">
        <v>0.3078</v>
      </c>
      <c r="D282" s="13" t="n">
        <v>0.3078</v>
      </c>
      <c r="E282" s="2" t="inlineStr">
        <is>
          <t>BT BATER TRAVET BARRA SHORT 2x - 2x</t>
        </is>
      </c>
      <c r="F282" s="17">
        <f>D282</f>
        <v/>
      </c>
    </row>
    <row r="283">
      <c r="A283" s="40" t="inlineStr">
        <is>
          <t>FGO000000005</t>
        </is>
      </c>
      <c r="B283" s="40" t="inlineStr">
        <is>
          <t>1L FIXAR GOLA FRENTE TRANSPASSADA 15 CM</t>
        </is>
      </c>
      <c r="C283" s="13" t="n">
        <v>0.5491</v>
      </c>
      <c r="D283" s="13" t="n">
        <v>0.5491</v>
      </c>
      <c r="E283" s="2" t="inlineStr">
        <is>
          <t>1L FIXAR GOLA FRENTE TRANSPASSADA 15 CM</t>
        </is>
      </c>
      <c r="F283" s="17">
        <f>D283</f>
        <v/>
      </c>
    </row>
    <row r="284">
      <c r="A284" s="40" t="inlineStr">
        <is>
          <t>MGL000000000</t>
        </is>
      </c>
      <c r="B284" s="40" t="inlineStr">
        <is>
          <t>1L MONTAR GOLA TRANSPASSADA 5 CM</t>
        </is>
      </c>
      <c r="C284" s="13" t="n">
        <v>0.1748</v>
      </c>
      <c r="D284" s="13" t="n">
        <v>0.1748</v>
      </c>
      <c r="E284" s="2" t="inlineStr">
        <is>
          <t>1L MONTAR GOLA TRANSPASSADA 5 CM</t>
        </is>
      </c>
      <c r="F284" s="17">
        <f>D284</f>
        <v/>
      </c>
    </row>
    <row r="285">
      <c r="A285" s="40" t="inlineStr">
        <is>
          <t>SUPIORI00011</t>
        </is>
      </c>
      <c r="B285" s="40" t="inlineStr">
        <is>
          <t>BAINHA DA MANGA 90 CM Código: 2C 402</t>
        </is>
      </c>
      <c r="C285" s="13" t="n">
        <v>0.6009</v>
      </c>
      <c r="D285" s="13" t="n">
        <v>0.6009</v>
      </c>
      <c r="E285" s="2" t="inlineStr">
        <is>
          <t>BAINHA DA MANGA 90 CM Código: 2C 402</t>
        </is>
      </c>
      <c r="F285" s="17">
        <f>D285</f>
        <v/>
      </c>
    </row>
    <row r="286">
      <c r="A286" s="40" t="inlineStr">
        <is>
          <t>OM2000000000</t>
        </is>
      </c>
      <c r="B286" s="40" t="inlineStr">
        <is>
          <t>4OL FECHAR OMBRO COSTAS 32 CM *2</t>
        </is>
      </c>
      <c r="C286" s="13" t="n">
        <v>0.4847</v>
      </c>
      <c r="D286" s="13" t="n">
        <v>0.4847</v>
      </c>
      <c r="E286" s="2" t="inlineStr">
        <is>
          <t>4OL FECHAR OMBRO COSTAS 32 CM *2</t>
        </is>
      </c>
      <c r="F286" s="17">
        <f>D286</f>
        <v/>
      </c>
    </row>
    <row r="287">
      <c r="A287" s="40" t="inlineStr">
        <is>
          <t>OM1000000003</t>
        </is>
      </c>
      <c r="B287" s="40" t="inlineStr">
        <is>
          <t>4OL FECHAR OMBRO FRENTE 32 CM 2*</t>
        </is>
      </c>
      <c r="C287" s="13" t="n">
        <v>0.4847</v>
      </c>
      <c r="D287" s="13" t="n">
        <v>0.4847</v>
      </c>
      <c r="E287" s="2" t="inlineStr">
        <is>
          <t>4OL FECHAR OMBRO FRENTE 32 CM 2*</t>
        </is>
      </c>
      <c r="F287" s="17">
        <f>D287</f>
        <v/>
      </c>
    </row>
    <row r="288">
      <c r="A288" s="40" t="inlineStr">
        <is>
          <t>PGV000000007</t>
        </is>
      </c>
      <c r="B288" s="40" t="inlineStr">
        <is>
          <t>4OL PREGAR GOLA FIXADA 60 CM</t>
        </is>
      </c>
      <c r="C288" s="13" t="n">
        <v>0.5873</v>
      </c>
      <c r="D288" s="13" t="n">
        <v>0.5873</v>
      </c>
      <c r="E288" s="2" t="inlineStr">
        <is>
          <t>4OL PREGAR GOLA FIXADA 60 CM</t>
        </is>
      </c>
      <c r="F288" s="17">
        <f>D288</f>
        <v/>
      </c>
    </row>
    <row r="289">
      <c r="A289" s="40" t="inlineStr">
        <is>
          <t>PTO000000005</t>
        </is>
      </c>
      <c r="B289" s="40" t="inlineStr">
        <is>
          <t>6C PASSAR GALÃO 3 LISTRAS NO RECORTE OMBRO 32 CM *2</t>
        </is>
      </c>
      <c r="C289" s="13" t="n">
        <v>0.3794</v>
      </c>
      <c r="D289" s="13" t="n">
        <v>0.3794</v>
      </c>
      <c r="E289" s="2" t="inlineStr">
        <is>
          <t>6C PASSAR GALÃO 3 LISTRAS NO RECORTE OMBRO 32 CM *2</t>
        </is>
      </c>
      <c r="F289" s="17">
        <f>D289</f>
        <v/>
      </c>
    </row>
    <row r="290">
      <c r="A290" s="40" t="inlineStr">
        <is>
          <t>TRV000000018</t>
        </is>
      </c>
      <c r="B290" s="40" t="inlineStr">
        <is>
          <t>BT BATER TRAVET GOLA 2x</t>
        </is>
      </c>
      <c r="C290" s="13" t="n">
        <v>0.3078</v>
      </c>
      <c r="D290" s="13" t="n">
        <v>0.3078</v>
      </c>
      <c r="E290" s="2" t="inlineStr">
        <is>
          <t>BT BATER TRAVET GOLA 2x</t>
        </is>
      </c>
      <c r="F290" s="17">
        <f>D290</f>
        <v/>
      </c>
    </row>
    <row r="291">
      <c r="A291" s="40" t="n">
        <v>7</v>
      </c>
      <c r="B291" s="40" t="inlineStr">
        <is>
          <t>PASSAR CORDÃO NA AGULHA</t>
        </is>
      </c>
      <c r="C291" s="13" t="n">
        <v>0.3286</v>
      </c>
      <c r="D291" s="13" t="n">
        <v>0.3286</v>
      </c>
      <c r="E291" s="2" t="inlineStr">
        <is>
          <t>PASSAR CORDÃO NA AGULHA</t>
        </is>
      </c>
      <c r="F291" s="17">
        <f>D291</f>
        <v/>
      </c>
    </row>
    <row r="292">
      <c r="A292" s="40" t="inlineStr">
        <is>
          <t>GU1000000000</t>
        </is>
      </c>
      <c r="B292" s="40" t="inlineStr">
        <is>
          <t>4OL PREGAR GUSSET FRENTE 50 CM -</t>
        </is>
      </c>
      <c r="C292" s="13" t="n">
        <v>0.3984</v>
      </c>
      <c r="D292" s="13" t="n">
        <v>0.3984</v>
      </c>
      <c r="E292" s="2" t="inlineStr">
        <is>
          <t>4OL PREGAR GUSSET FRENTE 50 CM -</t>
        </is>
      </c>
      <c r="F292" s="17">
        <f>D292</f>
        <v/>
      </c>
    </row>
    <row r="293">
      <c r="A293" s="40" t="inlineStr">
        <is>
          <t>GU2000000000</t>
        </is>
      </c>
      <c r="B293" s="40" t="inlineStr">
        <is>
          <t>4OL PREGAR GUSSET COSTAS 50 CM -</t>
        </is>
      </c>
      <c r="C293" s="13" t="n">
        <v>0.3984</v>
      </c>
      <c r="D293" s="13" t="n">
        <v>0.3984</v>
      </c>
      <c r="E293" s="2" t="inlineStr">
        <is>
          <t>4OL PREGAR GUSSET COSTAS 50 CM -</t>
        </is>
      </c>
      <c r="F293" s="17">
        <f>D293</f>
        <v/>
      </c>
    </row>
    <row r="294">
      <c r="A294" s="40" t="inlineStr">
        <is>
          <t>AHG000000013</t>
        </is>
      </c>
      <c r="B294" s="40" t="inlineStr">
        <is>
          <t>3OL ALINHAVAR GOLA 59 CM</t>
        </is>
      </c>
      <c r="C294" s="13" t="n">
        <v>0.264</v>
      </c>
      <c r="D294" s="13" t="n">
        <v>0.264</v>
      </c>
      <c r="E294" s="2" t="inlineStr">
        <is>
          <t>3OL ALINHAVAR GOLA 59 CM</t>
        </is>
      </c>
      <c r="F294" s="17">
        <f>D294</f>
        <v/>
      </c>
    </row>
    <row r="295">
      <c r="A295" s="40" t="inlineStr">
        <is>
          <t>GU3000000001</t>
        </is>
      </c>
      <c r="B295" s="40" t="inlineStr">
        <is>
          <t>4OL OVERLOCKAR GUSSET FRENTE E</t>
        </is>
      </c>
      <c r="C295" s="13" t="n">
        <v>0.3519</v>
      </c>
      <c r="D295" s="13">
        <f>C295</f>
        <v/>
      </c>
      <c r="E295" s="2" t="inlineStr">
        <is>
          <t>4OL OVERLOCKAR GUSSET FRENTE E</t>
        </is>
      </c>
      <c r="F295" s="17">
        <f>D295</f>
        <v/>
      </c>
    </row>
    <row r="296">
      <c r="A296" s="40" t="inlineStr">
        <is>
          <t>GU1000000001</t>
        </is>
      </c>
      <c r="B296" s="40" t="inlineStr">
        <is>
          <t>4OL PREGAR GUSSET FRENTE +DOBRA 50</t>
        </is>
      </c>
      <c r="C296" s="13" t="n">
        <v>0.4223</v>
      </c>
      <c r="D296" s="13">
        <f>C296</f>
        <v/>
      </c>
      <c r="E296" s="2" t="inlineStr">
        <is>
          <t>4OL PREGAR GUSSET FRENTE +DOBRA 50</t>
        </is>
      </c>
      <c r="F296" s="17">
        <f>D296</f>
        <v/>
      </c>
    </row>
    <row r="297">
      <c r="A297" s="40" t="inlineStr">
        <is>
          <t>GU2000000001</t>
        </is>
      </c>
      <c r="B297" s="40" t="inlineStr">
        <is>
          <t>4OL PREGAR GUSSET COSTAS + DOBRA 50</t>
        </is>
      </c>
      <c r="C297" s="13" t="n">
        <v>0.4223</v>
      </c>
      <c r="D297" s="13">
        <f>C297</f>
        <v/>
      </c>
      <c r="E297" s="2" t="inlineStr">
        <is>
          <t>4OL PREGAR GUSSET COSTAS + DOBRA 50</t>
        </is>
      </c>
      <c r="F297" s="17">
        <f>D297</f>
        <v/>
      </c>
    </row>
    <row r="298">
      <c r="A298" s="40" t="inlineStr">
        <is>
          <t>RBC000000014</t>
        </is>
      </c>
      <c r="B298" s="40" t="inlineStr">
        <is>
          <t>4C REBATER CÓS EMBUTIDO SHORT 2</t>
        </is>
      </c>
      <c r="C298" s="13" t="n">
        <v>0.7966</v>
      </c>
      <c r="D298" s="13">
        <f>C298</f>
        <v/>
      </c>
      <c r="E298" s="2" t="inlineStr">
        <is>
          <t>4C REBATER CÓS EMBUTIDO SHORT 2</t>
        </is>
      </c>
      <c r="F298" s="17">
        <f>D298</f>
        <v/>
      </c>
    </row>
    <row r="299">
      <c r="A299" s="40" t="inlineStr">
        <is>
          <t>PPS000000005</t>
        </is>
      </c>
      <c r="B299" s="40" t="inlineStr">
        <is>
          <t>4OL PASSAR GALÃO PUNHO BARRA 76 CM 2*</t>
        </is>
      </c>
      <c r="C299" s="13" t="n">
        <v>0.705</v>
      </c>
      <c r="D299" s="13">
        <f>C299</f>
        <v/>
      </c>
      <c r="E299" s="2" t="inlineStr">
        <is>
          <t>4OL PASSAR GALÃO PUNHO BARRA 76 CM 2*</t>
        </is>
      </c>
      <c r="F299" s="17">
        <f>D299</f>
        <v/>
      </c>
    </row>
    <row r="300">
      <c r="A300" s="40" t="inlineStr">
        <is>
          <t>RPS000000004</t>
        </is>
      </c>
      <c r="B300" s="40" t="inlineStr">
        <is>
          <t>1L REBATER PUNHO SHORTS 76 CM *2</t>
        </is>
      </c>
      <c r="C300" s="13" t="n">
        <v>0.7699</v>
      </c>
      <c r="D300" s="13">
        <f>C300</f>
        <v/>
      </c>
      <c r="E300" s="2" t="inlineStr">
        <is>
          <t>1L REBATER PUNHO SHORTS 76 CM *2</t>
        </is>
      </c>
      <c r="F300" s="17">
        <f>D300</f>
        <v/>
      </c>
    </row>
    <row r="301">
      <c r="A301" s="40" t="inlineStr">
        <is>
          <t>TRE000000001</t>
        </is>
      </c>
      <c r="B301" s="40" t="inlineStr">
        <is>
          <t>6C PASSAR GALÃO 3 LISTRAS RECORTE LATERAL 60 CM *2</t>
        </is>
      </c>
      <c r="C301" s="13" t="n">
        <v>0.4977</v>
      </c>
      <c r="D301" s="13">
        <f>C301</f>
        <v/>
      </c>
      <c r="E301" s="2" t="inlineStr">
        <is>
          <t>6C PASSAR GALÃO 3 LISTRAS RECORTE LATERAL 60 CM *2</t>
        </is>
      </c>
      <c r="F301" s="17">
        <f>D301</f>
        <v/>
      </c>
    </row>
    <row r="302">
      <c r="A302" s="40" t="inlineStr">
        <is>
          <t>FLS000000006</t>
        </is>
      </c>
      <c r="B302" s="40" t="inlineStr">
        <is>
          <t>4OL FECHAR LATERAL FRRENTE SHORT 60 CM 2*</t>
        </is>
      </c>
      <c r="C302" s="13" t="n">
        <v>0.5303</v>
      </c>
      <c r="D302" s="13">
        <f>C302</f>
        <v/>
      </c>
      <c r="E302" s="2" t="inlineStr">
        <is>
          <t>4OL FECHAR LATERAL FRRENTE SHORT 60 CM 2*</t>
        </is>
      </c>
      <c r="F302" s="17">
        <f>D302</f>
        <v/>
      </c>
    </row>
    <row r="303">
      <c r="A303" s="24" t="inlineStr">
        <is>
          <t>FLS000000007</t>
        </is>
      </c>
      <c r="B303" s="24" t="inlineStr">
        <is>
          <t>4OL FECHAR LATERAL COSTAS SHORT 60 CM 2*</t>
        </is>
      </c>
      <c r="C303" s="13" t="n">
        <v>0.5303</v>
      </c>
      <c r="D303" s="13">
        <f>C303</f>
        <v/>
      </c>
      <c r="E303" s="2" t="inlineStr">
        <is>
          <t>4OL FECHAR LATERAL COSTAS SHORT 60 CM 2*</t>
        </is>
      </c>
      <c r="F303" s="17">
        <f>D303</f>
        <v/>
      </c>
    </row>
    <row r="304">
      <c r="A304" s="40" t="n"/>
      <c r="B304" s="40" t="n"/>
      <c r="C304" s="13" t="n"/>
      <c r="D304" s="13">
        <f>C304</f>
        <v/>
      </c>
      <c r="E304" s="40" t="n"/>
      <c r="F304" s="17">
        <f>D304</f>
        <v/>
      </c>
    </row>
    <row r="305">
      <c r="A305" s="40" t="n"/>
      <c r="B305" s="40" t="n"/>
      <c r="C305" s="13" t="n"/>
      <c r="D305" s="13">
        <f>C305</f>
        <v/>
      </c>
      <c r="E305" s="40" t="n"/>
      <c r="F305" s="17">
        <f>D305</f>
        <v/>
      </c>
    </row>
    <row r="306">
      <c r="A306" s="40" t="n"/>
      <c r="B306" s="40" t="n"/>
      <c r="C306" s="13" t="n"/>
      <c r="D306" s="13">
        <f>C306</f>
        <v/>
      </c>
      <c r="E306" s="40" t="n"/>
      <c r="F306" s="17">
        <f>D306</f>
        <v/>
      </c>
    </row>
    <row r="307">
      <c r="A307" s="40" t="n"/>
      <c r="B307" s="40" t="n"/>
      <c r="C307" s="13" t="n"/>
      <c r="D307" s="13">
        <f>C307</f>
        <v/>
      </c>
      <c r="E307" s="40" t="n"/>
      <c r="F307" s="17">
        <f>D307</f>
        <v/>
      </c>
    </row>
    <row r="308">
      <c r="A308" s="40" t="n"/>
      <c r="B308" s="40" t="n"/>
      <c r="C308" s="13" t="n"/>
      <c r="D308" s="13">
        <f>C308</f>
        <v/>
      </c>
      <c r="E308" s="40" t="n"/>
      <c r="F308" s="17">
        <f>D308</f>
        <v/>
      </c>
    </row>
    <row r="309">
      <c r="A309" s="40" t="n"/>
      <c r="B309" s="40" t="n"/>
      <c r="C309" s="13" t="n"/>
      <c r="D309" s="13">
        <f>C309</f>
        <v/>
      </c>
      <c r="E309" s="40" t="n"/>
      <c r="F309" s="17">
        <f>D309</f>
        <v/>
      </c>
    </row>
    <row r="310">
      <c r="A310" s="40" t="n"/>
      <c r="B310" s="40" t="n"/>
      <c r="C310" s="13" t="n"/>
      <c r="D310" s="13">
        <f>C310</f>
        <v/>
      </c>
      <c r="E310" s="40" t="n"/>
      <c r="F310" s="17">
        <f>D310</f>
        <v/>
      </c>
    </row>
    <row r="311">
      <c r="A311" s="40" t="n"/>
      <c r="B311" s="40" t="n"/>
      <c r="C311" s="13" t="n"/>
      <c r="D311" s="13">
        <f>C311</f>
        <v/>
      </c>
      <c r="E311" s="40" t="n"/>
      <c r="F311" s="17">
        <f>D311</f>
        <v/>
      </c>
    </row>
    <row r="312">
      <c r="A312" s="40" t="n"/>
      <c r="B312" s="40" t="n"/>
      <c r="C312" s="13" t="n"/>
      <c r="D312" s="13" t="n"/>
      <c r="E312" s="40" t="n"/>
      <c r="F312" s="17">
        <f>D312</f>
        <v/>
      </c>
    </row>
    <row r="313">
      <c r="A313" s="40" t="n"/>
      <c r="B313" s="40" t="n"/>
      <c r="C313" s="13" t="n"/>
      <c r="D313" s="13" t="n"/>
      <c r="E313" s="40" t="n"/>
      <c r="F313" s="17">
        <f>D313</f>
        <v/>
      </c>
    </row>
    <row r="314">
      <c r="A314" s="40" t="n"/>
      <c r="B314" s="40" t="n"/>
      <c r="C314" s="13" t="n"/>
      <c r="D314" s="13" t="n"/>
      <c r="E314" s="40" t="n"/>
      <c r="F314" s="17" t="n"/>
    </row>
    <row r="315">
      <c r="A315" s="40" t="n"/>
      <c r="B315" s="40" t="n"/>
      <c r="C315" s="13" t="n"/>
      <c r="D315" s="13" t="n"/>
      <c r="E315" s="40" t="n"/>
      <c r="F315" s="17" t="n"/>
    </row>
    <row r="316">
      <c r="A316" s="40" t="n"/>
      <c r="B316" s="40" t="n"/>
      <c r="C316" s="13" t="n"/>
      <c r="D316" s="13" t="n"/>
      <c r="E316" s="40" t="n"/>
      <c r="F316" s="17" t="n"/>
    </row>
    <row r="317">
      <c r="A317" s="40" t="n"/>
      <c r="B317" s="40" t="n"/>
      <c r="C317" s="13" t="n"/>
      <c r="D317" s="13" t="n"/>
      <c r="E317" s="40" t="n"/>
      <c r="F317" s="17" t="n"/>
    </row>
    <row r="318">
      <c r="A318" s="40" t="n"/>
      <c r="B318" s="40" t="n"/>
      <c r="C318" s="13" t="n"/>
      <c r="D318" s="13" t="n"/>
      <c r="E318" s="40" t="n"/>
      <c r="F318" s="17" t="n"/>
    </row>
    <row r="319">
      <c r="A319" s="40" t="n"/>
      <c r="B319" s="40" t="n"/>
      <c r="C319" s="13" t="n"/>
      <c r="D319" s="13" t="n"/>
      <c r="E319" s="40" t="n"/>
      <c r="F319" s="17" t="n"/>
    </row>
    <row r="320">
      <c r="A320" s="40" t="n"/>
      <c r="B320" s="40" t="n"/>
      <c r="C320" s="13" t="n"/>
      <c r="D320" s="13" t="n"/>
      <c r="E320" s="40" t="n"/>
      <c r="F320" s="17" t="n"/>
    </row>
    <row r="321">
      <c r="A321" s="40" t="n"/>
      <c r="B321" s="40" t="n"/>
      <c r="C321" s="13" t="n"/>
      <c r="D321" s="13" t="n"/>
      <c r="E321" s="40" t="n"/>
      <c r="F321" s="17" t="n"/>
    </row>
    <row r="322">
      <c r="A322" s="40" t="n"/>
      <c r="B322" s="40" t="n"/>
      <c r="C322" s="13" t="n"/>
      <c r="D322" s="13" t="n"/>
      <c r="E322" s="40" t="n"/>
      <c r="F322" s="17" t="n"/>
    </row>
    <row r="323">
      <c r="A323" s="40" t="n"/>
      <c r="B323" s="40" t="n"/>
      <c r="C323" s="13" t="n"/>
      <c r="D323" s="13" t="n"/>
      <c r="E323" s="40" t="n"/>
      <c r="F323" s="17" t="n"/>
    </row>
    <row r="324">
      <c r="A324" s="40" t="n"/>
      <c r="B324" s="40" t="n"/>
      <c r="C324" s="13" t="n"/>
      <c r="D324" s="13" t="n"/>
      <c r="E324" s="40" t="n"/>
      <c r="F324" s="17" t="n"/>
    </row>
    <row r="325">
      <c r="A325" s="40" t="n"/>
      <c r="B325" s="40" t="n"/>
      <c r="C325" s="13" t="n"/>
      <c r="D325" s="13" t="n"/>
      <c r="E325" s="40" t="n"/>
      <c r="F325" s="17" t="n"/>
    </row>
    <row r="326">
      <c r="A326" s="40" t="n"/>
      <c r="B326" s="40" t="n"/>
      <c r="C326" s="13" t="n"/>
      <c r="D326" s="13" t="n"/>
      <c r="E326" s="40" t="n"/>
      <c r="F326" s="17" t="n"/>
    </row>
    <row r="327">
      <c r="A327" s="40" t="n"/>
      <c r="B327" s="40" t="n"/>
      <c r="C327" s="13" t="n"/>
      <c r="D327" s="13" t="n"/>
      <c r="E327" s="40" t="n"/>
      <c r="F327" s="17" t="n"/>
    </row>
    <row r="328">
      <c r="A328" s="40" t="n"/>
      <c r="B328" s="40" t="n"/>
      <c r="C328" s="13" t="n"/>
      <c r="D328" s="13" t="n"/>
      <c r="E328" s="40" t="n"/>
      <c r="F328" s="17" t="n"/>
    </row>
    <row r="329">
      <c r="A329" s="40" t="n"/>
      <c r="B329" s="40" t="n"/>
      <c r="C329" s="13" t="n"/>
      <c r="D329" s="13" t="n"/>
      <c r="E329" s="40" t="n"/>
      <c r="F329" s="17" t="n"/>
    </row>
    <row r="330">
      <c r="A330" s="40" t="n"/>
      <c r="B330" s="40" t="n"/>
      <c r="C330" s="13" t="n"/>
      <c r="D330" s="13" t="n"/>
      <c r="E330" s="40" t="n"/>
      <c r="F330" s="17" t="n"/>
    </row>
    <row r="331">
      <c r="A331" s="40" t="n"/>
      <c r="B331" s="40" t="n"/>
      <c r="C331" s="13" t="n"/>
      <c r="D331" s="13" t="n"/>
      <c r="E331" s="40" t="n"/>
      <c r="F331" s="17" t="n"/>
    </row>
    <row r="332">
      <c r="A332" s="40" t="n"/>
      <c r="B332" s="40" t="n"/>
      <c r="C332" s="13" t="n"/>
      <c r="D332" s="13" t="n"/>
      <c r="E332" s="40" t="n"/>
      <c r="F332" s="17" t="n"/>
    </row>
    <row r="333">
      <c r="A333" s="40" t="n"/>
      <c r="B333" s="40" t="n"/>
      <c r="C333" s="13" t="n"/>
      <c r="D333" s="13" t="n"/>
      <c r="E333" s="40" t="n"/>
      <c r="F333" s="17" t="n"/>
    </row>
    <row r="334">
      <c r="A334" s="40" t="n"/>
      <c r="B334" s="40" t="n"/>
      <c r="C334" s="13" t="n"/>
      <c r="D334" s="13" t="n"/>
      <c r="E334" s="40" t="n"/>
      <c r="F334" s="17" t="n"/>
    </row>
    <row r="335">
      <c r="A335" s="40" t="n"/>
      <c r="B335" s="40" t="n"/>
      <c r="C335" s="13" t="n"/>
      <c r="D335" s="13" t="n"/>
      <c r="E335" s="40" t="n"/>
      <c r="F335" s="17" t="n"/>
    </row>
    <row r="336">
      <c r="A336" s="40" t="n"/>
      <c r="B336" s="40" t="n"/>
      <c r="C336" s="13" t="n"/>
      <c r="D336" s="13" t="n"/>
      <c r="E336" s="40" t="n"/>
      <c r="F336" s="17" t="n"/>
    </row>
    <row r="337">
      <c r="A337" s="40" t="n"/>
      <c r="B337" s="40" t="n"/>
      <c r="C337" s="13" t="n"/>
      <c r="D337" s="13" t="n"/>
      <c r="E337" s="40" t="n"/>
      <c r="F337" s="17" t="n"/>
    </row>
    <row r="338">
      <c r="A338" s="40" t="n"/>
      <c r="B338" s="40" t="n"/>
      <c r="C338" s="13" t="n"/>
      <c r="D338" s="13" t="n"/>
      <c r="E338" s="40" t="n"/>
      <c r="F338" s="17" t="n"/>
    </row>
    <row r="339">
      <c r="A339" s="40" t="n"/>
      <c r="B339" s="40" t="n"/>
      <c r="C339" s="13" t="n"/>
      <c r="D339" s="13" t="n"/>
      <c r="E339" s="40" t="n"/>
      <c r="F339" s="17" t="n"/>
    </row>
    <row r="340">
      <c r="A340" s="40" t="n"/>
      <c r="B340" s="40" t="n"/>
      <c r="C340" s="13" t="n"/>
      <c r="D340" s="13" t="n"/>
      <c r="E340" s="40" t="n"/>
      <c r="F340" s="17" t="n"/>
    </row>
    <row r="341">
      <c r="A341" s="40" t="n"/>
      <c r="B341" s="40" t="n"/>
      <c r="C341" s="13" t="n"/>
      <c r="D341" s="13" t="n"/>
      <c r="E341" s="40" t="n"/>
      <c r="F341" s="17" t="n"/>
    </row>
    <row r="342">
      <c r="A342" s="40" t="n"/>
      <c r="B342" s="40" t="n"/>
      <c r="C342" s="13" t="n"/>
      <c r="D342" s="13" t="n"/>
      <c r="E342" s="40" t="n"/>
      <c r="F342" s="17" t="n"/>
    </row>
    <row r="343">
      <c r="A343" s="40" t="n"/>
      <c r="B343" s="40" t="n"/>
      <c r="C343" s="13" t="n"/>
      <c r="D343" s="13" t="n"/>
      <c r="E343" s="40" t="n"/>
      <c r="F343" s="17" t="n"/>
    </row>
    <row r="344">
      <c r="A344" s="40" t="n"/>
      <c r="B344" s="40" t="n"/>
      <c r="C344" s="13" t="n"/>
      <c r="D344" s="13" t="n"/>
      <c r="E344" s="40" t="n"/>
      <c r="F344" s="17" t="n"/>
    </row>
    <row r="345">
      <c r="A345" s="40" t="n"/>
      <c r="B345" s="40" t="n"/>
      <c r="C345" s="13" t="n"/>
      <c r="D345" s="13" t="n"/>
      <c r="E345" s="40" t="n"/>
      <c r="F345" s="17" t="n"/>
    </row>
    <row r="346">
      <c r="A346" s="40" t="n"/>
      <c r="B346" s="40" t="n"/>
      <c r="C346" s="13" t="n"/>
      <c r="D346" s="13" t="n"/>
      <c r="E346" s="40" t="n"/>
      <c r="F346" s="17" t="n"/>
    </row>
    <row r="347">
      <c r="A347" s="40" t="n"/>
      <c r="B347" s="40" t="n"/>
      <c r="C347" s="13" t="n"/>
      <c r="D347" s="13" t="n"/>
      <c r="E347" s="40" t="n"/>
      <c r="F347" s="17" t="n"/>
    </row>
    <row r="348">
      <c r="A348" s="40" t="n"/>
      <c r="B348" s="40" t="n"/>
      <c r="C348" s="13" t="n"/>
      <c r="D348" s="13" t="n"/>
      <c r="E348" s="40" t="n"/>
      <c r="F348" s="17" t="n"/>
    </row>
    <row r="349">
      <c r="A349" s="40" t="n"/>
      <c r="B349" s="40" t="n"/>
      <c r="C349" s="13" t="n"/>
      <c r="D349" s="13" t="n"/>
      <c r="E349" s="40" t="n"/>
      <c r="F349" s="17" t="n"/>
    </row>
    <row r="350">
      <c r="A350" s="40" t="n"/>
      <c r="B350" s="40" t="n"/>
      <c r="C350" s="13" t="n"/>
      <c r="D350" s="13" t="n"/>
      <c r="E350" s="40" t="n"/>
      <c r="F350" s="17" t="n"/>
    </row>
    <row r="351">
      <c r="A351" s="40" t="n"/>
      <c r="B351" s="40" t="n"/>
      <c r="C351" s="13" t="n"/>
      <c r="D351" s="13" t="n"/>
      <c r="E351" s="40" t="n"/>
      <c r="F351" s="17" t="n"/>
    </row>
    <row r="352">
      <c r="A352" s="40" t="n"/>
      <c r="B352" s="40" t="n"/>
      <c r="C352" s="13" t="n"/>
      <c r="D352" s="13" t="n"/>
      <c r="E352" s="40" t="n"/>
      <c r="F352" s="17" t="n"/>
    </row>
    <row r="353">
      <c r="A353" s="40" t="n"/>
      <c r="B353" s="40" t="n"/>
      <c r="C353" s="13" t="n"/>
      <c r="D353" s="13" t="n"/>
      <c r="E353" s="40" t="n"/>
      <c r="F353" s="17" t="n"/>
    </row>
    <row r="354">
      <c r="A354" s="40" t="n"/>
      <c r="B354" s="40" t="n"/>
      <c r="C354" s="13" t="n"/>
      <c r="D354" s="13" t="n"/>
      <c r="E354" s="40" t="n"/>
      <c r="F354" s="17" t="n"/>
    </row>
    <row r="355">
      <c r="A355" s="40" t="n"/>
      <c r="B355" s="40" t="n"/>
      <c r="C355" s="13" t="n"/>
      <c r="D355" s="13" t="n"/>
      <c r="E355" s="40" t="n"/>
      <c r="F355" s="17" t="n"/>
    </row>
    <row r="356">
      <c r="A356" s="40" t="n"/>
      <c r="B356" s="40" t="n"/>
      <c r="C356" s="13" t="n"/>
      <c r="D356" s="13" t="n"/>
      <c r="E356" s="40" t="n"/>
      <c r="F356" s="17" t="n"/>
    </row>
    <row r="357">
      <c r="A357" s="40" t="n"/>
      <c r="B357" s="40" t="n"/>
      <c r="C357" s="13" t="n"/>
      <c r="D357" s="13" t="n"/>
      <c r="E357" s="40" t="n"/>
      <c r="F357" s="17" t="n"/>
    </row>
    <row r="358">
      <c r="A358" s="40" t="n"/>
      <c r="B358" s="40" t="n"/>
      <c r="C358" s="13" t="n"/>
      <c r="D358" s="13" t="n"/>
      <c r="E358" s="40" t="n"/>
      <c r="F358" s="17" t="n"/>
    </row>
    <row r="359">
      <c r="A359" s="40" t="n"/>
      <c r="B359" s="40" t="n"/>
      <c r="C359" s="13" t="n"/>
      <c r="D359" s="13" t="n"/>
      <c r="E359" s="40" t="n"/>
      <c r="F359" s="17" t="n"/>
    </row>
    <row r="360">
      <c r="A360" s="40" t="n"/>
      <c r="B360" s="40" t="n"/>
      <c r="C360" s="13" t="n"/>
      <c r="D360" s="13" t="n"/>
      <c r="E360" s="40" t="n"/>
      <c r="F360" s="17" t="n"/>
    </row>
    <row r="361">
      <c r="A361" s="40" t="n"/>
      <c r="B361" s="40" t="n"/>
      <c r="C361" s="13" t="n"/>
      <c r="D361" s="13" t="n"/>
      <c r="E361" s="40" t="n"/>
      <c r="F361" s="17" t="n"/>
    </row>
    <row r="362">
      <c r="A362" s="40" t="n"/>
      <c r="B362" s="40" t="n"/>
      <c r="C362" s="13" t="n"/>
      <c r="D362" s="13" t="n"/>
      <c r="E362" s="40" t="n"/>
      <c r="F362" s="17" t="n"/>
    </row>
    <row r="363">
      <c r="A363" s="40" t="n"/>
      <c r="B363" s="40" t="n"/>
      <c r="C363" s="13" t="n"/>
      <c r="D363" s="13" t="n"/>
      <c r="E363" s="40" t="n"/>
      <c r="F363" s="17" t="n"/>
    </row>
    <row r="364">
      <c r="A364" s="40" t="n"/>
      <c r="B364" s="40" t="n"/>
      <c r="C364" s="13" t="n"/>
      <c r="D364" s="13" t="n"/>
      <c r="E364" s="40" t="n"/>
      <c r="F364" s="17" t="n"/>
    </row>
    <row r="365">
      <c r="A365" s="40" t="n"/>
      <c r="B365" s="40" t="n"/>
      <c r="C365" s="13" t="n"/>
      <c r="D365" s="13" t="n"/>
      <c r="E365" s="40" t="n"/>
      <c r="F365" s="17" t="n"/>
    </row>
    <row r="366">
      <c r="A366" s="40" t="n"/>
      <c r="B366" s="40" t="n"/>
      <c r="C366" s="13" t="n"/>
      <c r="D366" s="13" t="n"/>
      <c r="E366" s="40" t="n"/>
      <c r="F366" s="17" t="n"/>
    </row>
    <row r="367">
      <c r="A367" s="40" t="n"/>
      <c r="B367" s="40" t="n"/>
      <c r="C367" s="13" t="n"/>
      <c r="D367" s="13" t="n"/>
      <c r="E367" s="40" t="n"/>
      <c r="F367" s="17" t="n"/>
    </row>
    <row r="368">
      <c r="A368" s="40" t="n"/>
      <c r="B368" s="40" t="n"/>
      <c r="C368" s="13" t="n"/>
      <c r="D368" s="13" t="n"/>
      <c r="E368" s="40" t="n"/>
      <c r="F368" s="17" t="n"/>
    </row>
    <row r="369">
      <c r="A369" s="40" t="n"/>
      <c r="B369" s="40" t="n"/>
      <c r="C369" s="13" t="n"/>
      <c r="D369" s="13" t="n"/>
      <c r="E369" s="40" t="n"/>
      <c r="F369" s="17" t="n"/>
    </row>
    <row r="370">
      <c r="A370" s="40" t="n"/>
      <c r="B370" s="40" t="n"/>
      <c r="C370" s="13" t="n"/>
      <c r="D370" s="13" t="n"/>
      <c r="E370" s="40" t="n"/>
      <c r="F370" s="17" t="n"/>
    </row>
    <row r="371">
      <c r="A371" s="40" t="n"/>
      <c r="B371" s="40" t="n"/>
      <c r="C371" s="13" t="n"/>
      <c r="D371" s="13" t="n"/>
      <c r="E371" s="40" t="n"/>
      <c r="F371" s="17" t="n"/>
    </row>
    <row r="372">
      <c r="A372" s="40" t="n"/>
      <c r="B372" s="40" t="n"/>
      <c r="C372" s="13" t="n"/>
      <c r="D372" s="13" t="n"/>
      <c r="E372" s="40" t="n"/>
      <c r="F372" s="17" t="n"/>
    </row>
    <row r="373">
      <c r="A373" s="40" t="n"/>
      <c r="B373" s="40" t="n"/>
      <c r="C373" s="13" t="n"/>
      <c r="D373" s="13" t="n"/>
      <c r="E373" s="40" t="n"/>
      <c r="F373" s="17" t="n"/>
    </row>
    <row r="374">
      <c r="A374" s="40" t="n"/>
      <c r="B374" s="40" t="n"/>
      <c r="C374" s="13" t="n"/>
      <c r="D374" s="13" t="n"/>
      <c r="E374" s="40" t="n"/>
      <c r="F374" s="17" t="n"/>
    </row>
    <row r="375">
      <c r="A375" s="40" t="n"/>
      <c r="B375" s="40" t="n"/>
      <c r="C375" s="13" t="n"/>
      <c r="D375" s="13" t="n"/>
      <c r="E375" s="40" t="n"/>
      <c r="F375" s="17" t="n"/>
    </row>
    <row r="376">
      <c r="A376" s="40" t="n"/>
      <c r="B376" s="40" t="n"/>
      <c r="C376" s="13" t="n"/>
      <c r="D376" s="13" t="n"/>
      <c r="E376" s="40" t="n"/>
      <c r="F376" s="17" t="n"/>
    </row>
    <row r="377">
      <c r="A377" s="40" t="n"/>
      <c r="B377" s="40" t="n"/>
      <c r="C377" s="13" t="n"/>
      <c r="D377" s="13" t="n"/>
      <c r="E377" s="40" t="n"/>
      <c r="F377" s="17" t="n"/>
    </row>
    <row r="378">
      <c r="A378" s="40" t="n"/>
      <c r="B378" s="40" t="n"/>
      <c r="C378" s="13" t="n"/>
      <c r="D378" s="13" t="n"/>
      <c r="E378" s="40" t="n"/>
      <c r="F378" s="17" t="n"/>
    </row>
    <row r="379">
      <c r="A379" s="40" t="n"/>
      <c r="B379" s="40" t="n"/>
      <c r="C379" s="13" t="n"/>
      <c r="D379" s="13" t="n"/>
      <c r="E379" s="40" t="n"/>
      <c r="F379" s="17" t="n"/>
    </row>
    <row r="380">
      <c r="A380" s="40" t="n"/>
      <c r="B380" s="40" t="n"/>
      <c r="C380" s="13" t="n"/>
      <c r="D380" s="13" t="n"/>
      <c r="E380" s="40" t="n"/>
      <c r="F380" s="17" t="n"/>
    </row>
    <row r="381">
      <c r="A381" s="40" t="n"/>
      <c r="B381" s="40" t="n"/>
      <c r="C381" s="13" t="n"/>
      <c r="D381" s="13" t="n"/>
      <c r="E381" s="40" t="n"/>
      <c r="F381" s="17" t="n"/>
    </row>
    <row r="382">
      <c r="A382" s="40" t="n"/>
      <c r="B382" s="40" t="n"/>
      <c r="C382" s="13" t="n"/>
      <c r="D382" s="13" t="n"/>
      <c r="E382" s="40" t="n"/>
      <c r="F382" s="17" t="n"/>
    </row>
    <row r="383">
      <c r="A383" s="40" t="n"/>
      <c r="B383" s="40" t="n"/>
      <c r="C383" s="13" t="n"/>
      <c r="D383" s="13" t="n"/>
      <c r="E383" s="40" t="n"/>
      <c r="F383" s="17" t="n"/>
    </row>
    <row r="384">
      <c r="A384" s="40" t="n"/>
      <c r="B384" s="40" t="n"/>
      <c r="C384" s="13" t="n"/>
      <c r="D384" s="13" t="n"/>
      <c r="E384" s="40" t="n"/>
      <c r="F384" s="17" t="n"/>
    </row>
    <row r="385">
      <c r="A385" s="40" t="n"/>
      <c r="B385" s="40" t="n"/>
      <c r="C385" s="13" t="n"/>
      <c r="D385" s="13" t="n"/>
      <c r="E385" s="40" t="n"/>
      <c r="F385" s="17" t="n"/>
    </row>
    <row r="386">
      <c r="A386" s="40" t="n"/>
      <c r="B386" s="40" t="n"/>
      <c r="C386" s="13" t="n"/>
      <c r="D386" s="13" t="n"/>
      <c r="E386" s="40" t="n"/>
      <c r="F386" s="17" t="n"/>
    </row>
    <row r="387">
      <c r="A387" s="40" t="n"/>
      <c r="B387" s="40" t="n"/>
      <c r="C387" s="13" t="n"/>
      <c r="D387" s="13" t="n"/>
      <c r="E387" s="40" t="n"/>
      <c r="F387" s="17" t="n"/>
    </row>
    <row r="388">
      <c r="A388" s="40" t="n"/>
      <c r="B388" s="40" t="n"/>
      <c r="C388" s="13" t="n"/>
      <c r="D388" s="13" t="n"/>
      <c r="E388" s="40" t="n"/>
      <c r="F388" s="17" t="n"/>
    </row>
    <row r="389">
      <c r="A389" s="40" t="n"/>
      <c r="B389" s="40" t="n"/>
      <c r="C389" s="13" t="n"/>
      <c r="D389" s="13" t="n"/>
      <c r="E389" s="40" t="n"/>
      <c r="F389" s="17" t="n"/>
    </row>
    <row r="390">
      <c r="A390" s="40" t="n"/>
      <c r="B390" s="40" t="n"/>
      <c r="C390" s="13" t="n"/>
      <c r="D390" s="13" t="n"/>
      <c r="E390" s="40" t="n"/>
      <c r="F390" s="17" t="n"/>
    </row>
    <row r="391">
      <c r="A391" s="40" t="n"/>
      <c r="B391" s="40" t="n"/>
      <c r="C391" s="13" t="n"/>
      <c r="D391" s="13" t="n"/>
      <c r="E391" s="40" t="n"/>
      <c r="F391" s="17" t="n"/>
    </row>
    <row r="392">
      <c r="A392" s="40" t="n"/>
      <c r="B392" s="40" t="n"/>
      <c r="C392" s="13" t="n"/>
      <c r="D392" s="13" t="n"/>
      <c r="E392" s="40" t="n"/>
      <c r="F392" s="17" t="n"/>
    </row>
    <row r="393">
      <c r="A393" s="40" t="n"/>
      <c r="B393" s="40" t="n"/>
      <c r="C393" s="13" t="n"/>
      <c r="D393" s="13" t="n"/>
      <c r="E393" s="40" t="n"/>
      <c r="F393" s="17" t="n"/>
    </row>
    <row r="394">
      <c r="A394" s="40" t="n"/>
      <c r="B394" s="40" t="n"/>
      <c r="C394" s="13" t="n"/>
      <c r="D394" s="13" t="n"/>
      <c r="E394" s="40" t="n"/>
      <c r="F394" s="17" t="n"/>
    </row>
    <row r="395">
      <c r="A395" s="40" t="n"/>
      <c r="B395" s="40" t="n"/>
      <c r="C395" s="13" t="n"/>
      <c r="D395" s="13" t="n"/>
      <c r="E395" s="40" t="n"/>
      <c r="F395" s="17" t="n"/>
    </row>
    <row r="396">
      <c r="A396" s="40" t="n"/>
      <c r="B396" s="40" t="n"/>
      <c r="C396" s="13" t="n"/>
      <c r="D396" s="13" t="n"/>
      <c r="E396" s="40" t="n"/>
      <c r="F396" s="17" t="n"/>
    </row>
    <row r="397">
      <c r="A397" s="40" t="n"/>
      <c r="B397" s="40" t="n"/>
      <c r="C397" s="13" t="n"/>
      <c r="D397" s="13" t="n"/>
      <c r="E397" s="40" t="n"/>
      <c r="F397" s="17" t="n"/>
    </row>
    <row r="398">
      <c r="A398" s="40" t="n"/>
      <c r="B398" s="40" t="n"/>
      <c r="C398" s="13" t="n"/>
      <c r="D398" s="13" t="n"/>
      <c r="E398" s="40" t="n"/>
      <c r="F398" s="17" t="n"/>
    </row>
    <row r="399">
      <c r="A399" s="40" t="n"/>
      <c r="B399" s="40" t="n"/>
      <c r="C399" s="13" t="n"/>
      <c r="D399" s="13" t="n"/>
      <c r="E399" s="40" t="n"/>
      <c r="F399" s="17" t="n"/>
    </row>
    <row r="400">
      <c r="A400" s="40" t="n"/>
      <c r="B400" s="40" t="n"/>
      <c r="C400" s="13" t="n"/>
      <c r="D400" s="13" t="n"/>
      <c r="E400" s="40" t="n"/>
      <c r="F400" s="17" t="n"/>
    </row>
    <row r="401">
      <c r="A401" s="40" t="n"/>
      <c r="B401" s="40" t="n"/>
      <c r="C401" s="13" t="n"/>
      <c r="D401" s="13" t="n"/>
      <c r="E401" s="40" t="n"/>
      <c r="F401" s="17" t="n"/>
    </row>
    <row r="402">
      <c r="A402" s="40" t="n"/>
      <c r="B402" s="40" t="n"/>
      <c r="C402" s="13" t="n"/>
      <c r="D402" s="13" t="n"/>
      <c r="E402" s="40" t="n"/>
      <c r="F402" s="17" t="n"/>
    </row>
    <row r="403">
      <c r="A403" s="40" t="n"/>
      <c r="B403" s="40" t="n"/>
      <c r="C403" s="13" t="n"/>
      <c r="D403" s="13" t="n"/>
      <c r="E403" s="40" t="n"/>
      <c r="F403" s="17" t="n"/>
    </row>
    <row r="404">
      <c r="A404" s="40" t="n"/>
      <c r="B404" s="40" t="n"/>
      <c r="C404" s="13" t="n"/>
      <c r="D404" s="13" t="n"/>
      <c r="E404" s="40" t="n"/>
      <c r="F404" s="17" t="n"/>
    </row>
    <row r="405">
      <c r="A405" s="40" t="n"/>
      <c r="B405" s="40" t="n"/>
      <c r="C405" s="13" t="n"/>
      <c r="D405" s="13" t="n"/>
      <c r="E405" s="40" t="n"/>
      <c r="F405" s="17" t="n"/>
    </row>
    <row r="406">
      <c r="A406" s="40" t="n"/>
      <c r="B406" s="40" t="n"/>
      <c r="C406" s="13" t="n"/>
      <c r="D406" s="13" t="n"/>
      <c r="E406" s="40" t="n"/>
      <c r="F406" s="17" t="n"/>
    </row>
    <row r="407">
      <c r="A407" s="40" t="n"/>
      <c r="B407" s="40" t="n"/>
      <c r="C407" s="13" t="n"/>
      <c r="D407" s="13" t="n"/>
      <c r="E407" s="40" t="n"/>
      <c r="F407" s="17" t="n"/>
    </row>
    <row r="408">
      <c r="A408" s="40" t="n"/>
      <c r="B408" s="40" t="n"/>
      <c r="C408" s="13" t="n"/>
      <c r="D408" s="13" t="n"/>
      <c r="E408" s="40" t="n"/>
      <c r="F408" s="17" t="n"/>
    </row>
    <row r="409">
      <c r="A409" s="40" t="n"/>
      <c r="B409" s="40" t="n"/>
      <c r="C409" s="13" t="n"/>
      <c r="D409" s="13" t="n"/>
      <c r="E409" s="40" t="n"/>
      <c r="F409" s="17" t="n"/>
    </row>
    <row r="410">
      <c r="A410" s="40" t="n"/>
      <c r="B410" s="40" t="n"/>
      <c r="C410" s="13" t="n"/>
      <c r="D410" s="13" t="n"/>
      <c r="E410" s="40" t="n"/>
      <c r="F410" s="17" t="n"/>
    </row>
    <row r="411">
      <c r="A411" s="40" t="n"/>
      <c r="B411" s="40" t="n"/>
      <c r="C411" s="13" t="n"/>
      <c r="D411" s="13" t="n"/>
      <c r="E411" s="40" t="n"/>
      <c r="F411" s="17" t="n"/>
    </row>
    <row r="412">
      <c r="A412" s="40" t="n"/>
      <c r="B412" s="40" t="n"/>
      <c r="C412" s="13" t="n"/>
      <c r="D412" s="13" t="n"/>
      <c r="E412" s="40" t="n"/>
      <c r="F412" s="17" t="n"/>
    </row>
    <row r="413">
      <c r="A413" s="40" t="n"/>
      <c r="B413" s="40" t="n"/>
      <c r="C413" s="13" t="n"/>
      <c r="D413" s="13" t="n"/>
      <c r="E413" s="40" t="n"/>
      <c r="F413" s="17" t="n"/>
    </row>
    <row r="414">
      <c r="A414" s="40" t="inlineStr">
        <is>
          <t>TTOJESTPCU00</t>
        </is>
      </c>
      <c r="B414" s="40" t="inlineStr">
        <is>
          <t>MANUAL - CUTTING 3 STRIPES/ DESTACAR  + GALÃO</t>
        </is>
      </c>
      <c r="C414" s="13" t="inlineStr">
        <is>
          <t>0.1604</t>
        </is>
      </c>
      <c r="D414" s="13" t="n"/>
      <c r="E414" s="40" t="n"/>
      <c r="F414" s="17" t="n"/>
    </row>
    <row r="415">
      <c r="A415" s="40" t="inlineStr">
        <is>
          <t>TTOJEBNTMK01</t>
        </is>
      </c>
      <c r="B415" s="40" t="inlineStr">
        <is>
          <t>MANUAL - SHAPE THE BNT TO  + MARK/GABARITAR COBRE GOLA - using the</t>
        </is>
      </c>
      <c r="C415" s="13" t="inlineStr">
        <is>
          <t>0.1844</t>
        </is>
      </c>
      <c r="D415" s="13" t="n"/>
      <c r="E415" s="40" t="n"/>
      <c r="F415" s="17" t="n"/>
    </row>
    <row r="416">
      <c r="A416" s="40" t="inlineStr">
        <is>
          <t>TTOJESTPSD06</t>
        </is>
      </c>
      <c r="B416" s="40" t="inlineStr">
        <is>
          <t xml:space="preserve">6C ATTACH 3S ON SHOULDER &amp; SLEEVE  + LENGTH/PASSAR GALÃO 3 LISTRAS NAS </t>
        </is>
      </c>
      <c r="C416" s="13" t="inlineStr">
        <is>
          <t>0.3186</t>
        </is>
      </c>
      <c r="D416" s="13" t="n"/>
      <c r="E416" s="40" t="n"/>
      <c r="F416" s="17" t="n"/>
    </row>
    <row r="417">
      <c r="A417" s="40" t="inlineStr">
        <is>
          <t>TTOJESTPCU00</t>
        </is>
      </c>
      <c r="B417" s="40" t="inlineStr">
        <is>
          <t>MANUAL - CUTTING 3 STRIPES/ DESTACAR  + GALÃO</t>
        </is>
      </c>
      <c r="C417" s="13" t="inlineStr">
        <is>
          <t>0.1604</t>
        </is>
      </c>
      <c r="D417" s="13" t="n"/>
      <c r="E417" s="40" t="n"/>
      <c r="F417" s="17" t="n"/>
    </row>
    <row r="418">
      <c r="A418" s="40" t="inlineStr">
        <is>
          <t>TTOJEYKLB000</t>
        </is>
      </c>
      <c r="B418" s="40" t="inlineStr">
        <is>
          <t>1L JOIN CARE LABEL / MONTAR ETIQUETA  + (3 PAPÉIS)-3.5 CM</t>
        </is>
      </c>
      <c r="C418" s="13" t="inlineStr">
        <is>
          <t>0.2002</t>
        </is>
      </c>
      <c r="D418" s="13" t="n"/>
      <c r="E418" s="40" t="n"/>
      <c r="F418" s="17" t="n"/>
    </row>
    <row r="419">
      <c r="A419" s="40" t="inlineStr">
        <is>
          <t>TTOJEPLSS002</t>
        </is>
      </c>
      <c r="B419" s="40" t="inlineStr">
        <is>
          <t xml:space="preserve">4OL CLOSED SIDE PANEL  + (CURVED)/FECHAR RECORTE LATERAL 24 </t>
        </is>
      </c>
      <c r="C419" s="13" t="inlineStr">
        <is>
          <t>0.5137</t>
        </is>
      </c>
      <c r="D419" s="13" t="n"/>
      <c r="E419" s="40" t="n"/>
      <c r="F419" s="17" t="n"/>
    </row>
    <row r="420">
      <c r="A420" s="40" t="inlineStr">
        <is>
          <t>TTOJEDSM0000</t>
        </is>
      </c>
      <c r="B420" s="40" t="inlineStr">
        <is>
          <t xml:space="preserve">4OL JOIN SIDE SEAM WITH SHORT  + SLEEV/FECHAR LATERAL +MANGA 61 CM </t>
        </is>
      </c>
      <c r="C420" s="13" t="inlineStr">
        <is>
          <t>0.7214</t>
        </is>
      </c>
      <c r="D420" s="13" t="n"/>
      <c r="E420" s="40" t="n"/>
      <c r="F420" s="17" t="n"/>
    </row>
    <row r="421">
      <c r="A421" s="40" t="inlineStr">
        <is>
          <t>TTOJESSBK005</t>
        </is>
      </c>
      <c r="B421" s="40" t="inlineStr">
        <is>
          <t xml:space="preserve">4OLJOIN SIDE BACK PANEL/FECHAR  + LATERAL COSTAS 50 CM 2* - Fechar lateral </t>
        </is>
      </c>
      <c r="C421" s="13" t="inlineStr">
        <is>
          <t>0.6669</t>
        </is>
      </c>
      <c r="D421" s="13" t="n"/>
      <c r="E421" s="40" t="n"/>
      <c r="F421" s="17" t="n"/>
    </row>
    <row r="422">
      <c r="A422" s="40" t="inlineStr">
        <is>
          <t>TTOJESSLV009</t>
        </is>
      </c>
      <c r="B422" s="40" t="inlineStr">
        <is>
          <t>4OL JOIN PANNEL SLEEVES/PREGAR  + RECORTE DA MANGA 25 CM *2 - Ref: SP 161</t>
        </is>
      </c>
      <c r="C422" s="13" t="inlineStr">
        <is>
          <t>0.5402</t>
        </is>
      </c>
      <c r="D422" s="13" t="n"/>
      <c r="E422" s="40" t="n"/>
      <c r="F422" s="17" t="n"/>
    </row>
    <row r="423">
      <c r="A423" s="40" t="inlineStr">
        <is>
          <t>TTOJESLCLBK1</t>
        </is>
      </c>
      <c r="B423" s="40" t="inlineStr">
        <is>
          <t xml:space="preserve">4OL CLOSE BACK SLEEVES/FECHAR  + MANGA COSTAS 16 CM *2 - Referência CZ </t>
        </is>
      </c>
      <c r="C423" s="13" t="inlineStr">
        <is>
          <t>0.4087</t>
        </is>
      </c>
      <c r="D423" s="13" t="n"/>
      <c r="E423" s="40" t="n"/>
      <c r="F423" s="17" t="n"/>
    </row>
    <row r="424">
      <c r="A424" s="40" t="inlineStr">
        <is>
          <t>TTOJESLVFR07</t>
        </is>
      </c>
      <c r="B424" s="40" t="inlineStr">
        <is>
          <t>4OL JOIN RAGLAN FRONT  + SLEEVE/PREGAR MANGA RAGLAN FRENTE</t>
        </is>
      </c>
      <c r="C424" s="13" t="inlineStr">
        <is>
          <t>0.6580</t>
        </is>
      </c>
      <c r="D424" s="13" t="n"/>
      <c r="E424" s="40" t="n"/>
      <c r="F424" s="17" t="n"/>
    </row>
    <row r="425">
      <c r="A425" s="40" t="inlineStr">
        <is>
          <t>TTOJESLVBK13</t>
        </is>
      </c>
      <c r="B425" s="40" t="inlineStr">
        <is>
          <t>4OL JOIN BACK RAGLAN SLEEVE/PREGAR  + MANGA RAGLAN COSTAS 46 CM 2*</t>
        </is>
      </c>
      <c r="C425" s="13" t="inlineStr">
        <is>
          <t>0.6716</t>
        </is>
      </c>
      <c r="D425" s="13" t="n"/>
      <c r="E425" s="40" t="n"/>
      <c r="F425" s="17" t="n"/>
    </row>
    <row r="426">
      <c r="A426" s="40" t="inlineStr">
        <is>
          <t>TTOJEHESV006</t>
        </is>
      </c>
      <c r="B426" s="40" t="inlineStr">
        <is>
          <t>3C SLEEVES HEMS/BAINHA DA MANGA 45  + CM *2 correta</t>
        </is>
      </c>
      <c r="C426" s="13" t="inlineStr">
        <is>
          <t>0.7207</t>
        </is>
      </c>
      <c r="D426" s="13" t="n"/>
      <c r="E426" s="40" t="n"/>
      <c r="F426" s="17" t="n"/>
    </row>
    <row r="427">
      <c r="A427" s="40" t="inlineStr">
        <is>
          <t>TTOJEBT00006</t>
        </is>
      </c>
      <c r="B427" s="40" t="inlineStr">
        <is>
          <t xml:space="preserve">BT BT BARTACK SLV HEMS/BATER TRAVET + MANGA *2 - x2 Bartack vertically to reinforce </t>
        </is>
      </c>
      <c r="C427" s="13" t="inlineStr">
        <is>
          <t>0.3350</t>
        </is>
      </c>
      <c r="D427" s="13" t="n"/>
      <c r="E427" s="40" t="n"/>
      <c r="F427" s="17" t="n"/>
    </row>
    <row r="428">
      <c r="A428" s="40" t="inlineStr">
        <is>
          <t>TTOJECLSCL02</t>
        </is>
      </c>
      <c r="B428" s="40" t="inlineStr">
        <is>
          <t>1L CLOSE V-NECK COLLAR/FECHAR GOLA  + EM V 9 CM</t>
        </is>
      </c>
      <c r="C428" s="13" t="inlineStr">
        <is>
          <t>0.2552</t>
        </is>
      </c>
      <c r="D428" s="13" t="n"/>
      <c r="E428" s="40" t="n"/>
      <c r="F428" s="17" t="n"/>
    </row>
    <row r="429">
      <c r="A429" s="40" t="inlineStr">
        <is>
          <t>TTOJECLATT01</t>
        </is>
      </c>
      <c r="B429" s="40" t="inlineStr">
        <is>
          <t>1L ATTACH V NECK COLLA/FIXAR GOLA  + FRENTE EM V 8 CM</t>
        </is>
      </c>
      <c r="C429" s="13" t="inlineStr">
        <is>
          <t>0.3095</t>
        </is>
      </c>
      <c r="D429" s="13" t="n"/>
      <c r="E429" s="40" t="n"/>
      <c r="F429" s="17" t="n"/>
    </row>
    <row r="430">
      <c r="A430" s="40" t="inlineStr">
        <is>
          <t>TTOJENLVAT05</t>
        </is>
      </c>
      <c r="B430" s="40" t="inlineStr">
        <is>
          <t>4OL JOIN V NECK COLLAR/PREGAR GOLA  + V 60 CM  - Rib</t>
        </is>
      </c>
      <c r="C430" s="13" t="inlineStr">
        <is>
          <t>0.7696</t>
        </is>
      </c>
      <c r="D430" s="13" t="n"/>
      <c r="E430" s="40" t="n"/>
      <c r="F430" s="17" t="n"/>
    </row>
    <row r="431">
      <c r="A431" s="40" t="inlineStr">
        <is>
          <t>TTOJEBNTYK00</t>
        </is>
      </c>
      <c r="B431" s="40" t="inlineStr">
        <is>
          <t>1L JOIN BNT/UNIR COBRE GOLA 22 CM + 1</t>
        </is>
      </c>
      <c r="C431" s="13" t="inlineStr">
        <is>
          <t>0.1829</t>
        </is>
      </c>
      <c r="D431" s="13" t="n"/>
      <c r="E431" s="40" t="n"/>
      <c r="F431" s="17" t="n"/>
    </row>
    <row r="432">
      <c r="A432" s="40" t="inlineStr">
        <is>
          <t>TTOJEBNTAT00</t>
        </is>
      </c>
      <c r="B432" s="40" t="inlineStr">
        <is>
          <t>1L ATTACH BACK NECK TAPE /FIXAR  + COBRE GOLA 22 CM</t>
        </is>
      </c>
      <c r="C432" s="13" t="inlineStr">
        <is>
          <t>0.4408</t>
        </is>
      </c>
      <c r="D432" s="13" t="n"/>
      <c r="E432" s="40" t="n"/>
      <c r="F432" s="17" t="n"/>
    </row>
    <row r="433">
      <c r="A433" s="40" t="inlineStr">
        <is>
          <t>TTOJETSBNT00</t>
        </is>
      </c>
      <c r="B433" s="40" t="inlineStr">
        <is>
          <t xml:space="preserve">1L TOPSTITCH BNT WITH ATACA  + LABEL/REBATER COBRE GOLA INFERIOR </t>
        </is>
      </c>
      <c r="C433" s="13" t="inlineStr">
        <is>
          <t>0.3633</t>
        </is>
      </c>
      <c r="D433" s="13" t="n"/>
      <c r="E433" s="40" t="n"/>
      <c r="F433" s="17" t="n"/>
    </row>
    <row r="434">
      <c r="A434" s="40" t="inlineStr">
        <is>
          <t>tradicional</t>
        </is>
      </c>
      <c r="B434" s="40" t="inlineStr">
        <is>
          <t>1 + 0.3633</t>
        </is>
      </c>
      <c r="C434" s="13" t="inlineStr">
        <is>
          <t>0.3633</t>
        </is>
      </c>
      <c r="D434" s="13" t="n"/>
      <c r="E434" s="40" t="n"/>
      <c r="F434" s="17" t="n"/>
    </row>
    <row r="435">
      <c r="A435" s="40" t="inlineStr">
        <is>
          <t>TTOJEBT00010</t>
        </is>
      </c>
      <c r="B435" s="40" t="inlineStr">
        <is>
          <t xml:space="preserve">BT BARTACK COLLAR/BATER TRAVET  + GOLA -1x  - 1X Travet horizontalmente </t>
        </is>
      </c>
      <c r="C435" s="13" t="inlineStr">
        <is>
          <t>0.1539</t>
        </is>
      </c>
      <c r="D435" s="13" t="n"/>
      <c r="E435" s="40" t="n"/>
      <c r="F435" s="17" t="n"/>
    </row>
    <row r="436">
      <c r="A436" s="40" t="inlineStr">
        <is>
          <t>TTOJEHEMBT12</t>
        </is>
      </c>
      <c r="B436" s="40" t="inlineStr">
        <is>
          <t>3C BOTTOM HEMMING/BAINHA DO CORPO  + 120 CM correta</t>
        </is>
      </c>
      <c r="C436" s="13" t="inlineStr">
        <is>
          <t>0.6157</t>
        </is>
      </c>
      <c r="D436" s="13" t="n"/>
      <c r="E436" s="40" t="n"/>
      <c r="F436" s="17" t="n"/>
    </row>
    <row r="437">
      <c r="A437" s="40" t="inlineStr">
        <is>
          <t>TTOJEBT00002</t>
        </is>
      </c>
      <c r="B437" s="40" t="inlineStr">
        <is>
          <t xml:space="preserve">BT BARTACK BOTTOM HEM/BATER TRAVET + NA BARRA 1x - x1 Bartack verticalmente </t>
        </is>
      </c>
      <c r="C437" s="13" t="inlineStr">
        <is>
          <t>0.1539</t>
        </is>
      </c>
      <c r="D437" s="13" t="n"/>
      <c r="E437" s="40" t="n"/>
      <c r="F437" s="17" t="n"/>
    </row>
    <row r="438">
      <c r="A438" s="40" t="inlineStr">
        <is>
          <t>TTOJESTPCU00</t>
        </is>
      </c>
      <c r="B438" s="40" t="inlineStr">
        <is>
          <t>MANUAL - CUTTING 3 STRIPES/ DESTACAR  + GALÃO</t>
        </is>
      </c>
      <c r="C438" s="13" t="inlineStr">
        <is>
          <t>0.1604</t>
        </is>
      </c>
      <c r="D438" s="13" t="n"/>
      <c r="E438" s="40" t="n"/>
      <c r="F438" s="17" t="n"/>
    </row>
    <row r="439">
      <c r="A439" s="40" t="inlineStr">
        <is>
          <t>TTOJEBNTMK01</t>
        </is>
      </c>
      <c r="B439" s="40" t="inlineStr">
        <is>
          <t>MANUAL - SHAPE THE BNT TO  + MARK/GABARITAR COBRE GOLA - using the</t>
        </is>
      </c>
      <c r="C439" s="13" t="inlineStr">
        <is>
          <t>0.1844</t>
        </is>
      </c>
      <c r="D439" s="13" t="n"/>
      <c r="E439" s="40" t="n"/>
      <c r="F439" s="17" t="n"/>
    </row>
    <row r="440">
      <c r="A440" s="40" t="inlineStr">
        <is>
          <t>TTOJESTPSD06</t>
        </is>
      </c>
      <c r="B440" s="40" t="inlineStr">
        <is>
          <t xml:space="preserve">6C ATTACH 3S ON SHOULDER &amp; SLEEVE  + LENGTH/PASSAR GALÃO 3 LISTRAS NAS </t>
        </is>
      </c>
      <c r="C440" s="13" t="inlineStr">
        <is>
          <t>0.3186</t>
        </is>
      </c>
      <c r="D440" s="13" t="n"/>
      <c r="E440" s="40" t="n"/>
      <c r="F440" s="17" t="n"/>
    </row>
    <row r="441">
      <c r="A441" s="40" t="inlineStr">
        <is>
          <t>TTOJESTPCU00</t>
        </is>
      </c>
      <c r="B441" s="40" t="inlineStr">
        <is>
          <t>MANUAL - CUTTING 3 STRIPES/ DESTACAR  + GALÃO</t>
        </is>
      </c>
      <c r="C441" s="13" t="inlineStr">
        <is>
          <t>0.1604</t>
        </is>
      </c>
      <c r="D441" s="13" t="n"/>
      <c r="E441" s="40" t="n"/>
      <c r="F441" s="17" t="n"/>
    </row>
    <row r="442">
      <c r="A442" s="40" t="inlineStr">
        <is>
          <t>TTOJEYKLB000</t>
        </is>
      </c>
      <c r="B442" s="40" t="inlineStr">
        <is>
          <t>1L JOIN CARE LABEL / MONTAR ETIQUETA  + (3 PAPÉIS)-3.5 CM</t>
        </is>
      </c>
      <c r="C442" s="13" t="inlineStr">
        <is>
          <t>0.2002</t>
        </is>
      </c>
      <c r="D442" s="13" t="n"/>
      <c r="E442" s="40" t="n"/>
      <c r="F442" s="17" t="n"/>
    </row>
    <row r="443">
      <c r="A443" s="40" t="inlineStr">
        <is>
          <t>TTOJEPLSS002</t>
        </is>
      </c>
      <c r="B443" s="40" t="inlineStr">
        <is>
          <t xml:space="preserve">4OL CLOSED SIDE PANEL  + (CURVED)/FECHAR RECORTE LATERAL 24 </t>
        </is>
      </c>
      <c r="C443" s="13" t="inlineStr">
        <is>
          <t>0.5137</t>
        </is>
      </c>
      <c r="D443" s="13" t="n"/>
      <c r="E443" s="40" t="n"/>
      <c r="F443" s="17" t="n"/>
    </row>
    <row r="444">
      <c r="A444" s="40" t="inlineStr">
        <is>
          <t>TTOJEDSM0000</t>
        </is>
      </c>
      <c r="B444" s="40" t="inlineStr">
        <is>
          <t xml:space="preserve">4OL JOIN SIDE SEAM WITH SHORT  + SLEEV/FECHAR LATERAL +MANGA 61 CM </t>
        </is>
      </c>
      <c r="C444" s="13" t="inlineStr">
        <is>
          <t>0.7214</t>
        </is>
      </c>
      <c r="D444" s="13" t="n"/>
      <c r="E444" s="40" t="n"/>
      <c r="F444" s="17" t="n"/>
    </row>
    <row r="445">
      <c r="A445" s="40" t="inlineStr">
        <is>
          <t>TTOJESSBK005</t>
        </is>
      </c>
      <c r="B445" s="40" t="inlineStr">
        <is>
          <t xml:space="preserve">4OLJOIN SIDE BACK PANEL/FECHAR  + LATERAL COSTAS 50 CM 2* - Fechar lateral </t>
        </is>
      </c>
      <c r="C445" s="13" t="inlineStr">
        <is>
          <t>0.6669</t>
        </is>
      </c>
      <c r="D445" s="13" t="n"/>
      <c r="E445" s="40" t="n"/>
      <c r="F445" s="17" t="n"/>
    </row>
    <row r="446">
      <c r="A446" s="40" t="inlineStr">
        <is>
          <t>TTOJESSLV009</t>
        </is>
      </c>
      <c r="B446" s="40" t="inlineStr">
        <is>
          <t>4OL JOIN PANNEL SLEEVES/PREGAR  + RECORTE DA MANGA 25 CM *2 - Ref: SP 161</t>
        </is>
      </c>
      <c r="C446" s="13" t="inlineStr">
        <is>
          <t>0.5402</t>
        </is>
      </c>
      <c r="D446" s="13" t="n"/>
      <c r="E446" s="40" t="n"/>
      <c r="F446" s="17" t="n"/>
    </row>
    <row r="447">
      <c r="A447" s="40" t="inlineStr">
        <is>
          <t>TTOJESLCLBK1</t>
        </is>
      </c>
      <c r="B447" s="40" t="inlineStr">
        <is>
          <t xml:space="preserve">4OL CLOSE BACK SLEEVES/FECHAR  + MANGA COSTAS 16 CM *2 - Referência CZ </t>
        </is>
      </c>
      <c r="C447" s="13" t="inlineStr">
        <is>
          <t>0.4087</t>
        </is>
      </c>
      <c r="D447" s="13" t="n"/>
      <c r="E447" s="40" t="n"/>
      <c r="F447" s="17" t="n"/>
    </row>
    <row r="448">
      <c r="A448" s="40" t="inlineStr">
        <is>
          <t>TTOJESLVFR07</t>
        </is>
      </c>
      <c r="B448" s="40" t="inlineStr">
        <is>
          <t>4OL JOIN RAGLAN FRONT  + SLEEVE/PREGAR MANGA RAGLAN FRENTE</t>
        </is>
      </c>
      <c r="C448" s="13" t="inlineStr">
        <is>
          <t>0.6580</t>
        </is>
      </c>
      <c r="D448" s="13" t="n"/>
      <c r="E448" s="40" t="n"/>
      <c r="F448" s="17" t="n"/>
    </row>
    <row r="449">
      <c r="A449" s="40" t="inlineStr">
        <is>
          <t>TTOJESLVBK13</t>
        </is>
      </c>
      <c r="B449" s="40" t="inlineStr">
        <is>
          <t>4OL JOIN BACK RAGLAN SLEEVE/PREGAR  + MANGA RAGLAN COSTAS 46 CM 2*</t>
        </is>
      </c>
      <c r="C449" s="13" t="inlineStr">
        <is>
          <t>0.6716</t>
        </is>
      </c>
      <c r="D449" s="13" t="n"/>
      <c r="E449" s="40" t="n"/>
      <c r="F449" s="17" t="n"/>
    </row>
    <row r="450">
      <c r="A450" s="40" t="inlineStr">
        <is>
          <t>TTOJEHESV006</t>
        </is>
      </c>
      <c r="B450" s="40" t="inlineStr">
        <is>
          <t>3C SLEEVES HEMS/BAINHA DA MANGA 45  + CM *2 correta</t>
        </is>
      </c>
      <c r="C450" s="13" t="inlineStr">
        <is>
          <t>0.7207</t>
        </is>
      </c>
      <c r="D450" s="13" t="n"/>
      <c r="E450" s="40" t="n"/>
      <c r="F450" s="17" t="n"/>
    </row>
    <row r="451">
      <c r="A451" s="40" t="inlineStr">
        <is>
          <t>TTOJEBT00006</t>
        </is>
      </c>
      <c r="B451" s="40" t="inlineStr">
        <is>
          <t xml:space="preserve">BT BT BARTACK SLV HEMS/BATER TRAVET + MANGA *2 - x2 Bartack vertically to reinforce </t>
        </is>
      </c>
      <c r="C451" s="13" t="inlineStr">
        <is>
          <t>0.3350</t>
        </is>
      </c>
      <c r="D451" s="13" t="n"/>
      <c r="E451" s="40" t="n"/>
      <c r="F451" s="17" t="n"/>
    </row>
    <row r="452">
      <c r="A452" s="40" t="inlineStr">
        <is>
          <t>TTOJECLSCL02</t>
        </is>
      </c>
      <c r="B452" s="40" t="inlineStr">
        <is>
          <t>1L CLOSE V-NECK COLLAR/FECHAR GOLA  + EM V 9 CM</t>
        </is>
      </c>
      <c r="C452" s="13" t="inlineStr">
        <is>
          <t>0.2552</t>
        </is>
      </c>
      <c r="D452" s="13" t="n"/>
      <c r="E452" s="40" t="n"/>
      <c r="F452" s="17" t="n"/>
    </row>
    <row r="453">
      <c r="A453" s="40" t="inlineStr">
        <is>
          <t>TTOJECLATT01</t>
        </is>
      </c>
      <c r="B453" s="40" t="inlineStr">
        <is>
          <t>1L ATTACH V NECK COLLA/FIXAR GOLA  + FRENTE EM V 8 CM</t>
        </is>
      </c>
      <c r="C453" s="13" t="inlineStr">
        <is>
          <t>0.3095</t>
        </is>
      </c>
      <c r="D453" s="13" t="n"/>
      <c r="E453" s="40" t="n"/>
      <c r="F453" s="17" t="n"/>
    </row>
    <row r="454">
      <c r="A454" s="40" t="inlineStr">
        <is>
          <t>TTOJENLVAT05</t>
        </is>
      </c>
      <c r="B454" s="40" t="inlineStr">
        <is>
          <t>4OL JOIN V NECK COLLAR/PREGAR GOLA  + V 60 CM  - Rib</t>
        </is>
      </c>
      <c r="C454" s="13" t="inlineStr">
        <is>
          <t>0.7696</t>
        </is>
      </c>
      <c r="D454" s="13" t="n"/>
      <c r="E454" s="40" t="n"/>
      <c r="F454" s="17" t="n"/>
    </row>
    <row r="455">
      <c r="A455" s="40" t="inlineStr">
        <is>
          <t>TTOJEBNTYK00</t>
        </is>
      </c>
      <c r="B455" s="40" t="inlineStr">
        <is>
          <t>1L JOIN BNT/UNIR COBRE GOLA 22 CM + 1</t>
        </is>
      </c>
      <c r="C455" s="13" t="inlineStr">
        <is>
          <t>0.1829</t>
        </is>
      </c>
      <c r="D455" s="13" t="n"/>
      <c r="E455" s="40" t="n"/>
      <c r="F455" s="17" t="n"/>
    </row>
    <row r="456">
      <c r="A456" s="40" t="inlineStr">
        <is>
          <t>TTOJEBNTAT00</t>
        </is>
      </c>
      <c r="B456" s="40" t="inlineStr">
        <is>
          <t>1L ATTACH BACK NECK TAPE /FIXAR  + COBRE GOLA 22 CM</t>
        </is>
      </c>
      <c r="C456" s="13" t="inlineStr">
        <is>
          <t>0.4408</t>
        </is>
      </c>
      <c r="D456" s="13" t="n"/>
      <c r="E456" s="40" t="n"/>
      <c r="F456" s="17" t="n"/>
    </row>
    <row r="457">
      <c r="A457" s="40" t="inlineStr">
        <is>
          <t>TTOJETSBNT00</t>
        </is>
      </c>
      <c r="B457" s="40" t="inlineStr">
        <is>
          <t xml:space="preserve">1L TOPSTITCH BNT WITH ATACA  + LABEL/REBATER COBRE GOLA INFERIOR </t>
        </is>
      </c>
      <c r="C457" s="13" t="inlineStr">
        <is>
          <t>0.3633</t>
        </is>
      </c>
      <c r="D457" s="13" t="n"/>
      <c r="E457" s="40" t="n"/>
      <c r="F457" s="17" t="n"/>
    </row>
    <row r="458">
      <c r="A458" s="40" t="inlineStr">
        <is>
          <t>tradicional</t>
        </is>
      </c>
      <c r="B458" s="40" t="inlineStr">
        <is>
          <t>1 + 0.3633</t>
        </is>
      </c>
      <c r="C458" s="13" t="inlineStr">
        <is>
          <t>0.3633</t>
        </is>
      </c>
      <c r="D458" s="13" t="n"/>
      <c r="E458" s="40" t="n"/>
      <c r="F458" s="17" t="n"/>
    </row>
    <row r="459">
      <c r="A459" s="40" t="inlineStr">
        <is>
          <t>TTOJEBT00010</t>
        </is>
      </c>
      <c r="B459" s="40" t="inlineStr">
        <is>
          <t xml:space="preserve">BT BARTACK COLLAR/BATER TRAVET  + GOLA -1x  - 1X Travet horizontalmente </t>
        </is>
      </c>
      <c r="C459" s="13" t="inlineStr">
        <is>
          <t>0.1539</t>
        </is>
      </c>
      <c r="D459" s="13" t="n"/>
      <c r="E459" s="40" t="n"/>
      <c r="F459" s="17" t="n"/>
    </row>
    <row r="460">
      <c r="A460" s="40" t="inlineStr">
        <is>
          <t>TTOJEHEMBT12</t>
        </is>
      </c>
      <c r="B460" s="40" t="inlineStr">
        <is>
          <t>3C BOTTOM HEMMING/BAINHA DO CORPO  + 120 CM correta</t>
        </is>
      </c>
      <c r="C460" s="13" t="inlineStr">
        <is>
          <t>0.6157</t>
        </is>
      </c>
      <c r="D460" s="13" t="n"/>
      <c r="E460" s="40" t="n"/>
      <c r="F460" s="17" t="n"/>
    </row>
    <row r="461">
      <c r="A461" s="40" t="inlineStr">
        <is>
          <t>TTOJEBT00002</t>
        </is>
      </c>
      <c r="B461" s="40" t="inlineStr">
        <is>
          <t xml:space="preserve">BT BARTACK BOTTOM HEM/BATER TRAVET + NA BARRA 1x - x1 Bartack verticalmente </t>
        </is>
      </c>
      <c r="C461" s="13" t="inlineStr">
        <is>
          <t>0.1539</t>
        </is>
      </c>
      <c r="D461" s="13" t="n"/>
      <c r="E461" s="40" t="n"/>
      <c r="F461" s="17" t="n"/>
    </row>
    <row r="462">
      <c r="A462" s="40" t="inlineStr">
        <is>
          <t>TTOJEYKLB000</t>
        </is>
      </c>
      <c r="B462" s="40" t="inlineStr">
        <is>
          <t>1L JOIN CARE LABEL / MONTAR ETIQUETA  + (3 PAPÉIS)-3.5 CM</t>
        </is>
      </c>
      <c r="C462" s="13" t="inlineStr">
        <is>
          <t>0.2002</t>
        </is>
      </c>
      <c r="D462" s="13" t="n"/>
      <c r="E462" s="40" t="n"/>
      <c r="F462" s="17" t="n"/>
    </row>
    <row r="463">
      <c r="A463" s="40" t="inlineStr">
        <is>
          <t>TTOTIDSM0000</t>
        </is>
      </c>
      <c r="B463" s="40" t="inlineStr">
        <is>
          <t>4OL JOIN SIDE SEAMS /FECHAR LATERAL  + 100 CM *2</t>
        </is>
      </c>
      <c r="C463" s="13" t="inlineStr">
        <is>
          <t>0.9289</t>
        </is>
      </c>
      <c r="D463" s="13" t="n"/>
      <c r="E463" s="40" t="n"/>
      <c r="F463" s="17" t="n"/>
    </row>
    <row r="464">
      <c r="A464" s="40" t="inlineStr">
        <is>
          <t>TTOTISTPSS00</t>
        </is>
      </c>
      <c r="B464" s="40" t="inlineStr">
        <is>
          <t>6C JOIN 3 STRIPES SIDE SEAMS/PASSAR  + GALÃO 3 LISTRAS LATERAL 100 CM *2</t>
        </is>
      </c>
      <c r="C464" s="13" t="inlineStr">
        <is>
          <t>0.9963</t>
        </is>
      </c>
      <c r="D464" s="13" t="n"/>
      <c r="E464" s="40" t="n"/>
      <c r="F464" s="17" t="n"/>
    </row>
    <row r="465">
      <c r="A465" s="40" t="inlineStr">
        <is>
          <t>TTOJESTPCU00</t>
        </is>
      </c>
      <c r="B465" s="40" t="inlineStr">
        <is>
          <t>MANUAL - CUTTING 3 STRIPES/ DESTACAR  + GALÃO</t>
        </is>
      </c>
      <c r="C465" s="13" t="inlineStr">
        <is>
          <t>0.1604</t>
        </is>
      </c>
      <c r="D465" s="13" t="n"/>
      <c r="E465" s="40" t="n"/>
      <c r="F465" s="17" t="n"/>
    </row>
    <row r="466">
      <c r="A466" s="40" t="inlineStr">
        <is>
          <t>TTOSHRSFR000</t>
        </is>
      </c>
      <c r="B466" s="40" t="inlineStr">
        <is>
          <t>4OL JOIN FRONT RISES/FECHAR GANCHO  + FRENTE 40 CM</t>
        </is>
      </c>
      <c r="C466" s="13" t="inlineStr">
        <is>
          <t>0.2626</t>
        </is>
      </c>
      <c r="D466" s="13" t="n"/>
      <c r="E466" s="40" t="n"/>
      <c r="F466" s="17" t="n"/>
    </row>
    <row r="467">
      <c r="A467" s="40" t="inlineStr">
        <is>
          <t>TTOSHRSBK000</t>
        </is>
      </c>
      <c r="B467" s="40" t="inlineStr">
        <is>
          <t>4OLJOIN BACK RISES /FECHAR GANCHO  + COSTAS 45 CM</t>
        </is>
      </c>
      <c r="C467" s="13" t="inlineStr">
        <is>
          <t>0.2676</t>
        </is>
      </c>
      <c r="D467" s="13" t="n"/>
      <c r="E467" s="40" t="n"/>
      <c r="F467" s="17" t="n"/>
    </row>
    <row r="468">
      <c r="A468" s="40" t="inlineStr">
        <is>
          <t>TTOTIIN00001</t>
        </is>
      </c>
      <c r="B468" s="40" t="inlineStr">
        <is>
          <t>4OL JOIN INSEAMS/FECHAR ENTRE  + PERNAS 150 CM</t>
        </is>
      </c>
      <c r="C468" s="13" t="inlineStr">
        <is>
          <t>0.9215</t>
        </is>
      </c>
      <c r="D468" s="13" t="n"/>
      <c r="E468" s="40" t="n"/>
      <c r="F468" s="17" t="n"/>
    </row>
    <row r="469">
      <c r="A469" s="40" t="inlineStr">
        <is>
          <t>TTOSHEL0000</t>
        </is>
      </c>
      <c r="B469" s="40" t="inlineStr">
        <is>
          <t>MANUAL -MEASURE AND CUT  + ELASTIC/MEDIR, CORTAR ELÁSTICO</t>
        </is>
      </c>
      <c r="C469" s="13" t="inlineStr">
        <is>
          <t>0.1284</t>
        </is>
      </c>
      <c r="D469" s="13" t="n"/>
      <c r="E469" s="40" t="n"/>
      <c r="F469" s="17" t="n"/>
    </row>
    <row r="470">
      <c r="A470" s="40" t="inlineStr">
        <is>
          <t>TTOSHEL0001</t>
        </is>
      </c>
      <c r="B470" s="40" t="inlineStr">
        <is>
          <t>1L CLOSE ELASTIC/FECHAR ELÁSTICO 4  + CM - Fechar elástico normal</t>
        </is>
      </c>
      <c r="C470" s="13" t="inlineStr">
        <is>
          <t>0.1765</t>
        </is>
      </c>
      <c r="D470" s="13" t="n"/>
      <c r="E470" s="40" t="n"/>
      <c r="F470" s="17" t="n"/>
    </row>
    <row r="471">
      <c r="A471" s="40" t="inlineStr">
        <is>
          <t>TTOSHTWBLW00</t>
        </is>
      </c>
      <c r="B471" s="40" t="inlineStr">
        <is>
          <t xml:space="preserve">2C TOPSTITCH UPPER WB WITH  + ELASTIC/REBATER CÓS SUPERIOR COM </t>
        </is>
      </c>
      <c r="C471" s="13" t="inlineStr">
        <is>
          <t>0.7055</t>
        </is>
      </c>
      <c r="D471" s="13" t="n"/>
      <c r="E471" s="40" t="n"/>
      <c r="F471" s="17" t="n"/>
    </row>
    <row r="472">
      <c r="A472" s="40" t="inlineStr">
        <is>
          <t>TTOSHELSAT01</t>
        </is>
      </c>
      <c r="B472" s="40" t="inlineStr">
        <is>
          <t>4OL ATTACH CUSTOM ELASTIC/PREGAR  + ELÁSTICO PERSONALIZADO 96 CM</t>
        </is>
      </c>
      <c r="C472" s="13" t="inlineStr">
        <is>
          <t>0.7572</t>
        </is>
      </c>
      <c r="D472" s="13" t="n"/>
      <c r="E472" s="40" t="n"/>
      <c r="F472" s="17" t="n"/>
    </row>
    <row r="473">
      <c r="A473" s="40" t="inlineStr">
        <is>
          <t>TTOSHTSWB000</t>
        </is>
      </c>
      <c r="B473" s="40" t="inlineStr">
        <is>
          <t xml:space="preserve">2C TOPSTITCH OUTSIDE WB/REBATER CÓS + EXTERNO 96 CM - 2C attached to main body </t>
        </is>
      </c>
      <c r="C473" s="13" t="inlineStr">
        <is>
          <t>0.6211</t>
        </is>
      </c>
      <c r="D473" s="13" t="n"/>
      <c r="E473" s="40" t="n"/>
      <c r="F473" s="17" t="n"/>
    </row>
    <row r="474">
      <c r="A474" s="40" t="inlineStr">
        <is>
          <t>TTOSHBT00001</t>
        </is>
      </c>
      <c r="B474" s="40" t="inlineStr">
        <is>
          <t xml:space="preserve">BT BARTACK WAISTBAND/BATER TRAVET  + NO CÓS - x1 Bartack reinforce 4 needle </t>
        </is>
      </c>
      <c r="C474" s="13" t="inlineStr">
        <is>
          <t>0.2138</t>
        </is>
      </c>
      <c r="D474" s="13" t="n"/>
      <c r="E474" s="40" t="n"/>
      <c r="F474" s="17" t="n"/>
    </row>
    <row r="475">
      <c r="A475" s="40" t="inlineStr">
        <is>
          <t>TTOSHSYKLB00</t>
        </is>
      </c>
      <c r="B475" s="40" t="inlineStr">
        <is>
          <t>1L ATTACH WB LABELS/ FIXAR ETIQUETA  + CÓS 5 CM</t>
        </is>
      </c>
      <c r="C475" s="13" t="inlineStr">
        <is>
          <t>0.2025</t>
        </is>
      </c>
      <c r="D475" s="13" t="n"/>
      <c r="E475" s="40" t="n"/>
      <c r="F475" s="17" t="n"/>
    </row>
    <row r="476">
      <c r="A476" s="40" t="inlineStr">
        <is>
          <t>TTOIHHEMBT00</t>
        </is>
      </c>
      <c r="B476" s="40" t="inlineStr">
        <is>
          <t>2CO LEGS HEMMING/BAINHA DA PERNA 24  + CM *2</t>
        </is>
      </c>
      <c r="C476" s="13" t="inlineStr">
        <is>
          <t>0.4762</t>
        </is>
      </c>
      <c r="D476" s="13" t="n"/>
      <c r="E476" s="40" t="n"/>
      <c r="F476" s="17" t="n"/>
    </row>
    <row r="477">
      <c r="A477" s="40" t="inlineStr">
        <is>
          <t>TTOSHBT00004</t>
        </is>
      </c>
      <c r="B477" s="40" t="inlineStr">
        <is>
          <t xml:space="preserve">BT BARTACK HEMS/BATER TRAVET BARRA + 2x -  x2 Bartack vertically to reinforce 2CO </t>
        </is>
      </c>
      <c r="C477" s="13" t="inlineStr">
        <is>
          <t>0.3078</t>
        </is>
      </c>
      <c r="D477" s="13" t="n"/>
      <c r="E477" s="40" t="n"/>
      <c r="F477" s="17" t="n"/>
    </row>
    <row r="478">
      <c r="A478" s="40" t="inlineStr">
        <is>
          <t>MET000000000</t>
        </is>
      </c>
      <c r="B478" s="40" t="inlineStr">
        <is>
          <t>MONTAR ETIQUETA (3 PAPÉIS)-3.5 CM + Código: 1L 301</t>
        </is>
      </c>
      <c r="C478" s="13" t="inlineStr">
        <is>
          <t>0.2002</t>
        </is>
      </c>
      <c r="D478" s="13" t="n"/>
      <c r="E478" s="40" t="n"/>
      <c r="F478" s="17" t="n"/>
    </row>
    <row r="479">
      <c r="A479" s="40" t="inlineStr">
        <is>
          <t>OMB000000001</t>
        </is>
      </c>
      <c r="B479" s="40" t="inlineStr">
        <is>
          <t>FECHAR OMBRO BÁSICO16 CM + Código: 4OL 514</t>
        </is>
      </c>
      <c r="C479" s="13" t="inlineStr">
        <is>
          <t>0.3682</t>
        </is>
      </c>
      <c r="D479" s="13" t="n"/>
      <c r="E479" s="40" t="n"/>
      <c r="F479" s="17" t="n"/>
    </row>
    <row r="480">
      <c r="A480" s="40" t="inlineStr">
        <is>
          <t>PTO000000000</t>
        </is>
      </c>
      <c r="B480" s="40" t="inlineStr">
        <is>
          <t>PASSAR GALÃO 3 LITRAS NO OMBRO + Código: 6C 402</t>
        </is>
      </c>
      <c r="C480" s="13" t="inlineStr">
        <is>
          <t>0.3168</t>
        </is>
      </c>
      <c r="D480" s="13" t="n"/>
      <c r="E480" s="40" t="n"/>
      <c r="F480" s="17" t="n"/>
    </row>
    <row r="481">
      <c r="A481" s="40" t="inlineStr">
        <is>
          <t>DGT000000000</t>
        </is>
      </c>
      <c r="B481" s="40" t="inlineStr">
        <is>
          <t>DESTACAR GALÃO + 1</t>
        </is>
      </c>
      <c r="C481" s="13" t="inlineStr">
        <is>
          <t>0.1604</t>
        </is>
      </c>
      <c r="D481" s="13" t="n"/>
      <c r="E481" s="40" t="n"/>
      <c r="F481" s="17" t="n"/>
    </row>
    <row r="482">
      <c r="A482" s="40" t="inlineStr">
        <is>
          <t>PMG000000000</t>
        </is>
      </c>
      <c r="B482" s="40" t="inlineStr">
        <is>
          <t>PREGAR MANGA ABERTA 58 CM 2* + Código 4OL 514</t>
        </is>
      </c>
      <c r="C482" s="13" t="inlineStr">
        <is>
          <t>0.5962</t>
        </is>
      </c>
      <c r="D482" s="13" t="n"/>
      <c r="E482" s="40" t="n"/>
      <c r="F482" s="17" t="n"/>
    </row>
    <row r="483">
      <c r="A483" s="40" t="inlineStr">
        <is>
          <t>FCL000000002</t>
        </is>
      </c>
      <c r="B483" s="40" t="inlineStr">
        <is>
          <t>FECHAR LATERAL +MANGA 61 CM 2* + Código 4OL 514</t>
        </is>
      </c>
      <c r="C483" s="13" t="inlineStr">
        <is>
          <t>0.7214</t>
        </is>
      </c>
      <c r="D483" s="13" t="n"/>
      <c r="E483" s="40" t="n"/>
      <c r="F483" s="17" t="n"/>
    </row>
    <row r="484">
      <c r="A484" s="40" t="inlineStr">
        <is>
          <t>FCP000000000</t>
        </is>
      </c>
      <c r="B484" s="40" t="inlineStr">
        <is>
          <t>FECHAR PUNHO 6 CM + Código: 4OL 514</t>
        </is>
      </c>
      <c r="C484" s="13" t="inlineStr">
        <is>
          <t>0.2423</t>
        </is>
      </c>
      <c r="D484" s="13" t="n"/>
      <c r="E484" s="40" t="n"/>
      <c r="F484" s="17" t="n"/>
    </row>
    <row r="485">
      <c r="A485" s="40" t="inlineStr">
        <is>
          <t>ALP000000002</t>
        </is>
      </c>
      <c r="B485" s="40" t="inlineStr">
        <is>
          <t>ALINHAVAR PUNHO 38 CM + Código 3OL 504</t>
        </is>
      </c>
      <c r="C485" s="13" t="inlineStr">
        <is>
          <t>0.4055</t>
        </is>
      </c>
      <c r="D485" s="13" t="n"/>
      <c r="E485" s="40" t="n"/>
      <c r="F485" s="17" t="n"/>
    </row>
    <row r="486">
      <c r="A486" s="40" t="inlineStr">
        <is>
          <t>PPN000000005</t>
        </is>
      </c>
      <c r="B486" s="40" t="inlineStr">
        <is>
          <t>PREGAR PUNHO 39 CM  +  Código 4OL 514</t>
        </is>
      </c>
      <c r="C486" s="13" t="inlineStr">
        <is>
          <t>0.7401</t>
        </is>
      </c>
      <c r="D486" s="13" t="n"/>
      <c r="E486" s="40" t="n"/>
      <c r="F486" s="17" t="n"/>
    </row>
    <row r="487">
      <c r="A487" s="40" t="inlineStr">
        <is>
          <t>RPN000000005</t>
        </is>
      </c>
      <c r="B487" s="40" t="inlineStr">
        <is>
          <t>REBATER PUNHO 39 CM 2* + Código: 1L 301 - PADRÃO</t>
        </is>
      </c>
      <c r="C487" s="13" t="inlineStr">
        <is>
          <t>0.5405</t>
        </is>
      </c>
      <c r="D487" s="13" t="n"/>
      <c r="E487" s="40" t="n"/>
      <c r="F487" s="17" t="n"/>
    </row>
    <row r="488">
      <c r="A488" s="40" t="inlineStr">
        <is>
          <t>LAGO00000000</t>
        </is>
      </c>
      <c r="B488" s="40" t="inlineStr">
        <is>
          <t>FECHAR GOLA EM V 9 CM + Código: 1L 301</t>
        </is>
      </c>
      <c r="C488" s="13" t="inlineStr">
        <is>
          <t>0.2918</t>
        </is>
      </c>
      <c r="D488" s="13" t="n"/>
      <c r="E488" s="40" t="n"/>
      <c r="F488" s="17" t="n"/>
    </row>
    <row r="489">
      <c r="A489" s="40" t="inlineStr">
        <is>
          <t>FGO000000008</t>
        </is>
      </c>
      <c r="B489" s="40" t="inlineStr">
        <is>
          <t>FIXAR GOLA FRENTE EM V 3 CM + Código: 1L 301</t>
        </is>
      </c>
      <c r="C489" s="13" t="inlineStr">
        <is>
          <t>0.3095</t>
        </is>
      </c>
      <c r="D489" s="13" t="n"/>
      <c r="E489" s="40" t="n"/>
      <c r="F489" s="17" t="n"/>
    </row>
    <row r="490">
      <c r="A490" s="40" t="inlineStr">
        <is>
          <t>PGV000000002</t>
        </is>
      </c>
      <c r="B490" s="40" t="inlineStr">
        <is>
          <t>PREGAR GOLA FIXADA - 50 CM + Código: 4OL 514.</t>
        </is>
      </c>
      <c r="C490" s="13" t="inlineStr">
        <is>
          <t>0.4541</t>
        </is>
      </c>
      <c r="D490" s="13" t="n"/>
      <c r="E490" s="40" t="n"/>
      <c r="F490" s="17" t="n"/>
    </row>
    <row r="491">
      <c r="A491" s="40" t="inlineStr">
        <is>
          <t>UCG000000001</t>
        </is>
      </c>
      <c r="B491" s="40" t="inlineStr">
        <is>
          <t>GABARITAR COBRE GOLA - PADRÃO + MANUAL</t>
        </is>
      </c>
      <c r="C491" s="13" t="inlineStr">
        <is>
          <t>0.1844</t>
        </is>
      </c>
      <c r="D491" s="13" t="n"/>
      <c r="E491" s="40" t="n"/>
      <c r="F491" s="17" t="n"/>
    </row>
    <row r="492">
      <c r="A492" s="40" t="inlineStr">
        <is>
          <t>UCG000000003</t>
        </is>
      </c>
      <c r="B492" s="40" t="inlineStr">
        <is>
          <t>UNIR COBRE GOLA 22 CM + Código: 1L 301</t>
        </is>
      </c>
      <c r="C492" s="13" t="inlineStr">
        <is>
          <t>0.1829</t>
        </is>
      </c>
      <c r="D492" s="13" t="n"/>
      <c r="E492" s="40" t="n"/>
      <c r="F492" s="17" t="n"/>
    </row>
    <row r="493">
      <c r="A493" s="40" t="inlineStr">
        <is>
          <t>FCG000000002</t>
        </is>
      </c>
      <c r="B493" s="40" t="inlineStr">
        <is>
          <t>FIXAR COBRE GOLA 22 CM + Código: 1L 301</t>
        </is>
      </c>
      <c r="C493" s="13" t="inlineStr">
        <is>
          <t>0.4408</t>
        </is>
      </c>
      <c r="D493" s="13" t="n"/>
      <c r="E493" s="40" t="n"/>
      <c r="F493" s="17" t="n"/>
    </row>
    <row r="494">
      <c r="A494" s="40" t="inlineStr">
        <is>
          <t>RCG000000003</t>
        </is>
      </c>
      <c r="B494" s="40" t="inlineStr">
        <is>
          <t>REBATER COBRE GOLA 22 CM + Código: 1L 301</t>
        </is>
      </c>
      <c r="C494" s="13" t="inlineStr">
        <is>
          <t>0.3633</t>
        </is>
      </c>
      <c r="D494" s="13" t="n"/>
      <c r="E494" s="40" t="n"/>
      <c r="F494" s="17" t="n"/>
    </row>
    <row r="495">
      <c r="A495" s="40" t="inlineStr">
        <is>
          <t>BCC000000006</t>
        </is>
      </c>
      <c r="B495" s="40" t="inlineStr">
        <is>
          <t>BAINHA DO CORPO 120 CM  + Código 2CO 406</t>
        </is>
      </c>
      <c r="C495" s="13" t="inlineStr">
        <is>
          <t>0.5510</t>
        </is>
      </c>
      <c r="D495" s="13" t="n"/>
      <c r="E495" s="40" t="n"/>
      <c r="F495" s="17" t="n"/>
    </row>
    <row r="496">
      <c r="A496" s="40" t="inlineStr">
        <is>
          <t>TRV000000000</t>
        </is>
      </c>
      <c r="B496" s="40" t="inlineStr">
        <is>
          <t>BATER TRAVET -1x  + Código BT 107</t>
        </is>
      </c>
      <c r="C496" s="13" t="inlineStr">
        <is>
          <t>0.3078</t>
        </is>
      </c>
      <c r="D496" s="13" t="n"/>
      <c r="E496" s="40" t="n"/>
      <c r="F496" s="17" t="n"/>
    </row>
    <row r="497">
      <c r="A497" s="40" t="inlineStr">
        <is>
          <t>MET000000000</t>
        </is>
      </c>
      <c r="B497" s="40" t="inlineStr">
        <is>
          <t>MONTAR ETIQUETA (3 PAPÉIS)-3.5 CM + Código: 1L 301</t>
        </is>
      </c>
      <c r="C497" s="13" t="inlineStr">
        <is>
          <t>0.2002</t>
        </is>
      </c>
      <c r="D497" s="13" t="n"/>
      <c r="E497" s="40" t="n"/>
      <c r="F497" s="17" t="n"/>
    </row>
    <row r="498">
      <c r="A498" s="40" t="inlineStr">
        <is>
          <t>OMB000000001</t>
        </is>
      </c>
      <c r="B498" s="40" t="inlineStr">
        <is>
          <t>FECHAR OMBRO BÁSICO16 CM + Código: 4OL 514</t>
        </is>
      </c>
      <c r="C498" s="13" t="inlineStr">
        <is>
          <t>0.3682</t>
        </is>
      </c>
      <c r="D498" s="13" t="n"/>
      <c r="E498" s="40" t="n"/>
      <c r="F498" s="17" t="n"/>
    </row>
    <row r="499">
      <c r="A499" s="40" t="inlineStr">
        <is>
          <t>PTO000000000</t>
        </is>
      </c>
      <c r="B499" s="40" t="inlineStr">
        <is>
          <t>PASSAR GALÃO 3 LITRAS NO OMBRO + Código: 6C 402</t>
        </is>
      </c>
      <c r="C499" s="13" t="inlineStr">
        <is>
          <t>0.3168</t>
        </is>
      </c>
      <c r="D499" s="13" t="n"/>
      <c r="E499" s="40" t="n"/>
      <c r="F499" s="17" t="n"/>
    </row>
    <row r="500">
      <c r="A500" s="40" t="inlineStr">
        <is>
          <t>DGT000000000</t>
        </is>
      </c>
      <c r="B500" s="40" t="inlineStr">
        <is>
          <t>DESTACAR GALÃO + 1</t>
        </is>
      </c>
      <c r="C500" s="13" t="inlineStr">
        <is>
          <t>0.1604</t>
        </is>
      </c>
      <c r="D500" s="13" t="n"/>
      <c r="E500" s="40" t="n"/>
      <c r="F500" s="17" t="n"/>
    </row>
    <row r="501">
      <c r="A501" s="40" t="inlineStr">
        <is>
          <t>PMG000000000</t>
        </is>
      </c>
      <c r="B501" s="40" t="inlineStr">
        <is>
          <t>PREGAR MANGA ABERTA 58 CM 2* + Código 4OL 514</t>
        </is>
      </c>
      <c r="C501" s="13" t="inlineStr">
        <is>
          <t>0.5962</t>
        </is>
      </c>
      <c r="D501" s="13" t="n"/>
      <c r="E501" s="40" t="n"/>
      <c r="F501" s="17" t="n"/>
    </row>
    <row r="502">
      <c r="A502" s="40" t="inlineStr">
        <is>
          <t>FCL000000002</t>
        </is>
      </c>
      <c r="B502" s="40" t="inlineStr">
        <is>
          <t>FECHAR LATERAL +MANGA 61 CM 2* + Código 4OL 514</t>
        </is>
      </c>
      <c r="C502" s="13" t="inlineStr">
        <is>
          <t>0.7214</t>
        </is>
      </c>
      <c r="D502" s="13" t="n"/>
      <c r="E502" s="40" t="n"/>
      <c r="F502" s="17" t="n"/>
    </row>
    <row r="503">
      <c r="A503" s="40" t="inlineStr">
        <is>
          <t>FCP000000000</t>
        </is>
      </c>
      <c r="B503" s="40" t="inlineStr">
        <is>
          <t>FECHAR PUNHO 6 CM + Código: 4OL 514</t>
        </is>
      </c>
      <c r="C503" s="13" t="inlineStr">
        <is>
          <t>0.2423</t>
        </is>
      </c>
      <c r="D503" s="13" t="n"/>
      <c r="E503" s="40" t="n"/>
      <c r="F503" s="17" t="n"/>
    </row>
    <row r="504">
      <c r="A504" s="40" t="inlineStr">
        <is>
          <t>ALP000000002</t>
        </is>
      </c>
      <c r="B504" s="40" t="inlineStr">
        <is>
          <t>ALINHAVAR PUNHO 38 CM + Código 3OL 504</t>
        </is>
      </c>
      <c r="C504" s="13" t="inlineStr">
        <is>
          <t>0.4055</t>
        </is>
      </c>
      <c r="D504" s="13" t="n"/>
      <c r="E504" s="40" t="n"/>
      <c r="F504" s="17" t="n"/>
    </row>
    <row r="505">
      <c r="A505" s="40" t="inlineStr">
        <is>
          <t>PPN000000005</t>
        </is>
      </c>
      <c r="B505" s="40" t="inlineStr">
        <is>
          <t>PREGAR PUNHO 39 CM  +  Código 4OL 514</t>
        </is>
      </c>
      <c r="C505" s="13" t="inlineStr">
        <is>
          <t>0.7401</t>
        </is>
      </c>
      <c r="D505" s="13" t="n"/>
      <c r="E505" s="40" t="n"/>
      <c r="F505" s="17" t="n"/>
    </row>
    <row r="506">
      <c r="A506" s="40" t="inlineStr">
        <is>
          <t>RPN000000005</t>
        </is>
      </c>
      <c r="B506" s="40" t="inlineStr">
        <is>
          <t>REBATER PUNHO 39 CM 2* + Código: 1L 301 - PADRÃO</t>
        </is>
      </c>
      <c r="C506" s="13" t="inlineStr">
        <is>
          <t>0.5405</t>
        </is>
      </c>
      <c r="D506" s="13" t="n"/>
      <c r="E506" s="40" t="n"/>
      <c r="F506" s="17" t="n"/>
    </row>
    <row r="507">
      <c r="A507" s="40" t="inlineStr">
        <is>
          <t>LAGO00000000</t>
        </is>
      </c>
      <c r="B507" s="40" t="inlineStr">
        <is>
          <t>FECHAR GOLA EM V 9 CM + Código: 1L 301</t>
        </is>
      </c>
      <c r="C507" s="13" t="inlineStr">
        <is>
          <t>0.2918</t>
        </is>
      </c>
      <c r="D507" s="13" t="n"/>
      <c r="E507" s="40" t="n"/>
      <c r="F507" s="17" t="n"/>
    </row>
    <row r="508">
      <c r="A508" s="40" t="inlineStr">
        <is>
          <t>FGO000000008</t>
        </is>
      </c>
      <c r="B508" s="40" t="inlineStr">
        <is>
          <t>FIXAR GOLA FRENTE EM V 3 CM + Código: 1L 301</t>
        </is>
      </c>
      <c r="C508" s="13" t="inlineStr">
        <is>
          <t>0.3095</t>
        </is>
      </c>
      <c r="D508" s="13" t="n"/>
      <c r="E508" s="40" t="n"/>
      <c r="F508" s="17" t="n"/>
    </row>
    <row r="509">
      <c r="A509" s="40" t="inlineStr">
        <is>
          <t>PGV000000002</t>
        </is>
      </c>
      <c r="B509" s="40" t="inlineStr">
        <is>
          <t>PREGAR GOLA FIXADA - 50 CM + Código: 4OL 514.</t>
        </is>
      </c>
      <c r="C509" s="13" t="inlineStr">
        <is>
          <t>0.4541</t>
        </is>
      </c>
      <c r="D509" s="13" t="n"/>
      <c r="E509" s="40" t="n"/>
      <c r="F509" s="17" t="n"/>
    </row>
    <row r="510">
      <c r="A510" s="40" t="inlineStr">
        <is>
          <t>UCG000000001</t>
        </is>
      </c>
      <c r="B510" s="40" t="inlineStr">
        <is>
          <t>GABARITAR COBRE GOLA - PADRÃO + MANUAL</t>
        </is>
      </c>
      <c r="C510" s="13" t="inlineStr">
        <is>
          <t>0.1844</t>
        </is>
      </c>
      <c r="D510" s="13" t="n"/>
      <c r="E510" s="40" t="n"/>
      <c r="F510" s="17" t="n"/>
    </row>
    <row r="511">
      <c r="A511" s="40" t="inlineStr">
        <is>
          <t>UCG000000003</t>
        </is>
      </c>
      <c r="B511" s="40" t="inlineStr">
        <is>
          <t>UNIR COBRE GOLA 22 CM + Código: 1L 301</t>
        </is>
      </c>
      <c r="C511" s="13" t="inlineStr">
        <is>
          <t>0.1829</t>
        </is>
      </c>
      <c r="D511" s="13" t="n"/>
      <c r="E511" s="40" t="n"/>
      <c r="F511" s="17" t="n"/>
    </row>
    <row r="512">
      <c r="A512" s="40" t="inlineStr">
        <is>
          <t>FCG000000002</t>
        </is>
      </c>
      <c r="B512" s="40" t="inlineStr">
        <is>
          <t>FIXAR COBRE GOLA 22 CM + Código: 1L 301</t>
        </is>
      </c>
      <c r="C512" s="13" t="inlineStr">
        <is>
          <t>0.4408</t>
        </is>
      </c>
      <c r="D512" s="13" t="n"/>
      <c r="E512" s="40" t="n"/>
      <c r="F512" s="17" t="n"/>
    </row>
    <row r="513">
      <c r="A513" s="40" t="inlineStr">
        <is>
          <t>RCG000000003</t>
        </is>
      </c>
      <c r="B513" s="40" t="inlineStr">
        <is>
          <t>REBATER COBRE GOLA 22 CM + Código: 1L 301</t>
        </is>
      </c>
      <c r="C513" s="13" t="inlineStr">
        <is>
          <t>0.3633</t>
        </is>
      </c>
      <c r="D513" s="13" t="n"/>
      <c r="E513" s="40" t="n"/>
      <c r="F513" s="17" t="n"/>
    </row>
    <row r="514">
      <c r="A514" s="40" t="inlineStr">
        <is>
          <t>BCC000000006</t>
        </is>
      </c>
      <c r="B514" s="40" t="inlineStr">
        <is>
          <t>BAINHA DO CORPO 120 CM  + Código 2CO 406</t>
        </is>
      </c>
      <c r="C514" s="13" t="inlineStr">
        <is>
          <t>0.5510</t>
        </is>
      </c>
      <c r="D514" s="13" t="n"/>
      <c r="E514" s="40" t="n"/>
      <c r="F514" s="17" t="n"/>
    </row>
    <row r="515">
      <c r="A515" s="40" t="inlineStr">
        <is>
          <t>TRV000000000</t>
        </is>
      </c>
      <c r="B515" s="40" t="inlineStr">
        <is>
          <t>BATER TRAVET -1x  + Código BT 107</t>
        </is>
      </c>
      <c r="C515" s="13" t="inlineStr">
        <is>
          <t>0.3078</t>
        </is>
      </c>
      <c r="D515" s="13" t="n"/>
      <c r="E515" s="40" t="n"/>
      <c r="F515" s="17" t="n"/>
    </row>
    <row r="516">
      <c r="A516" s="40" t="inlineStr">
        <is>
          <t>MET000000000</t>
        </is>
      </c>
      <c r="B516" s="40" t="inlineStr">
        <is>
          <t>MONTAR ETIQUETA (3 PAPÉIS)-3.5 CM + Código: 1L 301</t>
        </is>
      </c>
      <c r="C516" s="13" t="inlineStr">
        <is>
          <t>0.2002</t>
        </is>
      </c>
      <c r="D516" s="13" t="n"/>
      <c r="E516" s="40" t="n"/>
      <c r="F516" s="17" t="n"/>
    </row>
    <row r="517">
      <c r="A517" s="40" t="inlineStr">
        <is>
          <t>OMB000000001</t>
        </is>
      </c>
      <c r="B517" s="40" t="inlineStr">
        <is>
          <t>FECHAR OMBRO BÁSICO16 CM + Código: 4OL 514</t>
        </is>
      </c>
      <c r="C517" s="13" t="inlineStr">
        <is>
          <t>0.3682</t>
        </is>
      </c>
      <c r="D517" s="13" t="n"/>
      <c r="E517" s="40" t="n"/>
      <c r="F517" s="17" t="n"/>
    </row>
    <row r="518">
      <c r="A518" s="40" t="inlineStr">
        <is>
          <t>PTO000000000</t>
        </is>
      </c>
      <c r="B518" s="40" t="inlineStr">
        <is>
          <t>PASSAR GALÃO 3 LITRAS NO OMBRO + Código: 6C 402</t>
        </is>
      </c>
      <c r="C518" s="13" t="inlineStr">
        <is>
          <t>0.3168</t>
        </is>
      </c>
      <c r="D518" s="13" t="n"/>
      <c r="E518" s="40" t="n"/>
      <c r="F518" s="17" t="n"/>
    </row>
    <row r="519">
      <c r="A519" s="40" t="inlineStr">
        <is>
          <t>DGT000000000</t>
        </is>
      </c>
      <c r="B519" s="40" t="inlineStr">
        <is>
          <t>DESTACAR GALÃO + 1</t>
        </is>
      </c>
      <c r="C519" s="13" t="inlineStr">
        <is>
          <t>0.1604</t>
        </is>
      </c>
      <c r="D519" s="13" t="n"/>
      <c r="E519" s="40" t="n"/>
      <c r="F519" s="17" t="n"/>
    </row>
    <row r="520">
      <c r="A520" s="40" t="inlineStr">
        <is>
          <t>PMG000000000</t>
        </is>
      </c>
      <c r="B520" s="40" t="inlineStr">
        <is>
          <t>PREGAR MANGA ABERTA 58 CM 2* + Código 4OL 514</t>
        </is>
      </c>
      <c r="C520" s="13" t="inlineStr">
        <is>
          <t>0.5962</t>
        </is>
      </c>
      <c r="D520" s="13" t="n"/>
      <c r="E520" s="40" t="n"/>
      <c r="F520" s="17" t="n"/>
    </row>
    <row r="521">
      <c r="A521" s="40" t="inlineStr">
        <is>
          <t>FCL000000002</t>
        </is>
      </c>
      <c r="B521" s="40" t="inlineStr">
        <is>
          <t>FECHAR LATERAL +MANGA 61 CM 2* + Código 4OL 514</t>
        </is>
      </c>
      <c r="C521" s="13" t="inlineStr">
        <is>
          <t>0.7214</t>
        </is>
      </c>
      <c r="D521" s="13" t="n"/>
      <c r="E521" s="40" t="n"/>
      <c r="F521" s="17" t="n"/>
    </row>
    <row r="522">
      <c r="A522" s="40" t="inlineStr">
        <is>
          <t>FCP000000000</t>
        </is>
      </c>
      <c r="B522" s="40" t="inlineStr">
        <is>
          <t>FECHAR PUNHO 6 CM + Código: 4OL 514</t>
        </is>
      </c>
      <c r="C522" s="13" t="inlineStr">
        <is>
          <t>0.2423</t>
        </is>
      </c>
      <c r="D522" s="13" t="n"/>
      <c r="E522" s="40" t="n"/>
      <c r="F522" s="17" t="n"/>
    </row>
    <row r="523">
      <c r="A523" s="40" t="inlineStr">
        <is>
          <t>ALP000000002</t>
        </is>
      </c>
      <c r="B523" s="40" t="inlineStr">
        <is>
          <t>ALINHAVAR PUNHO 38 CM + Código 3OL 504</t>
        </is>
      </c>
      <c r="C523" s="13" t="inlineStr">
        <is>
          <t>0.4055</t>
        </is>
      </c>
      <c r="D523" s="13" t="n"/>
      <c r="E523" s="40" t="n"/>
      <c r="F523" s="17" t="n"/>
    </row>
    <row r="524">
      <c r="A524" s="40" t="inlineStr">
        <is>
          <t>PPN000000005</t>
        </is>
      </c>
      <c r="B524" s="40" t="inlineStr">
        <is>
          <t>PREGAR PUNHO 39 CM  +  Código 4OL 514</t>
        </is>
      </c>
      <c r="C524" s="13" t="inlineStr">
        <is>
          <t>0.7401</t>
        </is>
      </c>
      <c r="D524" s="13" t="n"/>
      <c r="E524" s="40" t="n"/>
      <c r="F524" s="17" t="n"/>
    </row>
    <row r="525">
      <c r="A525" s="40" t="inlineStr">
        <is>
          <t>RPN000000005</t>
        </is>
      </c>
      <c r="B525" s="40" t="inlineStr">
        <is>
          <t>REBATER PUNHO 39 CM 2* + Código: 1L 301 - PADRÃO</t>
        </is>
      </c>
      <c r="C525" s="13" t="inlineStr">
        <is>
          <t>0.5405</t>
        </is>
      </c>
      <c r="D525" s="13" t="n"/>
      <c r="E525" s="40" t="n"/>
      <c r="F525" s="17" t="n"/>
    </row>
    <row r="526">
      <c r="A526" s="40" t="inlineStr">
        <is>
          <t>LAGO00000000</t>
        </is>
      </c>
      <c r="B526" s="40" t="inlineStr">
        <is>
          <t>FECHAR GOLA EM V 9 CM + Código: 1L 301</t>
        </is>
      </c>
      <c r="C526" s="13" t="inlineStr">
        <is>
          <t>0.2918</t>
        </is>
      </c>
      <c r="D526" s="13" t="n"/>
      <c r="E526" s="40" t="n"/>
      <c r="F526" s="17" t="n"/>
    </row>
    <row r="527">
      <c r="A527" s="40" t="inlineStr">
        <is>
          <t>FGO000000008</t>
        </is>
      </c>
      <c r="B527" s="40" t="inlineStr">
        <is>
          <t>FIXAR GOLA FRENTE EM V 3 CM + Código: 1L 301</t>
        </is>
      </c>
      <c r="C527" s="13" t="inlineStr">
        <is>
          <t>0.3095</t>
        </is>
      </c>
      <c r="D527" s="13" t="n"/>
      <c r="E527" s="40" t="n"/>
      <c r="F527" s="17" t="n"/>
    </row>
    <row r="528">
      <c r="A528" s="40" t="inlineStr">
        <is>
          <t>PGV000000002</t>
        </is>
      </c>
      <c r="B528" s="40" t="inlineStr">
        <is>
          <t>PREGAR GOLA FIXADA - 50 CM + Código: 4OL 514.</t>
        </is>
      </c>
      <c r="C528" s="13" t="inlineStr">
        <is>
          <t>0.4541</t>
        </is>
      </c>
      <c r="D528" s="13" t="n"/>
      <c r="E528" s="40" t="n"/>
      <c r="F528" s="17" t="n"/>
    </row>
    <row r="529">
      <c r="A529" s="40" t="inlineStr">
        <is>
          <t>UCG000000001</t>
        </is>
      </c>
      <c r="B529" s="40" t="inlineStr">
        <is>
          <t>GABARITAR COBRE GOLA - PADRÃO + MANUAL</t>
        </is>
      </c>
      <c r="C529" s="13" t="inlineStr">
        <is>
          <t>0.1844</t>
        </is>
      </c>
      <c r="D529" s="13" t="n"/>
      <c r="E529" s="40" t="n"/>
      <c r="F529" s="17" t="n"/>
    </row>
    <row r="530">
      <c r="A530" s="40" t="inlineStr">
        <is>
          <t>UCG000000003</t>
        </is>
      </c>
      <c r="B530" s="40" t="inlineStr">
        <is>
          <t>UNIR COBRE GOLA 22 CM + Código: 1L 301</t>
        </is>
      </c>
      <c r="C530" s="13" t="inlineStr">
        <is>
          <t>0.1829</t>
        </is>
      </c>
      <c r="D530" s="13" t="n"/>
      <c r="E530" s="40" t="n"/>
      <c r="F530" s="17" t="n"/>
    </row>
    <row r="531">
      <c r="A531" s="40" t="inlineStr">
        <is>
          <t>FCG000000002</t>
        </is>
      </c>
      <c r="B531" s="40" t="inlineStr">
        <is>
          <t>FIXAR COBRE GOLA 22 CM + Código: 1L 301</t>
        </is>
      </c>
      <c r="C531" s="13" t="inlineStr">
        <is>
          <t>0.4408</t>
        </is>
      </c>
      <c r="D531" s="13" t="n"/>
      <c r="E531" s="40" t="n"/>
      <c r="F531" s="17" t="n"/>
    </row>
    <row r="532">
      <c r="A532" s="40" t="inlineStr">
        <is>
          <t>RCG000000003</t>
        </is>
      </c>
      <c r="B532" s="40" t="inlineStr">
        <is>
          <t>REBATER COBRE GOLA 22 CM + Código: 1L 301</t>
        </is>
      </c>
      <c r="C532" s="13" t="inlineStr">
        <is>
          <t>0.3633</t>
        </is>
      </c>
      <c r="D532" s="13" t="n"/>
      <c r="E532" s="40" t="n"/>
      <c r="F532" s="17" t="n"/>
    </row>
    <row r="533">
      <c r="A533" s="40" t="inlineStr">
        <is>
          <t>BCC000000006</t>
        </is>
      </c>
      <c r="B533" s="40" t="inlineStr">
        <is>
          <t>BAINHA DO CORPO 120 CM  + Código 2CO 406</t>
        </is>
      </c>
      <c r="C533" s="13" t="inlineStr">
        <is>
          <t>0.5510</t>
        </is>
      </c>
      <c r="D533" s="13" t="n"/>
      <c r="E533" s="40" t="n"/>
      <c r="F533" s="17" t="n"/>
    </row>
    <row r="534">
      <c r="A534" s="40" t="inlineStr">
        <is>
          <t>TRV000000000</t>
        </is>
      </c>
      <c r="B534" s="40" t="inlineStr">
        <is>
          <t>BATER TRAVET -1x  + Código BT 107</t>
        </is>
      </c>
      <c r="C534" s="13" t="inlineStr">
        <is>
          <t>0.3078</t>
        </is>
      </c>
      <c r="D534" s="13" t="n"/>
      <c r="E534" s="40" t="n"/>
      <c r="F534" s="17" t="n"/>
    </row>
    <row r="535">
      <c r="A535" s="40" t="inlineStr">
        <is>
          <t>MET000000000</t>
        </is>
      </c>
      <c r="B535" s="40" t="inlineStr">
        <is>
          <t>MONTAR ETIQUETA (3 PAPÉIS)-3.5 CM + Código: 1L 301</t>
        </is>
      </c>
      <c r="C535" s="13" t="inlineStr">
        <is>
          <t>0.2002</t>
        </is>
      </c>
      <c r="D535" s="13" t="n"/>
      <c r="E535" s="40" t="n"/>
      <c r="F535" s="17" t="n"/>
    </row>
    <row r="536">
      <c r="A536" s="40" t="inlineStr">
        <is>
          <t>OMB000000001</t>
        </is>
      </c>
      <c r="B536" s="40" t="inlineStr">
        <is>
          <t>FECHAR OMBRO BÁSICO16 CM + Código: 4OL 514</t>
        </is>
      </c>
      <c r="C536" s="13" t="inlineStr">
        <is>
          <t>0.3682</t>
        </is>
      </c>
      <c r="D536" s="13" t="n"/>
      <c r="E536" s="40" t="n"/>
      <c r="F536" s="17" t="n"/>
    </row>
    <row r="537">
      <c r="A537" s="40" t="inlineStr">
        <is>
          <t>PTO000000000</t>
        </is>
      </c>
      <c r="B537" s="40" t="inlineStr">
        <is>
          <t>PASSAR GALÃO 3 LITRAS NO OMBRO + Código: 6C 402</t>
        </is>
      </c>
      <c r="C537" s="13" t="inlineStr">
        <is>
          <t>0.3168</t>
        </is>
      </c>
      <c r="D537" s="13" t="n"/>
      <c r="E537" s="40" t="n"/>
      <c r="F537" s="17" t="n"/>
    </row>
    <row r="538">
      <c r="A538" s="40" t="inlineStr">
        <is>
          <t>DGT000000000</t>
        </is>
      </c>
      <c r="B538" s="40" t="inlineStr">
        <is>
          <t>DESTACAR GALÃO + 1</t>
        </is>
      </c>
      <c r="C538" s="13" t="inlineStr">
        <is>
          <t>0.1604</t>
        </is>
      </c>
      <c r="D538" s="13" t="n"/>
      <c r="E538" s="40" t="n"/>
      <c r="F538" s="17" t="n"/>
    </row>
    <row r="539">
      <c r="A539" s="40" t="inlineStr">
        <is>
          <t>PMG000000000</t>
        </is>
      </c>
      <c r="B539" s="40" t="inlineStr">
        <is>
          <t>PREGAR MANGA ABERTA 58 CM 2* + Código 4OL 514</t>
        </is>
      </c>
      <c r="C539" s="13" t="inlineStr">
        <is>
          <t>0.5962</t>
        </is>
      </c>
      <c r="D539" s="13" t="n"/>
      <c r="E539" s="40" t="n"/>
      <c r="F539" s="17" t="n"/>
    </row>
    <row r="540">
      <c r="A540" s="40" t="inlineStr">
        <is>
          <t>FCL000000002</t>
        </is>
      </c>
      <c r="B540" s="40" t="inlineStr">
        <is>
          <t>FECHAR LATERAL +MANGA 61 CM 2* + Código 4OL 514</t>
        </is>
      </c>
      <c r="C540" s="13" t="inlineStr">
        <is>
          <t>0.7214</t>
        </is>
      </c>
      <c r="D540" s="13" t="n"/>
      <c r="E540" s="40" t="n"/>
      <c r="F540" s="17" t="n"/>
    </row>
    <row r="541">
      <c r="A541" s="40" t="inlineStr">
        <is>
          <t>FCP000000000</t>
        </is>
      </c>
      <c r="B541" s="40" t="inlineStr">
        <is>
          <t>FECHAR PUNHO 6 CM + Código: 4OL 514</t>
        </is>
      </c>
      <c r="C541" s="13" t="inlineStr">
        <is>
          <t>0.2423</t>
        </is>
      </c>
      <c r="D541" s="13" t="n"/>
      <c r="E541" s="40" t="n"/>
      <c r="F541" s="17" t="n"/>
    </row>
    <row r="542">
      <c r="A542" s="40" t="inlineStr">
        <is>
          <t>ALP000000002</t>
        </is>
      </c>
      <c r="B542" s="40" t="inlineStr">
        <is>
          <t>ALINHAVAR PUNHO 38 CM + Código 3OL 504</t>
        </is>
      </c>
      <c r="C542" s="13" t="inlineStr">
        <is>
          <t>0.4055</t>
        </is>
      </c>
      <c r="D542" s="13" t="n"/>
      <c r="E542" s="40" t="n"/>
      <c r="F542" s="17" t="n"/>
    </row>
    <row r="543">
      <c r="A543" s="40" t="inlineStr">
        <is>
          <t>PPN000000005</t>
        </is>
      </c>
      <c r="B543" s="40" t="inlineStr">
        <is>
          <t>PREGAR PUNHO 39 CM  +  Código 4OL 514</t>
        </is>
      </c>
      <c r="C543" s="13" t="inlineStr">
        <is>
          <t>0.7401</t>
        </is>
      </c>
      <c r="D543" s="13" t="n"/>
      <c r="E543" s="40" t="n"/>
      <c r="F543" s="17" t="n"/>
    </row>
    <row r="544">
      <c r="A544" s="40" t="inlineStr">
        <is>
          <t>RPN000000005</t>
        </is>
      </c>
      <c r="B544" s="40" t="inlineStr">
        <is>
          <t>REBATER PUNHO 39 CM 2* + Código: 1L 301 - PADRÃO</t>
        </is>
      </c>
      <c r="C544" s="13" t="inlineStr">
        <is>
          <t>0.5405</t>
        </is>
      </c>
      <c r="D544" s="13" t="n"/>
      <c r="E544" s="40" t="n"/>
      <c r="F544" s="17" t="n"/>
    </row>
    <row r="545">
      <c r="A545" s="40" t="inlineStr">
        <is>
          <t>LAGO00000000</t>
        </is>
      </c>
      <c r="B545" s="40" t="inlineStr">
        <is>
          <t>FECHAR GOLA EM V 9 CM + Código: 1L 301</t>
        </is>
      </c>
      <c r="C545" s="13" t="inlineStr">
        <is>
          <t>0.2918</t>
        </is>
      </c>
      <c r="D545" s="13" t="n"/>
      <c r="E545" s="40" t="n"/>
      <c r="F545" s="17" t="n"/>
    </row>
    <row r="546">
      <c r="A546" s="40" t="inlineStr">
        <is>
          <t>FGO000000008</t>
        </is>
      </c>
      <c r="B546" s="40" t="inlineStr">
        <is>
          <t>FIXAR GOLA FRENTE EM V 3 CM + Código: 1L 301</t>
        </is>
      </c>
      <c r="C546" s="13" t="inlineStr">
        <is>
          <t>0.3095</t>
        </is>
      </c>
      <c r="D546" s="13" t="n"/>
      <c r="E546" s="40" t="n"/>
      <c r="F546" s="17" t="n"/>
    </row>
    <row r="547">
      <c r="A547" s="40" t="inlineStr">
        <is>
          <t>PGV000000002</t>
        </is>
      </c>
      <c r="B547" s="40" t="inlineStr">
        <is>
          <t>PREGAR GOLA FIXADA - 50 CM + Código: 4OL 514.</t>
        </is>
      </c>
      <c r="C547" s="13" t="inlineStr">
        <is>
          <t>0.4541</t>
        </is>
      </c>
      <c r="D547" s="13" t="n"/>
      <c r="E547" s="40" t="n"/>
      <c r="F547" s="17" t="n"/>
    </row>
    <row r="548">
      <c r="A548" s="40" t="inlineStr">
        <is>
          <t>UCG000000001</t>
        </is>
      </c>
      <c r="B548" s="40" t="inlineStr">
        <is>
          <t>GABARITAR COBRE GOLA - PADRÃO + MANUAL</t>
        </is>
      </c>
      <c r="C548" s="13" t="inlineStr">
        <is>
          <t>0.1844</t>
        </is>
      </c>
      <c r="D548" s="13" t="n"/>
      <c r="E548" s="40" t="n"/>
      <c r="F548" s="17" t="n"/>
    </row>
    <row r="549">
      <c r="A549" s="40" t="inlineStr">
        <is>
          <t>UCG000000003</t>
        </is>
      </c>
      <c r="B549" s="40" t="inlineStr">
        <is>
          <t>UNIR COBRE GOLA 22 CM + Código: 1L 301</t>
        </is>
      </c>
      <c r="C549" s="13" t="inlineStr">
        <is>
          <t>0.1829</t>
        </is>
      </c>
      <c r="D549" s="13" t="n"/>
      <c r="E549" s="40" t="n"/>
      <c r="F549" s="17" t="n"/>
    </row>
    <row r="550">
      <c r="A550" s="40" t="inlineStr">
        <is>
          <t>FCG000000002</t>
        </is>
      </c>
      <c r="B550" s="40" t="inlineStr">
        <is>
          <t>FIXAR COBRE GOLA 22 CM + Código: 1L 301</t>
        </is>
      </c>
      <c r="C550" s="13" t="inlineStr">
        <is>
          <t>0.4408</t>
        </is>
      </c>
      <c r="D550" s="13" t="n"/>
      <c r="E550" s="40" t="n"/>
      <c r="F550" s="17" t="n"/>
    </row>
    <row r="551">
      <c r="A551" s="40" t="inlineStr">
        <is>
          <t>RCG000000003</t>
        </is>
      </c>
      <c r="B551" s="40" t="inlineStr">
        <is>
          <t>REBATER COBRE GOLA 22 CM + Código: 1L 301</t>
        </is>
      </c>
      <c r="C551" s="13" t="inlineStr">
        <is>
          <t>0.3633</t>
        </is>
      </c>
      <c r="D551" s="13" t="n"/>
      <c r="E551" s="40" t="n"/>
      <c r="F551" s="17" t="n"/>
    </row>
    <row r="552">
      <c r="A552" s="40" t="inlineStr">
        <is>
          <t>BCC000000006</t>
        </is>
      </c>
      <c r="B552" s="40" t="inlineStr">
        <is>
          <t>BAINHA DO CORPO 120 CM  + Código 2CO 406</t>
        </is>
      </c>
      <c r="C552" s="13" t="inlineStr">
        <is>
          <t>0.5510</t>
        </is>
      </c>
      <c r="D552" s="13" t="n"/>
      <c r="E552" s="40" t="n"/>
      <c r="F552" s="17" t="n"/>
    </row>
    <row r="553">
      <c r="A553" s="40" t="inlineStr">
        <is>
          <t>TRV000000000</t>
        </is>
      </c>
      <c r="B553" s="40" t="inlineStr">
        <is>
          <t>BATER TRAVET -1x  + Código BT 107</t>
        </is>
      </c>
      <c r="C553" s="13" t="inlineStr">
        <is>
          <t>0.3078</t>
        </is>
      </c>
      <c r="D553" s="13" t="n"/>
      <c r="E553" s="40" t="n"/>
      <c r="F553" s="17" t="n"/>
    </row>
    <row r="554">
      <c r="A554" s="40" t="inlineStr">
        <is>
          <t>MET000000000</t>
        </is>
      </c>
      <c r="B554" s="40" t="inlineStr">
        <is>
          <t>MONTAR ETIQUETA (3 PAPÉIS)-3.5 CM + Código: 1L 301</t>
        </is>
      </c>
      <c r="C554" s="13" t="inlineStr">
        <is>
          <t>0.2002</t>
        </is>
      </c>
      <c r="D554" s="13" t="n"/>
      <c r="E554" s="40" t="n"/>
      <c r="F554" s="17" t="n"/>
    </row>
    <row r="555">
      <c r="A555" s="40" t="inlineStr">
        <is>
          <t>OMB000000001</t>
        </is>
      </c>
      <c r="B555" s="40" t="inlineStr">
        <is>
          <t>FECHAR OMBRO BÁSICO16 CM + Código: 4OL 514</t>
        </is>
      </c>
      <c r="C555" s="13" t="inlineStr">
        <is>
          <t>0.3682</t>
        </is>
      </c>
      <c r="D555" s="13" t="n"/>
      <c r="E555" s="40" t="n"/>
      <c r="F555" s="17" t="n"/>
    </row>
    <row r="556">
      <c r="A556" s="40" t="inlineStr">
        <is>
          <t>PTO000000000</t>
        </is>
      </c>
      <c r="B556" s="40" t="inlineStr">
        <is>
          <t>PASSAR GALÃO 3 LITRAS NO OMBRO + Código: 6C 402</t>
        </is>
      </c>
      <c r="C556" s="13" t="inlineStr">
        <is>
          <t>0.3168</t>
        </is>
      </c>
      <c r="D556" s="13" t="n"/>
      <c r="E556" s="40" t="n"/>
      <c r="F556" s="17" t="n"/>
    </row>
    <row r="557">
      <c r="A557" s="40" t="inlineStr">
        <is>
          <t>DGT000000000</t>
        </is>
      </c>
      <c r="B557" s="40" t="inlineStr">
        <is>
          <t>DESTACAR GALÃO + 1</t>
        </is>
      </c>
      <c r="C557" s="13" t="inlineStr">
        <is>
          <t>0.1604</t>
        </is>
      </c>
      <c r="D557" s="13" t="n"/>
      <c r="E557" s="40" t="n"/>
      <c r="F557" s="17" t="n"/>
    </row>
    <row r="558">
      <c r="A558" s="40" t="inlineStr">
        <is>
          <t>PMG000000000</t>
        </is>
      </c>
      <c r="B558" s="40" t="inlineStr">
        <is>
          <t>PREGAR MANGA ABERTA 58 CM 2* + Código 4OL 514</t>
        </is>
      </c>
      <c r="C558" s="13" t="inlineStr">
        <is>
          <t>0.5962</t>
        </is>
      </c>
      <c r="D558" s="13" t="n"/>
      <c r="E558" s="40" t="n"/>
      <c r="F558" s="17" t="n"/>
    </row>
    <row r="559">
      <c r="A559" s="40" t="inlineStr">
        <is>
          <t>FCL000000002</t>
        </is>
      </c>
      <c r="B559" s="40" t="inlineStr">
        <is>
          <t>FECHAR LATERAL +MANGA 61 CM 2* + Código 4OL 514</t>
        </is>
      </c>
      <c r="C559" s="13" t="inlineStr">
        <is>
          <t>0.7214</t>
        </is>
      </c>
      <c r="D559" s="13" t="n"/>
      <c r="E559" s="40" t="n"/>
      <c r="F559" s="17" t="n"/>
    </row>
    <row r="560">
      <c r="A560" s="40" t="inlineStr">
        <is>
          <t>FCP000000000</t>
        </is>
      </c>
      <c r="B560" s="40" t="inlineStr">
        <is>
          <t>FECHAR PUNHO 6 CM + Código: 4OL 514</t>
        </is>
      </c>
      <c r="C560" s="13" t="inlineStr">
        <is>
          <t>0.2423</t>
        </is>
      </c>
      <c r="D560" s="13" t="n"/>
      <c r="E560" s="40" t="n"/>
      <c r="F560" s="17" t="n"/>
    </row>
    <row r="561">
      <c r="A561" s="40" t="inlineStr">
        <is>
          <t>ALP000000002</t>
        </is>
      </c>
      <c r="B561" s="40" t="inlineStr">
        <is>
          <t>ALINHAVAR PUNHO 38 CM + Código 3OL 504</t>
        </is>
      </c>
      <c r="C561" s="13" t="inlineStr">
        <is>
          <t>0.4055</t>
        </is>
      </c>
      <c r="D561" s="13" t="n"/>
      <c r="E561" s="40" t="n"/>
      <c r="F561" s="17" t="n"/>
    </row>
    <row r="562">
      <c r="A562" s="40" t="inlineStr">
        <is>
          <t>PPN000000005</t>
        </is>
      </c>
      <c r="B562" s="40" t="inlineStr">
        <is>
          <t>PREGAR PUNHO 39 CM  +  Código 4OL 514</t>
        </is>
      </c>
      <c r="C562" s="13" t="inlineStr">
        <is>
          <t>0.7401</t>
        </is>
      </c>
      <c r="D562" s="13" t="n"/>
      <c r="E562" s="40" t="n"/>
      <c r="F562" s="17" t="n"/>
    </row>
    <row r="563">
      <c r="A563" s="40" t="inlineStr">
        <is>
          <t>RPN000000005</t>
        </is>
      </c>
      <c r="B563" s="40" t="inlineStr">
        <is>
          <t>REBATER PUNHO 39 CM 2* + Código: 1L 301 - PADRÃO</t>
        </is>
      </c>
      <c r="C563" s="13" t="inlineStr">
        <is>
          <t>0.5405</t>
        </is>
      </c>
      <c r="D563" s="13" t="n"/>
      <c r="E563" s="40" t="n"/>
      <c r="F563" s="17" t="n"/>
    </row>
    <row r="564">
      <c r="A564" s="40" t="inlineStr">
        <is>
          <t>LAGO00000000</t>
        </is>
      </c>
      <c r="B564" s="40" t="inlineStr">
        <is>
          <t>FECHAR GOLA EM V 9 CM + Código: 1L 301</t>
        </is>
      </c>
      <c r="C564" s="13" t="inlineStr">
        <is>
          <t>0.2918</t>
        </is>
      </c>
      <c r="D564" s="13" t="n"/>
      <c r="E564" s="40" t="n"/>
      <c r="F564" s="17" t="n"/>
    </row>
    <row r="565">
      <c r="A565" s="40" t="inlineStr">
        <is>
          <t>FGO000000008</t>
        </is>
      </c>
      <c r="B565" s="40" t="inlineStr">
        <is>
          <t>FIXAR GOLA FRENTE EM V 3 CM + Código: 1L 301</t>
        </is>
      </c>
      <c r="C565" s="13" t="inlineStr">
        <is>
          <t>0.3095</t>
        </is>
      </c>
      <c r="D565" s="13" t="n"/>
      <c r="E565" s="40" t="n"/>
      <c r="F565" s="17" t="n"/>
    </row>
    <row r="566">
      <c r="A566" s="40" t="inlineStr">
        <is>
          <t>PGV000000002</t>
        </is>
      </c>
      <c r="B566" s="40" t="inlineStr">
        <is>
          <t>PREGAR GOLA FIXADA - 50 CM + Código: 4OL 514.</t>
        </is>
      </c>
      <c r="C566" s="13" t="inlineStr">
        <is>
          <t>0.4541</t>
        </is>
      </c>
      <c r="D566" s="13" t="n"/>
      <c r="E566" s="40" t="n"/>
      <c r="F566" s="17" t="n"/>
    </row>
    <row r="567">
      <c r="A567" s="40" t="inlineStr">
        <is>
          <t>UCG000000001</t>
        </is>
      </c>
      <c r="B567" s="40" t="inlineStr">
        <is>
          <t>GABARITAR COBRE GOLA - PADRÃO + MANUAL</t>
        </is>
      </c>
      <c r="C567" s="13" t="inlineStr">
        <is>
          <t>0.1844</t>
        </is>
      </c>
      <c r="D567" s="13" t="n"/>
      <c r="E567" s="40" t="n"/>
      <c r="F567" s="17" t="n"/>
    </row>
    <row r="568">
      <c r="A568" s="40" t="inlineStr">
        <is>
          <t>UCG000000003</t>
        </is>
      </c>
      <c r="B568" s="40" t="inlineStr">
        <is>
          <t>UNIR COBRE GOLA 22 CM + Código: 1L 301</t>
        </is>
      </c>
      <c r="C568" s="13" t="inlineStr">
        <is>
          <t>0.1829</t>
        </is>
      </c>
      <c r="D568" s="13" t="n"/>
      <c r="E568" s="40" t="n"/>
      <c r="F568" s="17" t="n"/>
    </row>
    <row r="569">
      <c r="A569" s="40" t="inlineStr">
        <is>
          <t>FCG000000002</t>
        </is>
      </c>
      <c r="B569" s="40" t="inlineStr">
        <is>
          <t>FIXAR COBRE GOLA 22 CM + Código: 1L 301</t>
        </is>
      </c>
      <c r="C569" s="13" t="inlineStr">
        <is>
          <t>0.4408</t>
        </is>
      </c>
      <c r="D569" s="13" t="n"/>
      <c r="E569" s="40" t="n"/>
      <c r="F569" s="17" t="n"/>
    </row>
    <row r="570">
      <c r="A570" s="40" t="inlineStr">
        <is>
          <t>RCG000000003</t>
        </is>
      </c>
      <c r="B570" s="40" t="inlineStr">
        <is>
          <t>REBATER COBRE GOLA 22 CM + Código: 1L 301</t>
        </is>
      </c>
      <c r="C570" s="13" t="inlineStr">
        <is>
          <t>0.3633</t>
        </is>
      </c>
      <c r="D570" s="13" t="n"/>
      <c r="E570" s="40" t="n"/>
      <c r="F570" s="17" t="n"/>
    </row>
    <row r="571">
      <c r="A571" s="40" t="inlineStr">
        <is>
          <t>BCC000000006</t>
        </is>
      </c>
      <c r="B571" s="40" t="inlineStr">
        <is>
          <t>BAINHA DO CORPO 120 CM  + Código 2CO 406</t>
        </is>
      </c>
      <c r="C571" s="13" t="inlineStr">
        <is>
          <t>0.5510</t>
        </is>
      </c>
      <c r="D571" s="13" t="n"/>
      <c r="E571" s="40" t="n"/>
      <c r="F571" s="17" t="n"/>
    </row>
    <row r="572">
      <c r="A572" s="40" t="inlineStr">
        <is>
          <t>TRV000000000</t>
        </is>
      </c>
      <c r="B572" s="40" t="inlineStr">
        <is>
          <t>BATER TRAVET -1x  + Código BT 107</t>
        </is>
      </c>
      <c r="C572" s="13" t="inlineStr">
        <is>
          <t>0.3078</t>
        </is>
      </c>
      <c r="D572" s="13" t="n"/>
      <c r="E572" s="40" t="n"/>
      <c r="F572" s="17" t="n"/>
    </row>
    <row r="573">
      <c r="A573" s="40" t="inlineStr">
        <is>
          <t>MET000000000</t>
        </is>
      </c>
      <c r="B573" s="40" t="inlineStr">
        <is>
          <t>MONTAR ETIQUETA (3 PAPÉIS)-3.5 CM + Código: 1L 301</t>
        </is>
      </c>
      <c r="C573" s="13" t="inlineStr">
        <is>
          <t>0.2002</t>
        </is>
      </c>
      <c r="D573" s="13" t="n"/>
      <c r="E573" s="40" t="n"/>
      <c r="F573" s="17" t="n"/>
    </row>
    <row r="574">
      <c r="A574" s="40" t="inlineStr">
        <is>
          <t>OMB000000001</t>
        </is>
      </c>
      <c r="B574" s="40" t="inlineStr">
        <is>
          <t>FECHAR OMBRO BÁSICO16 CM + Código: 4OL 514</t>
        </is>
      </c>
      <c r="C574" s="13" t="inlineStr">
        <is>
          <t>0.3682</t>
        </is>
      </c>
      <c r="D574" s="13" t="n"/>
      <c r="E574" s="40" t="n"/>
      <c r="F574" s="17" t="n"/>
    </row>
    <row r="575">
      <c r="A575" s="40" t="inlineStr">
        <is>
          <t>PTO000000000</t>
        </is>
      </c>
      <c r="B575" s="40" t="inlineStr">
        <is>
          <t>PASSAR GALÃO 3 LITRAS NO OMBRO + Código: 6C 402</t>
        </is>
      </c>
      <c r="C575" s="13" t="inlineStr">
        <is>
          <t>0.3168</t>
        </is>
      </c>
      <c r="D575" s="13" t="n"/>
      <c r="E575" s="40" t="n"/>
      <c r="F575" s="17" t="n"/>
    </row>
    <row r="576">
      <c r="A576" s="40" t="inlineStr">
        <is>
          <t>DGT000000000</t>
        </is>
      </c>
      <c r="B576" s="40" t="inlineStr">
        <is>
          <t>DESTACAR GALÃO + 1</t>
        </is>
      </c>
      <c r="C576" s="13" t="inlineStr">
        <is>
          <t>0.1604</t>
        </is>
      </c>
      <c r="D576" s="13" t="n"/>
      <c r="E576" s="40" t="n"/>
      <c r="F576" s="17" t="n"/>
    </row>
    <row r="577">
      <c r="A577" s="40" t="inlineStr">
        <is>
          <t>PMG000000000</t>
        </is>
      </c>
      <c r="B577" s="40" t="inlineStr">
        <is>
          <t>PREGAR MANGA ABERTA 58 CM 2* + Código 4OL 514</t>
        </is>
      </c>
      <c r="C577" s="13" t="inlineStr">
        <is>
          <t>0.5962</t>
        </is>
      </c>
      <c r="D577" s="13" t="n"/>
      <c r="E577" s="40" t="n"/>
      <c r="F577" s="17" t="n"/>
    </row>
    <row r="578">
      <c r="A578" s="40" t="inlineStr">
        <is>
          <t>FCL000000002</t>
        </is>
      </c>
      <c r="B578" s="40" t="inlineStr">
        <is>
          <t>FECHAR LATERAL +MANGA 61 CM 2* + Código 4OL 514</t>
        </is>
      </c>
      <c r="C578" s="13" t="inlineStr">
        <is>
          <t>0.7214</t>
        </is>
      </c>
      <c r="D578" s="13" t="n"/>
      <c r="E578" s="40" t="n"/>
      <c r="F578" s="17" t="n"/>
    </row>
    <row r="579">
      <c r="A579" s="40" t="inlineStr">
        <is>
          <t>FCP000000000</t>
        </is>
      </c>
      <c r="B579" s="40" t="inlineStr">
        <is>
          <t>FECHAR PUNHO 6 CM + Código: 4OL 514</t>
        </is>
      </c>
      <c r="C579" s="13" t="inlineStr">
        <is>
          <t>0.2423</t>
        </is>
      </c>
      <c r="D579" s="13" t="n"/>
      <c r="E579" s="40" t="n"/>
      <c r="F579" s="17" t="n"/>
    </row>
    <row r="580">
      <c r="A580" s="40" t="inlineStr">
        <is>
          <t>ALP000000002</t>
        </is>
      </c>
      <c r="B580" s="40" t="inlineStr">
        <is>
          <t>ALINHAVAR PUNHO 38 CM + Código 3OL 504</t>
        </is>
      </c>
      <c r="C580" s="13" t="inlineStr">
        <is>
          <t>0.4055</t>
        </is>
      </c>
      <c r="D580" s="13" t="n"/>
      <c r="E580" s="40" t="n"/>
      <c r="F580" s="17" t="n"/>
    </row>
    <row r="581">
      <c r="A581" s="40" t="inlineStr">
        <is>
          <t>PPN000000005</t>
        </is>
      </c>
      <c r="B581" s="40" t="inlineStr">
        <is>
          <t>PREGAR PUNHO 39 CM  +  Código 4OL 514</t>
        </is>
      </c>
      <c r="C581" s="13" t="inlineStr">
        <is>
          <t>0.7401</t>
        </is>
      </c>
      <c r="D581" s="13" t="n"/>
      <c r="E581" s="40" t="n"/>
      <c r="F581" s="17" t="n"/>
    </row>
    <row r="582">
      <c r="A582" s="40" t="inlineStr">
        <is>
          <t>RPN000000005</t>
        </is>
      </c>
      <c r="B582" s="40" t="inlineStr">
        <is>
          <t>REBATER PUNHO 39 CM 2* + Código: 1L 301 - PADRÃO</t>
        </is>
      </c>
      <c r="C582" s="13" t="inlineStr">
        <is>
          <t>0.5405</t>
        </is>
      </c>
      <c r="D582" s="13" t="n"/>
      <c r="E582" s="40" t="n"/>
      <c r="F582" s="17" t="n"/>
    </row>
    <row r="583">
      <c r="A583" s="40" t="inlineStr">
        <is>
          <t>LAGO00000000</t>
        </is>
      </c>
      <c r="B583" s="40" t="inlineStr">
        <is>
          <t>FECHAR GOLA EM V 9 CM + Código: 1L 301</t>
        </is>
      </c>
      <c r="C583" s="13" t="inlineStr">
        <is>
          <t>0.2918</t>
        </is>
      </c>
      <c r="D583" s="13" t="n"/>
      <c r="E583" s="40" t="n"/>
      <c r="F583" s="17" t="n"/>
    </row>
    <row r="584">
      <c r="A584" s="40" t="inlineStr">
        <is>
          <t>FGO000000008</t>
        </is>
      </c>
      <c r="B584" s="40" t="inlineStr">
        <is>
          <t>FIXAR GOLA FRENTE EM V 3 CM + Código: 1L 301</t>
        </is>
      </c>
      <c r="C584" s="13" t="inlineStr">
        <is>
          <t>0.3095</t>
        </is>
      </c>
      <c r="D584" s="13" t="n"/>
      <c r="E584" s="40" t="n"/>
      <c r="F584" s="17" t="n"/>
    </row>
    <row r="585">
      <c r="A585" s="40" t="inlineStr">
        <is>
          <t>PGV000000002</t>
        </is>
      </c>
      <c r="B585" s="40" t="inlineStr">
        <is>
          <t>PREGAR GOLA FIXADA - 50 CM + Código: 4OL 514.</t>
        </is>
      </c>
      <c r="C585" s="13" t="inlineStr">
        <is>
          <t>0.4541</t>
        </is>
      </c>
      <c r="D585" s="13" t="n"/>
      <c r="E585" s="40" t="n"/>
      <c r="F585" s="17" t="n"/>
    </row>
    <row r="586">
      <c r="A586" s="40" t="inlineStr">
        <is>
          <t>UCG000000001</t>
        </is>
      </c>
      <c r="B586" s="40" t="inlineStr">
        <is>
          <t>GABARITAR COBRE GOLA - PADRÃO + MANUAL</t>
        </is>
      </c>
      <c r="C586" s="13" t="inlineStr">
        <is>
          <t>0.1844</t>
        </is>
      </c>
      <c r="D586" s="13" t="n"/>
      <c r="E586" s="40" t="n"/>
      <c r="F586" s="17" t="n"/>
    </row>
    <row r="587">
      <c r="A587" s="40" t="inlineStr">
        <is>
          <t>UCG000000003</t>
        </is>
      </c>
      <c r="B587" s="40" t="inlineStr">
        <is>
          <t>UNIR COBRE GOLA 22 CM + Código: 1L 301</t>
        </is>
      </c>
      <c r="C587" s="13" t="inlineStr">
        <is>
          <t>0.1829</t>
        </is>
      </c>
      <c r="D587" s="13" t="n"/>
      <c r="E587" s="40" t="n"/>
      <c r="F587" s="17" t="n"/>
    </row>
    <row r="588">
      <c r="A588" s="40" t="inlineStr">
        <is>
          <t>FCG000000002</t>
        </is>
      </c>
      <c r="B588" s="40" t="inlineStr">
        <is>
          <t>FIXAR COBRE GOLA 22 CM + Código: 1L 301</t>
        </is>
      </c>
      <c r="C588" s="13" t="inlineStr">
        <is>
          <t>0.4408</t>
        </is>
      </c>
      <c r="D588" s="13" t="n"/>
      <c r="E588" s="40" t="n"/>
      <c r="F588" s="17" t="n"/>
    </row>
    <row r="589">
      <c r="A589" s="40" t="inlineStr">
        <is>
          <t>RCG000000003</t>
        </is>
      </c>
      <c r="B589" s="40" t="inlineStr">
        <is>
          <t>REBATER COBRE GOLA 22 CM + Código: 1L 301</t>
        </is>
      </c>
      <c r="C589" s="13" t="inlineStr">
        <is>
          <t>0.3633</t>
        </is>
      </c>
      <c r="D589" s="13" t="n"/>
      <c r="E589" s="40" t="n"/>
      <c r="F589" s="17" t="n"/>
    </row>
    <row r="590">
      <c r="A590" s="40" t="inlineStr">
        <is>
          <t>BCC000000006</t>
        </is>
      </c>
      <c r="B590" s="40" t="inlineStr">
        <is>
          <t>BAINHA DO CORPO 120 CM  + Código 2CO 406</t>
        </is>
      </c>
      <c r="C590" s="13" t="inlineStr">
        <is>
          <t>0.5510</t>
        </is>
      </c>
      <c r="D590" s="13" t="n"/>
      <c r="E590" s="40" t="n"/>
      <c r="F590" s="17" t="n"/>
    </row>
    <row r="591">
      <c r="A591" s="40" t="inlineStr">
        <is>
          <t>TRV000000000</t>
        </is>
      </c>
      <c r="B591" s="40" t="inlineStr">
        <is>
          <t>BATER TRAVET -1x  + Código BT 107</t>
        </is>
      </c>
      <c r="C591" s="13" t="inlineStr">
        <is>
          <t>0.3078</t>
        </is>
      </c>
      <c r="D591" s="13" t="n"/>
      <c r="E591" s="40" t="n"/>
      <c r="F591" s="17" t="n"/>
    </row>
    <row r="592">
      <c r="A592" s="40" t="n"/>
      <c r="B592" s="40" t="n"/>
      <c r="C592" s="13" t="n"/>
      <c r="D592" s="13" t="n"/>
      <c r="E592" s="40" t="n"/>
      <c r="F592" s="17" t="n"/>
    </row>
    <row r="593">
      <c r="A593" s="40" t="n"/>
      <c r="B593" s="40" t="n"/>
      <c r="C593" s="13" t="n"/>
      <c r="D593" s="13" t="n"/>
      <c r="E593" s="40" t="n"/>
      <c r="F593" s="17" t="n"/>
    </row>
    <row r="594">
      <c r="A594" s="40" t="n"/>
      <c r="B594" s="40" t="n"/>
      <c r="C594" s="13" t="n"/>
      <c r="D594" s="13" t="n"/>
      <c r="E594" s="40" t="n"/>
      <c r="F594" s="17" t="n"/>
    </row>
    <row r="595">
      <c r="A595" s="40" t="n"/>
      <c r="B595" s="40" t="n"/>
      <c r="C595" s="13" t="n"/>
      <c r="D595" s="13" t="n"/>
      <c r="E595" s="40" t="n"/>
      <c r="F595" s="17" t="n"/>
    </row>
    <row r="596">
      <c r="A596" s="40" t="n"/>
      <c r="B596" s="40" t="n"/>
      <c r="C596" s="13" t="n"/>
      <c r="D596" s="13" t="n"/>
      <c r="E596" s="40" t="n"/>
      <c r="F596" s="17" t="n"/>
    </row>
    <row r="597">
      <c r="A597" s="40" t="n"/>
      <c r="B597" s="40" t="n"/>
      <c r="C597" s="13" t="n"/>
      <c r="D597" s="13" t="n"/>
      <c r="E597" s="40" t="n"/>
      <c r="F597" s="17" t="n"/>
    </row>
    <row r="598">
      <c r="A598" s="40" t="n"/>
      <c r="B598" s="40" t="n"/>
      <c r="C598" s="13" t="n"/>
      <c r="D598" s="13" t="n"/>
      <c r="E598" s="40" t="n"/>
      <c r="F598" s="17" t="n"/>
    </row>
    <row r="599">
      <c r="A599" s="40" t="n"/>
      <c r="B599" s="40" t="n"/>
      <c r="C599" s="13" t="n"/>
      <c r="D599" s="13" t="n"/>
      <c r="E599" s="40" t="n"/>
      <c r="F599" s="17" t="n"/>
    </row>
    <row r="600">
      <c r="A600" s="40" t="n"/>
      <c r="B600" s="40" t="n"/>
      <c r="C600" s="13" t="n"/>
      <c r="D600" s="13" t="n"/>
      <c r="E600" s="40" t="n"/>
      <c r="F600" s="17" t="n"/>
    </row>
    <row r="601">
      <c r="A601" s="40" t="n"/>
      <c r="B601" s="40" t="n"/>
      <c r="C601" s="13" t="n"/>
      <c r="D601" s="13" t="n"/>
      <c r="E601" s="40" t="n"/>
      <c r="F601" s="17" t="n"/>
    </row>
    <row r="602">
      <c r="A602" s="40" t="n"/>
      <c r="B602" s="40" t="n"/>
      <c r="C602" s="13" t="n"/>
      <c r="D602" s="13" t="n"/>
      <c r="E602" s="40" t="n"/>
      <c r="F602" s="17" t="n"/>
    </row>
    <row r="603">
      <c r="A603" s="40" t="n"/>
      <c r="B603" s="40" t="n"/>
      <c r="C603" s="13" t="n"/>
      <c r="D603" s="13" t="n"/>
      <c r="E603" s="40" t="n"/>
      <c r="F603" s="17" t="n"/>
    </row>
    <row r="604">
      <c r="A604" s="40" t="n"/>
      <c r="B604" s="40" t="n"/>
      <c r="C604" s="13" t="n"/>
      <c r="D604" s="13" t="n"/>
      <c r="E604" s="40" t="n"/>
      <c r="F604" s="17" t="n"/>
    </row>
    <row r="605">
      <c r="A605" s="40" t="n"/>
      <c r="B605" s="40" t="n"/>
      <c r="C605" s="13" t="n"/>
      <c r="D605" s="13" t="n"/>
      <c r="E605" s="40" t="n"/>
      <c r="F605" s="17" t="n"/>
    </row>
    <row r="606">
      <c r="A606" s="40" t="n"/>
      <c r="B606" s="40" t="n"/>
      <c r="C606" s="13" t="n"/>
      <c r="D606" s="13" t="n"/>
      <c r="E606" s="40" t="n"/>
      <c r="F606" s="17" t="n"/>
    </row>
    <row r="607">
      <c r="A607" s="40" t="n"/>
      <c r="B607" s="40" t="n"/>
      <c r="C607" s="13" t="n"/>
      <c r="D607" s="13" t="n"/>
      <c r="E607" s="40" t="n"/>
      <c r="F607" s="17" t="n"/>
    </row>
    <row r="608">
      <c r="A608" s="40" t="n"/>
      <c r="B608" s="40" t="n"/>
      <c r="C608" s="13" t="n"/>
      <c r="D608" s="13" t="n"/>
      <c r="E608" s="40" t="n"/>
      <c r="F608" s="17" t="n"/>
    </row>
    <row r="609">
      <c r="A609" s="40" t="n"/>
      <c r="B609" s="40" t="n"/>
      <c r="C609" s="13" t="n"/>
      <c r="D609" s="13" t="n"/>
      <c r="E609" s="40" t="n"/>
      <c r="F609" s="17" t="n"/>
    </row>
    <row r="610">
      <c r="A610" s="40" t="n"/>
      <c r="B610" s="40" t="n"/>
      <c r="C610" s="13" t="n"/>
      <c r="D610" s="13" t="n"/>
      <c r="E610" s="40" t="n"/>
      <c r="F610" s="17" t="n"/>
    </row>
    <row r="611">
      <c r="A611" s="40" t="n"/>
      <c r="B611" s="40" t="n"/>
      <c r="C611" s="13" t="n"/>
      <c r="D611" s="13" t="n"/>
      <c r="E611" s="40" t="n"/>
      <c r="F611" s="17" t="n"/>
    </row>
    <row r="612">
      <c r="A612" s="40" t="n"/>
      <c r="B612" s="40" t="n"/>
      <c r="C612" s="13" t="n"/>
      <c r="D612" s="13" t="n"/>
      <c r="E612" s="40" t="n"/>
      <c r="F612" s="17" t="n"/>
    </row>
    <row r="613">
      <c r="A613" s="40" t="n"/>
      <c r="B613" s="40" t="n"/>
      <c r="C613" s="13" t="n"/>
      <c r="D613" s="13" t="n"/>
      <c r="E613" s="40" t="n"/>
      <c r="F613" s="17" t="n"/>
    </row>
    <row r="614">
      <c r="A614" s="40" t="n"/>
      <c r="B614" s="40" t="n"/>
      <c r="C614" s="13" t="n"/>
      <c r="D614" s="13" t="n"/>
      <c r="E614" s="40" t="n"/>
      <c r="F614" s="17" t="n"/>
    </row>
    <row r="615">
      <c r="A615" s="40" t="n"/>
      <c r="B615" s="40" t="n"/>
      <c r="C615" s="13" t="n"/>
      <c r="D615" s="13" t="n"/>
      <c r="E615" s="40" t="n"/>
      <c r="F615" s="17" t="n"/>
    </row>
    <row r="616">
      <c r="A616" s="40" t="n"/>
      <c r="B616" s="40" t="n"/>
      <c r="C616" s="13" t="n"/>
      <c r="D616" s="13" t="n"/>
      <c r="E616" s="40" t="n"/>
      <c r="F616" s="17" t="n"/>
    </row>
    <row r="617">
      <c r="A617" s="40" t="n"/>
      <c r="B617" s="40" t="n"/>
      <c r="C617" s="13" t="n"/>
      <c r="D617" s="13" t="n"/>
      <c r="E617" s="40" t="n"/>
      <c r="F617" s="17" t="n"/>
    </row>
    <row r="618">
      <c r="A618" s="40" t="n"/>
      <c r="B618" s="40" t="n"/>
      <c r="C618" s="13" t="n"/>
      <c r="D618" s="13" t="n"/>
      <c r="E618" s="40" t="n"/>
      <c r="F618" s="17" t="n"/>
    </row>
    <row r="619">
      <c r="A619" s="40" t="n"/>
      <c r="B619" s="40" t="n"/>
      <c r="C619" s="13" t="n"/>
      <c r="D619" s="13" t="n"/>
      <c r="E619" s="40" t="n"/>
      <c r="F619" s="17" t="n"/>
    </row>
    <row r="620">
      <c r="A620" s="40" t="n"/>
      <c r="B620" s="40" t="n"/>
      <c r="C620" s="13" t="n"/>
      <c r="D620" s="13" t="n"/>
      <c r="E620" s="40" t="n"/>
      <c r="F620" s="17" t="n"/>
    </row>
    <row r="621">
      <c r="A621" s="40" t="n"/>
      <c r="B621" s="40" t="n"/>
      <c r="C621" s="13" t="n"/>
      <c r="D621" s="13" t="n"/>
      <c r="E621" s="40" t="n"/>
      <c r="F621" s="17" t="n"/>
    </row>
    <row r="622">
      <c r="A622" s="40" t="n"/>
      <c r="B622" s="40" t="n"/>
      <c r="C622" s="13" t="n"/>
      <c r="D622" s="13" t="n"/>
      <c r="E622" s="40" t="n"/>
      <c r="F622" s="17" t="n"/>
    </row>
    <row r="623">
      <c r="A623" s="40" t="n"/>
      <c r="B623" s="40" t="n"/>
      <c r="C623" s="13" t="n"/>
      <c r="D623" s="13" t="n"/>
      <c r="E623" s="40" t="n"/>
      <c r="F623" s="17" t="n"/>
    </row>
    <row r="624">
      <c r="A624" s="40" t="n"/>
      <c r="B624" s="40" t="n"/>
      <c r="C624" s="13" t="n"/>
      <c r="D624" s="13" t="n"/>
      <c r="E624" s="40" t="n"/>
      <c r="F624" s="17" t="n"/>
    </row>
    <row r="625">
      <c r="A625" s="40" t="n"/>
      <c r="B625" s="40" t="n"/>
      <c r="C625" s="13" t="n"/>
      <c r="D625" s="13" t="n"/>
      <c r="E625" s="40" t="n"/>
      <c r="F625" s="17" t="n"/>
    </row>
    <row r="626">
      <c r="A626" s="40" t="n"/>
      <c r="B626" s="40" t="n"/>
      <c r="C626" s="13" t="n"/>
      <c r="D626" s="13" t="n"/>
      <c r="E626" s="40" t="n"/>
      <c r="F626" s="17" t="n"/>
    </row>
    <row r="627">
      <c r="A627" s="40" t="n"/>
      <c r="B627" s="40" t="n"/>
      <c r="C627" s="13" t="n"/>
      <c r="D627" s="13" t="n"/>
      <c r="E627" s="40" t="n"/>
      <c r="F627" s="17" t="n"/>
    </row>
    <row r="628">
      <c r="A628" s="40" t="n"/>
      <c r="B628" s="40" t="n"/>
      <c r="C628" s="13" t="n"/>
      <c r="D628" s="13" t="n"/>
      <c r="E628" s="40" t="n"/>
      <c r="F628" s="17" t="n"/>
    </row>
    <row r="629">
      <c r="A629" s="40" t="n"/>
      <c r="B629" s="40" t="n"/>
      <c r="C629" s="13" t="n"/>
      <c r="D629" s="13" t="n"/>
      <c r="E629" s="40" t="n"/>
      <c r="F629" s="17" t="n"/>
    </row>
    <row r="630">
      <c r="A630" s="40" t="n"/>
      <c r="B630" s="40" t="n"/>
      <c r="C630" s="13" t="n"/>
      <c r="D630" s="13" t="n"/>
      <c r="E630" s="40" t="n"/>
      <c r="F630" s="17" t="n"/>
    </row>
    <row r="631">
      <c r="A631" s="40" t="n"/>
      <c r="B631" s="40" t="n"/>
      <c r="C631" s="13" t="n"/>
      <c r="D631" s="13" t="n"/>
      <c r="E631" s="40" t="n"/>
      <c r="F631" s="17" t="n"/>
    </row>
    <row r="632">
      <c r="A632" s="40" t="n"/>
      <c r="B632" s="40" t="n"/>
      <c r="C632" s="13" t="n"/>
      <c r="D632" s="13" t="n"/>
      <c r="E632" s="40" t="n"/>
      <c r="F632" s="17" t="n"/>
    </row>
    <row r="633">
      <c r="A633" s="40" t="n"/>
      <c r="B633" s="40" t="n"/>
      <c r="C633" s="13" t="n"/>
      <c r="D633" s="13" t="n"/>
      <c r="E633" s="40" t="n"/>
      <c r="F633" s="17" t="n"/>
    </row>
    <row r="634">
      <c r="A634" s="40" t="n"/>
      <c r="B634" s="40" t="n"/>
      <c r="C634" s="13" t="n"/>
      <c r="D634" s="13" t="n"/>
      <c r="E634" s="40" t="n"/>
      <c r="F634" s="17" t="n"/>
    </row>
    <row r="635">
      <c r="A635" s="40" t="n"/>
      <c r="B635" s="40" t="n"/>
      <c r="C635" s="13" t="n"/>
      <c r="D635" s="13" t="n"/>
      <c r="E635" s="40" t="n"/>
      <c r="F635" s="17" t="n"/>
    </row>
    <row r="636">
      <c r="A636" s="40" t="n"/>
      <c r="B636" s="40" t="n"/>
      <c r="C636" s="13" t="n"/>
      <c r="D636" s="13" t="n"/>
      <c r="E636" s="40" t="n"/>
      <c r="F636" s="17" t="n"/>
    </row>
    <row r="637">
      <c r="A637" s="40" t="n"/>
      <c r="B637" s="40" t="n"/>
      <c r="C637" s="13" t="n"/>
      <c r="D637" s="13" t="n"/>
      <c r="E637" s="40" t="n"/>
      <c r="F637" s="17" t="n"/>
    </row>
    <row r="638">
      <c r="A638" s="40" t="n"/>
      <c r="B638" s="40" t="n"/>
      <c r="C638" s="13" t="n"/>
      <c r="D638" s="13" t="n"/>
      <c r="E638" s="40" t="n"/>
      <c r="F638" s="17" t="n"/>
    </row>
    <row r="639">
      <c r="A639" s="40" t="n"/>
      <c r="B639" s="40" t="n"/>
      <c r="C639" s="13" t="n"/>
      <c r="D639" s="13" t="n"/>
      <c r="E639" s="40" t="n"/>
      <c r="F639" s="17" t="n"/>
    </row>
    <row r="640">
      <c r="A640" s="40" t="n"/>
      <c r="B640" s="40" t="n"/>
      <c r="C640" s="13" t="n"/>
      <c r="D640" s="13" t="n"/>
      <c r="E640" s="40" t="n"/>
      <c r="F640" s="17" t="n"/>
    </row>
    <row r="641">
      <c r="A641" s="40" t="n"/>
      <c r="B641" s="40" t="n"/>
      <c r="C641" s="13" t="n"/>
      <c r="D641" s="13" t="n"/>
      <c r="E641" s="40" t="n"/>
      <c r="F641" s="17" t="n"/>
    </row>
    <row r="642">
      <c r="A642" s="40" t="n"/>
      <c r="B642" s="40" t="n"/>
      <c r="C642" s="13" t="n"/>
      <c r="D642" s="13" t="n"/>
      <c r="E642" s="40" t="n"/>
      <c r="F642" s="17" t="n"/>
    </row>
    <row r="643">
      <c r="A643" s="40" t="n"/>
      <c r="B643" s="40" t="n"/>
      <c r="C643" s="13" t="n"/>
      <c r="D643" s="13" t="n"/>
      <c r="E643" s="40" t="n"/>
      <c r="F643" s="17" t="n"/>
    </row>
    <row r="644">
      <c r="A644" s="40" t="n"/>
      <c r="B644" s="40" t="n"/>
      <c r="C644" s="13" t="n"/>
      <c r="D644" s="13" t="n"/>
      <c r="E644" s="40" t="n"/>
      <c r="F644" s="17" t="n"/>
    </row>
    <row r="645">
      <c r="A645" s="40" t="n"/>
      <c r="B645" s="40" t="n"/>
      <c r="C645" s="13" t="n"/>
      <c r="D645" s="13" t="n"/>
      <c r="E645" s="40" t="n"/>
      <c r="F645" s="17" t="n"/>
    </row>
    <row r="646">
      <c r="A646" s="40" t="n"/>
      <c r="B646" s="40" t="n"/>
      <c r="C646" s="13" t="n"/>
      <c r="D646" s="13" t="n"/>
      <c r="E646" s="40" t="n"/>
      <c r="F646" s="17" t="n"/>
    </row>
    <row r="647">
      <c r="A647" s="40" t="n"/>
      <c r="B647" s="40" t="n"/>
      <c r="C647" s="13" t="n"/>
      <c r="D647" s="13" t="n"/>
      <c r="E647" s="40" t="n"/>
      <c r="F647" s="17" t="n"/>
    </row>
    <row r="648">
      <c r="A648" s="40" t="n"/>
      <c r="B648" s="40" t="n"/>
      <c r="C648" s="13" t="n"/>
      <c r="D648" s="13" t="n"/>
      <c r="E648" s="40" t="n"/>
      <c r="F648" s="17" t="n"/>
    </row>
    <row r="649">
      <c r="A649" s="40" t="n"/>
      <c r="B649" s="40" t="n"/>
      <c r="C649" s="13" t="n"/>
      <c r="D649" s="13" t="n"/>
      <c r="E649" s="40" t="n"/>
      <c r="F649" s="17" t="n"/>
    </row>
    <row r="650">
      <c r="A650" s="40" t="n"/>
      <c r="B650" s="40" t="n"/>
      <c r="C650" s="13" t="n"/>
      <c r="D650" s="13" t="n"/>
      <c r="E650" s="40" t="n"/>
      <c r="F650" s="17" t="n"/>
    </row>
    <row r="651">
      <c r="A651" s="40" t="n"/>
      <c r="B651" s="40" t="n"/>
      <c r="C651" s="13" t="n"/>
      <c r="D651" s="13" t="n"/>
      <c r="E651" s="40" t="n"/>
      <c r="F651" s="17" t="n"/>
    </row>
    <row r="652">
      <c r="A652" s="40" t="n"/>
      <c r="B652" s="40" t="n"/>
      <c r="C652" s="13" t="n"/>
      <c r="D652" s="13" t="n"/>
      <c r="E652" s="40" t="n"/>
      <c r="F652" s="17" t="n"/>
    </row>
    <row r="653">
      <c r="A653" s="40" t="n"/>
      <c r="B653" s="40" t="n"/>
      <c r="C653" s="13" t="n"/>
      <c r="D653" s="13" t="n"/>
      <c r="E653" s="40" t="n"/>
      <c r="F653" s="17" t="n"/>
    </row>
    <row r="654">
      <c r="A654" s="40" t="n"/>
      <c r="B654" s="40" t="n"/>
      <c r="C654" s="13" t="n"/>
      <c r="D654" s="13" t="n"/>
      <c r="E654" s="40" t="n"/>
      <c r="F654" s="17" t="n"/>
    </row>
    <row r="655">
      <c r="A655" s="40" t="n"/>
      <c r="B655" s="40" t="n"/>
      <c r="C655" s="13" t="n"/>
      <c r="D655" s="13" t="n"/>
      <c r="E655" s="40" t="n"/>
      <c r="F655" s="17" t="n"/>
    </row>
    <row r="656">
      <c r="A656" s="40" t="n"/>
      <c r="B656" s="40" t="n"/>
      <c r="C656" s="13" t="n"/>
      <c r="D656" s="13" t="n"/>
      <c r="E656" s="40" t="n"/>
      <c r="F656" s="17" t="n"/>
    </row>
    <row r="657">
      <c r="A657" s="40" t="n"/>
      <c r="B657" s="40" t="n"/>
      <c r="C657" s="13" t="n"/>
      <c r="D657" s="13" t="n"/>
      <c r="E657" s="40" t="n"/>
      <c r="F657" s="17" t="n"/>
    </row>
    <row r="658">
      <c r="A658" s="40" t="n"/>
      <c r="B658" s="40" t="n"/>
      <c r="C658" s="13" t="n"/>
      <c r="D658" s="13" t="n"/>
      <c r="E658" s="40" t="n"/>
      <c r="F658" s="17" t="n"/>
    </row>
    <row r="659">
      <c r="A659" s="40" t="n"/>
      <c r="B659" s="40" t="n"/>
      <c r="C659" s="13" t="n"/>
      <c r="D659" s="13" t="n"/>
      <c r="E659" s="40" t="n"/>
      <c r="F659" s="17" t="n"/>
    </row>
    <row r="660">
      <c r="A660" s="40" t="n"/>
      <c r="B660" s="40" t="n"/>
      <c r="C660" s="13" t="n"/>
      <c r="D660" s="13" t="n"/>
      <c r="E660" s="40" t="n"/>
      <c r="F660" s="17" t="n"/>
    </row>
    <row r="661">
      <c r="A661" s="40" t="n"/>
      <c r="B661" s="40" t="n"/>
      <c r="C661" s="13" t="n"/>
      <c r="D661" s="13" t="n"/>
      <c r="E661" s="40" t="n"/>
      <c r="F661" s="17" t="n"/>
    </row>
    <row r="662">
      <c r="A662" s="40" t="n"/>
      <c r="B662" s="40" t="n"/>
      <c r="C662" s="13" t="n"/>
      <c r="D662" s="13" t="n"/>
      <c r="E662" s="40" t="n"/>
      <c r="F662" s="17" t="n"/>
    </row>
    <row r="663">
      <c r="A663" s="40" t="n"/>
      <c r="B663" s="40" t="n"/>
      <c r="C663" s="13" t="n"/>
      <c r="D663" s="13" t="n"/>
      <c r="E663" s="40" t="n"/>
      <c r="F663" s="17" t="n"/>
    </row>
    <row r="664">
      <c r="A664" s="40" t="n"/>
      <c r="B664" s="40" t="n"/>
      <c r="C664" s="13" t="n"/>
      <c r="D664" s="13" t="n"/>
      <c r="E664" s="40" t="n"/>
      <c r="F664" s="17" t="n"/>
    </row>
    <row r="665">
      <c r="A665" s="40" t="n"/>
      <c r="B665" s="40" t="n"/>
      <c r="C665" s="13" t="n"/>
      <c r="D665" s="13" t="n"/>
      <c r="E665" s="40" t="n"/>
      <c r="F665" s="17" t="n"/>
    </row>
    <row r="666">
      <c r="A666" s="40" t="n"/>
      <c r="B666" s="40" t="n"/>
      <c r="C666" s="13" t="n"/>
      <c r="D666" s="13" t="n"/>
      <c r="E666" s="40" t="n"/>
      <c r="F666" s="17" t="n"/>
    </row>
    <row r="667">
      <c r="A667" s="40" t="n"/>
      <c r="B667" s="40" t="n"/>
      <c r="C667" s="13" t="n"/>
      <c r="D667" s="13" t="n"/>
      <c r="E667" s="40" t="n"/>
      <c r="F667" s="17" t="n"/>
    </row>
    <row r="668">
      <c r="A668" s="40" t="n"/>
      <c r="B668" s="40" t="n"/>
      <c r="C668" s="13" t="n"/>
      <c r="D668" s="13" t="n"/>
      <c r="E668" s="40" t="n"/>
      <c r="F668" s="17" t="n"/>
    </row>
    <row r="669">
      <c r="A669" s="40" t="n"/>
      <c r="B669" s="40" t="n"/>
      <c r="C669" s="13" t="n"/>
      <c r="D669" s="13" t="n"/>
      <c r="E669" s="40" t="n"/>
      <c r="F669" s="17" t="n"/>
    </row>
    <row r="670">
      <c r="A670" s="40" t="n"/>
      <c r="B670" s="40" t="n"/>
      <c r="C670" s="13" t="n"/>
      <c r="D670" s="13" t="n"/>
      <c r="E670" s="40" t="n"/>
      <c r="F670" s="17" t="n"/>
    </row>
    <row r="671">
      <c r="A671" s="40" t="n"/>
      <c r="B671" s="40" t="n"/>
      <c r="C671" s="13" t="n"/>
      <c r="D671" s="13" t="n"/>
      <c r="E671" s="40" t="n"/>
      <c r="F671" s="17" t="n"/>
    </row>
    <row r="672">
      <c r="A672" s="40" t="n"/>
      <c r="B672" s="40" t="n"/>
      <c r="C672" s="13" t="n"/>
      <c r="D672" s="13" t="n"/>
      <c r="E672" s="40" t="n"/>
      <c r="F672" s="17" t="n"/>
    </row>
    <row r="673">
      <c r="A673" s="40" t="n"/>
      <c r="B673" s="40" t="n"/>
      <c r="C673" s="13" t="n"/>
      <c r="D673" s="13" t="n"/>
      <c r="E673" s="40" t="n"/>
      <c r="F673" s="17" t="n"/>
    </row>
    <row r="674">
      <c r="A674" s="40" t="n"/>
      <c r="B674" s="40" t="n"/>
      <c r="C674" s="13" t="n"/>
      <c r="D674" s="13" t="n"/>
      <c r="E674" s="40" t="n"/>
      <c r="F674" s="17" t="n"/>
    </row>
    <row r="675">
      <c r="A675" s="40" t="n"/>
      <c r="B675" s="40" t="n"/>
      <c r="C675" s="13" t="n"/>
      <c r="D675" s="13" t="n"/>
      <c r="E675" s="40" t="n"/>
      <c r="F675" s="17" t="n"/>
    </row>
    <row r="676">
      <c r="A676" s="40" t="n"/>
      <c r="B676" s="40" t="n"/>
      <c r="C676" s="13" t="n"/>
      <c r="D676" s="13" t="n"/>
      <c r="E676" s="40" t="n"/>
      <c r="F676" s="17" t="n"/>
    </row>
    <row r="677">
      <c r="A677" s="40" t="n"/>
      <c r="B677" s="40" t="n"/>
      <c r="C677" s="13" t="n"/>
      <c r="D677" s="13" t="n"/>
      <c r="E677" s="40" t="n"/>
      <c r="F677" s="17" t="n"/>
    </row>
    <row r="678">
      <c r="A678" s="40" t="n"/>
      <c r="B678" s="40" t="n"/>
      <c r="C678" s="13" t="n"/>
      <c r="D678" s="13" t="n"/>
      <c r="E678" s="40" t="n"/>
      <c r="F678" s="17" t="n"/>
    </row>
    <row r="679">
      <c r="A679" s="40" t="n"/>
      <c r="B679" s="40" t="n"/>
      <c r="C679" s="13" t="n"/>
      <c r="D679" s="13" t="n"/>
      <c r="E679" s="40" t="n"/>
      <c r="F679" s="17" t="n"/>
    </row>
    <row r="680">
      <c r="A680" s="40" t="n"/>
      <c r="B680" s="40" t="n"/>
      <c r="C680" s="13" t="n"/>
      <c r="D680" s="13" t="n"/>
      <c r="E680" s="40" t="n"/>
      <c r="F680" s="17" t="n"/>
    </row>
    <row r="681">
      <c r="A681" s="40" t="n"/>
      <c r="B681" s="40" t="n"/>
      <c r="C681" s="13" t="n"/>
      <c r="D681" s="13" t="n"/>
      <c r="E681" s="40" t="n"/>
      <c r="F681" s="17" t="n"/>
    </row>
    <row r="682">
      <c r="A682" s="40" t="n"/>
      <c r="B682" s="40" t="n"/>
      <c r="C682" s="13" t="n"/>
      <c r="D682" s="13" t="n"/>
      <c r="E682" s="40" t="n"/>
      <c r="F682" s="17" t="n"/>
    </row>
    <row r="683">
      <c r="A683" s="40" t="n"/>
      <c r="B683" s="40" t="n"/>
      <c r="C683" s="13" t="n"/>
      <c r="D683" s="13" t="n"/>
      <c r="E683" s="40" t="n"/>
      <c r="F683" s="17" t="n"/>
    </row>
    <row r="684">
      <c r="A684" s="40" t="n"/>
      <c r="B684" s="40" t="n"/>
      <c r="C684" s="13" t="n"/>
      <c r="D684" s="13" t="n"/>
      <c r="E684" s="40" t="n"/>
      <c r="F684" s="17" t="n"/>
    </row>
    <row r="685">
      <c r="A685" s="40" t="n"/>
      <c r="B685" s="40" t="n"/>
      <c r="C685" s="13" t="n"/>
      <c r="D685" s="13" t="n"/>
      <c r="E685" s="40" t="n"/>
      <c r="F685" s="17" t="n"/>
    </row>
    <row r="686">
      <c r="A686" s="40" t="n"/>
      <c r="B686" s="40" t="n"/>
      <c r="C686" s="13" t="n"/>
      <c r="D686" s="13" t="n"/>
      <c r="E686" s="40" t="n"/>
      <c r="F686" s="17" t="n"/>
    </row>
    <row r="687">
      <c r="A687" s="40" t="n"/>
      <c r="B687" s="40" t="n"/>
      <c r="C687" s="13" t="n"/>
      <c r="D687" s="13" t="n"/>
      <c r="E687" s="40" t="n"/>
      <c r="F687" s="17" t="n"/>
    </row>
    <row r="688">
      <c r="A688" s="40" t="n"/>
      <c r="B688" s="40" t="n"/>
      <c r="C688" s="13" t="n"/>
      <c r="D688" s="13" t="n"/>
      <c r="E688" s="40" t="n"/>
      <c r="F688" s="17" t="n"/>
    </row>
    <row r="689">
      <c r="A689" s="40" t="n"/>
      <c r="B689" s="40" t="n"/>
      <c r="C689" s="13" t="n"/>
      <c r="D689" s="13" t="n"/>
      <c r="E689" s="40" t="n"/>
      <c r="F689" s="17" t="n"/>
    </row>
    <row r="690">
      <c r="A690" s="40" t="n"/>
      <c r="B690" s="40" t="n"/>
      <c r="C690" s="13" t="n"/>
      <c r="D690" s="13" t="n"/>
      <c r="E690" s="40" t="n"/>
      <c r="F690" s="17" t="n"/>
    </row>
    <row r="691">
      <c r="A691" s="40" t="n"/>
      <c r="B691" s="40" t="n"/>
      <c r="C691" s="13" t="n"/>
      <c r="D691" s="13" t="n"/>
      <c r="E691" s="40" t="n"/>
      <c r="F691" s="17" t="n"/>
    </row>
    <row r="692">
      <c r="A692" s="40" t="n"/>
      <c r="B692" s="40" t="n"/>
      <c r="C692" s="13" t="n"/>
      <c r="D692" s="13" t="n"/>
      <c r="E692" s="40" t="n"/>
      <c r="F692" s="17" t="n"/>
    </row>
    <row r="693">
      <c r="A693" s="40" t="n"/>
      <c r="B693" s="40" t="n"/>
      <c r="C693" s="13" t="n"/>
      <c r="D693" s="13" t="n"/>
      <c r="E693" s="40" t="n"/>
      <c r="F693" s="17" t="n"/>
    </row>
    <row r="694">
      <c r="A694" s="40" t="n"/>
      <c r="B694" s="40" t="n"/>
      <c r="C694" s="13" t="n"/>
      <c r="D694" s="13" t="n"/>
      <c r="E694" s="40" t="n"/>
      <c r="F694" s="17" t="n"/>
    </row>
    <row r="695">
      <c r="A695" s="40" t="n"/>
      <c r="B695" s="40" t="n"/>
      <c r="C695" s="13" t="n"/>
      <c r="D695" s="13" t="n"/>
      <c r="E695" s="40" t="n"/>
      <c r="F695" s="17" t="n"/>
    </row>
    <row r="696">
      <c r="A696" s="40" t="n"/>
      <c r="B696" s="40" t="n"/>
      <c r="C696" s="13" t="n"/>
      <c r="D696" s="13" t="n"/>
      <c r="E696" s="40" t="n"/>
      <c r="F696" s="17" t="n"/>
    </row>
    <row r="697">
      <c r="A697" s="40" t="n"/>
      <c r="B697" s="40" t="n"/>
      <c r="C697" s="13" t="n"/>
      <c r="D697" s="13" t="n"/>
      <c r="E697" s="40" t="n"/>
      <c r="F697" s="17" t="n"/>
    </row>
    <row r="698">
      <c r="A698" s="40" t="n"/>
      <c r="B698" s="40" t="n"/>
      <c r="C698" s="13" t="n"/>
      <c r="D698" s="13" t="n"/>
      <c r="E698" s="40" t="n"/>
      <c r="F698" s="17" t="n"/>
    </row>
    <row r="699">
      <c r="A699" s="40" t="n"/>
      <c r="B699" s="40" t="n"/>
      <c r="C699" s="13" t="n"/>
      <c r="D699" s="13" t="n"/>
      <c r="E699" s="40" t="n"/>
      <c r="F699" s="17" t="n"/>
    </row>
    <row r="700">
      <c r="A700" s="40" t="n"/>
      <c r="B700" s="40" t="n"/>
      <c r="C700" s="13" t="n"/>
      <c r="D700" s="13" t="n"/>
      <c r="E700" s="40" t="n"/>
      <c r="F700" s="17" t="n"/>
    </row>
    <row r="701">
      <c r="A701" s="40" t="n"/>
      <c r="B701" s="40" t="n"/>
      <c r="C701" s="13" t="n"/>
      <c r="D701" s="13" t="n"/>
      <c r="E701" s="40" t="n"/>
      <c r="F701" s="17" t="n"/>
    </row>
    <row r="702">
      <c r="A702" s="40" t="n"/>
      <c r="B702" s="40" t="n"/>
      <c r="C702" s="13" t="n"/>
      <c r="D702" s="13" t="n"/>
      <c r="E702" s="40" t="n"/>
      <c r="F702" s="17" t="n"/>
    </row>
    <row r="703">
      <c r="A703" s="40" t="n"/>
      <c r="B703" s="40" t="n"/>
      <c r="C703" s="13" t="n"/>
      <c r="D703" s="13" t="n"/>
      <c r="E703" s="40" t="n"/>
      <c r="F703" s="17" t="n"/>
    </row>
    <row r="704">
      <c r="A704" s="40" t="n"/>
      <c r="B704" s="40" t="n"/>
      <c r="C704" s="13" t="n"/>
      <c r="D704" s="13" t="n"/>
      <c r="E704" s="40" t="n"/>
      <c r="F704" s="17" t="n"/>
    </row>
    <row r="705">
      <c r="A705" s="40" t="n"/>
      <c r="B705" s="40" t="n"/>
      <c r="C705" s="13" t="n"/>
      <c r="D705" s="13" t="n"/>
      <c r="E705" s="40" t="n"/>
      <c r="F705" s="17" t="n"/>
    </row>
    <row r="706">
      <c r="A706" s="40" t="n"/>
      <c r="B706" s="40" t="n"/>
      <c r="C706" s="13" t="n"/>
      <c r="D706" s="13" t="n"/>
      <c r="E706" s="40" t="n"/>
      <c r="F706" s="17" t="n"/>
    </row>
  </sheetData>
  <autoFilter ref="A1:F313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23"/>
  <sheetViews>
    <sheetView showGridLines="0" topLeftCell="B1" zoomScale="80" zoomScaleNormal="80" workbookViewId="0">
      <selection activeCell="E1" sqref="E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TTOJESHL0015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TTOJESLCLS10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TTOJESTPSL06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TTOJESTPCU00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TTOTSDSM0001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TTOJESLVFR05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TTOJESLVBK05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TTOJESLP0020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TTOTSHESV001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TTOTSBT00000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TTOTSCLSCL00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TTOTSCLTK000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TTOTSNLATT00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TTOTSBNTMK00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TTOTSBNTBD01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TTOTSTSBNT01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TTOTSHEMBT00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TTOTSHEMBT01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n"/>
      <c r="B21" s="40" t="n"/>
      <c r="C21" s="23" t="n"/>
      <c r="D21" s="7" t="n"/>
      <c r="E21" s="40" t="n"/>
      <c r="F21" s="4" t="n"/>
    </row>
    <row r="22">
      <c r="A22" s="40" t="n"/>
      <c r="B22" s="40" t="n"/>
      <c r="C22" s="23">
        <f>SUM(C2:C18)</f>
        <v/>
      </c>
      <c r="D22" s="7">
        <f>SUM(D2:D18)</f>
        <v/>
      </c>
      <c r="E22" s="40" t="n"/>
      <c r="F22" s="4">
        <f>SUM(F2:F18)</f>
        <v/>
      </c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3"/>
  <sheetViews>
    <sheetView showGridLines="0" topLeftCell="B1" zoomScale="80" zoomScaleNormal="80" workbookViewId="0">
      <selection activeCell="E24" sqref="E24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TTOJESHL0015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TTOJESLCLS10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TTOJESTPSL06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TTOJESTPCU00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TTOTSDSM0001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TTOJESLVFR05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TTOJESLVBK05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TTOJESLP0020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TTOTSHESV001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TTOTSBT00000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TTOTSCLSCL00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TTOTSCLTK000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TTOTSNLATT00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TTOTSBNTMK00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TTOTSBNTBD01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TTOTSTSBNT01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TTOJEADHEM00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TTOTSHEMBT01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n"/>
      <c r="B21" s="40" t="n"/>
      <c r="C21" s="23" t="n"/>
      <c r="D21" s="7" t="n"/>
      <c r="E21" s="40" t="n"/>
      <c r="F21" s="4" t="n"/>
    </row>
    <row r="22">
      <c r="A22" s="40" t="n"/>
      <c r="B22" s="40" t="n"/>
      <c r="C22" s="23">
        <f>SUM(C2:C18)</f>
        <v/>
      </c>
      <c r="D22" s="7">
        <f>SUM(D2:D18)</f>
        <v/>
      </c>
      <c r="E22" s="40" t="n"/>
      <c r="F22" s="4">
        <f>SUM(F2:F18)</f>
        <v/>
      </c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23"/>
  <sheetViews>
    <sheetView showGridLines="0" topLeftCell="B1" zoomScale="80" zoomScaleNormal="80" workbookViewId="0">
      <selection activeCell="E2" sqref="E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TTOTSDSM0001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TTOJESLVFR00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TTOJESLVBK13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TTOJESLCLS09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TTOJESTPSL05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TTOJESTPCU00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TTOJECUCL005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TTOJECUJN000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TTOTSCLSCL00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TTOTSNLATT00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TTOTSBNTMK00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TTOTSBNTBD01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TTOTSTSBNT01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TTOTSMKLB000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TTOTSSYKLB01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TTOTSHEMBT00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TTOTSHEMBT01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n"/>
      <c r="B20" s="40" t="n"/>
      <c r="C20" s="13" t="n"/>
      <c r="D20" s="7" t="n"/>
      <c r="E20" s="40" t="n"/>
      <c r="F20" s="4" t="n"/>
    </row>
    <row r="21">
      <c r="A21" s="40" t="n"/>
      <c r="B21" s="40" t="n"/>
      <c r="C21" s="23" t="n"/>
      <c r="D21" s="7" t="n"/>
      <c r="E21" s="40" t="n"/>
      <c r="F21" s="4" t="n"/>
    </row>
    <row r="22">
      <c r="A22" s="40" t="n"/>
      <c r="B22" s="40" t="n"/>
      <c r="C22" s="23">
        <f>SUM(C2:C18)</f>
        <v/>
      </c>
      <c r="D22" s="7">
        <f>SUM(D2:D18)</f>
        <v/>
      </c>
      <c r="E22" s="40" t="n"/>
      <c r="F22" s="4">
        <f>SUM(F2:F18)</f>
        <v/>
      </c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5"/>
  <sheetViews>
    <sheetView showGridLines="0" topLeftCell="C4" zoomScale="80" zoomScaleNormal="80" workbookViewId="0">
      <selection activeCell="E1" sqref="E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TTOJEDSM0018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TTOJESLVFR00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TTOJESLVBK13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TTOJESLCLS09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TTOJESTPSL01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TTOJESTPCU00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TTOJECUCL005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TTOJECUJN000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TTOTSCLSCL00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TTOTSCLTK000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TTOTSNLATT00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TTOTSBNTMK00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TTOTSBNTBD01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TTOTSTSBNT01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TTOTSMKLB000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TTOTSSYKLB01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TTOTSHEMBT00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TTOTSHEMBT01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n"/>
      <c r="B21" s="40" t="n"/>
      <c r="C21" s="13" t="n"/>
      <c r="D21" s="7" t="n"/>
      <c r="E21" s="40" t="n"/>
      <c r="F21" s="4" t="n"/>
    </row>
    <row r="22">
      <c r="A22" s="40" t="n"/>
      <c r="B22" s="40" t="n"/>
      <c r="C22" s="13" t="n"/>
      <c r="D22" s="7" t="n"/>
      <c r="E22" s="40" t="n"/>
      <c r="F22" s="4" t="n"/>
    </row>
    <row r="23">
      <c r="A23" s="40" t="n"/>
      <c r="B23" s="40" t="n"/>
      <c r="C23" s="23" t="n"/>
      <c r="D23" s="7" t="n"/>
      <c r="E23" s="40" t="n"/>
      <c r="F23" s="4" t="n"/>
    </row>
    <row r="24">
      <c r="A24" s="40" t="n"/>
      <c r="B24" s="40" t="n"/>
      <c r="C24" s="23">
        <f>SUM(C2:C18)</f>
        <v/>
      </c>
      <c r="D24" s="7">
        <f>SUM(D2:D18)</f>
        <v/>
      </c>
      <c r="E24" s="40" t="n"/>
      <c r="F24" s="4">
        <f>SUM(F2:F18)</f>
        <v/>
      </c>
    </row>
    <row r="25">
      <c r="D25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25"/>
  <sheetViews>
    <sheetView showGridLines="0" topLeftCell="C7" zoomScale="80" zoomScaleNormal="80" workbookViewId="0">
      <selection activeCell="E2" sqref="E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TTOTSSDPP000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TTOJETSSH006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TTOTSDSM0001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TTOTSSSLV001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TTOJETSLV000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TTOTSHESV000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TTOTSBT00000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TTOTSCLSCL00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TTOTSNLATT00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TTOTSBNTMK00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TTOTSBNTBD01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TTOTSTSBNT01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TTOTSMKLB000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TTOTSSYKLB01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TTOTSHEMBT00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TTOTSHEMBT01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n"/>
      <c r="B19" s="40" t="n"/>
      <c r="C19" s="13" t="n"/>
      <c r="D19" s="7" t="n"/>
      <c r="E19" s="40" t="n"/>
      <c r="F19" s="4" t="n"/>
    </row>
    <row r="20">
      <c r="A20" s="40" t="n"/>
      <c r="B20" s="40" t="n"/>
      <c r="C20" s="13" t="n"/>
      <c r="D20" s="7" t="n"/>
      <c r="E20" s="40" t="n"/>
      <c r="F20" s="4" t="n"/>
    </row>
    <row r="21">
      <c r="A21" s="40" t="n"/>
      <c r="B21" s="40" t="n"/>
      <c r="C21" s="13" t="n"/>
      <c r="D21" s="7" t="n"/>
      <c r="E21" s="40" t="n"/>
      <c r="F21" s="4" t="n"/>
    </row>
    <row r="22">
      <c r="A22" s="40" t="n"/>
      <c r="B22" s="40" t="n"/>
      <c r="C22" s="13" t="n"/>
      <c r="D22" s="7" t="n"/>
      <c r="E22" s="40" t="n"/>
      <c r="F22" s="4" t="n"/>
    </row>
    <row r="23">
      <c r="A23" s="40" t="n"/>
      <c r="B23" s="40" t="n"/>
      <c r="C23" s="23" t="n"/>
      <c r="D23" s="7" t="n"/>
      <c r="E23" s="40" t="n"/>
      <c r="F23" s="4" t="n"/>
    </row>
    <row r="24">
      <c r="A24" s="40" t="n"/>
      <c r="B24" s="40" t="n"/>
      <c r="C24" s="23">
        <f>SUM(C2:C18)</f>
        <v/>
      </c>
      <c r="D24" s="7">
        <f>SUM(D2:D18)</f>
        <v/>
      </c>
      <c r="E24" s="40" t="n"/>
      <c r="F24" s="4">
        <f>SUM(F2:F18)</f>
        <v/>
      </c>
    </row>
    <row r="25">
      <c r="D25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5"/>
  <sheetViews>
    <sheetView showGridLines="0" topLeftCell="C1" zoomScale="80" zoomScaleNormal="80" workbookViewId="0">
      <selection activeCell="E21" sqref="E2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TTOTSSDPP000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TTOTSTSSH000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TTOTSDSM0001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TTOTSSSLV001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TTOTSTSLV000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TTOTSHESV000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TTOTSBT00000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TTOTSCLSCL00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TTOTSCLTK000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TTOTSNLATT00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TTOTSBNTMK00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TTOJEBNTAT04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TTOJETSBNT14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TTOTSMKLB000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TTOTSSYKLB01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TTOJETSCL001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TTOJEBKTK006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TTOTSHEMBT00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inlineStr">
        <is>
          <t>TTOTSHEMBT01</t>
        </is>
      </c>
      <c r="B21" s="40">
        <f>IFERROR(VLOOKUP(A21,'DE PARA'!$1:$1048576,3,FALSE),"0")</f>
        <v/>
      </c>
      <c r="C21" s="13">
        <f>IFERROR(VLOOKUP(A21,'DE PARA'!$1:$1048576,4,FALSE),"0")</f>
        <v/>
      </c>
      <c r="D21" s="7">
        <f>IFERROR(VLOOKUP(A21,'DE PARA'!$1:$1048576,5,FALSE),"0")</f>
        <v/>
      </c>
      <c r="E21" s="40">
        <f>IFERROR(VLOOKUP(A21,'DE PARA'!$1:$1048576,6,FALSE),"0")</f>
        <v/>
      </c>
      <c r="F21" s="4">
        <f>D21</f>
        <v/>
      </c>
    </row>
    <row r="22">
      <c r="A22" s="40" t="n"/>
      <c r="B22" s="40" t="n"/>
      <c r="C22" s="13" t="n"/>
      <c r="D22" s="7" t="n"/>
      <c r="E22" s="40" t="n"/>
      <c r="F22" s="4" t="n"/>
    </row>
    <row r="23">
      <c r="A23" s="40" t="n"/>
      <c r="B23" s="40" t="n"/>
      <c r="C23" s="23" t="n"/>
      <c r="D23" s="7" t="n"/>
      <c r="E23" s="40" t="n"/>
      <c r="F23" s="4" t="n"/>
    </row>
    <row r="24">
      <c r="A24" s="40" t="n"/>
      <c r="B24" s="40" t="n"/>
      <c r="C24" s="23">
        <f>SUM(C2:C18)</f>
        <v/>
      </c>
      <c r="D24" s="7">
        <f>SUM(D2:D18)</f>
        <v/>
      </c>
      <c r="E24" s="40" t="n"/>
      <c r="F24" s="4">
        <f>SUM(F2:F18)</f>
        <v/>
      </c>
    </row>
    <row r="25">
      <c r="D25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25"/>
  <sheetViews>
    <sheetView showGridLines="0" zoomScale="70" zoomScaleNormal="70" workbookViewId="0">
      <selection activeCell="A1" sqref="A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.7109375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TTOTSSDPP002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TTOTSDSM0001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TTOTSHESV000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TTOJEBKTK011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TTOJEBT00016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TTOTSCLSCL00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TTOTSNLATT00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TTOJEBNTAT04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TTOJETSBNT14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TTOTSMKLB000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TTOTSSYKLB01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TTOJETSCL001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TTOJEBKTK006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TTOTSHEMBT00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TTOTSHEMBT01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n"/>
      <c r="B18" s="40" t="n"/>
      <c r="C18" s="13" t="n"/>
      <c r="D18" s="7" t="n"/>
      <c r="E18" s="40" t="n"/>
      <c r="F18" s="4" t="n"/>
    </row>
    <row r="19">
      <c r="A19" s="40" t="n"/>
      <c r="B19" s="40" t="n"/>
      <c r="C19" s="13" t="n"/>
      <c r="D19" s="7" t="n"/>
      <c r="E19" s="40" t="n"/>
      <c r="F19" s="4" t="n"/>
    </row>
    <row r="20">
      <c r="A20" s="40" t="n"/>
      <c r="B20" s="40" t="n"/>
      <c r="C20" s="13" t="n"/>
      <c r="D20" s="7" t="n"/>
      <c r="E20" s="40" t="n"/>
      <c r="F20" s="4" t="n"/>
    </row>
    <row r="21">
      <c r="A21" s="40" t="n"/>
      <c r="B21" s="40" t="n"/>
      <c r="C21" s="13" t="n"/>
      <c r="D21" s="7" t="n"/>
      <c r="E21" s="40" t="n"/>
      <c r="F21" s="4" t="n"/>
    </row>
    <row r="22">
      <c r="A22" s="40" t="n"/>
      <c r="B22" s="40" t="n"/>
      <c r="C22" s="13" t="n"/>
      <c r="D22" s="7" t="n"/>
      <c r="E22" s="40" t="n"/>
      <c r="F22" s="4" t="n"/>
    </row>
    <row r="23">
      <c r="A23" s="40" t="n"/>
      <c r="B23" s="40" t="n"/>
      <c r="C23" s="23" t="n"/>
      <c r="D23" s="7" t="n"/>
      <c r="E23" s="40" t="n"/>
      <c r="F23" s="4" t="n"/>
    </row>
    <row r="24">
      <c r="A24" s="40" t="n"/>
      <c r="B24" s="40" t="n"/>
      <c r="C24" s="23">
        <f>SUM(C2:C18)</f>
        <v/>
      </c>
      <c r="D24" s="7">
        <f>SUM(D2:D18)</f>
        <v/>
      </c>
      <c r="E24" s="40" t="n"/>
      <c r="F24" s="4">
        <f>SUM(F2:F18)</f>
        <v/>
      </c>
    </row>
    <row r="25">
      <c r="D25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37"/>
  <sheetViews>
    <sheetView showGridLines="0" topLeftCell="B1" zoomScale="80" zoomScaleNormal="80" workbookViewId="0">
      <selection activeCell="G23" sqref="G23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TTOJESSFR000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TTOJETSSFR08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TTOJESSBK000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TTOJETSSBK08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TTOJESYKLB02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TTOJESLVFR15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TTOJETSLFR10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TTOJESLVBK00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TTOJETSLBK12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TTOJESLCLS02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TTOJESLRAG04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TTOJETSLV006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TTOJEHESV000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TTOTSBT00000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TTOTSCLSCL00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TTOJECLTK000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TTOTSNLATT00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TTOTSBNTMK00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inlineStr">
        <is>
          <t>TTOJEBNTAT04</t>
        </is>
      </c>
      <c r="B21" s="40">
        <f>IFERROR(VLOOKUP(A21,'DE PARA'!$1:$1048576,3,FALSE),"0")</f>
        <v/>
      </c>
      <c r="C21" s="13">
        <f>IFERROR(VLOOKUP(A21,'DE PARA'!$1:$1048576,4,FALSE),"0")</f>
        <v/>
      </c>
      <c r="D21" s="7">
        <f>IFERROR(VLOOKUP(A21,'DE PARA'!$1:$1048576,5,FALSE),"0")</f>
        <v/>
      </c>
      <c r="E21" s="40">
        <f>IFERROR(VLOOKUP(A21,'DE PARA'!$1:$1048576,6,FALSE),"0")</f>
        <v/>
      </c>
      <c r="F21" s="4">
        <f>D21</f>
        <v/>
      </c>
    </row>
    <row r="22">
      <c r="A22" s="40" t="inlineStr">
        <is>
          <t>TTOJETSBNT14</t>
        </is>
      </c>
      <c r="B22" s="40">
        <f>IFERROR(VLOOKUP(A22,'DE PARA'!$1:$1048576,3,FALSE),"0")</f>
        <v/>
      </c>
      <c r="C22" s="13">
        <f>IFERROR(VLOOKUP(A22,'DE PARA'!$1:$1048576,4,FALSE),"0")</f>
        <v/>
      </c>
      <c r="D22" s="7">
        <f>IFERROR(VLOOKUP(A22,'DE PARA'!$1:$1048576,5,FALSE),"0")</f>
        <v/>
      </c>
      <c r="E22" s="40">
        <f>IFERROR(VLOOKUP(A22,'DE PARA'!$1:$1048576,6,FALSE),"0")</f>
        <v/>
      </c>
      <c r="F22" s="4">
        <f>D22</f>
        <v/>
      </c>
    </row>
    <row r="23">
      <c r="A23" s="40" t="inlineStr">
        <is>
          <t>TTOJEMKLB005</t>
        </is>
      </c>
      <c r="B23" s="40">
        <f>IFERROR(VLOOKUP(A23,'DE PARA'!$1:$1048576,3,FALSE),"0")</f>
        <v/>
      </c>
      <c r="C23" s="13">
        <f>IFERROR(VLOOKUP(A23,'DE PARA'!$1:$1048576,4,FALSE),"0")</f>
        <v/>
      </c>
      <c r="D23" s="7">
        <f>IFERROR(VLOOKUP(A23,'DE PARA'!$1:$1048576,5,FALSE),"0")</f>
        <v/>
      </c>
      <c r="E23" s="40">
        <f>IFERROR(VLOOKUP(A23,'DE PARA'!$1:$1048576,6,FALSE),"0")</f>
        <v/>
      </c>
      <c r="F23" s="4">
        <f>D23</f>
        <v/>
      </c>
    </row>
    <row r="24">
      <c r="A24" s="40" t="inlineStr">
        <is>
          <t>TTOJEMKLB000</t>
        </is>
      </c>
      <c r="B24" s="40">
        <f>IFERROR(VLOOKUP(A24,'DE PARA'!$1:$1048576,3,FALSE),"0")</f>
        <v/>
      </c>
      <c r="C24" s="13">
        <f>IFERROR(VLOOKUP(A24,'DE PARA'!$1:$1048576,4,FALSE),"0")</f>
        <v/>
      </c>
      <c r="D24" s="7">
        <f>IFERROR(VLOOKUP(A24,'DE PARA'!$1:$1048576,5,FALSE),"0")</f>
        <v/>
      </c>
      <c r="E24" s="40">
        <f>IFERROR(VLOOKUP(A24,'DE PARA'!$1:$1048576,6,FALSE),"0")</f>
        <v/>
      </c>
      <c r="F24" s="4">
        <f>D24</f>
        <v/>
      </c>
    </row>
    <row r="25">
      <c r="A25" s="40" t="inlineStr">
        <is>
          <t>TTOJESLTK002</t>
        </is>
      </c>
      <c r="B25" s="40">
        <f>IFERROR(VLOOKUP(A25,'DE PARA'!$1:$1048576,3,FALSE),"0")</f>
        <v/>
      </c>
      <c r="C25" s="13">
        <f>IFERROR(VLOOKUP(A25,'DE PARA'!$1:$1048576,4,FALSE),"0")</f>
        <v/>
      </c>
      <c r="D25" s="7">
        <f>IFERROR(VLOOKUP(A25,'DE PARA'!$1:$1048576,5,FALSE),"0")</f>
        <v/>
      </c>
      <c r="E25" s="40">
        <f>IFERROR(VLOOKUP(A25,'DE PARA'!$1:$1048576,6,FALSE),"0")</f>
        <v/>
      </c>
      <c r="F25" s="4">
        <f>D25</f>
        <v/>
      </c>
    </row>
    <row r="26">
      <c r="A26" s="40" t="inlineStr">
        <is>
          <t>TTOTSSLBK000</t>
        </is>
      </c>
      <c r="B26" s="40">
        <f>IFERROR(VLOOKUP(A26,'DE PARA'!$1:$1048576,3,FALSE),"0")</f>
        <v/>
      </c>
      <c r="C26" s="13">
        <f>IFERROR(VLOOKUP(A26,'DE PARA'!$1:$1048576,4,FALSE),"0")</f>
        <v/>
      </c>
      <c r="D26" s="7">
        <f>IFERROR(VLOOKUP(A26,'DE PARA'!$1:$1048576,5,FALSE),"0")</f>
        <v/>
      </c>
      <c r="E26" s="40">
        <f>IFERROR(VLOOKUP(A26,'DE PARA'!$1:$1048576,6,FALSE),"0")</f>
        <v/>
      </c>
      <c r="F26" s="4">
        <f>D26</f>
        <v/>
      </c>
    </row>
    <row r="27">
      <c r="A27" s="40" t="inlineStr">
        <is>
          <t>TTOJESLTS005</t>
        </is>
      </c>
      <c r="B27" s="40">
        <f>IFERROR(VLOOKUP(A27,'DE PARA'!$1:$1048576,3,FALSE),"0")</f>
        <v/>
      </c>
      <c r="C27" s="13">
        <f>IFERROR(VLOOKUP(A27,'DE PARA'!$1:$1048576,4,FALSE),"0")</f>
        <v/>
      </c>
      <c r="D27" s="7">
        <f>IFERROR(VLOOKUP(A27,'DE PARA'!$1:$1048576,5,FALSE),"0")</f>
        <v/>
      </c>
      <c r="E27" s="40">
        <f>IFERROR(VLOOKUP(A27,'DE PARA'!$1:$1048576,6,FALSE),"0")</f>
        <v/>
      </c>
      <c r="F27" s="4">
        <f>D27</f>
        <v/>
      </c>
    </row>
    <row r="28">
      <c r="A28" s="40" t="inlineStr">
        <is>
          <t>TTOJESLTS004</t>
        </is>
      </c>
      <c r="B28" s="40">
        <f>IFERROR(VLOOKUP(A28,'DE PARA'!$1:$1048576,3,FALSE),"0")</f>
        <v/>
      </c>
      <c r="C28" s="13">
        <f>IFERROR(VLOOKUP(A28,'DE PARA'!$1:$1048576,4,FALSE),"0")</f>
        <v/>
      </c>
      <c r="D28" s="7">
        <f>IFERROR(VLOOKUP(A28,'DE PARA'!$1:$1048576,5,FALSE),"0")</f>
        <v/>
      </c>
      <c r="E28" s="40">
        <f>IFERROR(VLOOKUP(A28,'DE PARA'!$1:$1048576,6,FALSE),"0")</f>
        <v/>
      </c>
      <c r="F28" s="4">
        <f>D28</f>
        <v/>
      </c>
    </row>
    <row r="29">
      <c r="A29" s="40" t="inlineStr">
        <is>
          <t>TTOJEBTFR000</t>
        </is>
      </c>
      <c r="B29" s="40">
        <f>IFERROR(VLOOKUP(A29,'DE PARA'!$1:$1048576,3,FALSE),"0")</f>
        <v/>
      </c>
      <c r="C29" s="13">
        <f>IFERROR(VLOOKUP(A29,'DE PARA'!$1:$1048576,4,FALSE),"0")</f>
        <v/>
      </c>
      <c r="D29" s="7">
        <f>IFERROR(VLOOKUP(A29,'DE PARA'!$1:$1048576,5,FALSE),"0")</f>
        <v/>
      </c>
      <c r="E29" s="40">
        <f>IFERROR(VLOOKUP(A29,'DE PARA'!$1:$1048576,6,FALSE),"0")</f>
        <v/>
      </c>
      <c r="F29" s="4">
        <f>D29</f>
        <v/>
      </c>
    </row>
    <row r="30">
      <c r="A30" s="40" t="inlineStr">
        <is>
          <t>TTOJEBTBK000</t>
        </is>
      </c>
      <c r="B30" s="40">
        <f>IFERROR(VLOOKUP(A30,'DE PARA'!$1:$1048576,3,FALSE),"0")</f>
        <v/>
      </c>
      <c r="C30" s="13">
        <f>IFERROR(VLOOKUP(A30,'DE PARA'!$1:$1048576,4,FALSE),"0")</f>
        <v/>
      </c>
      <c r="D30" s="7">
        <f>IFERROR(VLOOKUP(A30,'DE PARA'!$1:$1048576,5,FALSE),"0")</f>
        <v/>
      </c>
      <c r="E30" s="40">
        <f>IFERROR(VLOOKUP(A30,'DE PARA'!$1:$1048576,6,FALSE),"0")</f>
        <v/>
      </c>
      <c r="F30" s="4">
        <f>D30</f>
        <v/>
      </c>
    </row>
    <row r="31">
      <c r="A31" s="40" t="inlineStr">
        <is>
          <t>TTOJEBT00003</t>
        </is>
      </c>
      <c r="B31" s="40">
        <f>IFERROR(VLOOKUP(A31,'DE PARA'!$1:$1048576,3,FALSE),"0")</f>
        <v/>
      </c>
      <c r="C31" s="13">
        <f>IFERROR(VLOOKUP(A31,'DE PARA'!$1:$1048576,4,FALSE),"0")</f>
        <v/>
      </c>
      <c r="D31" s="7">
        <f>IFERROR(VLOOKUP(A31,'DE PARA'!$1:$1048576,5,FALSE),"0")</f>
        <v/>
      </c>
      <c r="E31" s="40">
        <f>IFERROR(VLOOKUP(A31,'DE PARA'!$1:$1048576,6,FALSE),"0")</f>
        <v/>
      </c>
      <c r="F31" s="4">
        <f>D31</f>
        <v/>
      </c>
    </row>
    <row r="32">
      <c r="A32" s="40" t="n"/>
      <c r="B32" s="40" t="n"/>
      <c r="C32" s="23" t="n"/>
      <c r="D32" s="7" t="n"/>
      <c r="E32" s="40" t="n"/>
      <c r="F32" s="4" t="n"/>
    </row>
    <row r="33">
      <c r="A33" s="40" t="n"/>
      <c r="B33" s="40" t="n"/>
      <c r="C33" s="23" t="n"/>
      <c r="D33" s="7" t="n"/>
      <c r="E33" s="40" t="n"/>
      <c r="F33" s="4" t="n"/>
    </row>
    <row r="34">
      <c r="A34" s="40" t="n"/>
      <c r="B34" s="40" t="n"/>
      <c r="C34" s="23" t="n"/>
      <c r="D34" s="7" t="n"/>
      <c r="E34" s="40" t="n"/>
      <c r="F34" s="4" t="n"/>
    </row>
    <row r="35">
      <c r="A35" s="40" t="n"/>
      <c r="B35" s="40" t="n"/>
      <c r="C35" s="23">
        <f>SUM(C2:C18)</f>
        <v/>
      </c>
      <c r="D35" s="7">
        <f>SUM(D2:D18)</f>
        <v/>
      </c>
      <c r="E35" s="40" t="n"/>
      <c r="F35" s="4">
        <f>SUM(F2:F18)</f>
        <v/>
      </c>
    </row>
    <row r="36">
      <c r="C36" s="34" t="n"/>
      <c r="D36" s="35" t="n"/>
      <c r="F36" s="36" t="n"/>
    </row>
    <row r="37">
      <c r="D37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D11" sqref="D1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TTOJESTPMK01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TTOTISTPSS00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TTOJESTPCU00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TTOSHRSFR000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TTOSHRSBK000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TTOTIIN00001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TTOSHSTPW000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TTOSHSTPW001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TTOJESTPCU00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TTOSHEL0000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TTOSHEL0001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TTOSHWBSRG03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TTOSHWBAT002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TTOSHBT00001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TTOSHSYKLB01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TTOBHHEMBT01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TTOSHBT00004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n"/>
      <c r="B20" s="40" t="n"/>
      <c r="C20" s="23" t="n"/>
      <c r="D20" s="7" t="n"/>
      <c r="E20" s="40" t="n"/>
      <c r="F20" s="4" t="n"/>
    </row>
    <row r="21">
      <c r="A21" s="40" t="n"/>
      <c r="B21" s="40" t="n"/>
      <c r="C21" s="23" t="n"/>
      <c r="D21" s="7" t="n"/>
      <c r="E21" s="40" t="n"/>
      <c r="F21" s="4" t="n"/>
    </row>
    <row r="22">
      <c r="A22" s="40" t="n"/>
      <c r="B22" s="40" t="n"/>
      <c r="C22" s="23">
        <f>SUM(C2:C18)</f>
        <v/>
      </c>
      <c r="D22" s="7">
        <f>SUM(D2:D18)</f>
        <v/>
      </c>
      <c r="E22" s="40" t="n"/>
      <c r="F22" s="4">
        <f>SUM(F2:F18)</f>
        <v/>
      </c>
    </row>
    <row r="23">
      <c r="C23" s="34" t="n"/>
      <c r="D23" s="35" t="n"/>
      <c r="F23" s="36" t="n"/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H15" sqref="H15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DGT000000000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MED000000001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  <c r="I3" s="40" t="n"/>
      <c r="J3" s="40" t="n"/>
    </row>
    <row r="4">
      <c r="A4" s="40" t="inlineStr">
        <is>
          <t>CC1000000001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n">
        <v>7</v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MET000000000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FLS000000001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GAS000000002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FGF000000000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FGC000000000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GU3000000001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GU1000000001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GU2000000001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FHL000000000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CC1000000000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ELA000000004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RBC000000014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FXE000000002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TRV000000026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PPS000000005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DADOS'!$A$2:$D$4000,4,FALSE),"0")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RPS000000004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DADOS'!$A$2:$D$4000,4,FALSE),"0")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04"/>
  <sheetViews>
    <sheetView showGridLines="0" topLeftCell="A371" zoomScale="80" zoomScaleNormal="80" workbookViewId="0">
      <selection activeCell="B383" sqref="B383"/>
    </sheetView>
  </sheetViews>
  <sheetFormatPr baseColWidth="8" defaultRowHeight="15"/>
  <cols>
    <col width="15.85546875" bestFit="1" customWidth="1" style="8" min="1" max="1"/>
    <col width="17.28515625" customWidth="1" style="8" min="2" max="2"/>
    <col width="89.140625" bestFit="1" customWidth="1" style="33" min="3" max="3"/>
    <col width="11.7109375" bestFit="1" customWidth="1" style="14" min="4" max="4"/>
    <col width="15.5703125" customWidth="1" style="14" min="5" max="5"/>
    <col width="89.28515625" bestFit="1" customWidth="1" style="33" min="6" max="6"/>
    <col width="11.7109375" bestFit="1" customWidth="1" style="18" min="7" max="7"/>
  </cols>
  <sheetData>
    <row r="1" ht="45.75" customHeight="1" s="33">
      <c r="A1" s="9" t="inlineStr">
        <is>
          <t>Código Novo</t>
        </is>
      </c>
      <c r="B1" s="9" t="inlineStr">
        <is>
          <t>Código Antigo</t>
        </is>
      </c>
      <c r="C1" s="9" t="inlineStr">
        <is>
          <t xml:space="preserve">Descrição da operação </t>
        </is>
      </c>
      <c r="D1" s="9" t="inlineStr">
        <is>
          <t>SMV</t>
        </is>
      </c>
      <c r="E1" s="10" t="inlineStr">
        <is>
          <t xml:space="preserve">Alinhamento </t>
        </is>
      </c>
      <c r="F1" s="11" t="inlineStr">
        <is>
          <t xml:space="preserve">Descrição da operação </t>
        </is>
      </c>
      <c r="G1" s="15" t="inlineStr">
        <is>
          <t>SMV</t>
        </is>
      </c>
    </row>
    <row r="2">
      <c r="A2" s="40" t="n"/>
      <c r="B2" s="40" t="inlineStr">
        <is>
          <t>AHG000000010</t>
        </is>
      </c>
      <c r="C2" s="40" t="inlineStr">
        <is>
          <t>ALINHAVAR GOLA REGATA 80 CM Código: 4OL 301</t>
        </is>
      </c>
      <c r="D2" s="13" t="n">
        <v>0.3921</v>
      </c>
      <c r="E2" s="20">
        <f>D2</f>
        <v/>
      </c>
      <c r="F2" s="2" t="inlineStr">
        <is>
          <t>ALINHAVAR GOLA REGATA 80 CM Código: 4OL 301</t>
        </is>
      </c>
      <c r="G2" s="17">
        <f>E2</f>
        <v/>
      </c>
    </row>
    <row r="3">
      <c r="A3" s="39" t="inlineStr">
        <is>
          <t>TTOJECLTK000</t>
        </is>
      </c>
      <c r="B3" s="39" t="inlineStr">
        <is>
          <t>AHG000000011</t>
        </is>
      </c>
      <c r="C3" s="40" t="inlineStr">
        <is>
          <t>ALINHAVAR GOLA 56 CM</t>
        </is>
      </c>
      <c r="D3" s="13" t="n">
        <v>0.4065</v>
      </c>
      <c r="E3" s="20" t="n">
        <v>0.4065</v>
      </c>
      <c r="F3" s="2" t="inlineStr">
        <is>
          <t>ALINHAVAR GOLA 56 CM</t>
        </is>
      </c>
      <c r="G3" s="17">
        <f>E3</f>
        <v/>
      </c>
    </row>
    <row r="4">
      <c r="A4" s="39" t="n"/>
      <c r="B4" s="39" t="inlineStr">
        <is>
          <t>ALP000000002</t>
        </is>
      </c>
      <c r="C4" s="40" t="inlineStr">
        <is>
          <t>ALINHAVAR PUNHO 38 CM 3OL 504</t>
        </is>
      </c>
      <c r="D4" s="20" t="n">
        <v>0.4055</v>
      </c>
      <c r="E4" s="20" t="n">
        <v>0.4055</v>
      </c>
      <c r="F4" s="2" t="inlineStr">
        <is>
          <t>ALINHAVAR PUNHO 38 CM 3OL 504</t>
        </is>
      </c>
      <c r="G4" s="17">
        <f>E4</f>
        <v/>
      </c>
    </row>
    <row r="5">
      <c r="A5" s="40" t="n"/>
      <c r="B5" s="40" t="inlineStr">
        <is>
          <t>ALP000000003</t>
        </is>
      </c>
      <c r="C5" s="40" t="inlineStr">
        <is>
          <t>ALINHAVAR PUNHO 80 CM Código 3OL 504</t>
        </is>
      </c>
      <c r="D5" s="13" t="n">
        <v>0.7613</v>
      </c>
      <c r="E5" s="20">
        <f>D5</f>
        <v/>
      </c>
      <c r="F5" s="2" t="inlineStr">
        <is>
          <t>ALINHAVAR PUNHO 80 CM Código 3OL 504</t>
        </is>
      </c>
      <c r="G5" s="17">
        <f>E5</f>
        <v/>
      </c>
    </row>
    <row r="6">
      <c r="A6" s="39" t="n"/>
      <c r="B6" s="39" t="inlineStr">
        <is>
          <t>ARALLTE00002</t>
        </is>
      </c>
      <c r="C6" s="40" t="inlineStr">
        <is>
          <t>DAR RETROCESSO -4x</t>
        </is>
      </c>
      <c r="D6" s="13" t="n">
        <v>0.3014</v>
      </c>
      <c r="E6" s="20" t="n">
        <v>0.3014</v>
      </c>
      <c r="F6" s="2" t="inlineStr">
        <is>
          <t>DAR RETROCESSO -4x</t>
        </is>
      </c>
      <c r="G6" s="17">
        <f>E6</f>
        <v/>
      </c>
    </row>
    <row r="7">
      <c r="A7" s="39" t="n"/>
      <c r="B7" s="39" t="inlineStr">
        <is>
          <t>ARALLTE00004</t>
        </is>
      </c>
      <c r="C7" s="40" t="inlineStr">
        <is>
          <t>FECHAR LATERAL REGATA -81 CM</t>
        </is>
      </c>
      <c r="D7" s="13" t="n">
        <v>0.5294</v>
      </c>
      <c r="E7" s="20" t="n">
        <v>0.5294</v>
      </c>
      <c r="F7" s="2" t="inlineStr">
        <is>
          <t>FECHAR LATERAL REGATA -81 CM</t>
        </is>
      </c>
      <c r="G7" s="17">
        <f>E7</f>
        <v/>
      </c>
    </row>
    <row r="8">
      <c r="A8" s="39" t="n"/>
      <c r="B8" s="39" t="inlineStr">
        <is>
          <t>ARALLTE00005</t>
        </is>
      </c>
      <c r="C8" s="40" t="inlineStr">
        <is>
          <t>PREGAR MANGA 60.5 CM</t>
        </is>
      </c>
      <c r="D8" s="13" t="n">
        <v>0.6528</v>
      </c>
      <c r="E8" s="20" t="n">
        <v>0.6528</v>
      </c>
      <c r="F8" s="2" t="inlineStr">
        <is>
          <t>PREGAR MANGA 60.5 CM</t>
        </is>
      </c>
      <c r="G8" s="17">
        <f>E8</f>
        <v/>
      </c>
    </row>
    <row r="9">
      <c r="A9" s="39" t="n"/>
      <c r="B9" s="39" t="inlineStr">
        <is>
          <t>ARALLTE00007</t>
        </is>
      </c>
      <c r="C9" s="40" t="inlineStr">
        <is>
          <t>PREGAR MANGA 51.5 CM</t>
        </is>
      </c>
      <c r="D9" s="13" t="n">
        <v>0.5353</v>
      </c>
      <c r="E9" s="20" t="n">
        <v>0.5353</v>
      </c>
      <c r="F9" s="2" t="inlineStr">
        <is>
          <t>PREGAR MANGA 51.5 CM</t>
        </is>
      </c>
      <c r="G9" s="17">
        <f>E9</f>
        <v/>
      </c>
    </row>
    <row r="10">
      <c r="A10" s="39" t="n"/>
      <c r="B10" s="39" t="inlineStr">
        <is>
          <t>ARALLTE00008</t>
        </is>
      </c>
      <c r="C10" s="40" t="inlineStr">
        <is>
          <t>FECHAR LATERAL 49CM *2</t>
        </is>
      </c>
      <c r="D10" s="13" t="n">
        <v>0.5939</v>
      </c>
      <c r="E10" s="20" t="n">
        <v>0.5939</v>
      </c>
      <c r="F10" s="2" t="inlineStr">
        <is>
          <t>FECHAR LATERAL 49CM *2</t>
        </is>
      </c>
      <c r="G10" s="17">
        <f>E10</f>
        <v/>
      </c>
    </row>
    <row r="11">
      <c r="A11" s="39" t="n"/>
      <c r="B11" s="39" t="inlineStr">
        <is>
          <t>ARALLTE00012</t>
        </is>
      </c>
      <c r="C11" s="40" t="inlineStr">
        <is>
          <t>PREGAR MANGA RAGLAN INTEIRA 76 CM</t>
        </is>
      </c>
      <c r="D11" s="13" t="n">
        <v>0.7551</v>
      </c>
      <c r="E11" s="20" t="n">
        <v>0.6762</v>
      </c>
      <c r="F11" s="2" t="inlineStr">
        <is>
          <t>PREGAR MANGA RAGLAN INTEIRA 76 CM</t>
        </is>
      </c>
      <c r="G11" s="17">
        <f>E11</f>
        <v/>
      </c>
    </row>
    <row r="12">
      <c r="A12" s="39" t="n"/>
      <c r="B12" s="39" t="inlineStr">
        <is>
          <t>ARALLTE00015</t>
        </is>
      </c>
      <c r="C12" s="40" t="inlineStr">
        <is>
          <t>PREGAR MANGA RAGLAN FRENTE 36 CM</t>
        </is>
      </c>
      <c r="D12" s="13" t="n">
        <v>0.8467</v>
      </c>
      <c r="E12" s="20" t="n">
        <v>0.8467</v>
      </c>
      <c r="F12" s="2" t="inlineStr">
        <is>
          <t>PREGAR MANGA RAGLAN FRENTE 36 CM</t>
        </is>
      </c>
      <c r="G12" s="17">
        <f>E12</f>
        <v/>
      </c>
    </row>
    <row r="13">
      <c r="A13" s="39" t="n"/>
      <c r="B13" s="39" t="inlineStr">
        <is>
          <t>ARALLTE00016</t>
        </is>
      </c>
      <c r="C13" s="40" t="inlineStr">
        <is>
          <t>PREGAR MANGA RAGLAN COSTAS 36 CM</t>
        </is>
      </c>
      <c r="D13" s="13" t="n">
        <v>0.8467</v>
      </c>
      <c r="E13" s="20" t="n">
        <v>0.8467</v>
      </c>
      <c r="F13" s="2" t="inlineStr">
        <is>
          <t>PREGAR MANGA RAGLAN COSTAS 36 CM</t>
        </is>
      </c>
      <c r="G13" s="17">
        <f>E13</f>
        <v/>
      </c>
    </row>
    <row r="14">
      <c r="A14" s="39" t="n"/>
      <c r="B14" s="39" t="inlineStr">
        <is>
          <t>ARALLTE00020</t>
        </is>
      </c>
      <c r="C14" s="40" t="inlineStr">
        <is>
          <t>REBATER MANGA 60.5 CM</t>
        </is>
      </c>
      <c r="D14" s="13" t="n">
        <v>0.5813</v>
      </c>
      <c r="E14" s="20" t="n">
        <v>0.5813</v>
      </c>
      <c r="F14" s="2" t="inlineStr">
        <is>
          <t>REBATER MANGA 60.5 CM</t>
        </is>
      </c>
      <c r="G14" s="17">
        <f>E14</f>
        <v/>
      </c>
    </row>
    <row r="15">
      <c r="A15" s="39" t="n"/>
      <c r="B15" s="39" t="inlineStr">
        <is>
          <t>ARALLTE00021</t>
        </is>
      </c>
      <c r="C15" s="40" t="inlineStr">
        <is>
          <t>PREGAR MANGA RAGLAN FRENTE 38.5 CM</t>
        </is>
      </c>
      <c r="D15" s="13" t="n">
        <v>0.8563</v>
      </c>
      <c r="E15" s="20" t="n">
        <v>0.8563</v>
      </c>
      <c r="F15" s="2" t="inlineStr">
        <is>
          <t>PREGAR MANGA RAGLAN FRENTE 38.5 CM</t>
        </is>
      </c>
      <c r="G15" s="17">
        <f>E15</f>
        <v/>
      </c>
    </row>
    <row r="16">
      <c r="A16" s="39" t="n"/>
      <c r="B16" s="39" t="inlineStr">
        <is>
          <t>ARALLTE00023</t>
        </is>
      </c>
      <c r="C16" s="40" t="inlineStr">
        <is>
          <t>PREGAR MANGA RAGLAN COSTAS 32 CM</t>
        </is>
      </c>
      <c r="D16" s="13" t="n">
        <v>0.7773</v>
      </c>
      <c r="E16" s="20" t="n">
        <v>0.7773</v>
      </c>
      <c r="F16" s="2" t="inlineStr">
        <is>
          <t>PREGAR MANGA RAGLAN COSTAS 32 CM</t>
        </is>
      </c>
      <c r="G16" s="17">
        <f>E16</f>
        <v/>
      </c>
    </row>
    <row r="17">
      <c r="A17" s="39" t="n"/>
      <c r="B17" s="39" t="inlineStr">
        <is>
          <t>ARALLTE00025</t>
        </is>
      </c>
      <c r="C17" s="40" t="inlineStr">
        <is>
          <t>PREGAR MANGA RAGLAN FRENTE 38.5 CM -FLAT</t>
        </is>
      </c>
      <c r="D17" s="13" t="n">
        <v>0.9172</v>
      </c>
      <c r="E17" s="20" t="n">
        <v>0.7226</v>
      </c>
      <c r="F17" s="2" t="inlineStr">
        <is>
          <t>PREGAR MANGA RAGLAN FRENTE 38.5 CM -FLAT</t>
        </is>
      </c>
      <c r="G17" s="17">
        <f>E17</f>
        <v/>
      </c>
    </row>
    <row r="18">
      <c r="A18" s="39" t="n"/>
      <c r="B18" s="39" t="inlineStr">
        <is>
          <t>ARALLTE00026</t>
        </is>
      </c>
      <c r="C18" s="40" t="inlineStr">
        <is>
          <t>PREGAR MANGA RAGLAN COSTAS 32 CM -FLAT</t>
        </is>
      </c>
      <c r="D18" s="13" t="n">
        <v>0.8845</v>
      </c>
      <c r="E18" s="20" t="n">
        <v>0.7059</v>
      </c>
      <c r="F18" s="2" t="inlineStr">
        <is>
          <t>PREGAR MANGA RAGLAN COSTAS 32 CM -FLAT</t>
        </is>
      </c>
      <c r="G18" s="17">
        <f>E18</f>
        <v/>
      </c>
    </row>
    <row r="19">
      <c r="A19" s="39" t="n"/>
      <c r="B19" s="39" t="inlineStr">
        <is>
          <t>ARALLTE00029</t>
        </is>
      </c>
      <c r="C19" s="40" t="inlineStr">
        <is>
          <t>OVERLOCKAR ABERTURA LATERAL 26 CM</t>
        </is>
      </c>
      <c r="D19" s="13" t="n">
        <v>0.4753</v>
      </c>
      <c r="E19" s="20" t="n">
        <v>0.4753</v>
      </c>
      <c r="F19" s="2" t="inlineStr">
        <is>
          <t>OVERLOCKAR ABERTURA LATERAL 26 CM</t>
        </is>
      </c>
      <c r="G19" s="17">
        <f>E19</f>
        <v/>
      </c>
    </row>
    <row r="20">
      <c r="A20" s="39" t="n"/>
      <c r="B20" s="39" t="inlineStr">
        <is>
          <t>ARALLTE00030</t>
        </is>
      </c>
      <c r="C20" s="40" t="inlineStr">
        <is>
          <t>RETROCESSO NO DETALHE LATERAL 3 CM</t>
        </is>
      </c>
      <c r="D20" s="13" t="n">
        <v>0.4627</v>
      </c>
      <c r="E20" s="20" t="n">
        <v>0.4627</v>
      </c>
      <c r="F20" s="2" t="inlineStr">
        <is>
          <t>RETROCESSO NO DETALHE LATERAL 3 CM</t>
        </is>
      </c>
      <c r="G20" s="17">
        <f>E20</f>
        <v/>
      </c>
    </row>
    <row r="21">
      <c r="A21" s="39" t="n"/>
      <c r="B21" s="39" t="inlineStr">
        <is>
          <t>ARALLTE00031</t>
        </is>
      </c>
      <c r="C21" s="40" t="inlineStr">
        <is>
          <t>REBATER ABERTURA LATERAL 24 CM (2 lados)</t>
        </is>
      </c>
      <c r="D21" s="13" t="n">
        <v>0.8737</v>
      </c>
      <c r="E21" s="20" t="n">
        <v>0.8737</v>
      </c>
      <c r="F21" s="2" t="inlineStr">
        <is>
          <t>REBATER ABERTURA LATERAL 24 CM (2 lados)</t>
        </is>
      </c>
      <c r="G21" s="17">
        <f>E21</f>
        <v/>
      </c>
    </row>
    <row r="22">
      <c r="A22" s="39" t="n"/>
      <c r="B22" s="39" t="inlineStr">
        <is>
          <t>ARALLTE00032</t>
        </is>
      </c>
      <c r="C22" s="40" t="inlineStr">
        <is>
          <t>PREGAR MANGA FRENTE 26 CM</t>
        </is>
      </c>
      <c r="D22" s="13" t="n">
        <v>0.7433</v>
      </c>
      <c r="E22" s="20" t="n">
        <v>0.7433</v>
      </c>
      <c r="F22" s="2" t="inlineStr">
        <is>
          <t>PREGAR MANGA FRENTE 26 CM</t>
        </is>
      </c>
      <c r="G22" s="17">
        <f>E22</f>
        <v/>
      </c>
    </row>
    <row r="23">
      <c r="A23" s="39" t="n"/>
      <c r="B23" s="39" t="inlineStr">
        <is>
          <t>ARALLTE00033</t>
        </is>
      </c>
      <c r="C23" s="40" t="inlineStr">
        <is>
          <t>PREGAR MANGA COSTAS 22.5 CM</t>
        </is>
      </c>
      <c r="D23" s="13" t="n">
        <v>0.6466</v>
      </c>
      <c r="E23" s="20" t="n">
        <v>0.6466</v>
      </c>
      <c r="F23" s="2" t="inlineStr">
        <is>
          <t>PREGAR MANGA COSTAS 22.5 CM</t>
        </is>
      </c>
      <c r="G23" s="17">
        <f>E23</f>
        <v/>
      </c>
    </row>
    <row r="24">
      <c r="A24" s="39" t="n"/>
      <c r="B24" s="39" t="inlineStr">
        <is>
          <t>ARALLTE00038</t>
        </is>
      </c>
      <c r="C24" s="40" t="inlineStr">
        <is>
          <t>FECHAR LATERAL +MANGA 39 CM</t>
        </is>
      </c>
      <c r="D24" s="13" t="n">
        <v>0.6328</v>
      </c>
      <c r="E24" s="20" t="n">
        <v>0.6328</v>
      </c>
      <c r="F24" s="2" t="inlineStr">
        <is>
          <t>FECHAR LATERAL +MANGA 39 CM</t>
        </is>
      </c>
      <c r="G24" s="17">
        <f>E24</f>
        <v/>
      </c>
    </row>
    <row r="25">
      <c r="A25" s="39" t="n"/>
      <c r="B25" s="39" t="inlineStr">
        <is>
          <t>ARALLTE00042</t>
        </is>
      </c>
      <c r="C25" s="40" t="inlineStr">
        <is>
          <t>ALINHAVAR PUNHO 38CM</t>
        </is>
      </c>
      <c r="D25" s="13" t="n">
        <v>0.3567</v>
      </c>
      <c r="E25" s="20" t="n">
        <v>0.3567</v>
      </c>
      <c r="F25" s="2" t="inlineStr">
        <is>
          <t>ALINHAVAR PUNHO 38CM</t>
        </is>
      </c>
      <c r="G25" s="17">
        <f>E25</f>
        <v/>
      </c>
    </row>
    <row r="26">
      <c r="A26" s="40" t="n"/>
      <c r="B26" s="40" t="inlineStr">
        <is>
          <t>BA3000000000</t>
        </is>
      </c>
      <c r="C26" s="40" t="inlineStr">
        <is>
          <t>2CO BAINHA DO DECOTE 80 CM - Bainha na gola com largura de 1,5 cm.</t>
        </is>
      </c>
      <c r="D26" s="13" t="n">
        <v>0.4218</v>
      </c>
      <c r="E26" s="13" t="n">
        <v>0.4218</v>
      </c>
      <c r="F26" s="40" t="inlineStr">
        <is>
          <t>2CO BAINHA DO DECOTE 80 CM - Bainha na gola com largura de 1,5 cm.</t>
        </is>
      </c>
      <c r="G26" s="17">
        <f>E26</f>
        <v/>
      </c>
    </row>
    <row r="27">
      <c r="A27" s="40" t="n"/>
      <c r="B27" s="40" t="inlineStr">
        <is>
          <t>BCC000000004</t>
        </is>
      </c>
      <c r="C27" s="40" t="inlineStr">
        <is>
          <t>BAINHA DO CORPO INTEIRA 154 CM Código 2CO 406</t>
        </is>
      </c>
      <c r="D27" s="13" t="n">
        <v>0.676</v>
      </c>
      <c r="E27" s="20" t="n">
        <v>0.676</v>
      </c>
      <c r="F27" s="2" t="inlineStr">
        <is>
          <t>BAINHA DO CORPO INTEIRA 154 CM Código 2CO 406</t>
        </is>
      </c>
      <c r="G27" s="17">
        <f>E27</f>
        <v/>
      </c>
    </row>
    <row r="28">
      <c r="A28" s="39" t="inlineStr">
        <is>
          <t>TTOTSHEMBT00</t>
        </is>
      </c>
      <c r="B28" s="39" t="inlineStr">
        <is>
          <t>BCC000000006</t>
        </is>
      </c>
      <c r="C28" s="40" t="inlineStr">
        <is>
          <t>BAINHA DO CORPO 120 CM</t>
        </is>
      </c>
      <c r="D28" s="13" t="n">
        <v>0.551</v>
      </c>
      <c r="E28" s="20" t="n">
        <v>0.551</v>
      </c>
      <c r="F28" s="2" t="inlineStr">
        <is>
          <t>BAINHA DO CORPO 120 CM</t>
        </is>
      </c>
      <c r="G28" s="17">
        <f>E28</f>
        <v/>
      </c>
    </row>
    <row r="29">
      <c r="A29" s="39" t="n"/>
      <c r="B29" s="39" t="inlineStr">
        <is>
          <t>BCF000000001</t>
        </is>
      </c>
      <c r="C29" s="40" t="inlineStr">
        <is>
          <t>BAINHA DO CORPO COM ADCIONAL COSTA- 123 CM</t>
        </is>
      </c>
      <c r="D29" s="13" t="n">
        <v>0.6998</v>
      </c>
      <c r="E29" s="20" t="n">
        <v>0.6998</v>
      </c>
      <c r="F29" s="2" t="inlineStr">
        <is>
          <t>BAINHA DO CORPO COM ADCIONAL COSTA- 123 CM</t>
        </is>
      </c>
      <c r="G29" s="17">
        <f>E29</f>
        <v/>
      </c>
    </row>
    <row r="30">
      <c r="A30" s="40" t="inlineStr">
        <is>
          <t>TTOJEADHEM00</t>
        </is>
      </c>
      <c r="B30" s="40" t="inlineStr">
        <is>
          <t>BCF000000002</t>
        </is>
      </c>
      <c r="C30" s="40" t="inlineStr">
        <is>
          <t>BAINHA DO CORPO COM ADICIONAL FRENTE E COSTAS 126 CM 2CO 406</t>
        </is>
      </c>
      <c r="D30" s="13" t="n">
        <v>0.9174</v>
      </c>
      <c r="E30" s="20" t="n">
        <v>0.9174</v>
      </c>
      <c r="F30" s="2" t="inlineStr">
        <is>
          <t>BAINHA DO CORPO COMADICIONAL FRENTE E COSTAS 126 CM 2CO 406</t>
        </is>
      </c>
      <c r="G30" s="17">
        <f>E30</f>
        <v/>
      </c>
    </row>
    <row r="31">
      <c r="A31" s="39" t="n"/>
      <c r="B31" s="39" t="inlineStr">
        <is>
          <t>BCF000000003</t>
        </is>
      </c>
      <c r="C31" s="40" t="inlineStr">
        <is>
          <t>BAINHA DO CORPO COM ADICIONAL COSTAS 123 CM TRANÇADOR</t>
        </is>
      </c>
      <c r="D31" s="13" t="n">
        <v>0.7803</v>
      </c>
      <c r="E31" s="20" t="n">
        <v>0.7803</v>
      </c>
      <c r="F31" s="2" t="inlineStr">
        <is>
          <t>BAINHA DO CORPO COM ADICIONAL COSTAS 123 CM TRANÇADOR</t>
        </is>
      </c>
      <c r="G31" s="17">
        <f>E31</f>
        <v/>
      </c>
    </row>
    <row r="32">
      <c r="A32" s="40" t="n"/>
      <c r="B32" s="40" t="inlineStr">
        <is>
          <t>BCS000000000</t>
        </is>
      </c>
      <c r="C32" s="40" t="inlineStr">
        <is>
          <t>BAINHA DA PEÇA SHORT 76 CM *2</t>
        </is>
      </c>
      <c r="D32" s="13" t="n">
        <v>0.6466</v>
      </c>
      <c r="E32" s="20" t="n">
        <v>0.6466</v>
      </c>
      <c r="F32" s="2" t="inlineStr">
        <is>
          <t>BAINHA DA PEÇA SHORT 76 CM *2</t>
        </is>
      </c>
      <c r="G32" s="17">
        <f>E32</f>
        <v/>
      </c>
    </row>
    <row r="33">
      <c r="A33" s="40" t="n"/>
      <c r="B33" s="40" t="inlineStr">
        <is>
          <t>BCS000000003</t>
        </is>
      </c>
      <c r="C33" s="40" t="inlineStr">
        <is>
          <t>BAINHA DA PERNA ABERTA LATERAL 76 CM *2</t>
        </is>
      </c>
      <c r="D33" s="13" t="n">
        <v>0.8528</v>
      </c>
      <c r="E33" s="20" t="n">
        <v>0.8528</v>
      </c>
      <c r="F33" s="2" t="inlineStr">
        <is>
          <t>BAINHA DA PERNA ABERTA LATERAL 76 CM *2</t>
        </is>
      </c>
      <c r="G33" s="17">
        <f>E33</f>
        <v/>
      </c>
    </row>
    <row r="34">
      <c r="A34" s="39" t="inlineStr">
        <is>
          <t>TTOJEBTBK000</t>
        </is>
      </c>
      <c r="B34" s="39" t="inlineStr">
        <is>
          <t>BCT000000002</t>
        </is>
      </c>
      <c r="C34" s="40" t="inlineStr">
        <is>
          <t>BAINHA DO CORPO COSTAS 69 CM</t>
        </is>
      </c>
      <c r="D34" s="13" t="n">
        <v>0.4353</v>
      </c>
      <c r="E34" s="13" t="n">
        <v>0.4353</v>
      </c>
      <c r="F34" s="2" t="inlineStr">
        <is>
          <t>BAINHA DO CORPO COSTAS 69 CM</t>
        </is>
      </c>
      <c r="G34" s="17">
        <f>E34</f>
        <v/>
      </c>
    </row>
    <row r="35">
      <c r="A35" s="39" t="inlineStr">
        <is>
          <t>TTOTSHESV000</t>
        </is>
      </c>
      <c r="B35" s="39" t="inlineStr">
        <is>
          <t>BMC000000000</t>
        </is>
      </c>
      <c r="C35" s="40" t="inlineStr">
        <is>
          <t>BAINHA DA MANGA -44 CM *2</t>
        </is>
      </c>
      <c r="D35" s="13" t="n">
        <v>0.6397</v>
      </c>
      <c r="E35" s="13" t="n">
        <v>0.6397</v>
      </c>
      <c r="F35" s="2" t="inlineStr">
        <is>
          <t>BAINHA DA MANGA -44 CM *2</t>
        </is>
      </c>
      <c r="G35" s="17">
        <f>E35</f>
        <v/>
      </c>
    </row>
    <row r="36">
      <c r="A36" s="39" t="n"/>
      <c r="B36" s="39" t="inlineStr">
        <is>
          <t>BMC000000002</t>
        </is>
      </c>
      <c r="C36" s="40" t="inlineStr">
        <is>
          <t>BAINHA DA MANGA COM ADCIONAL COSTA-46 CM</t>
        </is>
      </c>
      <c r="D36" s="13" t="n">
        <v>0.7219</v>
      </c>
      <c r="E36" s="13" t="n">
        <v>0.7219</v>
      </c>
      <c r="F36" s="2" t="inlineStr">
        <is>
          <t>BAINHA DA MANGA COM ADCIONAL COSTA-46 CM</t>
        </is>
      </c>
      <c r="G36" s="17">
        <f>E36</f>
        <v/>
      </c>
    </row>
    <row r="37">
      <c r="A37" s="39" t="inlineStr">
        <is>
          <t>TTOJEHESV001</t>
        </is>
      </c>
      <c r="B37" s="39" t="inlineStr">
        <is>
          <t>BMC000000003</t>
        </is>
      </c>
      <c r="C37" s="40" t="inlineStr">
        <is>
          <t>BAINHA DA MANGA 44 CM TRANÇADOR</t>
        </is>
      </c>
      <c r="D37" s="13" t="n">
        <v>0.8078</v>
      </c>
      <c r="E37" s="13" t="n">
        <v>0.8078</v>
      </c>
      <c r="F37" s="2" t="inlineStr">
        <is>
          <t>BAINHA DA MANGA 44 CM TRANÇADOR</t>
        </is>
      </c>
      <c r="G37" s="17">
        <f>E37</f>
        <v/>
      </c>
    </row>
    <row r="38">
      <c r="A38" s="40" t="n"/>
      <c r="B38" s="40" t="inlineStr">
        <is>
          <t>BMC000000004</t>
        </is>
      </c>
      <c r="C38" s="40" t="inlineStr">
        <is>
          <t>2CO BAINHA DAS CAVAS 72 CM 2* - Cava de regata sem revel</t>
        </is>
      </c>
      <c r="D38" s="13" t="n">
        <v>1.238</v>
      </c>
      <c r="E38" s="13" t="n">
        <v>1.238</v>
      </c>
      <c r="F38" s="40" t="inlineStr">
        <is>
          <t>2CO BAINHA DAS CAVAS 72 CM 2* - Cava de regata sem revel</t>
        </is>
      </c>
      <c r="G38" s="17">
        <f>E38</f>
        <v/>
      </c>
    </row>
    <row r="39">
      <c r="A39" s="40" t="n"/>
      <c r="B39" s="40" t="inlineStr">
        <is>
          <t>BMC000000005</t>
        </is>
      </c>
      <c r="C39" s="40" t="inlineStr">
        <is>
          <t>BAINHA DA MANGA 45 CM Código: 2CO 406</t>
        </is>
      </c>
      <c r="D39" s="13" t="n">
        <v>0.2963</v>
      </c>
      <c r="E39" s="13" t="n">
        <v>0.2963</v>
      </c>
      <c r="F39" s="2" t="inlineStr">
        <is>
          <t>BAINHA DA MANGA 45 CM Código: 2CO 406</t>
        </is>
      </c>
      <c r="G39" s="17">
        <f>E39</f>
        <v/>
      </c>
    </row>
    <row r="40">
      <c r="A40" s="39" t="inlineStr">
        <is>
          <t>TTOJEBTFR000</t>
        </is>
      </c>
      <c r="B40" s="39" t="inlineStr">
        <is>
          <t>BNF000000002</t>
        </is>
      </c>
      <c r="C40" s="40" t="inlineStr">
        <is>
          <t>BAINHA DO CORPO FRENTE 68 CM</t>
        </is>
      </c>
      <c r="D40" s="13" t="n">
        <v>0.406</v>
      </c>
      <c r="E40" s="13" t="n">
        <v>0.406</v>
      </c>
      <c r="F40" s="2" t="inlineStr">
        <is>
          <t>BAINHA DO CORPO FRENTE 68 CM</t>
        </is>
      </c>
      <c r="G40" s="17">
        <f>E40</f>
        <v/>
      </c>
    </row>
    <row r="41">
      <c r="A41" s="40" t="n"/>
      <c r="B41" s="40" t="inlineStr">
        <is>
          <t>BNP000000000</t>
        </is>
      </c>
      <c r="C41" s="40" t="inlineStr">
        <is>
          <t>BAINHA DA PALA 71 CM Código 2C 402</t>
        </is>
      </c>
      <c r="D41" s="13" t="n">
        <v>0.4703</v>
      </c>
      <c r="E41" s="20" t="n">
        <v>0.4703</v>
      </c>
      <c r="F41" s="2" t="inlineStr">
        <is>
          <t>BAINHA DA PALA 71 CM Código 2C 402</t>
        </is>
      </c>
      <c r="G41" s="17">
        <f>E41</f>
        <v/>
      </c>
    </row>
    <row r="42">
      <c r="A42" s="40" t="n"/>
      <c r="B42" s="40" t="inlineStr">
        <is>
          <t>BOT000000000</t>
        </is>
      </c>
      <c r="C42" s="40" t="inlineStr">
        <is>
          <t>BOTÃO RESERVA</t>
        </is>
      </c>
      <c r="D42" s="13" t="n">
        <v>0.1914</v>
      </c>
      <c r="E42" s="20" t="n">
        <v>0.1914</v>
      </c>
      <c r="F42" s="2" t="inlineStr">
        <is>
          <t>BOTÃO RESERVA</t>
        </is>
      </c>
      <c r="G42" s="17">
        <f>E42</f>
        <v/>
      </c>
    </row>
    <row r="43">
      <c r="A43" s="40" t="n"/>
      <c r="B43" s="40" t="inlineStr">
        <is>
          <t>BOT000000005</t>
        </is>
      </c>
      <c r="C43" s="40" t="inlineStr">
        <is>
          <t>PREGAR 2 BOTÕES BH 304</t>
        </is>
      </c>
      <c r="D43" s="13" t="n">
        <v>0.3567</v>
      </c>
      <c r="E43" s="20" t="n">
        <v>0.3567</v>
      </c>
      <c r="F43" s="2" t="inlineStr">
        <is>
          <t>PREGAR 2 BOTÕES BH 304</t>
        </is>
      </c>
      <c r="G43" s="17">
        <f>E43</f>
        <v/>
      </c>
    </row>
    <row r="44">
      <c r="A44" s="40" t="n"/>
      <c r="B44" s="40" t="inlineStr">
        <is>
          <t>BOT000000006</t>
        </is>
      </c>
      <c r="C44" s="40" t="inlineStr">
        <is>
          <t xml:space="preserve">ABOTOAR 2 BOTÕES MANUAL </t>
        </is>
      </c>
      <c r="D44" s="13" t="n">
        <v>0.132</v>
      </c>
      <c r="E44" s="20" t="n">
        <v>0.132</v>
      </c>
      <c r="F44" s="2" t="inlineStr">
        <is>
          <t xml:space="preserve">ABOTOAR 2 BOTÕES MANUAL </t>
        </is>
      </c>
      <c r="G44" s="17">
        <f>E44</f>
        <v/>
      </c>
    </row>
    <row r="45">
      <c r="A45" s="40" t="n"/>
      <c r="B45" s="40" t="inlineStr">
        <is>
          <t>CC1000000000</t>
        </is>
      </c>
      <c r="C45" s="40" t="inlineStr">
        <is>
          <t>CASEAR BH 107</t>
        </is>
      </c>
      <c r="D45" s="13" t="n">
        <v>0.2621</v>
      </c>
      <c r="E45" s="20" t="n">
        <v>0.2621</v>
      </c>
      <c r="F45" s="2" t="inlineStr">
        <is>
          <t>CASEAR BH 107</t>
        </is>
      </c>
      <c r="G45" s="17">
        <f>E45</f>
        <v/>
      </c>
    </row>
    <row r="46">
      <c r="A46" s="40" t="n"/>
      <c r="B46" s="40" t="inlineStr">
        <is>
          <t>CC1000000001</t>
        </is>
      </c>
      <c r="C46" s="40" t="inlineStr">
        <is>
          <t xml:space="preserve">GABARITAR PARA CASEAR MANUAL </t>
        </is>
      </c>
      <c r="D46" s="13" t="n">
        <v>0.2176</v>
      </c>
      <c r="E46" s="20" t="n">
        <v>0.2176</v>
      </c>
      <c r="F46" s="2" t="inlineStr">
        <is>
          <t xml:space="preserve">GABARITAR PARA CASEAR MANUAL </t>
        </is>
      </c>
      <c r="G46" s="17">
        <f>E46</f>
        <v/>
      </c>
    </row>
    <row r="47">
      <c r="A47" s="40" t="n"/>
      <c r="B47" s="40" t="inlineStr">
        <is>
          <t>CC2000000006</t>
        </is>
      </c>
      <c r="C47" s="40" t="inlineStr">
        <is>
          <t>GABARITAR PARA CASEAR 2 BOTÕES POLO</t>
        </is>
      </c>
      <c r="D47" s="13" t="n">
        <v>0.1372</v>
      </c>
      <c r="E47" s="20" t="n">
        <v>0.1372</v>
      </c>
      <c r="F47" s="2" t="inlineStr">
        <is>
          <t>GABARITAR PARA CASEAR 2 BOTÕES POLO</t>
        </is>
      </c>
      <c r="G47" s="17">
        <f>E47</f>
        <v/>
      </c>
    </row>
    <row r="48">
      <c r="A48" s="40" t="n"/>
      <c r="B48" s="40" t="inlineStr">
        <is>
          <t>CC2000000007</t>
        </is>
      </c>
      <c r="C48" s="40" t="inlineStr">
        <is>
          <t>CASEAR PARA PREGAR 2 BOTOÕES POLO BH 304</t>
        </is>
      </c>
      <c r="D48" s="13" t="n">
        <v>0.246</v>
      </c>
      <c r="E48" s="20" t="n">
        <v>0.246</v>
      </c>
      <c r="F48" s="2" t="inlineStr">
        <is>
          <t>CASEAR PARA PREGAR 2 BOTOÕES POLO BH 304</t>
        </is>
      </c>
      <c r="G48" s="17">
        <f>E48</f>
        <v/>
      </c>
    </row>
    <row r="49">
      <c r="A49" s="40" t="n"/>
      <c r="B49" s="40" t="inlineStr">
        <is>
          <t>CC2000000008</t>
        </is>
      </c>
      <c r="C49" s="40" t="inlineStr">
        <is>
          <t xml:space="preserve">GABARITAR PARA PREGAR 2 BOTOÕES MANUAL </t>
        </is>
      </c>
      <c r="D49" s="13" t="n">
        <v>0.132</v>
      </c>
      <c r="E49" s="20" t="n">
        <v>0.132</v>
      </c>
      <c r="F49" s="2" t="inlineStr">
        <is>
          <t xml:space="preserve">GABARITAR PARA PREGAR 2 BOTOÕES MANUAL </t>
        </is>
      </c>
      <c r="G49" s="17">
        <f>E49</f>
        <v/>
      </c>
    </row>
    <row r="50">
      <c r="A50" s="40" t="inlineStr">
        <is>
          <t>TTOTSBNTBD01</t>
        </is>
      </c>
      <c r="B50" s="40" t="inlineStr">
        <is>
          <t>CGG000000013</t>
        </is>
      </c>
      <c r="C50" s="40" t="inlineStr">
        <is>
          <t>1C PASSAR COBRE GOLA 24 CM - Passar galão cobre gola para acabamento tradicional</t>
        </is>
      </c>
      <c r="D50" s="13" t="n">
        <v>0.305</v>
      </c>
      <c r="E50" s="13" t="n">
        <v>0.305</v>
      </c>
      <c r="F50" s="2" t="inlineStr">
        <is>
          <t>1C PASSAR COBRE GOLA 24 CM - Passar galão cobre gola para acabamento tradicional</t>
        </is>
      </c>
      <c r="G50" s="17">
        <f>E50</f>
        <v/>
      </c>
    </row>
    <row r="51">
      <c r="A51" s="40" t="inlineStr">
        <is>
          <t>TTOTSTSBNT01</t>
        </is>
      </c>
      <c r="B51" s="40" t="inlineStr">
        <is>
          <t>CGG000000014</t>
        </is>
      </c>
      <c r="C51" s="40" t="inlineStr">
        <is>
          <t>1L REBATER COBRE GOLA 24 CM - Rebater cobre gola para acabamento tradicional</t>
        </is>
      </c>
      <c r="D51" s="13" t="n">
        <v>0.446</v>
      </c>
      <c r="E51" s="13" t="n">
        <v>0.446</v>
      </c>
      <c r="F51" s="2" t="inlineStr">
        <is>
          <t>1L REBATER COBRE GOLA 24 CM - Rebater cobre gola para acabamento tradicional</t>
        </is>
      </c>
      <c r="G51" s="17">
        <f>E51</f>
        <v/>
      </c>
    </row>
    <row r="52">
      <c r="A52" s="39" t="inlineStr">
        <is>
          <t>TTOJEBNTAT04</t>
        </is>
      </c>
      <c r="B52" s="39" t="inlineStr">
        <is>
          <t>CGP000000000</t>
        </is>
      </c>
      <c r="C52" s="40" t="inlineStr">
        <is>
          <t xml:space="preserve">FIXAR COBRE GOLA PERSONALIZADO 1L 301 22 CM </t>
        </is>
      </c>
      <c r="D52" s="13" t="n">
        <v>0.5322</v>
      </c>
      <c r="E52" s="20" t="n">
        <v>0.5322</v>
      </c>
      <c r="F52" s="2" t="inlineStr">
        <is>
          <t xml:space="preserve">FIXAR COBRE GOLA PERSONALIZADO 1L 301 22 CM </t>
        </is>
      </c>
      <c r="G52" s="17">
        <f>E52</f>
        <v/>
      </c>
    </row>
    <row r="53">
      <c r="A53" s="39" t="inlineStr">
        <is>
          <t>TTOJETSBNT14</t>
        </is>
      </c>
      <c r="B53" s="39" t="inlineStr">
        <is>
          <t>CGP000000001</t>
        </is>
      </c>
      <c r="C53" s="40" t="inlineStr">
        <is>
          <t xml:space="preserve">REBATER COBRE GOLA PERSONALIZADO 1L 301 22 CM </t>
        </is>
      </c>
      <c r="D53" s="13" t="n">
        <v>0.5061</v>
      </c>
      <c r="E53" s="20" t="n">
        <v>0.5061</v>
      </c>
      <c r="F53" s="2" t="inlineStr">
        <is>
          <t xml:space="preserve">REBATER COBRE GOLA PERSONALIZADO 1L 301 22 CM </t>
        </is>
      </c>
      <c r="G53" s="17">
        <f>E53</f>
        <v/>
      </c>
    </row>
    <row r="54">
      <c r="A54" s="40" t="n"/>
      <c r="B54" s="40" t="inlineStr">
        <is>
          <t>COO000000000</t>
        </is>
      </c>
      <c r="C54" s="40" t="inlineStr">
        <is>
          <t>PASSAR COBRE GOLA OMBRO A OMBRO - 54 cm</t>
        </is>
      </c>
      <c r="D54" s="13" t="n">
        <v>0.713</v>
      </c>
      <c r="E54" s="20">
        <f>D54</f>
        <v/>
      </c>
      <c r="F54" s="2" t="inlineStr">
        <is>
          <t>PASSAR COBRE GOLA OMBRO A OMBRO - 54 cm</t>
        </is>
      </c>
      <c r="G54" s="17">
        <f>E54</f>
        <v/>
      </c>
    </row>
    <row r="55">
      <c r="A55" s="40" t="n"/>
      <c r="B55" s="40" t="inlineStr">
        <is>
          <t>COS000000016</t>
        </is>
      </c>
      <c r="C55" s="40" t="inlineStr">
        <is>
          <t xml:space="preserve">PASSAR CORDÃO MANUAL </t>
        </is>
      </c>
      <c r="D55" s="13" t="n">
        <v>0.3286</v>
      </c>
      <c r="E55" s="20" t="n">
        <v>0.3286</v>
      </c>
      <c r="F55" s="2" t="inlineStr">
        <is>
          <t xml:space="preserve">PASSAR CORDÃO MANUAL </t>
        </is>
      </c>
      <c r="G55" s="17">
        <f>E55</f>
        <v/>
      </c>
    </row>
    <row r="56">
      <c r="A56" s="40" t="n"/>
      <c r="B56" s="40" t="inlineStr">
        <is>
          <t>COS000000031</t>
        </is>
      </c>
      <c r="C56" s="40" t="inlineStr">
        <is>
          <t>PREGAR SILICONE - 22 CM Código 1L 301 - SP 128</t>
        </is>
      </c>
      <c r="D56" s="13" t="n">
        <v>0.8397</v>
      </c>
      <c r="E56" s="20">
        <f>D56</f>
        <v/>
      </c>
      <c r="F56" s="2" t="inlineStr">
        <is>
          <t>PREGAR SILICONE - 22 CM Código 1L 301 - SP 128</t>
        </is>
      </c>
      <c r="G56" s="17">
        <f>E56</f>
        <v/>
      </c>
    </row>
    <row r="57">
      <c r="A57" s="40" t="n"/>
      <c r="B57" s="40" t="inlineStr">
        <is>
          <t>COS000000032</t>
        </is>
      </c>
      <c r="C57" s="40" t="inlineStr">
        <is>
          <t>REBATER SILICONE 10 CM 2* Código 1L 301 - SP 128</t>
        </is>
      </c>
      <c r="D57" s="13" t="n">
        <v>0.6078</v>
      </c>
      <c r="E57" s="20">
        <f>D57</f>
        <v/>
      </c>
      <c r="F57" s="2" t="inlineStr">
        <is>
          <t>REBATER SILICONE 10 CM 2* Código 1L 301 - SP 128</t>
        </is>
      </c>
      <c r="G57" s="17">
        <f>E57</f>
        <v/>
      </c>
    </row>
    <row r="58">
      <c r="A58" s="40" t="n"/>
      <c r="B58" s="40" t="inlineStr">
        <is>
          <t>COS000000034</t>
        </is>
      </c>
      <c r="C58" s="40" t="inlineStr">
        <is>
          <t>MEDIR E CORTAR SILICONE SP 128 MANUAL</t>
        </is>
      </c>
      <c r="D58" s="13" t="n">
        <v>0.1412</v>
      </c>
      <c r="E58" s="20">
        <f>D58</f>
        <v/>
      </c>
      <c r="F58" s="2" t="inlineStr">
        <is>
          <t>MEDIR E CORTAR SILICONE SP 128 MANUAL</t>
        </is>
      </c>
      <c r="G58" s="17">
        <f>E58</f>
        <v/>
      </c>
    </row>
    <row r="59">
      <c r="A59" s="39" t="n"/>
      <c r="B59" s="39" t="inlineStr">
        <is>
          <t>DGT000000000</t>
        </is>
      </c>
      <c r="C59" s="40" t="inlineStr">
        <is>
          <t xml:space="preserve">Destacar Galão </t>
        </is>
      </c>
      <c r="D59" s="13" t="n">
        <v>0.1604</v>
      </c>
      <c r="E59" s="20" t="n">
        <v>0.1604</v>
      </c>
      <c r="F59" s="2" t="inlineStr">
        <is>
          <t xml:space="preserve">Destacar Galão </t>
        </is>
      </c>
      <c r="G59" s="17">
        <f>E59</f>
        <v/>
      </c>
    </row>
    <row r="60">
      <c r="A60" s="40" t="inlineStr">
        <is>
          <t>TTOJESTPCU00</t>
        </is>
      </c>
      <c r="B60" s="40" t="inlineStr">
        <is>
          <t>DGT000000000</t>
        </is>
      </c>
      <c r="C60" s="40" t="inlineStr">
        <is>
          <t xml:space="preserve">DESTACAR GALÃO - OPE MANUAL </t>
        </is>
      </c>
      <c r="D60" s="13" t="n">
        <v>0.1604</v>
      </c>
      <c r="E60" s="20" t="n">
        <v>0.1604</v>
      </c>
      <c r="F60" s="2" t="inlineStr">
        <is>
          <t xml:space="preserve">DESTACAR GALÃO - OPE MANUAL </t>
        </is>
      </c>
      <c r="G60" s="17">
        <f>E60</f>
        <v/>
      </c>
    </row>
    <row r="61">
      <c r="A61" s="40" t="n"/>
      <c r="B61" s="40" t="inlineStr">
        <is>
          <t>DSP000000000</t>
        </is>
      </c>
      <c r="C61" s="40" t="inlineStr">
        <is>
          <t>GABARITAR PUNHO LASER</t>
        </is>
      </c>
      <c r="D61" s="13" t="n">
        <v>0.2546</v>
      </c>
      <c r="E61" s="20" t="n">
        <v>0.2546</v>
      </c>
      <c r="F61" s="2" t="inlineStr">
        <is>
          <t>GABARITAR PUNHO LASER</t>
        </is>
      </c>
      <c r="G61" s="17">
        <f>E61</f>
        <v/>
      </c>
    </row>
    <row r="62">
      <c r="A62" s="40" t="n"/>
      <c r="B62" s="40" t="inlineStr">
        <is>
          <t>DTG000000001</t>
        </is>
      </c>
      <c r="C62" s="40" t="inlineStr">
        <is>
          <t>MEDIR E CORTAR GOLA MANUAL</t>
        </is>
      </c>
      <c r="D62" s="13" t="n">
        <v>0.1508</v>
      </c>
      <c r="E62" s="20" t="n">
        <v>0.1508</v>
      </c>
      <c r="F62" s="2" t="inlineStr">
        <is>
          <t>MEDIR E CORTAR GOLA MANUAL</t>
        </is>
      </c>
      <c r="G62" s="17">
        <f>E62</f>
        <v/>
      </c>
    </row>
    <row r="63">
      <c r="A63" s="40" t="n"/>
      <c r="B63" s="40" t="inlineStr">
        <is>
          <t>ELA000000004</t>
        </is>
      </c>
      <c r="C63" s="40" t="inlineStr">
        <is>
          <t>PREGAR ELASTICO 136 CM 4OL 514</t>
        </is>
      </c>
      <c r="D63" s="13" t="n">
        <v>0.7812</v>
      </c>
      <c r="E63" s="20" t="n">
        <v>0.7812</v>
      </c>
      <c r="F63" s="2" t="inlineStr">
        <is>
          <t>PREGAR ELASTICO 136 CM 4OL 514</t>
        </is>
      </c>
      <c r="G63" s="17">
        <f>E63</f>
        <v/>
      </c>
    </row>
    <row r="64">
      <c r="A64" s="40" t="n"/>
      <c r="B64" s="40" t="inlineStr">
        <is>
          <t>FCC000000000</t>
        </is>
      </c>
      <c r="C64" s="40" t="inlineStr">
        <is>
          <t>FECHAR LATERAL DO CÓS 2 PARTES Código: 4OL 514</t>
        </is>
      </c>
      <c r="D64" s="13" t="n">
        <v>0.3919</v>
      </c>
      <c r="E64" s="20">
        <f>D64</f>
        <v/>
      </c>
      <c r="F64" s="2" t="inlineStr">
        <is>
          <t>FECHAR LATERAL DO CÓS 2 PARTES Código: 4OL 514</t>
        </is>
      </c>
      <c r="G64" s="17">
        <f>E64</f>
        <v/>
      </c>
    </row>
    <row r="65">
      <c r="A65" s="39" t="inlineStr">
        <is>
          <t>TTOJEBNTAT00</t>
        </is>
      </c>
      <c r="B65" s="39" t="inlineStr">
        <is>
          <t>FCG000000002</t>
        </is>
      </c>
      <c r="C65" s="40" t="inlineStr">
        <is>
          <t>FIXAR COBRE GOLA 22 CM</t>
        </is>
      </c>
      <c r="D65" s="13" t="n">
        <v>0.4408</v>
      </c>
      <c r="E65" s="20" t="n">
        <v>0.4408</v>
      </c>
      <c r="F65" s="2" t="inlineStr">
        <is>
          <t>FIXAR COBRE GOLA 22 CM</t>
        </is>
      </c>
      <c r="G65" s="17">
        <f>E65</f>
        <v/>
      </c>
    </row>
    <row r="66">
      <c r="A66" s="39" t="inlineStr">
        <is>
          <t>TTOTSDSM0001</t>
        </is>
      </c>
      <c r="B66" s="39" t="inlineStr">
        <is>
          <t>FCL000000002</t>
        </is>
      </c>
      <c r="C66" s="40" t="inlineStr">
        <is>
          <t>FECHAR LATERAL + MANGA 61CM *2</t>
        </is>
      </c>
      <c r="D66" s="13" t="n">
        <v>0.7214</v>
      </c>
      <c r="E66" s="20" t="n">
        <v>0.7214</v>
      </c>
      <c r="F66" s="2" t="inlineStr">
        <is>
          <t>FECHAR LATERAL + MANGA 61CM *2</t>
        </is>
      </c>
      <c r="G66" s="17">
        <f>E66</f>
        <v/>
      </c>
    </row>
    <row r="67">
      <c r="A67" s="40" t="n"/>
      <c r="B67" s="40" t="inlineStr">
        <is>
          <t>FCL000000005</t>
        </is>
      </c>
      <c r="C67" s="40" t="inlineStr">
        <is>
          <t>FECHAR LATERAL SEM MANGA 50 *2 CM 4OL 514</t>
        </is>
      </c>
      <c r="D67" s="13" t="n">
        <v>0.6002999999999999</v>
      </c>
      <c r="E67" s="20" t="n">
        <v>0.6002999999999999</v>
      </c>
      <c r="F67" s="2" t="inlineStr">
        <is>
          <t>FECHAR LATERAL SEM MANGA 50 *2 CM 4OL 514</t>
        </is>
      </c>
      <c r="G67" s="17">
        <f>E67</f>
        <v/>
      </c>
    </row>
    <row r="68">
      <c r="A68" s="39" t="n"/>
      <c r="B68" s="39" t="inlineStr">
        <is>
          <t>FCL000000008</t>
        </is>
      </c>
      <c r="C68" s="40" t="inlineStr">
        <is>
          <t>FECHAR LATERAL +MANGA 61 CM -FLAT</t>
        </is>
      </c>
      <c r="D68" s="13" t="n">
        <v>0.9611</v>
      </c>
      <c r="E68" s="20" t="n">
        <v>0.9611</v>
      </c>
      <c r="F68" s="2" t="inlineStr">
        <is>
          <t>FECHAR LATERAL +MANGA 61 CM -FLAT</t>
        </is>
      </c>
      <c r="G68" s="17">
        <f>E68</f>
        <v/>
      </c>
    </row>
    <row r="69">
      <c r="A69" s="40" t="n"/>
      <c r="B69" s="40" t="inlineStr">
        <is>
          <t>FCL000000011</t>
        </is>
      </c>
      <c r="C69" s="40" t="inlineStr">
        <is>
          <t>FECHAR LATERAL 46 CM Código 4OL 514 (21 cm lado direito 25 cm lado esquerdo)</t>
        </is>
      </c>
      <c r="D69" s="13" t="n">
        <v>0.4402</v>
      </c>
      <c r="E69" s="20" t="n">
        <v>0.4402</v>
      </c>
      <c r="F69" s="2" t="inlineStr">
        <is>
          <t>FECHAR LATERAL 46 CM Código 4OL 514 (21 cm lado direito 25 cm lado esquerdo)</t>
        </is>
      </c>
      <c r="G69" s="17">
        <f>E69</f>
        <v/>
      </c>
    </row>
    <row r="70">
      <c r="A70" s="40" t="n"/>
      <c r="B70" s="40" t="inlineStr">
        <is>
          <t>FCL000000012</t>
        </is>
      </c>
      <c r="C70" s="40" t="inlineStr">
        <is>
          <t>FECHAR LATERAL 21 CM Código 4OL 514 (Terminar de fechar um lado da lateral)</t>
        </is>
      </c>
      <c r="D70" s="13" t="n">
        <v>0.3094</v>
      </c>
      <c r="E70" s="20" t="n">
        <v>0.3094</v>
      </c>
      <c r="F70" s="2" t="inlineStr">
        <is>
          <t>FECHAR LATERAL 21 CM Código 4OL 514 (Terminar de fechar um lado da lateral)</t>
        </is>
      </c>
      <c r="G70" s="17">
        <f>E70</f>
        <v/>
      </c>
    </row>
    <row r="71">
      <c r="A71" s="39" t="n"/>
      <c r="B71" s="39" t="inlineStr">
        <is>
          <t>FCL000000015</t>
        </is>
      </c>
      <c r="C71" s="40" t="inlineStr">
        <is>
          <t>FECHAR LATERAL ENCONTROS DE SUBLIMAÇÃO 49CM *2</t>
        </is>
      </c>
      <c r="D71" s="13" t="n">
        <v>0.6256</v>
      </c>
      <c r="E71" s="20" t="n">
        <v>0.6256</v>
      </c>
      <c r="F71" s="2" t="inlineStr">
        <is>
          <t>FECHAR LATERAL ENCONTROS DE SUBLIMAÇÃO 49CM *2</t>
        </is>
      </c>
      <c r="G71" s="17">
        <f>E71</f>
        <v/>
      </c>
    </row>
    <row r="72">
      <c r="A72" s="39" t="n"/>
      <c r="B72" s="39" t="inlineStr">
        <is>
          <t>FCL000000017</t>
        </is>
      </c>
      <c r="C72" s="40" t="inlineStr">
        <is>
          <t>FECHAR LATERALL REGATA 50 CM 2*</t>
        </is>
      </c>
      <c r="D72" s="13" t="n">
        <v>0.6031</v>
      </c>
      <c r="E72" s="20" t="n">
        <v>0.6031</v>
      </c>
      <c r="F72" s="2" t="inlineStr">
        <is>
          <t>FECHAR LATERALL REGATA 50 CM 2*</t>
        </is>
      </c>
      <c r="G72" s="17">
        <f>E72</f>
        <v/>
      </c>
    </row>
    <row r="73">
      <c r="A73" s="40" t="n"/>
      <c r="B73" s="40" t="inlineStr">
        <is>
          <t>FCL000000019</t>
        </is>
      </c>
      <c r="C73" s="40" t="inlineStr">
        <is>
          <t>FECHAR LATERAL FRENTE + REVEL 85 CM *2</t>
        </is>
      </c>
      <c r="D73" s="13" t="n">
        <v>1.0448</v>
      </c>
      <c r="E73" s="20" t="n">
        <v>1.0448</v>
      </c>
      <c r="F73" s="2" t="inlineStr">
        <is>
          <t>FECHAR LATERAL FRENTE + REVEL 85 CM *2</t>
        </is>
      </c>
      <c r="G73" s="17">
        <f>E73</f>
        <v/>
      </c>
    </row>
    <row r="74">
      <c r="A74" s="40" t="n"/>
      <c r="B74" s="40" t="inlineStr">
        <is>
          <t>FCL000000021</t>
        </is>
      </c>
      <c r="C74" s="40" t="inlineStr">
        <is>
          <t>FECHAR 1 LATERAL +MANGA 61 CM + etiqueta</t>
        </is>
      </c>
      <c r="D74" s="13" t="n">
        <v>0.3647</v>
      </c>
      <c r="E74" s="20" t="n">
        <v>0.3647</v>
      </c>
      <c r="F74" s="2" t="inlineStr">
        <is>
          <t>FECHAR 1 LATERAL +MANGA 61 CM + etiqueta</t>
        </is>
      </c>
      <c r="G74" s="17">
        <f>E74</f>
        <v/>
      </c>
    </row>
    <row r="75">
      <c r="A75" s="40" t="n"/>
      <c r="B75" s="40" t="inlineStr">
        <is>
          <t>FCL000000022</t>
        </is>
      </c>
      <c r="C75" s="40" t="inlineStr">
        <is>
          <t>FECHAR 1 LATERAL +MANGA 61 CM</t>
        </is>
      </c>
      <c r="D75" s="13" t="n">
        <v>0.3528</v>
      </c>
      <c r="E75" s="20" t="n">
        <v>0.3528</v>
      </c>
      <c r="F75" s="2" t="inlineStr">
        <is>
          <t>FECHAR 1 LATERAL +MANGA 61 CM</t>
        </is>
      </c>
      <c r="G75" s="17">
        <f>E75</f>
        <v/>
      </c>
    </row>
    <row r="76">
      <c r="A76" s="39" t="n"/>
      <c r="B76" s="39" t="inlineStr">
        <is>
          <t>FCL000000024</t>
        </is>
      </c>
      <c r="C76" s="40" t="inlineStr">
        <is>
          <t>FECHAR LATERAL + MANGA 80 CM *2</t>
        </is>
      </c>
      <c r="D76" s="13" t="n">
        <v>1.1312</v>
      </c>
      <c r="E76" s="20" t="n">
        <v>1.1312</v>
      </c>
      <c r="F76" s="2" t="inlineStr">
        <is>
          <t>FECHAR LATERAL + MANGA 80 CM *2</t>
        </is>
      </c>
      <c r="G76" s="17">
        <f>E76</f>
        <v/>
      </c>
    </row>
    <row r="77">
      <c r="A77" s="40" t="n"/>
      <c r="B77" s="40" t="inlineStr">
        <is>
          <t>FCL000000032</t>
        </is>
      </c>
      <c r="C77" s="40" t="inlineStr">
        <is>
          <t>4F FECHAR LATERAL SEM MANGAS 54 CM *2 - Lateral sem mangas , frente invadindo costas.</t>
        </is>
      </c>
      <c r="D77" s="13" t="n">
        <v>0.784</v>
      </c>
      <c r="E77" s="13" t="n">
        <v>0.784</v>
      </c>
      <c r="F77" s="40" t="inlineStr">
        <is>
          <t>4F FECHAR LATERAL SEM MANGAS 54 CM *2 - Lateral sem mangas , frente invadindo costas.</t>
        </is>
      </c>
      <c r="G77" s="17">
        <f>E77</f>
        <v/>
      </c>
    </row>
    <row r="78">
      <c r="A78" s="40" t="inlineStr">
        <is>
          <t>TTOJESLCLS02</t>
        </is>
      </c>
      <c r="B78" s="40" t="inlineStr">
        <is>
          <t>FCM000000000</t>
        </is>
      </c>
      <c r="C78" s="40" t="inlineStr">
        <is>
          <t>FECHAR MANGA BASICA 15 CM *2 4OL 514</t>
        </is>
      </c>
      <c r="D78" s="13" t="n">
        <v>0.3181</v>
      </c>
      <c r="E78" s="20" t="n">
        <v>0.3181</v>
      </c>
      <c r="F78" s="2" t="inlineStr">
        <is>
          <t>FECHAR MANGA BASICA 15 CM *2 4OL 514</t>
        </is>
      </c>
      <c r="G78" s="17">
        <f>E78</f>
        <v/>
      </c>
    </row>
    <row r="79">
      <c r="A79" s="39" t="n"/>
      <c r="B79" s="39" t="inlineStr">
        <is>
          <t>FCP000000000</t>
        </is>
      </c>
      <c r="C79" s="40" t="inlineStr">
        <is>
          <t>FECHAR PUNHO 6 CM 4OL 514</t>
        </is>
      </c>
      <c r="D79" s="13" t="n">
        <v>0.2423</v>
      </c>
      <c r="E79" s="20" t="n">
        <v>0.2423</v>
      </c>
      <c r="F79" s="2" t="inlineStr">
        <is>
          <t>FECHAR PUNHO 6 CM 4OL 514</t>
        </is>
      </c>
      <c r="G79" s="17">
        <f>E79</f>
        <v/>
      </c>
    </row>
    <row r="80">
      <c r="A80" s="40" t="n"/>
      <c r="B80" s="40" t="inlineStr">
        <is>
          <t>FCP000000000</t>
        </is>
      </c>
      <c r="C80" s="40" t="inlineStr">
        <is>
          <t>FECHAR PUNHO 6 CM 4OL 514</t>
        </is>
      </c>
      <c r="D80" s="13" t="n">
        <v>0.2423</v>
      </c>
      <c r="E80" s="20" t="n">
        <v>0.2423</v>
      </c>
      <c r="F80" s="2" t="inlineStr">
        <is>
          <t>FECHAR PUNHO 6 CM 4OL 514</t>
        </is>
      </c>
      <c r="G80" s="17">
        <f>E80</f>
        <v/>
      </c>
    </row>
    <row r="81">
      <c r="A81" s="40" t="n"/>
      <c r="B81" s="40" t="inlineStr">
        <is>
          <t>FCP000000004</t>
        </is>
      </c>
      <c r="C81" s="40" t="inlineStr">
        <is>
          <t xml:space="preserve">FECHAR PUNHO SUPERIOR 38 CM  4OL 514 </t>
        </is>
      </c>
      <c r="D81" s="13" t="n">
        <v>0.314</v>
      </c>
      <c r="E81" s="20" t="n">
        <v>0.314</v>
      </c>
      <c r="F81" s="2" t="inlineStr">
        <is>
          <t xml:space="preserve">FECHAR PUNHO SUPERIOR 38 CM  4OL 514 </t>
        </is>
      </c>
      <c r="G81" s="17">
        <f>E81</f>
        <v/>
      </c>
    </row>
    <row r="82">
      <c r="A82" s="40" t="n"/>
      <c r="B82" s="40" t="inlineStr">
        <is>
          <t>FCP000000006</t>
        </is>
      </c>
      <c r="C82" s="40" t="inlineStr">
        <is>
          <t>FECHAR PUNHO REGATA 4 LADOS 6 CM Código: 4OL 514</t>
        </is>
      </c>
      <c r="D82" s="13" t="n">
        <v>0.6042999999999999</v>
      </c>
      <c r="E82" s="20">
        <f>D82</f>
        <v/>
      </c>
      <c r="F82" s="2" t="inlineStr">
        <is>
          <t>FECHAR PUNHO REGATA 4 LADOS 6 CM Código: 4OL 514</t>
        </is>
      </c>
      <c r="G82" s="17">
        <f>E82</f>
        <v/>
      </c>
    </row>
    <row r="83">
      <c r="A83" s="40" t="n"/>
      <c r="B83" s="40" t="inlineStr">
        <is>
          <t>FES000000000</t>
        </is>
      </c>
      <c r="C83" s="40" t="inlineStr">
        <is>
          <t>FECHAR ENTRE PERNAS SHORTS 45 CM *2</t>
        </is>
      </c>
      <c r="D83" s="13" t="n">
        <v>0.3179</v>
      </c>
      <c r="E83" s="20" t="n">
        <v>0.3179</v>
      </c>
      <c r="F83" s="2" t="inlineStr">
        <is>
          <t>FECHAR ENTRE PERNAS SHORTS 45 CM *2</t>
        </is>
      </c>
      <c r="G83" s="17">
        <f>E83</f>
        <v/>
      </c>
    </row>
    <row r="84">
      <c r="A84" s="40" t="inlineStr">
        <is>
          <t>TTOSHRSBK000</t>
        </is>
      </c>
      <c r="B84" s="40" t="inlineStr">
        <is>
          <t>FGC000000000</t>
        </is>
      </c>
      <c r="C84" s="40" t="inlineStr">
        <is>
          <t xml:space="preserve">FECHAR GANCHO COSTAS 45 CM </t>
        </is>
      </c>
      <c r="D84" s="13" t="n">
        <v>0.2676</v>
      </c>
      <c r="E84" s="20" t="n">
        <v>0.2676</v>
      </c>
      <c r="F84" s="2" t="inlineStr">
        <is>
          <t xml:space="preserve">FECHAR GANCHO COSTAS 45 CM </t>
        </is>
      </c>
      <c r="G84" s="17">
        <f>E84</f>
        <v/>
      </c>
    </row>
    <row r="85">
      <c r="A85" s="40" t="inlineStr">
        <is>
          <t>TTOSHRSFR000</t>
        </is>
      </c>
      <c r="B85" s="40" t="inlineStr">
        <is>
          <t>FGF000000000</t>
        </is>
      </c>
      <c r="C85" s="40" t="inlineStr">
        <is>
          <t xml:space="preserve">FECHAR GANCHO FRENTE 40 CM </t>
        </is>
      </c>
      <c r="D85" s="13" t="n">
        <v>0.2626</v>
      </c>
      <c r="E85" s="20" t="n">
        <v>0.2626</v>
      </c>
      <c r="F85" s="2" t="inlineStr">
        <is>
          <t xml:space="preserve">FECHAR GANCHO FRENTE 40 CM </t>
        </is>
      </c>
      <c r="G85" s="17">
        <f>E85</f>
        <v/>
      </c>
    </row>
    <row r="86">
      <c r="A86" s="39" t="inlineStr">
        <is>
          <t>TTOTSCLSCL00</t>
        </is>
      </c>
      <c r="B86" s="39" t="inlineStr">
        <is>
          <t>FGL000000000</t>
        </is>
      </c>
      <c r="C86" s="40" t="inlineStr">
        <is>
          <t>FECHAR GOLA 6 CM</t>
        </is>
      </c>
      <c r="D86" s="13" t="n">
        <v>0.1221</v>
      </c>
      <c r="E86" s="20" t="n">
        <v>0.1221</v>
      </c>
      <c r="F86" s="2" t="inlineStr">
        <is>
          <t>FECHAR GOLA 6 CM</t>
        </is>
      </c>
      <c r="G86" s="17">
        <f>E86</f>
        <v/>
      </c>
    </row>
    <row r="87">
      <c r="A87" s="40" t="n"/>
      <c r="B87" s="40" t="inlineStr">
        <is>
          <t>FGL000000002</t>
        </is>
      </c>
      <c r="C87" s="40" t="inlineStr">
        <is>
          <t>FECHAR GOLA REGATA 6 CM *2 Código: 4OL 514</t>
        </is>
      </c>
      <c r="D87" s="13" t="n">
        <v>0.3517</v>
      </c>
      <c r="E87" s="20">
        <f>D87</f>
        <v/>
      </c>
      <c r="F87" s="2" t="inlineStr">
        <is>
          <t>FECHAR GOLA REGATA 6 CM *2 Código: 4OL 514</t>
        </is>
      </c>
      <c r="G87" s="17">
        <f>E87</f>
        <v/>
      </c>
    </row>
    <row r="88">
      <c r="A88" s="39" t="inlineStr">
        <is>
          <t>TTOJECLATT01</t>
        </is>
      </c>
      <c r="B88" s="39" t="inlineStr">
        <is>
          <t>FGO000000008</t>
        </is>
      </c>
      <c r="C88" s="40" t="inlineStr">
        <is>
          <t>FIXAR GOLA FRENTE EM V 3 CM</t>
        </is>
      </c>
      <c r="D88" s="13" t="n">
        <v>0.3095</v>
      </c>
      <c r="E88" s="20" t="n">
        <v>0.3095</v>
      </c>
      <c r="F88" s="2" t="inlineStr">
        <is>
          <t>FIXAR GOLA FRENTE EM V 3 CM</t>
        </is>
      </c>
      <c r="G88" s="17">
        <f>E88</f>
        <v/>
      </c>
    </row>
    <row r="89">
      <c r="A89" s="39" t="n"/>
      <c r="B89" s="39" t="inlineStr">
        <is>
          <t>FGO000000009</t>
        </is>
      </c>
      <c r="C89" s="40" t="inlineStr">
        <is>
          <t xml:space="preserve">FIXAR TAPE NO DECOTE 12CM </t>
        </is>
      </c>
      <c r="D89" s="13" t="n">
        <v>0.2149</v>
      </c>
      <c r="E89" s="20" t="n">
        <v>0.2146</v>
      </c>
      <c r="F89" s="2" t="inlineStr">
        <is>
          <t xml:space="preserve">FIXAR TAPE NO DECOTE 12CM </t>
        </is>
      </c>
      <c r="G89" s="17">
        <f>E89</f>
        <v/>
      </c>
    </row>
    <row r="90">
      <c r="A90" s="39" t="n"/>
      <c r="B90" s="39" t="inlineStr">
        <is>
          <t>FGO000000010</t>
        </is>
      </c>
      <c r="C90" s="40" t="inlineStr">
        <is>
          <t>FIXAR GOLA FRENTE QUADRADA 18CM</t>
        </is>
      </c>
      <c r="D90" s="13" t="n">
        <v>0.4125</v>
      </c>
      <c r="E90" s="20" t="n">
        <v>0.4125</v>
      </c>
      <c r="F90" s="2" t="inlineStr">
        <is>
          <t>FIXAR GOLA FRENTE QUADRADA 18CM</t>
        </is>
      </c>
      <c r="G90" s="17">
        <f>E90</f>
        <v/>
      </c>
    </row>
    <row r="91">
      <c r="A91" s="40" t="inlineStr">
        <is>
          <t>TTOSHEL0001</t>
        </is>
      </c>
      <c r="B91" s="40" t="inlineStr">
        <is>
          <t>FHL000000000</t>
        </is>
      </c>
      <c r="C91" s="40" t="inlineStr">
        <is>
          <t>FECHAR ELASTICO 4 CM 1L 301</t>
        </is>
      </c>
      <c r="D91" s="13" t="n">
        <v>0.1765</v>
      </c>
      <c r="E91" s="20" t="n">
        <v>0.1765</v>
      </c>
      <c r="F91" s="2" t="inlineStr">
        <is>
          <t>FECHAR ELASTICO 4 CM 1L 301</t>
        </is>
      </c>
      <c r="G91" s="17">
        <f>E91</f>
        <v/>
      </c>
    </row>
    <row r="92">
      <c r="A92" s="39" t="n"/>
      <c r="B92" s="39" t="inlineStr">
        <is>
          <t>FHT000000008</t>
        </is>
      </c>
      <c r="C92" s="40" t="inlineStr">
        <is>
          <t xml:space="preserve">FECHAR RECORTE FRENTE SUPERIOR 60CM </t>
        </is>
      </c>
      <c r="D92" s="13" t="n">
        <v>0.4587</v>
      </c>
      <c r="E92" s="20" t="n">
        <v>0.4587</v>
      </c>
      <c r="F92" s="2" t="inlineStr">
        <is>
          <t xml:space="preserve">FECHAR RECORTE FRENTE SUPERIOR 60CM </t>
        </is>
      </c>
      <c r="G92" s="17">
        <f>E92</f>
        <v/>
      </c>
    </row>
    <row r="93">
      <c r="A93" s="40" t="n"/>
      <c r="B93" s="40" t="inlineStr">
        <is>
          <t>FHT000000010</t>
        </is>
      </c>
      <c r="C93" s="40" t="inlineStr">
        <is>
          <t>FECHAR RECORTE COSTAS SUPERIOR 60 CM Código 4OL</t>
        </is>
      </c>
      <c r="D93" s="13" t="n">
        <v>0.4587</v>
      </c>
      <c r="E93" s="20" t="n">
        <v>0.4587</v>
      </c>
      <c r="F93" s="2" t="inlineStr">
        <is>
          <t>FECHAR RECORTE COSTAS SUPERIOR 60 CM Código 4OL</t>
        </is>
      </c>
      <c r="G93" s="17">
        <f>E93</f>
        <v/>
      </c>
    </row>
    <row r="94">
      <c r="A94" s="40" t="inlineStr">
        <is>
          <t>TTOJESSBK000</t>
        </is>
      </c>
      <c r="B94" s="40" t="inlineStr">
        <is>
          <t>FLC000000002</t>
        </is>
      </c>
      <c r="C94" s="40" t="inlineStr">
        <is>
          <t>FECHAR LATERAL COSTAS 60 CM 4OL 514</t>
        </is>
      </c>
      <c r="D94" s="13" t="n">
        <v>0.6446</v>
      </c>
      <c r="E94" s="20">
        <f>D94</f>
        <v/>
      </c>
      <c r="F94" s="2" t="inlineStr">
        <is>
          <t>FECHAR LATERAL COSTAS 60 CM 4OL 514</t>
        </is>
      </c>
      <c r="G94" s="17">
        <f>E94</f>
        <v/>
      </c>
    </row>
    <row r="95">
      <c r="A95" s="40" t="n"/>
      <c r="B95" s="40" t="inlineStr">
        <is>
          <t>FLC000000003</t>
        </is>
      </c>
      <c r="C95" s="19" t="inlineStr">
        <is>
          <t>FECHAR LATERAL COSTAS 85 CM *2 Código: 4OL 514 - + ETIQUETA</t>
        </is>
      </c>
      <c r="D95" s="13" t="n">
        <v>1.0698</v>
      </c>
      <c r="E95" s="20" t="n">
        <v>1.0698</v>
      </c>
      <c r="F95" s="6" t="inlineStr">
        <is>
          <t>FECHAR LATERAL COSTAS 85 CM *2 Código: 4OL 514 - + ETIQUETA</t>
        </is>
      </c>
      <c r="G95" s="17">
        <f>E95</f>
        <v/>
      </c>
    </row>
    <row r="96">
      <c r="A96" s="40" t="inlineStr">
        <is>
          <t>TTOJESSFR000</t>
        </is>
      </c>
      <c r="B96" s="40" t="inlineStr">
        <is>
          <t>FLF000000002</t>
        </is>
      </c>
      <c r="C96" s="40" t="inlineStr">
        <is>
          <t>FECHAR LATERAL FRENTE 60 CM 4OL 514</t>
        </is>
      </c>
      <c r="D96" s="13" t="n">
        <v>0.6258</v>
      </c>
      <c r="E96" s="20">
        <f>D96</f>
        <v/>
      </c>
      <c r="F96" s="2" t="inlineStr">
        <is>
          <t>FECHAR LATERAL FRENTE 60 CM 4OL 514</t>
        </is>
      </c>
      <c r="G96" s="17">
        <f>E96</f>
        <v/>
      </c>
    </row>
    <row r="97">
      <c r="A97" s="40" t="n"/>
      <c r="B97" s="40" t="inlineStr">
        <is>
          <t>FLS000000001</t>
        </is>
      </c>
      <c r="C97" s="40" t="inlineStr">
        <is>
          <t xml:space="preserve">FECHAR LATERAL SHORTS 61 CM *2 4OL </t>
        </is>
      </c>
      <c r="D97" s="13" t="n">
        <v>0.5358000000000001</v>
      </c>
      <c r="E97" s="20" t="n">
        <v>0.5358000000000001</v>
      </c>
      <c r="F97" s="2" t="inlineStr">
        <is>
          <t xml:space="preserve">FECHAR LATERAL SHORTS 61 CM *2 4OL </t>
        </is>
      </c>
      <c r="G97" s="17">
        <f>E97</f>
        <v/>
      </c>
    </row>
    <row r="98">
      <c r="A98" s="40" t="n"/>
      <c r="B98" s="40" t="inlineStr">
        <is>
          <t>FLS000000002</t>
        </is>
      </c>
      <c r="C98" s="40" t="inlineStr">
        <is>
          <t>FECHAR LATERAL COM FENDA SHORTS 60CM *2</t>
        </is>
      </c>
      <c r="D98" s="13" t="n">
        <v>0.7568</v>
      </c>
      <c r="E98" s="20" t="n">
        <v>0.7568</v>
      </c>
      <c r="F98" s="2" t="inlineStr">
        <is>
          <t>FECHAR LATERAL COM FENDA SHORTS 60CM *2</t>
        </is>
      </c>
      <c r="G98" s="17">
        <f>E98</f>
        <v/>
      </c>
    </row>
    <row r="99">
      <c r="A99" s="40" t="n"/>
      <c r="B99" s="40" t="inlineStr">
        <is>
          <t>FLS000000004</t>
        </is>
      </c>
      <c r="C99" s="19" t="inlineStr">
        <is>
          <t>FECHAR LATERAL FRENTE SHORTS 42 CM 2*</t>
        </is>
      </c>
      <c r="D99" s="13" t="n">
        <v>0.5984</v>
      </c>
      <c r="E99" s="20">
        <f>D99</f>
        <v/>
      </c>
      <c r="F99" s="6" t="inlineStr">
        <is>
          <t>FECHAR LATERAL FRENTE SHORTS 42 CM 2*</t>
        </is>
      </c>
      <c r="G99" s="17">
        <f>E99</f>
        <v/>
      </c>
    </row>
    <row r="100">
      <c r="A100" s="40" t="n"/>
      <c r="B100" s="40" t="inlineStr">
        <is>
          <t>FLS000000005</t>
        </is>
      </c>
      <c r="C100" s="40" t="inlineStr">
        <is>
          <t>FECHAR LATERAL COSTAS SHORTS 52 CM 2*</t>
        </is>
      </c>
      <c r="D100" s="13" t="n">
        <v>0.6232</v>
      </c>
      <c r="E100" s="20">
        <f>D100</f>
        <v/>
      </c>
      <c r="F100" s="2" t="inlineStr">
        <is>
          <t>FECHAR LATERAL COSTAS SHORTS 52 CM 2*</t>
        </is>
      </c>
      <c r="G100" s="17">
        <f>E100</f>
        <v/>
      </c>
    </row>
    <row r="101">
      <c r="A101" s="40" t="n"/>
      <c r="B101" s="40" t="inlineStr">
        <is>
          <t>FPS000000001</t>
        </is>
      </c>
      <c r="C101" s="40" t="inlineStr">
        <is>
          <t>FECHAR PUNHO 10 CM *2 Código: 2C 402</t>
        </is>
      </c>
      <c r="D101" s="13" t="n">
        <v>0.347</v>
      </c>
      <c r="E101" s="20" t="n">
        <v>0.347</v>
      </c>
      <c r="F101" s="2" t="inlineStr">
        <is>
          <t>FECHAR PUNHO 10 CM *2 Código: 2C 402</t>
        </is>
      </c>
      <c r="G101" s="17">
        <f>E101</f>
        <v/>
      </c>
    </row>
    <row r="102">
      <c r="A102" s="40" t="n"/>
      <c r="B102" s="40" t="inlineStr">
        <is>
          <t>FRF000000003</t>
        </is>
      </c>
      <c r="C102" s="40" t="inlineStr">
        <is>
          <t>FIXAR RECORTE LATERAL 2 CM Código 1L 301</t>
        </is>
      </c>
      <c r="D102" s="13" t="n">
        <v>0.2669</v>
      </c>
      <c r="E102" s="20" t="n">
        <v>0.2669</v>
      </c>
      <c r="F102" s="2" t="inlineStr">
        <is>
          <t>FIXAR RECORTE LATERAL 2 CM Código 1L 301</t>
        </is>
      </c>
      <c r="G102" s="17">
        <f>E102</f>
        <v/>
      </c>
    </row>
    <row r="103">
      <c r="A103" s="39" t="n"/>
      <c r="B103" s="39" t="inlineStr">
        <is>
          <t>FRF000000006</t>
        </is>
      </c>
      <c r="C103" s="40" t="inlineStr">
        <is>
          <t>FECHAR RECORTE OMBRO FRENTE 90CM</t>
        </is>
      </c>
      <c r="D103" s="13" t="n">
        <v>0.7677</v>
      </c>
      <c r="E103" s="20" t="n">
        <v>0.7677</v>
      </c>
      <c r="F103" s="2" t="inlineStr">
        <is>
          <t>FECHAR RECORTE OMBRO FRENTE 90CM</t>
        </is>
      </c>
      <c r="G103" s="17">
        <f>E103</f>
        <v/>
      </c>
    </row>
    <row r="104">
      <c r="A104" s="40" t="n"/>
      <c r="B104" s="40" t="inlineStr">
        <is>
          <t>FRF000000008</t>
        </is>
      </c>
      <c r="C104" s="40" t="inlineStr">
        <is>
          <t>FECHAR RECORTE FRENTE DIAGONAL 80 CM Código 4OL 514</t>
        </is>
      </c>
      <c r="D104" s="13" t="n">
        <v>0.3974</v>
      </c>
      <c r="E104" s="20" t="n">
        <v>0.3974</v>
      </c>
      <c r="F104" s="2" t="inlineStr">
        <is>
          <t>FECHAR RECORTE FRENTE DIAGONAL 80 CM Código 4OL 514</t>
        </is>
      </c>
      <c r="G104" s="17">
        <f>E104</f>
        <v/>
      </c>
    </row>
    <row r="105">
      <c r="A105" s="40" t="n"/>
      <c r="B105" s="40" t="inlineStr">
        <is>
          <t>FRF000000013</t>
        </is>
      </c>
      <c r="C105" s="2" t="inlineStr">
        <is>
          <t>FECHAR RECORTE FRENTE 60 CM Código 4OL 514 - Ref. ADI 1582 (PPA)</t>
        </is>
      </c>
      <c r="D105" s="13" t="n">
        <v>0.5121</v>
      </c>
      <c r="E105" s="20">
        <f>D105</f>
        <v/>
      </c>
      <c r="F105" s="2" t="inlineStr">
        <is>
          <t>FECHAR RECORTE FRENTE 60 CM Código 4OL 514 - Ref. ADI 1582 (PPA)</t>
        </is>
      </c>
      <c r="G105" s="17">
        <f>E105</f>
        <v/>
      </c>
    </row>
    <row r="106">
      <c r="A106" s="39" t="n"/>
      <c r="B106" s="39" t="inlineStr">
        <is>
          <t>FRI000000000</t>
        </is>
      </c>
      <c r="C106" s="40" t="inlineStr">
        <is>
          <t xml:space="preserve">FECHAR RECORTE FRENTE INFERIOR 60CM </t>
        </is>
      </c>
      <c r="D106" s="13" t="n">
        <v>0.4587</v>
      </c>
      <c r="E106" s="20" t="n">
        <v>0.4587</v>
      </c>
      <c r="F106" s="2" t="inlineStr">
        <is>
          <t xml:space="preserve">FECHAR RECORTE FRENTE INFERIOR 60CM </t>
        </is>
      </c>
      <c r="G106" s="17">
        <f>E106</f>
        <v/>
      </c>
    </row>
    <row r="107">
      <c r="A107" s="40" t="n"/>
      <c r="B107" s="40" t="inlineStr">
        <is>
          <t>FRI000000001</t>
        </is>
      </c>
      <c r="C107" s="40" t="inlineStr">
        <is>
          <t>FECHAR RECORTE COSTAS INFERIOR 60 CM Código: 4OL</t>
        </is>
      </c>
      <c r="D107" s="13" t="n">
        <v>0.4587</v>
      </c>
      <c r="E107" s="20" t="n">
        <v>0.4587</v>
      </c>
      <c r="F107" s="2" t="inlineStr">
        <is>
          <t>FECHAR RECORTE COSTAS INFERIOR 60 CM Código: 4OL</t>
        </is>
      </c>
      <c r="G107" s="17">
        <f>E107</f>
        <v/>
      </c>
    </row>
    <row r="108">
      <c r="A108" s="40" t="n"/>
      <c r="B108" s="40" t="inlineStr">
        <is>
          <t>FRS000000008</t>
        </is>
      </c>
      <c r="C108" s="40" t="inlineStr">
        <is>
          <t>FECHAR RECORTE COSTAS 24 CM *2 Código: 4OL 514</t>
        </is>
      </c>
      <c r="D108" s="13" t="n">
        <v>0.6034</v>
      </c>
      <c r="E108" s="20" t="n">
        <v>0.6034</v>
      </c>
      <c r="F108" s="2" t="inlineStr">
        <is>
          <t>FECHAR RECORTE COSTAS 24 CM *2 Código: 4OL 514</t>
        </is>
      </c>
      <c r="G108" s="17">
        <f>E108</f>
        <v/>
      </c>
    </row>
    <row r="109">
      <c r="A109" s="39" t="n"/>
      <c r="B109" s="39" t="inlineStr">
        <is>
          <t>FRS000000012</t>
        </is>
      </c>
      <c r="C109" s="40" t="inlineStr">
        <is>
          <t>FECHAR RECORTE OMBRO COSTAS 90CM</t>
        </is>
      </c>
      <c r="D109" s="13" t="n">
        <v>0.7677</v>
      </c>
      <c r="E109" s="20" t="n">
        <v>0.7677</v>
      </c>
      <c r="F109" s="2" t="inlineStr">
        <is>
          <t>FECHAR RECORTE OMBRO COSTAS 90CM</t>
        </is>
      </c>
      <c r="G109" s="17">
        <f>E109</f>
        <v/>
      </c>
    </row>
    <row r="110">
      <c r="A110" s="40" t="n"/>
      <c r="B110" s="40" t="inlineStr">
        <is>
          <t>FRS000000016</t>
        </is>
      </c>
      <c r="C110" s="40" t="inlineStr">
        <is>
          <t>FECHAR RECORTE COSTAS DIAGONAL 85CM Código 4OL 514 - ADI 1609</t>
        </is>
      </c>
      <c r="D110" s="13" t="n">
        <v>0.4798</v>
      </c>
      <c r="E110" s="20" t="n">
        <v>0.4798</v>
      </c>
      <c r="F110" s="2" t="inlineStr">
        <is>
          <t>FECHAR RECORTE COSTAS DIAGONAL 85CM Código 4OL 514 - ADI 1609</t>
        </is>
      </c>
      <c r="G110" s="17">
        <f>E110</f>
        <v/>
      </c>
    </row>
    <row r="111">
      <c r="A111" s="40" t="n"/>
      <c r="B111" s="40" t="inlineStr">
        <is>
          <t>FRS000000019</t>
        </is>
      </c>
      <c r="C111" s="40" t="inlineStr">
        <is>
          <t>4F FECHAR RECORTE COSTAS 55 CM</t>
        </is>
      </c>
      <c r="D111" s="13" t="n">
        <v>0.4002</v>
      </c>
      <c r="E111" s="13" t="n">
        <v>0.4002</v>
      </c>
      <c r="F111" s="40" t="inlineStr">
        <is>
          <t>4F FECHAR RECORTE COSTAS 55 CM</t>
        </is>
      </c>
      <c r="G111" s="17">
        <f>E111</f>
        <v/>
      </c>
    </row>
    <row r="112">
      <c r="A112" s="40" t="n"/>
      <c r="B112" s="40" t="inlineStr">
        <is>
          <t>FRS000000020</t>
        </is>
      </c>
      <c r="C112" s="40" t="inlineStr">
        <is>
          <t>FECHAR RECORTE COSTAS 62 CM Código 4OL 514 - Ref. ADI 1582</t>
        </is>
      </c>
      <c r="D112" s="13" t="n">
        <v>0.5139</v>
      </c>
      <c r="E112" s="20">
        <f>D112</f>
        <v/>
      </c>
      <c r="F112" s="2" t="inlineStr">
        <is>
          <t>FECHAR RECORTE COSTAS 62 CM Código 4OL 514 - Ref. ADI 1582</t>
        </is>
      </c>
      <c r="G112" s="17">
        <f>E112</f>
        <v/>
      </c>
    </row>
    <row r="113">
      <c r="A113" s="40" t="n"/>
      <c r="B113" s="40" t="inlineStr">
        <is>
          <t>FRT000000005</t>
        </is>
      </c>
      <c r="C113" s="40" t="inlineStr">
        <is>
          <t>FECHAR RECORTE LATERAL 16 CM 2* Código 4OL 514 - Ref. SP 135</t>
        </is>
      </c>
      <c r="D113" s="13" t="n">
        <v>0.4004</v>
      </c>
      <c r="E113" s="20" t="n">
        <v>0.4004</v>
      </c>
      <c r="F113" s="40" t="inlineStr">
        <is>
          <t>FECHAR RECORTE LATERAL 16 CM 2* Código 4OL 514 - Ref. SP 135</t>
        </is>
      </c>
      <c r="G113" s="17">
        <f>E113</f>
        <v/>
      </c>
    </row>
    <row r="114">
      <c r="A114" s="40" t="inlineStr">
        <is>
          <t>TTOSHSYKLB00</t>
        </is>
      </c>
      <c r="B114" s="40" t="inlineStr">
        <is>
          <t>FXE000000002</t>
        </is>
      </c>
      <c r="C114" s="40" t="inlineStr">
        <is>
          <t>FIXAR ETIQUETA CÓS 5 CM 1L 301</t>
        </is>
      </c>
      <c r="D114" s="13" t="n">
        <v>0.2025</v>
      </c>
      <c r="E114" s="20" t="n">
        <v>0.2025</v>
      </c>
      <c r="F114" s="2" t="inlineStr">
        <is>
          <t>FIXAR ETIQUETA CÓS 5 CM 1L 301</t>
        </is>
      </c>
      <c r="G114" s="17">
        <f>E114</f>
        <v/>
      </c>
    </row>
    <row r="115">
      <c r="A115" s="39" t="inlineStr">
        <is>
          <t>TTOTSSYKLB01</t>
        </is>
      </c>
      <c r="B115" s="39" t="inlineStr">
        <is>
          <t>FXE000000003</t>
        </is>
      </c>
      <c r="C115" s="40" t="inlineStr">
        <is>
          <t>FIXAR ETIQUETA NO DECOTE 1L 301</t>
        </is>
      </c>
      <c r="D115" s="13" t="n">
        <v>0.1649</v>
      </c>
      <c r="E115" s="20" t="n">
        <v>0.1649</v>
      </c>
      <c r="F115" s="2" t="inlineStr">
        <is>
          <t>FIXAR ETIQUETA NO DECOTE 1L 301</t>
        </is>
      </c>
      <c r="G115" s="17">
        <f>E115</f>
        <v/>
      </c>
    </row>
    <row r="116">
      <c r="A116" s="39" t="inlineStr">
        <is>
          <t>TTOJESYKLB02</t>
        </is>
      </c>
      <c r="B116" s="39" t="inlineStr">
        <is>
          <t>FXE000000005</t>
        </is>
      </c>
      <c r="C116" s="40" t="inlineStr">
        <is>
          <t>FIXAR ETIQUETA NA LATERAL 7 CM</t>
        </is>
      </c>
      <c r="D116" s="13" t="n">
        <v>0.1949</v>
      </c>
      <c r="E116" s="20" t="n">
        <v>0.1949</v>
      </c>
      <c r="F116" s="2" t="inlineStr">
        <is>
          <t>FIXAR ETIQUETA NA LATERAL 7 CM</t>
        </is>
      </c>
      <c r="G116" s="17">
        <f>E116</f>
        <v/>
      </c>
    </row>
    <row r="117">
      <c r="A117" s="39" t="n"/>
      <c r="B117" s="39" t="inlineStr">
        <is>
          <t>FXE000000007</t>
        </is>
      </c>
      <c r="C117" s="40" t="inlineStr">
        <is>
          <t>PREGAR ETIQTEA BARRA 2 CM</t>
        </is>
      </c>
      <c r="D117" s="13" t="n">
        <v>0.2775</v>
      </c>
      <c r="E117" s="20" t="n">
        <v>0.2775</v>
      </c>
      <c r="F117" s="2" t="inlineStr">
        <is>
          <t>PREGAR ETIQTEA BARRA 2 CM</t>
        </is>
      </c>
      <c r="G117" s="17">
        <f>E117</f>
        <v/>
      </c>
    </row>
    <row r="118">
      <c r="A118" s="40" t="inlineStr">
        <is>
          <t>TTOJEMKLB000</t>
        </is>
      </c>
      <c r="B118" s="40" t="inlineStr">
        <is>
          <t>FXE000000008</t>
        </is>
      </c>
      <c r="C118" s="40" t="inlineStr">
        <is>
          <t>1L GABARITAR E FIXAR ALÇA DECORATIVA 3 CM - Fixar alça no centro da gola.</t>
        </is>
      </c>
      <c r="D118" s="13" t="n">
        <v>0.3214</v>
      </c>
      <c r="E118" s="13" t="n">
        <v>0.3214</v>
      </c>
      <c r="F118" s="40" t="inlineStr">
        <is>
          <t>1L GABARITAR E FIXAR ALÇA DECORATIVA 3 CM - Fixar alça no centro da gola.</t>
        </is>
      </c>
      <c r="G118" s="17">
        <f>E118</f>
        <v/>
      </c>
    </row>
    <row r="119">
      <c r="A119" s="40" t="n"/>
      <c r="B119" s="40" t="inlineStr">
        <is>
          <t>GAS000000002</t>
        </is>
      </c>
      <c r="C119" s="40" t="inlineStr">
        <is>
          <t>PASSAR GALÃO 3 LISTRAS - SHORTS 50 CM *2</t>
        </is>
      </c>
      <c r="D119" s="13" t="n">
        <v>0.7386</v>
      </c>
      <c r="E119" s="20" t="n">
        <v>0.7386</v>
      </c>
      <c r="F119" s="2" t="inlineStr">
        <is>
          <t>PASSAR GALÃO 3 LISTRAS - SHORTS 50 CM *2</t>
        </is>
      </c>
      <c r="G119" s="17">
        <f>E119</f>
        <v/>
      </c>
    </row>
    <row r="120">
      <c r="A120" s="40" t="n"/>
      <c r="B120" s="40" t="inlineStr">
        <is>
          <t>GBE000000000</t>
        </is>
      </c>
      <c r="C120" s="40" t="inlineStr">
        <is>
          <t>GABARITAR ETIQUETA DO CENTRO DO DECOTE - MANUAL</t>
        </is>
      </c>
      <c r="D120" s="13" t="n">
        <v>0.126</v>
      </c>
      <c r="E120" s="20" t="n">
        <v>0.126</v>
      </c>
      <c r="F120" s="2" t="inlineStr">
        <is>
          <t>GABARITAR ETIQUETA DO CENTRO DO DECOTE - MANUAL</t>
        </is>
      </c>
      <c r="G120" s="17">
        <f>E120</f>
        <v/>
      </c>
    </row>
    <row r="121">
      <c r="A121" s="40" t="inlineStr">
        <is>
          <t>TTOJEMKLB005</t>
        </is>
      </c>
      <c r="B121" s="40" t="inlineStr">
        <is>
          <t>GBE000000002</t>
        </is>
      </c>
      <c r="C121" s="40" t="inlineStr">
        <is>
          <t>MANUAL MEDIR E CORTAR ALÇA - ADI 1708</t>
        </is>
      </c>
      <c r="D121" s="13" t="n">
        <v>0.1104</v>
      </c>
      <c r="E121" s="13" t="n">
        <v>0.1104</v>
      </c>
      <c r="F121" s="40" t="inlineStr">
        <is>
          <t>MANUAL MEDIR E CORTAR ALÇA - ADI 1708</t>
        </is>
      </c>
      <c r="G121" s="17">
        <f>E121</f>
        <v/>
      </c>
    </row>
    <row r="122">
      <c r="A122" s="40" t="n"/>
      <c r="B122" s="40" t="inlineStr">
        <is>
          <t>GBE000000003</t>
        </is>
      </c>
      <c r="C122" s="40" t="inlineStr">
        <is>
          <t xml:space="preserve">GABARITAR ETIQUETA DECORATIVA - MANUAL </t>
        </is>
      </c>
      <c r="D122" s="13" t="n">
        <v>0.0955</v>
      </c>
      <c r="E122" s="20" t="n">
        <v>0.0955</v>
      </c>
      <c r="F122" s="2" t="inlineStr">
        <is>
          <t xml:space="preserve">GABARITAR ETIQUETA DECORATIVA - MANUAL </t>
        </is>
      </c>
      <c r="G122" s="17">
        <f>E122</f>
        <v/>
      </c>
    </row>
    <row r="123">
      <c r="A123" s="40" t="n"/>
      <c r="B123" s="40" t="inlineStr">
        <is>
          <t>GBP000000001</t>
        </is>
      </c>
      <c r="C123" s="40" t="inlineStr">
        <is>
          <t>GABARITAR PUNHO MANUAL</t>
        </is>
      </c>
      <c r="D123" s="13" t="n">
        <v>0.212</v>
      </c>
      <c r="E123" s="20" t="n">
        <v>0.212</v>
      </c>
      <c r="F123" s="2" t="inlineStr">
        <is>
          <t>GABARITAR PUNHO MANUAL</t>
        </is>
      </c>
      <c r="G123" s="17">
        <f>E123</f>
        <v/>
      </c>
    </row>
    <row r="124">
      <c r="A124" s="40" t="n"/>
      <c r="B124" s="40" t="inlineStr">
        <is>
          <t>GBP000000002</t>
        </is>
      </c>
      <c r="C124" s="40" t="inlineStr">
        <is>
          <t xml:space="preserve">GABARITAR PUNHO PADRÃO - OPE MANUAL </t>
        </is>
      </c>
      <c r="D124" s="13" t="n">
        <v>0.3086</v>
      </c>
      <c r="E124" s="20" t="n">
        <v>0.3086</v>
      </c>
      <c r="F124" s="2" t="inlineStr">
        <is>
          <t xml:space="preserve">GABARITAR PUNHO PADRÃO - OPE MANUAL </t>
        </is>
      </c>
      <c r="G124" s="17">
        <f>E124</f>
        <v/>
      </c>
    </row>
    <row r="125">
      <c r="A125" s="40" t="n"/>
      <c r="B125" s="40" t="inlineStr">
        <is>
          <t>GGL000000000</t>
        </is>
      </c>
      <c r="C125" s="40" t="inlineStr">
        <is>
          <t xml:space="preserve">GABARITAR GOLA MANUAL </t>
        </is>
      </c>
      <c r="D125" s="13" t="n">
        <v>0.2092</v>
      </c>
      <c r="E125" s="20" t="n">
        <v>0.2092</v>
      </c>
      <c r="F125" s="2" t="inlineStr">
        <is>
          <t xml:space="preserve">GABARITAR GOLA MANUAL </t>
        </is>
      </c>
      <c r="G125" s="17">
        <f>E125</f>
        <v/>
      </c>
    </row>
    <row r="126">
      <c r="A126" s="39" t="n"/>
      <c r="B126" s="39" t="inlineStr">
        <is>
          <t>LAGO00000000</t>
        </is>
      </c>
      <c r="C126" s="40" t="inlineStr">
        <is>
          <t>FECHAR GOLA EM V 9 CM</t>
        </is>
      </c>
      <c r="D126" s="13" t="n">
        <v>0.2918</v>
      </c>
      <c r="E126" s="20" t="n">
        <v>0.2918</v>
      </c>
      <c r="F126" s="2" t="inlineStr">
        <is>
          <t>FECHAR GOLA EM V 9 CM</t>
        </is>
      </c>
      <c r="G126" s="17">
        <f>E126</f>
        <v/>
      </c>
    </row>
    <row r="127">
      <c r="A127" s="39" t="n"/>
      <c r="B127" s="39" t="inlineStr">
        <is>
          <t>LAGO00000002</t>
        </is>
      </c>
      <c r="C127" s="40" t="inlineStr">
        <is>
          <t>FECHAR GOLA -6 CM</t>
        </is>
      </c>
      <c r="D127" s="13" t="n">
        <v>0.1498</v>
      </c>
      <c r="E127" s="20" t="n">
        <v>0.1498</v>
      </c>
      <c r="F127" s="2" t="inlineStr">
        <is>
          <t>FECHAR GOLA -6 CM</t>
        </is>
      </c>
      <c r="G127" s="17">
        <f>E127</f>
        <v/>
      </c>
    </row>
    <row r="128">
      <c r="A128" s="39" t="n"/>
      <c r="B128" s="39" t="inlineStr">
        <is>
          <t>LAGO00000005</t>
        </is>
      </c>
      <c r="C128" s="40" t="inlineStr">
        <is>
          <t>REBATER COBRE GOLA -22 CM</t>
        </is>
      </c>
      <c r="D128" s="13" t="n">
        <v>0.3041</v>
      </c>
      <c r="E128" s="20" t="n">
        <v>0.3041</v>
      </c>
      <c r="F128" s="2" t="inlineStr">
        <is>
          <t>REBATER COBRE GOLA -22 CM</t>
        </is>
      </c>
      <c r="G128" s="17">
        <f>E128</f>
        <v/>
      </c>
    </row>
    <row r="129">
      <c r="A129" s="39" t="n"/>
      <c r="B129" s="39" t="inlineStr">
        <is>
          <t>LAGO00000006</t>
        </is>
      </c>
      <c r="C129" s="40" t="inlineStr">
        <is>
          <t>GABARITAR ETIQUETA DO CENTRO DO DECOTE - MANUAL</t>
        </is>
      </c>
      <c r="D129" s="13" t="n">
        <v>0.0955</v>
      </c>
      <c r="E129" s="20" t="n">
        <v>0.0955</v>
      </c>
      <c r="F129" s="2" t="inlineStr">
        <is>
          <t>GABARITAR ETIQUETA DO CENTRO DO DECOTE - MANUAL</t>
        </is>
      </c>
      <c r="G129" s="17">
        <f>E129</f>
        <v/>
      </c>
    </row>
    <row r="130">
      <c r="A130" s="39" t="n"/>
      <c r="B130" s="39" t="inlineStr">
        <is>
          <t>LAGO00000008</t>
        </is>
      </c>
      <c r="C130" s="40" t="inlineStr">
        <is>
          <t>FIXAR COBRE GOLA- 22 CM</t>
        </is>
      </c>
      <c r="D130" s="13" t="n">
        <v>0.3624</v>
      </c>
      <c r="E130" s="20" t="n">
        <v>0.3624</v>
      </c>
      <c r="F130" s="2" t="inlineStr">
        <is>
          <t>FIXAR COBRE GOLA- 22 CM</t>
        </is>
      </c>
      <c r="G130" s="17">
        <f>E130</f>
        <v/>
      </c>
    </row>
    <row r="131">
      <c r="A131" s="39" t="n"/>
      <c r="B131" s="39" t="inlineStr">
        <is>
          <t>LAGO00000009</t>
        </is>
      </c>
      <c r="C131" s="40" t="inlineStr">
        <is>
          <t>PREGAR GOLA -59 CM</t>
        </is>
      </c>
      <c r="D131" s="13" t="n">
        <v>0.3884</v>
      </c>
      <c r="E131" s="20" t="n">
        <v>0.3884</v>
      </c>
      <c r="F131" s="2" t="inlineStr">
        <is>
          <t>PREGAR GOLA -59 CM</t>
        </is>
      </c>
      <c r="G131" s="17">
        <f>E131</f>
        <v/>
      </c>
    </row>
    <row r="132">
      <c r="A132" s="39" t="n"/>
      <c r="B132" s="39" t="inlineStr">
        <is>
          <t>LAGO00000010</t>
        </is>
      </c>
      <c r="C132" s="40" t="inlineStr">
        <is>
          <t>UNIR COBRE GOLA - 22 cm</t>
        </is>
      </c>
      <c r="D132" s="13" t="n">
        <v>0.1201</v>
      </c>
      <c r="E132" s="20" t="n">
        <v>0.1201</v>
      </c>
      <c r="F132" s="2" t="inlineStr">
        <is>
          <t>UNIR COBRE GOLA - 22 cm</t>
        </is>
      </c>
      <c r="G132" s="17">
        <f>E132</f>
        <v/>
      </c>
    </row>
    <row r="133">
      <c r="A133" s="39" t="n"/>
      <c r="B133" s="39" t="inlineStr">
        <is>
          <t>LAGO00000011</t>
        </is>
      </c>
      <c r="C133" s="40" t="inlineStr">
        <is>
          <t>GABARITAR COBRE GOLA -MANUAL</t>
        </is>
      </c>
      <c r="D133" s="13" t="n">
        <v>0.1193</v>
      </c>
      <c r="E133" s="20" t="n">
        <v>0.1193</v>
      </c>
      <c r="F133" s="2" t="inlineStr">
        <is>
          <t>GABARITAR COBRE GOLA -MANUAL</t>
        </is>
      </c>
      <c r="G133" s="17">
        <f>E133</f>
        <v/>
      </c>
    </row>
    <row r="134">
      <c r="A134" s="39" t="n"/>
      <c r="B134" s="39" t="inlineStr">
        <is>
          <t>LAGO00000013</t>
        </is>
      </c>
      <c r="C134" s="40" t="inlineStr">
        <is>
          <t>GABARITAR ETIQUETA ADIDAS E FIXAR</t>
        </is>
      </c>
      <c r="D134" s="13" t="n">
        <v>0.1288</v>
      </c>
      <c r="E134" s="20" t="n">
        <v>0.1288</v>
      </c>
      <c r="F134" s="2" t="inlineStr">
        <is>
          <t>GABARITAR ETIQUETA ADIDAS E FIXAR</t>
        </is>
      </c>
      <c r="G134" s="17">
        <f>E134</f>
        <v/>
      </c>
    </row>
    <row r="135">
      <c r="A135" s="39" t="inlineStr">
        <is>
          <t>TTOJECLSCL02</t>
        </is>
      </c>
      <c r="B135" s="39" t="inlineStr">
        <is>
          <t>LAGO00000017</t>
        </is>
      </c>
      <c r="C135" s="40" t="inlineStr">
        <is>
          <t xml:space="preserve">FECHAR GOLA EM V 9 CM </t>
        </is>
      </c>
      <c r="D135" s="13" t="n">
        <v>0.2552</v>
      </c>
      <c r="E135" s="20" t="n">
        <v>0.2552</v>
      </c>
      <c r="F135" s="2" t="inlineStr">
        <is>
          <t xml:space="preserve">FECHAR GOLA EM V 9 CM </t>
        </is>
      </c>
      <c r="G135" s="17">
        <f>E135</f>
        <v/>
      </c>
    </row>
    <row r="136">
      <c r="A136" s="39" t="n"/>
      <c r="B136" s="39" t="inlineStr">
        <is>
          <t>LAGO00000018</t>
        </is>
      </c>
      <c r="C136" s="40" t="inlineStr">
        <is>
          <t>FIXAR GOLA FRENTE EM V 3 CM</t>
        </is>
      </c>
      <c r="D136" s="13" t="n">
        <v>0.2896</v>
      </c>
      <c r="E136" s="20" t="n">
        <v>0.2377</v>
      </c>
      <c r="F136" s="2" t="inlineStr">
        <is>
          <t>FIXAR GOLA FRENTE EM V 3 CM</t>
        </is>
      </c>
      <c r="G136" s="17">
        <f>E136</f>
        <v/>
      </c>
    </row>
    <row r="137">
      <c r="A137" s="39" t="n"/>
      <c r="B137" s="39" t="inlineStr">
        <is>
          <t>LAGO00000019</t>
        </is>
      </c>
      <c r="C137" s="40" t="inlineStr">
        <is>
          <t>PASSAR GALÃO DECOTE 65 CM</t>
        </is>
      </c>
      <c r="D137" s="13" t="n">
        <v>0.5925</v>
      </c>
      <c r="E137" s="20" t="n">
        <v>0.5925</v>
      </c>
      <c r="F137" s="2" t="inlineStr">
        <is>
          <t>PASSAR GALÃO DECOTE 65 CM</t>
        </is>
      </c>
      <c r="G137" s="17">
        <f>E137</f>
        <v/>
      </c>
    </row>
    <row r="138">
      <c r="A138" s="39" t="n"/>
      <c r="B138" s="39" t="inlineStr">
        <is>
          <t>LAGO00000020</t>
        </is>
      </c>
      <c r="C138" s="40" t="inlineStr">
        <is>
          <t>RETROCESSO DO DECOTE 4.5 CM</t>
        </is>
      </c>
      <c r="D138" s="13" t="n">
        <v>0.5404</v>
      </c>
      <c r="E138" s="20" t="n">
        <v>0.5404</v>
      </c>
      <c r="F138" s="2" t="inlineStr">
        <is>
          <t>RETROCESSO DO DECOTE 4.5 CM</t>
        </is>
      </c>
      <c r="G138" s="17">
        <f>E138</f>
        <v/>
      </c>
    </row>
    <row r="139">
      <c r="A139" s="39" t="n"/>
      <c r="B139" s="39" t="inlineStr">
        <is>
          <t>LAGO00000021</t>
        </is>
      </c>
      <c r="C139" s="40" t="inlineStr">
        <is>
          <t>PASSAR GALÃO NO PUNHO 41.9 CM</t>
        </is>
      </c>
      <c r="D139" s="13" t="n">
        <v>0.6011</v>
      </c>
      <c r="E139" s="20" t="n">
        <v>0.6011</v>
      </c>
      <c r="F139" s="2" t="inlineStr">
        <is>
          <t>PASSAR GALÃO NO PUNHO 41.9 CM</t>
        </is>
      </c>
      <c r="G139" s="17">
        <f>E139</f>
        <v/>
      </c>
    </row>
    <row r="140">
      <c r="A140" s="39" t="n"/>
      <c r="B140" s="39" t="inlineStr">
        <is>
          <t>MAANGA000001</t>
        </is>
      </c>
      <c r="C140" s="40" t="inlineStr">
        <is>
          <t>PREGAR MANGA FECHADA - 58.5CM</t>
        </is>
      </c>
      <c r="D140" s="13" t="n">
        <v>0.8733</v>
      </c>
      <c r="E140" s="20" t="n">
        <v>0.8733</v>
      </c>
      <c r="F140" s="2" t="inlineStr">
        <is>
          <t>PREGAR MANGA FECHADA - 58.5CM</t>
        </is>
      </c>
      <c r="G140" s="17">
        <f>E140</f>
        <v/>
      </c>
    </row>
    <row r="141">
      <c r="A141" s="40" t="inlineStr">
        <is>
          <t>TTOSHEL0000</t>
        </is>
      </c>
      <c r="B141" s="40" t="inlineStr">
        <is>
          <t>MED000000001</t>
        </is>
      </c>
      <c r="C141" s="40" t="inlineStr">
        <is>
          <t xml:space="preserve">MEDIR CORTAR ELASTICO MANUAL </t>
        </is>
      </c>
      <c r="D141" s="13" t="n">
        <v>0.1284</v>
      </c>
      <c r="E141" s="20" t="n">
        <v>0.1284</v>
      </c>
      <c r="F141" s="2" t="inlineStr">
        <is>
          <t xml:space="preserve">MEDIR CORTAR ELASTICO MANUAL </t>
        </is>
      </c>
      <c r="G141" s="17">
        <f>E141</f>
        <v/>
      </c>
    </row>
    <row r="142">
      <c r="A142" s="39" t="inlineStr">
        <is>
          <t>TTOJEYKLB000</t>
        </is>
      </c>
      <c r="B142" s="39" t="inlineStr">
        <is>
          <t>MET000000000</t>
        </is>
      </c>
      <c r="C142" s="40" t="inlineStr">
        <is>
          <t>1L Join Care Label /MONTAR ETIQUETA (3 papeis) 3.5 CM</t>
        </is>
      </c>
      <c r="D142" s="16" t="n">
        <v>0.2002</v>
      </c>
      <c r="E142" s="20" t="n">
        <v>0.2002</v>
      </c>
      <c r="F142" s="2" t="inlineStr">
        <is>
          <t>1L Join Care Label /MONTAR ETIQUETA (3 papeis) 3.5 CM</t>
        </is>
      </c>
      <c r="G142" s="17">
        <f>E142</f>
        <v/>
      </c>
    </row>
    <row r="143">
      <c r="A143" s="39" t="n"/>
      <c r="B143" s="39" t="inlineStr">
        <is>
          <t>MGL000000009</t>
        </is>
      </c>
      <c r="C143" s="40" t="inlineStr">
        <is>
          <t xml:space="preserve">MONTAR GOLA QUADRADA </t>
        </is>
      </c>
      <c r="D143" s="13" t="n">
        <v>0.3698</v>
      </c>
      <c r="E143" s="20" t="n">
        <v>0.3698</v>
      </c>
      <c r="F143" s="2" t="inlineStr">
        <is>
          <t xml:space="preserve">MONTAR GOLA QUADRADA </t>
        </is>
      </c>
      <c r="G143" s="17">
        <f>E143</f>
        <v/>
      </c>
    </row>
    <row r="144">
      <c r="A144" s="39" t="n"/>
      <c r="B144" s="39" t="inlineStr">
        <is>
          <t>OBL000000001</t>
        </is>
      </c>
      <c r="C144" s="40" t="inlineStr">
        <is>
          <t>OVERLOCKAR ABERTURA LATERAL 26 CM</t>
        </is>
      </c>
      <c r="D144" s="13" t="n">
        <v>0.45</v>
      </c>
      <c r="E144" s="20" t="n">
        <v>0.45</v>
      </c>
      <c r="F144" s="2" t="inlineStr">
        <is>
          <t>OVERLOCKAR ABERTURA LATERAL 26 CM</t>
        </is>
      </c>
      <c r="G144" s="17">
        <f>E144</f>
        <v/>
      </c>
    </row>
    <row r="145">
      <c r="A145" s="40" t="n"/>
      <c r="B145" s="40" t="inlineStr">
        <is>
          <t>OBL000000004</t>
        </is>
      </c>
      <c r="C145" s="40" t="inlineStr">
        <is>
          <t>4OL OVERLOCKAR ABERTURA DA LATERAL 11 CM 2*</t>
        </is>
      </c>
      <c r="D145" s="13" t="n">
        <v>0.4104</v>
      </c>
      <c r="E145" s="13" t="n">
        <v>0.4104</v>
      </c>
      <c r="F145" s="40" t="inlineStr">
        <is>
          <t>4OL OVERLOCKAR ABERTURA DA LATERAL 11 CM 2*</t>
        </is>
      </c>
      <c r="G145" s="17">
        <f>E145</f>
        <v/>
      </c>
    </row>
    <row r="146">
      <c r="A146" s="40" t="n"/>
      <c r="B146" s="40" t="inlineStr">
        <is>
          <t>OM1000000004</t>
        </is>
      </c>
      <c r="C146" s="40" t="inlineStr">
        <is>
          <t>4OL FECHAR OMBRO FRENTE 16 CM *2</t>
        </is>
      </c>
      <c r="D146" s="13" t="n">
        <v>0.3775</v>
      </c>
      <c r="E146" s="20" t="n">
        <v>0.3775</v>
      </c>
      <c r="F146" s="2" t="inlineStr">
        <is>
          <t>4OL FECHAR OMBRO FRENTE 16 CM *2</t>
        </is>
      </c>
      <c r="G146" s="17">
        <f>E146</f>
        <v/>
      </c>
    </row>
    <row r="147">
      <c r="A147" s="39" t="n"/>
      <c r="B147" s="39" t="inlineStr">
        <is>
          <t>OM2000000001</t>
        </is>
      </c>
      <c r="C147" s="40" t="inlineStr">
        <is>
          <t>FECAR OMBRO COSTAS - 16CM</t>
        </is>
      </c>
      <c r="D147" s="13" t="n">
        <v>0.3775</v>
      </c>
      <c r="E147" s="20" t="n">
        <v>0.3775</v>
      </c>
      <c r="F147" s="2" t="inlineStr">
        <is>
          <t>FECAR OMBRO COSTAS - 16CM</t>
        </is>
      </c>
      <c r="G147" s="17">
        <f>E147</f>
        <v/>
      </c>
    </row>
    <row r="148">
      <c r="A148" s="40" t="n"/>
      <c r="B148" s="40" t="inlineStr">
        <is>
          <t>OM3000000000</t>
        </is>
      </c>
      <c r="C148" s="40" t="inlineStr">
        <is>
          <t>4OL FECHAR OMBRO EM TAPE 16 CM 2* - Ombro com tape e silicone.</t>
        </is>
      </c>
      <c r="D148" s="13" t="n">
        <v>0.3691</v>
      </c>
      <c r="E148" s="13" t="n">
        <v>0.3691</v>
      </c>
      <c r="F148" s="2" t="inlineStr">
        <is>
          <t>4OL FECHAR OMBRO EM TAPE 16 CM 2* - Ombro com tape e silicone.</t>
        </is>
      </c>
      <c r="G148" s="17">
        <f>E148</f>
        <v/>
      </c>
    </row>
    <row r="149">
      <c r="A149" s="39" t="n"/>
      <c r="B149" s="39" t="inlineStr">
        <is>
          <t>OMB000000001</t>
        </is>
      </c>
      <c r="C149" s="40" t="inlineStr">
        <is>
          <t>FECHAR OMBRO BASICO 16CM</t>
        </is>
      </c>
      <c r="D149" s="13" t="n">
        <v>0.3682</v>
      </c>
      <c r="E149" s="20" t="n">
        <v>0.3682</v>
      </c>
      <c r="F149" s="2" t="inlineStr">
        <is>
          <t>FECHAR OMBRO BASICO 16CM</t>
        </is>
      </c>
      <c r="G149" s="17">
        <f>E149</f>
        <v/>
      </c>
    </row>
    <row r="150">
      <c r="A150" s="40" t="n"/>
      <c r="B150" s="40" t="inlineStr">
        <is>
          <t>OMB000000003</t>
        </is>
      </c>
      <c r="C150" s="40" t="inlineStr">
        <is>
          <t>FECHAR 1 OMBRO 16 CM Código: 4OL 514</t>
        </is>
      </c>
      <c r="D150" s="13" t="n">
        <v>0.2312</v>
      </c>
      <c r="E150" s="20" t="n">
        <v>0.2312</v>
      </c>
      <c r="F150" s="2" t="inlineStr">
        <is>
          <t>FECHAR 1 OMBRO 16 CM Código: 4OL 514</t>
        </is>
      </c>
      <c r="G150" s="17">
        <f>E150</f>
        <v/>
      </c>
    </row>
    <row r="151">
      <c r="A151" s="40" t="n"/>
      <c r="B151" s="40" t="inlineStr">
        <is>
          <t>OMB000000005</t>
        </is>
      </c>
      <c r="C151" s="40" t="inlineStr">
        <is>
          <t>4F FECHAR OMBRO 16 CM *2</t>
        </is>
      </c>
      <c r="D151" s="13" t="n">
        <v>0.519</v>
      </c>
      <c r="E151" s="13" t="n">
        <v>0.519</v>
      </c>
      <c r="F151" s="40" t="inlineStr">
        <is>
          <t>4F FECHAR OMBRO 16 CM *2</t>
        </is>
      </c>
      <c r="G151" s="17">
        <f>E151</f>
        <v/>
      </c>
    </row>
    <row r="152">
      <c r="A152" s="40" t="n"/>
      <c r="B152" s="40" t="inlineStr">
        <is>
          <t>OMB000000006</t>
        </is>
      </c>
      <c r="C152" s="40" t="inlineStr">
        <is>
          <t>FECHAR OMBRO 3 TECIDOS EMBUTINDO 16 CM *2</t>
        </is>
      </c>
      <c r="D152" s="13" t="n">
        <v>0.5269</v>
      </c>
      <c r="E152" s="20" t="n">
        <v>0.5269</v>
      </c>
      <c r="F152" s="2" t="inlineStr">
        <is>
          <t>FECHAR OMBRO 3 TECIDOS EMBUTINDO 16 CM *2</t>
        </is>
      </c>
      <c r="G152" s="17">
        <f>E152</f>
        <v/>
      </c>
    </row>
    <row r="153">
      <c r="A153" s="40" t="n"/>
      <c r="B153" s="40" t="inlineStr">
        <is>
          <t>OMB000000009</t>
        </is>
      </c>
      <c r="C153" s="40" t="inlineStr">
        <is>
          <t>FECHAR OMBRO REGATA 5 CM 2* Código: 4OL 514</t>
        </is>
      </c>
      <c r="D153" s="13" t="n">
        <v>0.3464</v>
      </c>
      <c r="E153" s="20">
        <f>D153</f>
        <v/>
      </c>
      <c r="F153" s="2" t="inlineStr">
        <is>
          <t>FECHAR OMBRO REGATA 5 CM 2* Código: 4OL 514</t>
        </is>
      </c>
      <c r="G153" s="17">
        <f>E153</f>
        <v/>
      </c>
    </row>
    <row r="154" ht="15" customHeight="1" s="33">
      <c r="A154" s="40" t="n"/>
      <c r="B154" s="40" t="inlineStr">
        <is>
          <t>OPI000000000</t>
        </is>
      </c>
      <c r="C154" s="40" t="inlineStr">
        <is>
          <t>OVERLOCAR POLO 4 CM 4OL 514</t>
        </is>
      </c>
      <c r="D154" s="13" t="n">
        <v>0.1197</v>
      </c>
      <c r="E154" s="20" t="n">
        <v>0.1197</v>
      </c>
      <c r="F154" s="2" t="inlineStr">
        <is>
          <t>OVERLOCAR POLO 4 CM 4OL 514</t>
        </is>
      </c>
      <c r="G154" s="17">
        <f>E154</f>
        <v/>
      </c>
    </row>
    <row r="155">
      <c r="A155" s="40" t="n"/>
      <c r="B155" s="40" t="inlineStr">
        <is>
          <t>OPL000000081</t>
        </is>
      </c>
      <c r="C155" s="40" t="inlineStr">
        <is>
          <t>OVERLOCKAR REVEL FRENTE ABERTURA LATERAL 20 CM 2*</t>
        </is>
      </c>
      <c r="D155" s="13" t="n">
        <v>0.3799</v>
      </c>
      <c r="E155" s="20" t="n">
        <v>0.3799</v>
      </c>
      <c r="F155" s="2" t="inlineStr">
        <is>
          <t>OVERLOCKAR REVEL FRENTE ABERTURA LATERAL 20 CM 2*</t>
        </is>
      </c>
      <c r="G155" s="17">
        <f>E155</f>
        <v/>
      </c>
    </row>
    <row r="156">
      <c r="A156" s="40" t="n"/>
      <c r="B156" s="40" t="inlineStr">
        <is>
          <t>OPL000000082</t>
        </is>
      </c>
      <c r="C156" s="40" t="inlineStr">
        <is>
          <t>PREGAR REVEL ABERTURA LATERAL COSTAS 10 CM 2*</t>
        </is>
      </c>
      <c r="D156" s="13" t="n">
        <v>0.453</v>
      </c>
      <c r="E156" s="20" t="n">
        <v>0.453</v>
      </c>
      <c r="F156" s="2" t="inlineStr">
        <is>
          <t>PREGAR REVEL ABERTURA LATERAL COSTAS 10 CM 2*</t>
        </is>
      </c>
      <c r="G156" s="17">
        <f>E156</f>
        <v/>
      </c>
    </row>
    <row r="157">
      <c r="A157" s="40" t="n"/>
      <c r="B157" s="40" t="inlineStr">
        <is>
          <t>OPL000000083</t>
        </is>
      </c>
      <c r="C157" s="40" t="inlineStr">
        <is>
          <t>PREGAR REVEL ABERTURA LATERAL FRENTE 14 CM 2*</t>
        </is>
      </c>
      <c r="D157" s="13" t="n">
        <v>0.5038</v>
      </c>
      <c r="E157" s="20" t="n">
        <v>0.5038</v>
      </c>
      <c r="F157" s="2" t="inlineStr">
        <is>
          <t>PREGAR REVEL ABERTURA LATERAL FRENTE 14 CM 2*</t>
        </is>
      </c>
      <c r="G157" s="17">
        <f>E157</f>
        <v/>
      </c>
    </row>
    <row r="158">
      <c r="A158" s="40" t="n"/>
      <c r="B158" s="40" t="inlineStr">
        <is>
          <t>OPL000000084</t>
        </is>
      </c>
      <c r="C158" s="40" t="inlineStr">
        <is>
          <t>OVERLOCKAR REVEL ABERTURA LATERAL COSTAS 25 CM 2*</t>
        </is>
      </c>
      <c r="D158" s="13" t="n">
        <v>0.6021</v>
      </c>
      <c r="E158" s="20" t="n">
        <v>0.6021</v>
      </c>
      <c r="F158" s="2" t="inlineStr">
        <is>
          <t>OVERLOCKAR REVEL ABERTURA LATERAL COSTAS 25 CM 2*</t>
        </is>
      </c>
      <c r="G158" s="17">
        <f>E158</f>
        <v/>
      </c>
    </row>
    <row r="159">
      <c r="A159" s="40" t="n"/>
      <c r="B159" s="40" t="inlineStr">
        <is>
          <t>OPO000000020</t>
        </is>
      </c>
      <c r="C159" s="40" t="inlineStr">
        <is>
          <t xml:space="preserve">PASSAR COBRE GOLA OMBRO A OMBRO 54CM </t>
        </is>
      </c>
      <c r="D159" s="13" t="n">
        <v>0.4943</v>
      </c>
      <c r="E159" s="20" t="n">
        <v>0.4943</v>
      </c>
      <c r="F159" s="2" t="inlineStr">
        <is>
          <t xml:space="preserve">PASSAR COBRE GOLA OMBRO A OMBRO 54CM </t>
        </is>
      </c>
      <c r="G159" s="17">
        <f>E159</f>
        <v/>
      </c>
    </row>
    <row r="160">
      <c r="A160" s="40" t="n"/>
      <c r="B160" s="40" t="inlineStr">
        <is>
          <t>OVERREVEL001</t>
        </is>
      </c>
      <c r="C160" s="40" t="inlineStr">
        <is>
          <t>OVERLOCKAR REVEL BARRA 180 CM Código: 4OL 514</t>
        </is>
      </c>
      <c r="D160" s="13" t="n">
        <v>0.926</v>
      </c>
      <c r="E160" s="20" t="n">
        <v>0.926</v>
      </c>
      <c r="F160" s="2" t="inlineStr">
        <is>
          <t>OVERLOCKAR REVEL BARRA 180 CM Código: 4OL 514</t>
        </is>
      </c>
      <c r="G160" s="17">
        <f>E160</f>
        <v/>
      </c>
    </row>
    <row r="161">
      <c r="A161" s="39" t="n"/>
      <c r="B161" s="39" t="inlineStr">
        <is>
          <t>PGC000000001</t>
        </is>
      </c>
      <c r="C161" s="40" t="inlineStr">
        <is>
          <t>RETROCESSO NAS CAVAS 3CM *2 1L 301</t>
        </is>
      </c>
      <c r="D161" s="13" t="n">
        <v>0.824</v>
      </c>
      <c r="E161" s="20" t="n">
        <v>0.824</v>
      </c>
      <c r="F161" s="2" t="inlineStr">
        <is>
          <t>RETROCESSO NAS CAVAS 3CM *2 1L 301</t>
        </is>
      </c>
      <c r="G161" s="17">
        <f>E161</f>
        <v/>
      </c>
    </row>
    <row r="162">
      <c r="A162" s="39" t="n"/>
      <c r="B162" s="39" t="inlineStr">
        <is>
          <t>PGC000000002</t>
        </is>
      </c>
      <c r="C162" s="40" t="inlineStr">
        <is>
          <t>PASSAR GALÃO NO PUNHO DA MANGA 61CM *2 1C 401</t>
        </is>
      </c>
      <c r="D162" s="13" t="n">
        <v>0.651</v>
      </c>
      <c r="E162" s="20" t="n">
        <v>0.651</v>
      </c>
      <c r="F162" s="2" t="inlineStr">
        <is>
          <t>PASSAR GALÃO NO PUNHO DA MANGA 61CM *2 1C 401</t>
        </is>
      </c>
      <c r="G162" s="17">
        <f>E162</f>
        <v/>
      </c>
    </row>
    <row r="163">
      <c r="A163" s="40" t="n"/>
      <c r="B163" s="40" t="inlineStr">
        <is>
          <t>PGC000000004</t>
        </is>
      </c>
      <c r="C163" s="40" t="inlineStr">
        <is>
          <t>1C PASSAR GALÃO CAVAS 71 CM 2* - Referência FLA 149</t>
        </is>
      </c>
      <c r="D163" s="13" t="n">
        <v>1.0982</v>
      </c>
      <c r="E163" s="20" t="n">
        <v>1.0982</v>
      </c>
      <c r="F163" s="2" t="inlineStr">
        <is>
          <t>1C PASSAR GALÃO CAVAS 71 CM 2* - Referência FLA 149</t>
        </is>
      </c>
      <c r="G163" s="17">
        <f>E163</f>
        <v/>
      </c>
    </row>
    <row r="164">
      <c r="A164" s="40" t="n"/>
      <c r="B164" s="40" t="inlineStr">
        <is>
          <t>PGC000000005</t>
        </is>
      </c>
      <c r="C164" s="40" t="inlineStr">
        <is>
          <t>2C REBATER GALÃO CAVAS 71 CM 2*</t>
        </is>
      </c>
      <c r="D164" s="13" t="n">
        <v>1.1612</v>
      </c>
      <c r="E164" s="20" t="n">
        <v>1.1612</v>
      </c>
      <c r="F164" s="2" t="inlineStr">
        <is>
          <t>2C REBATER GALÃO CAVAS 71 CM 2*</t>
        </is>
      </c>
      <c r="G164" s="17">
        <f>E164</f>
        <v/>
      </c>
    </row>
    <row r="165">
      <c r="A165" s="40" t="n"/>
      <c r="B165" s="40" t="inlineStr">
        <is>
          <t>PGM000000003</t>
        </is>
      </c>
      <c r="C165" s="19" t="inlineStr">
        <is>
          <t>6C PASSAR GALÃO 3 LISTAS NA MANGA + OMBRO 40 CM 2* - Passar galão no ombro + manga.</t>
        </is>
      </c>
      <c r="D165" s="13" t="n">
        <v>0.5528</v>
      </c>
      <c r="E165" s="20" t="n">
        <v>0.5528</v>
      </c>
      <c r="F165" s="6" t="inlineStr">
        <is>
          <t>6C PASSAR GALÃO 3 LISTAS NA MANGA + OMBRO 40 CM 2* - Passar galão no ombro + manga.</t>
        </is>
      </c>
      <c r="G165" s="17">
        <f>E165</f>
        <v/>
      </c>
    </row>
    <row r="166">
      <c r="A166" s="40" t="n"/>
      <c r="B166" s="40" t="inlineStr">
        <is>
          <t>PGM000000004</t>
        </is>
      </c>
      <c r="C166" s="40" t="inlineStr">
        <is>
          <t>PASSAR GALÃO 3 LISTAS 1 MANGA 25 CM</t>
        </is>
      </c>
      <c r="D166" s="13" t="n">
        <v>0.2204</v>
      </c>
      <c r="E166" s="20" t="n">
        <v>0.2204</v>
      </c>
      <c r="F166" s="2" t="inlineStr">
        <is>
          <t>PASSAR GALÃO 3 LISTAS 1 MANGA 25 CM</t>
        </is>
      </c>
      <c r="G166" s="17">
        <f>E166</f>
        <v/>
      </c>
    </row>
    <row r="167">
      <c r="A167" s="39" t="n"/>
      <c r="B167" s="39" t="inlineStr">
        <is>
          <t>PGN000000000</t>
        </is>
      </c>
      <c r="C167" s="40" t="inlineStr">
        <is>
          <t>PASSAR GALÃO NO PUNHO 61 CM 2*</t>
        </is>
      </c>
      <c r="D167" s="13" t="n">
        <v>0.651</v>
      </c>
      <c r="E167" s="20" t="n">
        <v>0.651</v>
      </c>
      <c r="F167" s="2" t="inlineStr">
        <is>
          <t>PASSAR GALÃO NO PUNHO 61 CM 2*</t>
        </is>
      </c>
      <c r="G167" s="17">
        <f>E167</f>
        <v/>
      </c>
    </row>
    <row r="168">
      <c r="A168" s="39" t="n"/>
      <c r="B168" s="39" t="inlineStr">
        <is>
          <t>PGO000000004</t>
        </is>
      </c>
      <c r="C168" s="40" t="inlineStr">
        <is>
          <t>PREGAR GOLA 59 CM</t>
        </is>
      </c>
      <c r="D168" s="13" t="n">
        <v>0.7004</v>
      </c>
      <c r="E168" s="20" t="n">
        <v>0.7004</v>
      </c>
      <c r="F168" s="2" t="inlineStr">
        <is>
          <t>PREGAR GOLA 59 CM</t>
        </is>
      </c>
      <c r="G168" s="17">
        <f>E168</f>
        <v/>
      </c>
    </row>
    <row r="169">
      <c r="A169" s="40" t="n"/>
      <c r="B169" s="40" t="inlineStr">
        <is>
          <t>PGO000000010</t>
        </is>
      </c>
      <c r="C169" s="40" t="inlineStr">
        <is>
          <t>PREGAR GOLA ABERTA 51 CM  4OL 514</t>
        </is>
      </c>
      <c r="D169" s="13" t="n">
        <v>0.4283</v>
      </c>
      <c r="E169" s="20" t="n">
        <v>0.4283</v>
      </c>
      <c r="F169" s="2" t="inlineStr">
        <is>
          <t>PREGAR GOLA ABERTA 51 CM  4OL 514</t>
        </is>
      </c>
      <c r="G169" s="17">
        <f>E169</f>
        <v/>
      </c>
    </row>
    <row r="170">
      <c r="A170" s="40" t="n"/>
      <c r="B170" s="40" t="inlineStr">
        <is>
          <t>PGO000000014</t>
        </is>
      </c>
      <c r="C170" s="40" t="inlineStr">
        <is>
          <t>PREGAR GOLA 80 CM Código 4OL 514</t>
        </is>
      </c>
      <c r="D170" s="13" t="n">
        <v>0.7275</v>
      </c>
      <c r="E170" s="20">
        <f>D170</f>
        <v/>
      </c>
      <c r="F170" s="2" t="inlineStr">
        <is>
          <t>PREGAR GOLA 80 CM Código 4OL 514</t>
        </is>
      </c>
      <c r="G170" s="17">
        <f>E170</f>
        <v/>
      </c>
    </row>
    <row r="171">
      <c r="A171" s="39" t="n"/>
      <c r="B171" s="39" t="inlineStr">
        <is>
          <t>PGV000000000</t>
        </is>
      </c>
      <c r="C171" s="40" t="inlineStr">
        <is>
          <t xml:space="preserve">PREGAR GOLA EM V 56CM </t>
        </is>
      </c>
      <c r="D171" s="13" t="n">
        <v>0.3348</v>
      </c>
      <c r="E171" s="20" t="n">
        <v>0.3961</v>
      </c>
      <c r="F171" s="2" t="inlineStr">
        <is>
          <t xml:space="preserve">PREGAR GOLA EM V 56CM </t>
        </is>
      </c>
      <c r="G171" s="17">
        <f>E171</f>
        <v/>
      </c>
    </row>
    <row r="172">
      <c r="A172" s="39" t="n"/>
      <c r="B172" s="39" t="inlineStr">
        <is>
          <t>PGV000000002</t>
        </is>
      </c>
      <c r="C172" s="40" t="inlineStr">
        <is>
          <t xml:space="preserve">PREGAR GOLA EM V 50 CM </t>
        </is>
      </c>
      <c r="D172" s="13" t="n">
        <v>0.4541</v>
      </c>
      <c r="E172" s="20" t="n">
        <v>0.4541</v>
      </c>
      <c r="F172" s="2" t="inlineStr">
        <is>
          <t xml:space="preserve">PREGAR GOLA EM V 50 CM </t>
        </is>
      </c>
      <c r="G172" s="17">
        <f>E172</f>
        <v/>
      </c>
    </row>
    <row r="173">
      <c r="A173" s="39" t="n"/>
      <c r="B173" s="39" t="inlineStr">
        <is>
          <t>PGV000000002</t>
        </is>
      </c>
      <c r="C173" s="40" t="inlineStr">
        <is>
          <t>PREGAR GOLA FIXADA 51CM</t>
        </is>
      </c>
      <c r="D173" s="13" t="n">
        <v>0.4541</v>
      </c>
      <c r="E173" s="20" t="n">
        <v>0.4541</v>
      </c>
      <c r="F173" s="2" t="inlineStr">
        <is>
          <t>PREGAR GOLA FIXADA 51CM</t>
        </is>
      </c>
      <c r="G173" s="17">
        <f>E173</f>
        <v/>
      </c>
    </row>
    <row r="174">
      <c r="A174" s="39" t="inlineStr">
        <is>
          <t>TTOTSSSLV001</t>
        </is>
      </c>
      <c r="B174" s="39" t="inlineStr">
        <is>
          <t>PMG000000000</t>
        </is>
      </c>
      <c r="C174" s="40" t="inlineStr">
        <is>
          <t>PREGAR MANGA ABERTA 58 CM</t>
        </is>
      </c>
      <c r="D174" s="13" t="n">
        <v>0.5962</v>
      </c>
      <c r="E174" s="20" t="n">
        <v>0.5962</v>
      </c>
      <c r="F174" s="2" t="inlineStr">
        <is>
          <t>PREGAR MANGA ABERTA 58 CM</t>
        </is>
      </c>
      <c r="G174" s="17">
        <f>E174</f>
        <v/>
      </c>
    </row>
    <row r="175">
      <c r="A175" s="40" t="inlineStr">
        <is>
          <t>TTOJESLVBK00</t>
        </is>
      </c>
      <c r="B175" s="40" t="inlineStr">
        <is>
          <t>PMG000000003</t>
        </is>
      </c>
      <c r="C175" s="40" t="inlineStr">
        <is>
          <t>PREGAR MANGA COSTAS 26 CM 2* Código 4OL 514</t>
        </is>
      </c>
      <c r="D175" s="13" t="n">
        <v>0.4825</v>
      </c>
      <c r="E175" s="20" t="n">
        <v>0.4825</v>
      </c>
      <c r="F175" s="2" t="inlineStr">
        <is>
          <t>PREGAR MANGA COSTAS 26 CM 2* Código 4OL 514</t>
        </is>
      </c>
      <c r="G175" s="17">
        <f>E175</f>
        <v/>
      </c>
    </row>
    <row r="176">
      <c r="A176" s="40" t="n"/>
      <c r="B176" s="40" t="inlineStr">
        <is>
          <t>PMG000000006</t>
        </is>
      </c>
      <c r="C176" s="40" t="inlineStr">
        <is>
          <t>ALINHAVAR CAVAS 37 CM Código 1L 301</t>
        </is>
      </c>
      <c r="D176" s="13" t="n">
        <v>0.5623</v>
      </c>
      <c r="E176" s="20" t="n">
        <v>0.5623</v>
      </c>
      <c r="F176" s="2" t="inlineStr">
        <is>
          <t>ALINHAVAR CAVAS 37 CM Código 1L 301</t>
        </is>
      </c>
      <c r="G176" s="17">
        <f>E176</f>
        <v/>
      </c>
    </row>
    <row r="177">
      <c r="A177" s="40" t="n"/>
      <c r="B177" s="40" t="inlineStr">
        <is>
          <t>PMG000000007</t>
        </is>
      </c>
      <c r="C177" s="40" t="inlineStr">
        <is>
          <t>PREGAR MANGA FECHADA 58.5 CM *2 4OL 514</t>
        </is>
      </c>
      <c r="D177" s="13" t="n">
        <v>0.8733</v>
      </c>
      <c r="E177" s="20" t="n">
        <v>0.8733</v>
      </c>
      <c r="F177" s="2" t="inlineStr">
        <is>
          <t>PREGAR MANGA FECHADA 58.5 CM *2 4OL 514</t>
        </is>
      </c>
      <c r="G177" s="17">
        <f>E177</f>
        <v/>
      </c>
    </row>
    <row r="178">
      <c r="A178" s="40" t="n"/>
      <c r="B178" s="40" t="inlineStr">
        <is>
          <t>PMG000000015</t>
        </is>
      </c>
      <c r="C178" s="40" t="inlineStr">
        <is>
          <t>PREGAR 1º MANGA ABERTA 58 CM Código 4OL 514</t>
        </is>
      </c>
      <c r="D178" s="13" t="n">
        <v>0.3007</v>
      </c>
      <c r="E178" s="20" t="n">
        <v>0.3007</v>
      </c>
      <c r="F178" s="2" t="inlineStr">
        <is>
          <t>PREGAR 1º MANGA ABERTA 58 CM Código 4OL 514</t>
        </is>
      </c>
      <c r="G178" s="17">
        <f>E178</f>
        <v/>
      </c>
    </row>
    <row r="179">
      <c r="A179" s="39" t="inlineStr">
        <is>
          <t>TTOJESLVFR15</t>
        </is>
      </c>
      <c r="B179" s="39" t="inlineStr">
        <is>
          <t>PMG00000004</t>
        </is>
      </c>
      <c r="C179" s="40" t="inlineStr">
        <is>
          <t>PREGAR MANGA FRENTE 26 CM</t>
        </is>
      </c>
      <c r="D179" s="13" t="n">
        <v>0.4825</v>
      </c>
      <c r="E179" s="20" t="n">
        <v>0.4825</v>
      </c>
      <c r="F179" s="2" t="inlineStr">
        <is>
          <t>PREGAR MANGA FRENTE 26 CM</t>
        </is>
      </c>
      <c r="G179" s="17">
        <f>E179</f>
        <v/>
      </c>
    </row>
    <row r="180">
      <c r="A180" s="40" t="n"/>
      <c r="B180" s="40" t="inlineStr">
        <is>
          <t>PPN000000002</t>
        </is>
      </c>
      <c r="C180" s="40" t="inlineStr">
        <is>
          <t>PREGAR PUNHO REGATA 80 CM *2 Código: 4OL 514</t>
        </is>
      </c>
      <c r="D180" s="13" t="n">
        <v>1.1415</v>
      </c>
      <c r="E180" s="20">
        <f>D180</f>
        <v/>
      </c>
      <c r="F180" s="2" t="inlineStr">
        <is>
          <t>PREGAR PUNHO REGATA 80 CM *2 Código: 4OL 514</t>
        </is>
      </c>
      <c r="G180" s="17">
        <f>E180</f>
        <v/>
      </c>
    </row>
    <row r="181">
      <c r="A181" s="39" t="inlineStr">
        <is>
          <t>TTOJECUJN000</t>
        </is>
      </c>
      <c r="B181" s="39" t="inlineStr">
        <is>
          <t>PPN000000005</t>
        </is>
      </c>
      <c r="C181" s="40" t="inlineStr">
        <is>
          <t>PREGAR PUNHO 39 CM 4OL 514</t>
        </is>
      </c>
      <c r="D181" s="13" t="n">
        <v>0.7401</v>
      </c>
      <c r="E181" s="20" t="n">
        <v>0.7401</v>
      </c>
      <c r="F181" s="2" t="inlineStr">
        <is>
          <t>PREGAR PUNHO 39 CM 4OL 514</t>
        </is>
      </c>
      <c r="G181" s="17">
        <f>E181</f>
        <v/>
      </c>
    </row>
    <row r="182">
      <c r="A182" s="39" t="inlineStr">
        <is>
          <t>TTOJESLVBK13</t>
        </is>
      </c>
      <c r="B182" s="39" t="inlineStr">
        <is>
          <t>PRC000000000</t>
        </is>
      </c>
      <c r="C182" s="40" t="inlineStr">
        <is>
          <t>PREGAR MANGA RAGLAN COSTAS 46 CM</t>
        </is>
      </c>
      <c r="D182" s="13" t="n">
        <v>0.6716</v>
      </c>
      <c r="E182" s="20" t="n">
        <v>0.6716</v>
      </c>
      <c r="F182" s="2" t="inlineStr">
        <is>
          <t>PREGAR MANGA RAGLAN COSTAS 46 CM</t>
        </is>
      </c>
      <c r="G182" s="17">
        <f>E182</f>
        <v/>
      </c>
    </row>
    <row r="183">
      <c r="A183" s="39" t="inlineStr">
        <is>
          <t>TTOJESLVBK05</t>
        </is>
      </c>
      <c r="B183" s="39" t="inlineStr">
        <is>
          <t>PRC000000004</t>
        </is>
      </c>
      <c r="C183" s="40" t="inlineStr">
        <is>
          <t xml:space="preserve">PREGAR MANGA COSTAS 60CM </t>
        </is>
      </c>
      <c r="D183" s="13" t="n">
        <v>0.6422</v>
      </c>
      <c r="E183" s="20" t="n">
        <v>0.6422</v>
      </c>
      <c r="F183" s="2" t="inlineStr">
        <is>
          <t xml:space="preserve">PREGAR MANGA COSTAS 60CM </t>
        </is>
      </c>
      <c r="G183" s="17">
        <f>E183</f>
        <v/>
      </c>
    </row>
    <row r="184">
      <c r="A184" s="40" t="n"/>
      <c r="B184" s="40" t="inlineStr">
        <is>
          <t>PRE000000000</t>
        </is>
      </c>
      <c r="C184" s="40" t="inlineStr">
        <is>
          <t>ALINHAVAR CÓS 136 CM Código: 1L 301 - Referência CZ 20</t>
        </is>
      </c>
      <c r="D184" s="13" t="n">
        <v>0.6206</v>
      </c>
      <c r="E184" s="20">
        <f>D184</f>
        <v/>
      </c>
      <c r="F184" s="2" t="inlineStr">
        <is>
          <t>ALINHAVAR CÓS 136 CM Código: 1L 301 - Referência CZ 20</t>
        </is>
      </c>
      <c r="G184" s="17">
        <f>E184</f>
        <v/>
      </c>
    </row>
    <row r="185">
      <c r="A185" s="40" t="n"/>
      <c r="B185" s="40" t="inlineStr">
        <is>
          <t>PRE000000001</t>
        </is>
      </c>
      <c r="C185" s="40" t="inlineStr">
        <is>
          <t>PREGAR CÓS 136 CM Código: 4OL 514 - Referência CZ 20</t>
        </is>
      </c>
      <c r="D185" s="13" t="n">
        <v>0.5014999999999999</v>
      </c>
      <c r="E185" s="20">
        <f>D185</f>
        <v/>
      </c>
      <c r="F185" s="2" t="inlineStr">
        <is>
          <t>PREGAR CÓS 136 CM Código: 4OL 514 - Referência CZ 20</t>
        </is>
      </c>
      <c r="G185" s="17">
        <f>E185</f>
        <v/>
      </c>
    </row>
    <row r="186">
      <c r="A186" s="40" t="inlineStr">
        <is>
          <t>TTOJESLVFR00</t>
        </is>
      </c>
      <c r="B186" s="40" t="inlineStr">
        <is>
          <t>PRF000000000</t>
        </is>
      </c>
      <c r="C186" s="40" t="inlineStr">
        <is>
          <t>PREGAR MANGA RAGLAN FRENTE 46 CM 2* Código 4OL</t>
        </is>
      </c>
      <c r="D186" s="13" t="n">
        <v>0.6716</v>
      </c>
      <c r="E186" s="20" t="n">
        <v>0.6716</v>
      </c>
      <c r="F186" s="2" t="inlineStr">
        <is>
          <t>PREGAR MANGA RAGLAN FRENTE 46 CM 2* Código 4OL</t>
        </is>
      </c>
      <c r="G186" s="17">
        <f>E186</f>
        <v/>
      </c>
    </row>
    <row r="187">
      <c r="A187" s="40" t="n"/>
      <c r="B187" s="40" t="inlineStr">
        <is>
          <t>PRF000000003</t>
        </is>
      </c>
      <c r="C187" s="40" t="inlineStr">
        <is>
          <t>PREGAR MANGA FRENTE COM DOBRA 34 CM 2*</t>
        </is>
      </c>
      <c r="D187" s="13" t="n">
        <v>0.6805</v>
      </c>
      <c r="E187" s="20" t="n">
        <v>0.6805</v>
      </c>
      <c r="F187" s="2" t="inlineStr">
        <is>
          <t>PREGAR MANGA FRENTE COM DOBRA 34 CM 2*</t>
        </is>
      </c>
      <c r="G187" s="17">
        <f>E187</f>
        <v/>
      </c>
    </row>
    <row r="188">
      <c r="A188" s="39" t="inlineStr">
        <is>
          <t>TTOJESLVFR05</t>
        </is>
      </c>
      <c r="B188" s="39" t="inlineStr">
        <is>
          <t>PRF000000004</t>
        </is>
      </c>
      <c r="C188" s="40" t="inlineStr">
        <is>
          <t xml:space="preserve">PREGAR MANGA FRENTE 50CM </t>
        </is>
      </c>
      <c r="D188" s="13" t="n">
        <v>0.6177</v>
      </c>
      <c r="E188" s="20" t="n">
        <v>0.6177</v>
      </c>
      <c r="F188" s="2" t="inlineStr">
        <is>
          <t xml:space="preserve">PREGAR MANGA FRENTE 50CM </t>
        </is>
      </c>
      <c r="G188" s="17">
        <f>E188</f>
        <v/>
      </c>
    </row>
    <row r="189">
      <c r="A189" s="40" t="n"/>
      <c r="B189" s="40" t="inlineStr">
        <is>
          <t>PRP000000002</t>
        </is>
      </c>
      <c r="C189" s="40" t="inlineStr">
        <is>
          <t>PREGAR POLO 16.7 CM (MÁQUINA POLO) (PPA)</t>
        </is>
      </c>
      <c r="D189" s="13" t="n">
        <v>0.4063</v>
      </c>
      <c r="E189" s="20" t="n">
        <v>0.4063</v>
      </c>
      <c r="F189" s="2" t="inlineStr">
        <is>
          <t>PREGAR POLO 16.7 CM (MÁQUINA POLO) (PPA)</t>
        </is>
      </c>
      <c r="G189" s="17">
        <f>E189</f>
        <v/>
      </c>
    </row>
    <row r="190">
      <c r="A190" s="40" t="n"/>
      <c r="B190" s="40" t="inlineStr">
        <is>
          <t>PTO000000000</t>
        </is>
      </c>
      <c r="C190" s="40" t="inlineStr">
        <is>
          <t>PASSAR GALÃO 3 LISTRAS NO OMBRO 6C 402 *2</t>
        </is>
      </c>
      <c r="D190" s="13" t="n">
        <v>0.3168</v>
      </c>
      <c r="E190" s="20" t="n">
        <v>0.3168</v>
      </c>
      <c r="F190" s="2" t="inlineStr">
        <is>
          <t>PASSAR GALÃO 3 LISTRAS NO OMBRO 6C 402 *2</t>
        </is>
      </c>
      <c r="G190" s="17">
        <f>E190</f>
        <v/>
      </c>
    </row>
    <row r="191">
      <c r="A191" s="40" t="n"/>
      <c r="B191" s="40" t="inlineStr">
        <is>
          <t>PTO000000002</t>
        </is>
      </c>
      <c r="C191" s="40" t="inlineStr">
        <is>
          <t>PASSAR GALÃO 3 LISTRAS NO RECORTE DO OMBRO 15 CM</t>
        </is>
      </c>
      <c r="D191" s="13" t="n">
        <v>0.2736</v>
      </c>
      <c r="E191" s="20" t="n">
        <v>0.2736</v>
      </c>
      <c r="F191" s="2" t="inlineStr">
        <is>
          <t>PASSAR GALÃO 3 LISTRAS NO RECORTE DO OMBRO 15 CM</t>
        </is>
      </c>
      <c r="G191" s="17">
        <f>E191</f>
        <v/>
      </c>
    </row>
    <row r="192">
      <c r="A192" s="39" t="n"/>
      <c r="B192" s="39" t="inlineStr">
        <is>
          <t>PTO000000004</t>
        </is>
      </c>
      <c r="C192" s="40" t="inlineStr">
        <is>
          <t>PASSAR GALÃO 3 LISTRAS NO RECORTE DO OMBRO 90 CM</t>
        </is>
      </c>
      <c r="D192" s="13" t="n">
        <v>0.6194</v>
      </c>
      <c r="E192" s="20" t="n">
        <v>0.6194</v>
      </c>
      <c r="F192" s="2" t="inlineStr">
        <is>
          <t>PASSAR GALÃO 3 LISTRAS NO RECORTE DO OMBRO 90 CM</t>
        </is>
      </c>
      <c r="G192" s="17">
        <f>E192</f>
        <v/>
      </c>
    </row>
    <row r="193">
      <c r="A193" s="39" t="n"/>
      <c r="B193" s="39" t="inlineStr">
        <is>
          <t>RAB000000002</t>
        </is>
      </c>
      <c r="C193" s="40" t="inlineStr">
        <is>
          <t>REBATER ABERTURA LATERAL 24 CM (2 lados)</t>
        </is>
      </c>
      <c r="D193" s="13" t="n">
        <v>0.9533</v>
      </c>
      <c r="E193" s="20" t="n">
        <v>0.9533</v>
      </c>
      <c r="F193" s="2" t="inlineStr">
        <is>
          <t>REBATER ABERTURA LATERAL 24 CM (2 lados)</t>
        </is>
      </c>
      <c r="G193" s="17">
        <f>E193</f>
        <v/>
      </c>
    </row>
    <row r="194">
      <c r="A194" s="40" t="n"/>
      <c r="B194" s="40" t="inlineStr">
        <is>
          <t>RAB000000002</t>
        </is>
      </c>
      <c r="C194" s="40" t="inlineStr">
        <is>
          <t>REBATER ABERTURA LATERAL 26CM *2 1L 301</t>
        </is>
      </c>
      <c r="D194" s="13" t="n">
        <v>0.9533</v>
      </c>
      <c r="E194" s="20" t="n">
        <v>0.9533</v>
      </c>
      <c r="F194" s="2" t="inlineStr">
        <is>
          <t>REBATER ABERTURA LATERAL 26CM *2 1L 301</t>
        </is>
      </c>
      <c r="G194" s="17">
        <f>E194</f>
        <v/>
      </c>
    </row>
    <row r="195">
      <c r="A195" s="40" t="n"/>
      <c r="B195" s="40" t="inlineStr">
        <is>
          <t>RAB000000003</t>
        </is>
      </c>
      <c r="C195" s="40" t="inlineStr">
        <is>
          <t>PRENDER REVEL ABERTURA LATERAL 5 CM 2*</t>
        </is>
      </c>
      <c r="D195" s="13" t="n">
        <v>0.4798</v>
      </c>
      <c r="E195" s="20" t="n">
        <v>0.4798</v>
      </c>
      <c r="F195" s="2" t="inlineStr">
        <is>
          <t>PRENDER REVEL ABERTURA LATERAL 5 CM 2*</t>
        </is>
      </c>
      <c r="G195" s="17">
        <f>E195</f>
        <v/>
      </c>
    </row>
    <row r="196">
      <c r="A196" s="40" t="n"/>
      <c r="B196" s="40" t="inlineStr">
        <is>
          <t>RAB000000008</t>
        </is>
      </c>
      <c r="C196" s="40" t="inlineStr">
        <is>
          <t>1L REBATER ABERTURA LATERAL 11 CM 2*</t>
        </is>
      </c>
      <c r="D196" s="13" t="n">
        <v>0.9516</v>
      </c>
      <c r="E196" s="13" t="n">
        <v>0.9516</v>
      </c>
      <c r="F196" s="40" t="inlineStr">
        <is>
          <t>1L REBATER ABERTURA LATERAL 11 CM 2*</t>
        </is>
      </c>
      <c r="G196" s="17">
        <f>E196</f>
        <v/>
      </c>
    </row>
    <row r="197">
      <c r="A197" s="39" t="n"/>
      <c r="B197" s="39" t="inlineStr">
        <is>
          <t>RABAR001</t>
        </is>
      </c>
      <c r="C197" s="40" t="inlineStr">
        <is>
          <t>GABARITAR ETIQUETA DA BARRA - MANUAL</t>
        </is>
      </c>
      <c r="D197" s="13" t="n">
        <v>0.0955</v>
      </c>
      <c r="E197" s="20" t="n">
        <v>0.0955</v>
      </c>
      <c r="F197" s="2" t="inlineStr">
        <is>
          <t>GABARITAR ETIQUETA DA BARRA - MANUAL</t>
        </is>
      </c>
      <c r="G197" s="17">
        <f>E197</f>
        <v/>
      </c>
    </row>
    <row r="198">
      <c r="A198" s="39" t="n"/>
      <c r="B198" s="39" t="inlineStr">
        <is>
          <t>RABAR002</t>
        </is>
      </c>
      <c r="C198" s="40" t="inlineStr">
        <is>
          <t>BAINHA DO CORPO- 120 CM</t>
        </is>
      </c>
      <c r="D198" s="13" t="n">
        <v>0.4035</v>
      </c>
      <c r="E198" s="20" t="n">
        <v>0.4035</v>
      </c>
      <c r="F198" s="2" t="inlineStr">
        <is>
          <t>BAINHA DO CORPO- 120 CM</t>
        </is>
      </c>
      <c r="G198" s="17">
        <f>E198</f>
        <v/>
      </c>
    </row>
    <row r="199">
      <c r="A199" s="40" t="n"/>
      <c r="B199" s="40" t="inlineStr">
        <is>
          <t>RABAR003</t>
        </is>
      </c>
      <c r="C199" s="40" t="inlineStr">
        <is>
          <t>BATER TRAVET 1* BT 107</t>
        </is>
      </c>
      <c r="D199" s="13" t="n">
        <v>0.3078</v>
      </c>
      <c r="E199" s="20" t="n">
        <v>0.3078</v>
      </c>
      <c r="F199" s="2" t="inlineStr">
        <is>
          <t>BATER TRAVET 1* BT 107</t>
        </is>
      </c>
      <c r="G199" s="17">
        <f>E199</f>
        <v/>
      </c>
    </row>
    <row r="200">
      <c r="A200" s="39" t="n"/>
      <c r="B200" s="39" t="inlineStr">
        <is>
          <t>RABAR004</t>
        </is>
      </c>
      <c r="C200" s="40" t="inlineStr">
        <is>
          <t>PREGAR ETIQUETA BARRA -2 CM</t>
        </is>
      </c>
      <c r="D200" s="13" t="n">
        <v>0.2723</v>
      </c>
      <c r="E200" s="20" t="n">
        <v>0.2723</v>
      </c>
      <c r="F200" s="2" t="inlineStr">
        <is>
          <t>PREGAR ETIQUETA BARRA -2 CM</t>
        </is>
      </c>
      <c r="G200" s="17">
        <f>E200</f>
        <v/>
      </c>
    </row>
    <row r="201">
      <c r="A201" s="39" t="n"/>
      <c r="B201" s="39" t="inlineStr">
        <is>
          <t>RABAR007</t>
        </is>
      </c>
      <c r="C201" s="40" t="inlineStr">
        <is>
          <t>BATER TRAVET 3x</t>
        </is>
      </c>
      <c r="D201" s="13" t="n">
        <v>0.3763</v>
      </c>
      <c r="E201" s="20" t="n">
        <v>0.3763</v>
      </c>
      <c r="F201" s="2" t="inlineStr">
        <is>
          <t>BATER TRAVET 3x</t>
        </is>
      </c>
      <c r="G201" s="17">
        <f>E201</f>
        <v/>
      </c>
    </row>
    <row r="202">
      <c r="A202" s="39" t="n"/>
      <c r="B202" s="39" t="inlineStr">
        <is>
          <t>RABAR010</t>
        </is>
      </c>
      <c r="C202" s="40" t="inlineStr">
        <is>
          <t>PREGAR ETIQUETA MANGA -2 CM</t>
        </is>
      </c>
      <c r="D202" s="13" t="n">
        <v>0.1619</v>
      </c>
      <c r="E202" s="20" t="n">
        <v>0.1619</v>
      </c>
      <c r="F202" s="2" t="inlineStr">
        <is>
          <t>PREGAR ETIQUETA MANGA -2 CM</t>
        </is>
      </c>
      <c r="G202" s="17">
        <f>E202</f>
        <v/>
      </c>
    </row>
    <row r="203">
      <c r="A203" s="39" t="n"/>
      <c r="B203" s="39" t="inlineStr">
        <is>
          <t>RABAR011</t>
        </is>
      </c>
      <c r="C203" s="40" t="inlineStr">
        <is>
          <t>BAINHA DA MANGA COM ADCIONAL COSTA-46 CM</t>
        </is>
      </c>
      <c r="D203" s="13" t="n">
        <v>0.6022999999999999</v>
      </c>
      <c r="E203" s="13" t="n">
        <v>0.6875</v>
      </c>
      <c r="F203" s="2" t="inlineStr">
        <is>
          <t>BAINHA DA MANGA COM ADCIONAL COSTA-46 CM</t>
        </is>
      </c>
      <c r="G203" s="17">
        <f>E203</f>
        <v/>
      </c>
    </row>
    <row r="204">
      <c r="A204" s="39" t="n"/>
      <c r="B204" s="39" t="inlineStr">
        <is>
          <t>RABAR012</t>
        </is>
      </c>
      <c r="C204" s="40" t="inlineStr">
        <is>
          <t>BAINHA DO CORPO COM ADCIONAL COSTA- 123 CM</t>
        </is>
      </c>
      <c r="D204" s="13" t="inlineStr">
        <is>
          <t>0,6952</t>
        </is>
      </c>
      <c r="E204" s="20" t="n">
        <v>0.6998</v>
      </c>
      <c r="F204" s="2" t="inlineStr">
        <is>
          <t>BAINHA DO CORPO COM ADCIONAL COSTA- 123 CM</t>
        </is>
      </c>
      <c r="G204" s="17">
        <f>E204</f>
        <v/>
      </c>
    </row>
    <row r="205">
      <c r="A205" s="39" t="n"/>
      <c r="B205" s="39" t="inlineStr">
        <is>
          <t>RABAR022</t>
        </is>
      </c>
      <c r="C205" s="40" t="inlineStr">
        <is>
          <t>BATER TRAVET 4x</t>
        </is>
      </c>
      <c r="D205" s="13" t="n">
        <v>0.507</v>
      </c>
      <c r="E205" s="20" t="n">
        <v>0.507</v>
      </c>
      <c r="F205" s="2" t="inlineStr">
        <is>
          <t>BATER TRAVET 4x</t>
        </is>
      </c>
      <c r="G205" s="17">
        <f>E205</f>
        <v/>
      </c>
    </row>
    <row r="206">
      <c r="A206" s="39" t="n"/>
      <c r="B206" s="39" t="inlineStr">
        <is>
          <t>RABAR023</t>
        </is>
      </c>
      <c r="C206" s="40" t="inlineStr">
        <is>
          <t>BAINHA DO CORPO COM ADCIONAL FRENTE E COSTAS- 126 CM</t>
        </is>
      </c>
      <c r="D206" s="13" t="n">
        <v>0.911</v>
      </c>
      <c r="E206" s="20" t="n">
        <v>0.911</v>
      </c>
      <c r="F206" s="2" t="inlineStr">
        <is>
          <t>BAINHA DO CORPO COM ADCIONAL FRENTE E COSTAS- 126 CM</t>
        </is>
      </c>
      <c r="G206" s="17">
        <f>E206</f>
        <v/>
      </c>
    </row>
    <row r="207">
      <c r="A207" s="39" t="n"/>
      <c r="B207" s="39" t="inlineStr">
        <is>
          <t>RABAR024</t>
        </is>
      </c>
      <c r="C207" s="40" t="inlineStr">
        <is>
          <t>DAR RETROCESSO NO PUNHO 2x</t>
        </is>
      </c>
      <c r="D207" s="13" t="n">
        <v>0.1837</v>
      </c>
      <c r="E207" s="20" t="n">
        <v>0.1837</v>
      </c>
      <c r="F207" s="2" t="inlineStr">
        <is>
          <t>DAR RETROCESSO NO PUNHO 2x</t>
        </is>
      </c>
      <c r="G207" s="17">
        <f>E207</f>
        <v/>
      </c>
    </row>
    <row r="208">
      <c r="A208" s="39" t="n"/>
      <c r="B208" s="39" t="inlineStr">
        <is>
          <t>RABAR025</t>
        </is>
      </c>
      <c r="C208" s="40" t="inlineStr">
        <is>
          <t>BATER TRAVET NAS ABERTURAS LATERAIS -2x</t>
        </is>
      </c>
      <c r="D208" s="13" t="n">
        <v>0.2085</v>
      </c>
      <c r="E208" s="20" t="n">
        <v>0.2085</v>
      </c>
      <c r="F208" s="2" t="inlineStr">
        <is>
          <t>BATER TRAVET NAS ABERTURAS LATERAIS -2x</t>
        </is>
      </c>
      <c r="G208" s="17">
        <f>E208</f>
        <v/>
      </c>
    </row>
    <row r="209">
      <c r="A209" s="40" t="n"/>
      <c r="B209" s="40" t="inlineStr">
        <is>
          <t>RB1000000001</t>
        </is>
      </c>
      <c r="C209" s="40" t="inlineStr">
        <is>
          <t>REBATER OMBRO Código: 1L 301</t>
        </is>
      </c>
      <c r="D209" s="13" t="n">
        <v>0.3009</v>
      </c>
      <c r="E209" s="20">
        <f>D209</f>
        <v/>
      </c>
      <c r="F209" s="2" t="inlineStr">
        <is>
          <t>REBATER OMBRO Código: 1L 301</t>
        </is>
      </c>
      <c r="G209" s="17">
        <f>E209</f>
        <v/>
      </c>
    </row>
    <row r="210">
      <c r="A210" s="40" t="n"/>
      <c r="B210" s="40" t="inlineStr">
        <is>
          <t>RBC000000001</t>
        </is>
      </c>
      <c r="C210" s="40" t="inlineStr">
        <is>
          <t>REBATER CÓS EMBUTIDO SHORT 1 DOBRA 136 CM 4C 402</t>
        </is>
      </c>
      <c r="D210" s="13" t="n">
        <v>0.846</v>
      </c>
      <c r="E210" s="20" t="n">
        <v>0.846</v>
      </c>
      <c r="F210" s="2" t="inlineStr">
        <is>
          <t>REBATER CÓS EMBUTIDO SHORT 1 DOBRA 136 CM 4C 402</t>
        </is>
      </c>
      <c r="G210" s="17">
        <f>E210</f>
        <v/>
      </c>
    </row>
    <row r="211">
      <c r="A211" s="40" t="n"/>
      <c r="B211" s="40" t="inlineStr">
        <is>
          <t>RBC000000008</t>
        </is>
      </c>
      <c r="C211" s="40" t="inlineStr">
        <is>
          <t xml:space="preserve">REBATER CÓS EMBUTIDO SHORT 2 DOBRA 136 CM </t>
        </is>
      </c>
      <c r="D211" s="13" t="n">
        <v>0.8588</v>
      </c>
      <c r="E211" s="20" t="n">
        <v>0.8588</v>
      </c>
      <c r="F211" s="2" t="inlineStr">
        <is>
          <t xml:space="preserve">REBATER CÓS EMBUTIDO SHORT 2 DOBRA 136 CM </t>
        </is>
      </c>
      <c r="G211" s="17">
        <f>E211</f>
        <v/>
      </c>
    </row>
    <row r="212">
      <c r="A212" s="40" t="n"/>
      <c r="B212" s="40" t="inlineStr">
        <is>
          <t>RBR000000005</t>
        </is>
      </c>
      <c r="C212" s="40" t="inlineStr">
        <is>
          <t>FECHAR REVEL BARRA 5 CM *2C ódigo: 4OL 514</t>
        </is>
      </c>
      <c r="D212" s="13" t="n">
        <v>0.3115</v>
      </c>
      <c r="E212" s="20" t="n">
        <v>0.3115</v>
      </c>
      <c r="F212" s="2" t="inlineStr">
        <is>
          <t>FECHAR REVEL BARRA 5 CM *2C ódigo: 4OL 514</t>
        </is>
      </c>
      <c r="G212" s="17">
        <f>E212</f>
        <v/>
      </c>
    </row>
    <row r="213">
      <c r="A213" s="40" t="n"/>
      <c r="B213" s="40" t="inlineStr">
        <is>
          <t>RBR000000008</t>
        </is>
      </c>
      <c r="C213" s="40" t="inlineStr">
        <is>
          <t>BAINHA NO REVEL COM ABERTURA LATERAL 163 CM</t>
        </is>
      </c>
      <c r="D213" s="13" t="n">
        <v>0.9621</v>
      </c>
      <c r="E213" s="20" t="n">
        <v>0.9621</v>
      </c>
      <c r="F213" s="2" t="inlineStr">
        <is>
          <t>BAINHA NO REVEL COM ABERTURA LATERAL 163 CM</t>
        </is>
      </c>
      <c r="G213" s="17">
        <f>E213</f>
        <v/>
      </c>
    </row>
    <row r="214">
      <c r="A214" s="40" t="n"/>
      <c r="B214" s="40" t="inlineStr">
        <is>
          <t>RBT000000011</t>
        </is>
      </c>
      <c r="C214" s="40" t="inlineStr">
        <is>
          <t>REBATER MANGA ABERTA 58 CM 2* Código: 1L 301</t>
        </is>
      </c>
      <c r="D214" s="13" t="n">
        <v>0.6475</v>
      </c>
      <c r="E214" s="20">
        <f>D214</f>
        <v/>
      </c>
      <c r="F214" s="2" t="inlineStr">
        <is>
          <t>REBATER MANGA ABERTA 58 CM 2* Código: 1L 301</t>
        </is>
      </c>
      <c r="G214" s="17">
        <f>E214</f>
        <v/>
      </c>
    </row>
    <row r="215">
      <c r="A215" s="39" t="inlineStr">
        <is>
          <t>TTOJETSBNT00</t>
        </is>
      </c>
      <c r="B215" s="39" t="inlineStr">
        <is>
          <t>RCG000000003</t>
        </is>
      </c>
      <c r="C215" s="40" t="inlineStr">
        <is>
          <t>REBATER COBRE GOLA 22 CM</t>
        </is>
      </c>
      <c r="D215" s="13" t="n">
        <v>0.3633</v>
      </c>
      <c r="E215" s="20" t="n">
        <v>0.3633</v>
      </c>
      <c r="F215" s="2" t="inlineStr">
        <is>
          <t>REBATER COBRE GOLA 22 CM</t>
        </is>
      </c>
      <c r="G215" s="17">
        <f>E215</f>
        <v/>
      </c>
    </row>
    <row r="216">
      <c r="A216" s="40" t="n"/>
      <c r="B216" s="40" t="inlineStr">
        <is>
          <t>RDC000000003</t>
        </is>
      </c>
      <c r="C216" s="40" t="inlineStr">
        <is>
          <t>OVERLOCKAR REVEL POLO 17 CM 4OL 514</t>
        </is>
      </c>
      <c r="D216" s="13" t="n">
        <v>0.228</v>
      </c>
      <c r="E216" s="20" t="n">
        <v>0.228</v>
      </c>
      <c r="F216" s="2" t="inlineStr">
        <is>
          <t>OVERLOCKAR REVEL POLO 17 CM 4OL 514</t>
        </is>
      </c>
      <c r="G216" s="17">
        <f>E216</f>
        <v/>
      </c>
    </row>
    <row r="217">
      <c r="A217" s="40" t="n"/>
      <c r="B217" s="40" t="inlineStr">
        <is>
          <t>RDC000000004</t>
        </is>
      </c>
      <c r="C217" s="40" t="inlineStr">
        <is>
          <t>PREGAR REVEL GOLA 14 CM Código: 1L 301</t>
        </is>
      </c>
      <c r="D217" s="13" t="n">
        <v>0.3098</v>
      </c>
      <c r="E217" s="20" t="n">
        <v>0.3098</v>
      </c>
      <c r="F217" s="2" t="inlineStr">
        <is>
          <t>PREGAR REVEL GOLA 14 CM Código: 1L 301</t>
        </is>
      </c>
      <c r="G217" s="17">
        <f>E217</f>
        <v/>
      </c>
    </row>
    <row r="218">
      <c r="A218" s="40" t="n"/>
      <c r="B218" s="40" t="inlineStr">
        <is>
          <t>RE1000000002</t>
        </is>
      </c>
      <c r="C218" s="40" t="inlineStr">
        <is>
          <t>PREGAR REVEL GOLA FRENTE 21 CM 1L 301</t>
        </is>
      </c>
      <c r="D218" s="13" t="n">
        <v>0.4239</v>
      </c>
      <c r="E218" s="20" t="n">
        <v>0.4239</v>
      </c>
      <c r="F218" s="2" t="inlineStr">
        <is>
          <t>PREGAR REVEL GOLA FRENTE 21 CM 1L 301</t>
        </is>
      </c>
      <c r="G218" s="17">
        <f>E218</f>
        <v/>
      </c>
    </row>
    <row r="219">
      <c r="A219" s="40" t="n"/>
      <c r="B219" s="40" t="inlineStr">
        <is>
          <t>REA000000000</t>
        </is>
      </c>
      <c r="C219" s="40" t="inlineStr">
        <is>
          <t>RETROCESSO ABERTURA LATERAL 6 CM 2*</t>
        </is>
      </c>
      <c r="D219" s="13" t="n">
        <v>0.3653</v>
      </c>
      <c r="E219" s="20" t="n">
        <v>0.3653</v>
      </c>
      <c r="F219" s="2" t="inlineStr">
        <is>
          <t>RETROCESSO ABERTURA LATERAL 6 CM 2*</t>
        </is>
      </c>
      <c r="G219" s="17">
        <f>E219</f>
        <v/>
      </c>
    </row>
    <row r="220">
      <c r="A220" s="40" t="n"/>
      <c r="B220" s="40" t="inlineStr">
        <is>
          <t>REBREVEL0001</t>
        </is>
      </c>
      <c r="C220" s="40" t="inlineStr">
        <is>
          <t>REBATER REVEL INTERNO COM DETALHE LATERAL 160 CM</t>
        </is>
      </c>
      <c r="D220" s="13" t="n">
        <v>0.7733</v>
      </c>
      <c r="E220" s="20" t="n">
        <v>0.7733</v>
      </c>
      <c r="F220" s="2" t="inlineStr">
        <is>
          <t>REBATER REVEL INTERNO COM DETALHE LATERAL 160 CM</t>
        </is>
      </c>
      <c r="G220" s="17">
        <f>E220</f>
        <v/>
      </c>
    </row>
    <row r="221">
      <c r="A221" s="39" t="n"/>
      <c r="B221" s="39" t="inlineStr">
        <is>
          <t>RECOMOJM0000</t>
        </is>
      </c>
      <c r="C221" s="40" t="inlineStr">
        <is>
          <t>FECHAR RECORTE COSTAS 89 CM -FLAT</t>
        </is>
      </c>
      <c r="D221" s="13" t="n">
        <v>0.702</v>
      </c>
      <c r="E221" s="20" t="n">
        <v>0.702</v>
      </c>
      <c r="F221" s="2" t="inlineStr">
        <is>
          <t>FECHAR RECORTE COSTAS 89 CM -FLAT</t>
        </is>
      </c>
      <c r="G221" s="17">
        <f>E221</f>
        <v/>
      </c>
    </row>
    <row r="222">
      <c r="A222" s="40" t="n"/>
      <c r="B222" s="40" t="inlineStr">
        <is>
          <t>REV000000004</t>
        </is>
      </c>
      <c r="C222" s="40" t="inlineStr">
        <is>
          <t>PREGAR REVEL BARRA 180 CM Código: 4OL 514</t>
        </is>
      </c>
      <c r="D222" s="13" t="n">
        <v>0.8707</v>
      </c>
      <c r="E222" s="20" t="n">
        <v>0.8707</v>
      </c>
      <c r="F222" s="2" t="inlineStr">
        <is>
          <t>PREGAR REVEL BARRA 180 CM Código: 4OL 514</t>
        </is>
      </c>
      <c r="G222" s="17">
        <f>E222</f>
        <v/>
      </c>
    </row>
    <row r="223">
      <c r="A223" s="40" t="n"/>
      <c r="B223" s="40" t="inlineStr">
        <is>
          <t>RGC000000000</t>
        </is>
      </c>
      <c r="C223" s="40" t="inlineStr">
        <is>
          <t>REBATER GANCHO COSTA 45 CM Código: 1L 301</t>
        </is>
      </c>
      <c r="D223" s="13" t="n">
        <v>0.2723</v>
      </c>
      <c r="E223" s="20">
        <f>D223</f>
        <v/>
      </c>
      <c r="F223" s="2" t="inlineStr">
        <is>
          <t>REBATER GANCHO COSTA 45 CM Código: 1L 301</t>
        </is>
      </c>
      <c r="G223" s="17">
        <f>E223</f>
        <v/>
      </c>
    </row>
    <row r="224">
      <c r="A224" s="40" t="n"/>
      <c r="B224" s="40" t="inlineStr">
        <is>
          <t>RGF000000000</t>
        </is>
      </c>
      <c r="C224" s="40" t="inlineStr">
        <is>
          <t>REBATER GANCHO FRENTE 40 CM Código: 1L 301</t>
        </is>
      </c>
      <c r="D224" s="13" t="n">
        <v>0.2586</v>
      </c>
      <c r="E224" s="20">
        <f>D224</f>
        <v/>
      </c>
      <c r="F224" s="2" t="inlineStr">
        <is>
          <t>REBATER GANCHO FRENTE 40 CM Código: 1L 301</t>
        </is>
      </c>
      <c r="G224" s="17">
        <f>E224</f>
        <v/>
      </c>
    </row>
    <row r="225">
      <c r="A225" s="39" t="n"/>
      <c r="B225" s="39" t="inlineStr">
        <is>
          <t>RGL000000000</t>
        </is>
      </c>
      <c r="C225" s="40" t="inlineStr">
        <is>
          <t>REBATER GOLA 40 CM 1L</t>
        </is>
      </c>
      <c r="D225" s="13" t="n">
        <v>0.5034</v>
      </c>
      <c r="E225" s="20" t="n">
        <v>0.5034</v>
      </c>
      <c r="F225" s="2" t="inlineStr">
        <is>
          <t>REBATER GOLA 40 CM 1L</t>
        </is>
      </c>
      <c r="G225" s="17">
        <f>E225</f>
        <v/>
      </c>
    </row>
    <row r="226">
      <c r="A226" s="39" t="n"/>
      <c r="B226" s="39" t="inlineStr">
        <is>
          <t>RGL000000002</t>
        </is>
      </c>
      <c r="C226" s="40" t="inlineStr">
        <is>
          <t xml:space="preserve">REBATER GOLA 40 CM 2C </t>
        </is>
      </c>
      <c r="D226" s="13" t="n">
        <v>0.5349</v>
      </c>
      <c r="E226" s="20" t="n">
        <v>0.5349</v>
      </c>
      <c r="F226" s="2" t="inlineStr">
        <is>
          <t xml:space="preserve">REBATER GOLA 40 CM 2C </t>
        </is>
      </c>
      <c r="G226" s="17">
        <f>E226</f>
        <v/>
      </c>
    </row>
    <row r="227">
      <c r="A227" s="40" t="n"/>
      <c r="B227" s="40" t="inlineStr">
        <is>
          <t>RGL000000004</t>
        </is>
      </c>
      <c r="C227" s="40" t="inlineStr">
        <is>
          <t>REBATER GOLA 80 CM Código: 1L 301</t>
        </is>
      </c>
      <c r="D227" s="13" t="n">
        <v>0.4683</v>
      </c>
      <c r="E227" s="20">
        <f>D227</f>
        <v/>
      </c>
      <c r="F227" s="2" t="inlineStr">
        <is>
          <t>REBATER GOLA 80 CM Código: 1L 301</t>
        </is>
      </c>
      <c r="G227" s="17">
        <f>E227</f>
        <v/>
      </c>
    </row>
    <row r="228">
      <c r="A228" s="39" t="n"/>
      <c r="B228" s="39" t="inlineStr">
        <is>
          <t>RGL000000005</t>
        </is>
      </c>
      <c r="C228" s="40" t="inlineStr">
        <is>
          <t>REBATER GOLA 40 CM 1C</t>
        </is>
      </c>
      <c r="D228" s="13" t="n">
        <v>0.551</v>
      </c>
      <c r="E228" s="20" t="n">
        <v>0.551</v>
      </c>
      <c r="F228" s="2" t="inlineStr">
        <is>
          <t>REBATER GOLA 40 CM 1C</t>
        </is>
      </c>
      <c r="G228" s="17">
        <f>E228</f>
        <v/>
      </c>
    </row>
    <row r="229">
      <c r="A229" s="40" t="n"/>
      <c r="B229" s="40" t="inlineStr">
        <is>
          <t>RGS000000002</t>
        </is>
      </c>
      <c r="C229" s="40" t="inlineStr">
        <is>
          <t>REBATER GOLA SUPERIOR 42 CM (COMPLEXA)</t>
        </is>
      </c>
      <c r="D229" s="13" t="n">
        <v>0.3709</v>
      </c>
      <c r="E229" s="20" t="n">
        <v>0.3709</v>
      </c>
      <c r="F229" s="2" t="inlineStr">
        <is>
          <t>REBATER GOLA SUPERIOR 42 CM (COMPLEXA)</t>
        </is>
      </c>
      <c r="G229" s="17">
        <f>E229</f>
        <v/>
      </c>
    </row>
    <row r="230">
      <c r="A230" s="40" t="n"/>
      <c r="B230" s="40" t="inlineStr">
        <is>
          <t>RPN000000000</t>
        </is>
      </c>
      <c r="C230" s="40" t="inlineStr">
        <is>
          <t>REBATER FECHAMENTO DO PUNHO NO - AVESSO 7 CM *2 - Código: 1L 301</t>
        </is>
      </c>
      <c r="D230" s="13" t="n">
        <v>0.4694</v>
      </c>
      <c r="E230" s="20" t="n">
        <v>0.4694</v>
      </c>
      <c r="F230" s="2" t="inlineStr">
        <is>
          <t>REBATER FECHAMENTO DO PUNHO NO - AVESSO 7 CM *2 - Código: 1L 301</t>
        </is>
      </c>
      <c r="G230" s="17">
        <f>E230</f>
        <v/>
      </c>
    </row>
    <row r="231">
      <c r="A231" s="40" t="n"/>
      <c r="B231" s="40" t="inlineStr">
        <is>
          <t>RPN000000001</t>
        </is>
      </c>
      <c r="C231" s="40" t="inlineStr">
        <is>
          <t>REBATER FECHAMENTO DO PUNHO LADO - DIREITO 7 CM *2 - Código: 1L 301</t>
        </is>
      </c>
      <c r="D231" s="13" t="n">
        <v>0.4994</v>
      </c>
      <c r="E231" s="20" t="n">
        <v>0.4994</v>
      </c>
      <c r="F231" s="2" t="inlineStr">
        <is>
          <t>REBATER FECHAMENTO DO PUNHO LADO - DIREITO 7 CM *2 - Código: 1L 301</t>
        </is>
      </c>
      <c r="G231" s="17">
        <f>E231</f>
        <v/>
      </c>
    </row>
    <row r="232">
      <c r="A232" s="40" t="n"/>
      <c r="B232" s="40" t="inlineStr">
        <is>
          <t>RPN000000002</t>
        </is>
      </c>
      <c r="C232" s="40" t="inlineStr">
        <is>
          <t>REBATER PUNHO REGATA 80 CM *2 Código: 1L 301</t>
        </is>
      </c>
      <c r="D232" s="13" t="n">
        <v>1.0395</v>
      </c>
      <c r="E232" s="20">
        <f>D232</f>
        <v/>
      </c>
      <c r="F232" s="2" t="inlineStr">
        <is>
          <t>REBATER PUNHO REGATA 80 CM *2 Código: 1L 301</t>
        </is>
      </c>
      <c r="G232" s="17">
        <f>E232</f>
        <v/>
      </c>
    </row>
    <row r="233">
      <c r="A233" s="40" t="inlineStr">
        <is>
          <t>TTOJETCU0002</t>
        </is>
      </c>
      <c r="B233" s="40" t="inlineStr">
        <is>
          <t>RPN000000005</t>
        </is>
      </c>
      <c r="C233" s="40" t="inlineStr">
        <is>
          <t xml:space="preserve">REBATER PUNHO 1L 301 - 39cm *2 </t>
        </is>
      </c>
      <c r="D233" s="13" t="n">
        <v>0.5405</v>
      </c>
      <c r="E233" s="20" t="n">
        <v>0.5405</v>
      </c>
      <c r="F233" s="2" t="inlineStr">
        <is>
          <t xml:space="preserve">REBATER PUNHO 1L 301 - 39cm *2 </t>
        </is>
      </c>
      <c r="G233" s="17">
        <f>E233</f>
        <v/>
      </c>
    </row>
    <row r="234">
      <c r="A234" s="40" t="n"/>
      <c r="B234" s="40" t="inlineStr">
        <is>
          <t>RRG000000003</t>
        </is>
      </c>
      <c r="C234" s="40" t="inlineStr">
        <is>
          <t>REBATER REVEL DO DECOTE EXTERNO 16CM 1L 301</t>
        </is>
      </c>
      <c r="D234" s="13" t="n">
        <v>0.412</v>
      </c>
      <c r="E234" s="20" t="n">
        <v>0.412</v>
      </c>
      <c r="F234" s="2" t="inlineStr">
        <is>
          <t>REBATER REVEL DO DECOTE EXTERNO 16CM 1L 301</t>
        </is>
      </c>
      <c r="G234" s="17">
        <f>E234</f>
        <v/>
      </c>
    </row>
    <row r="235">
      <c r="A235" s="40" t="n"/>
      <c r="B235" s="40" t="inlineStr">
        <is>
          <t>RRS000000004</t>
        </is>
      </c>
      <c r="C235" s="40" t="inlineStr">
        <is>
          <t>REBATER RECORTE SUPERIOR COSTAS 60 CMC ódigo 1L</t>
        </is>
      </c>
      <c r="D235" s="13" t="n">
        <v>0.3818</v>
      </c>
      <c r="E235" s="20" t="n">
        <v>0.3818</v>
      </c>
      <c r="F235" s="2" t="inlineStr">
        <is>
          <t>REBATER RECORTE SUPERIOR COSTAS 60 CMC ódigo 1L</t>
        </is>
      </c>
      <c r="G235" s="17">
        <f>E235</f>
        <v/>
      </c>
    </row>
    <row r="236">
      <c r="A236" s="40" t="n"/>
      <c r="B236" s="40" t="inlineStr">
        <is>
          <t>RRS000000005</t>
        </is>
      </c>
      <c r="C236" s="40" t="inlineStr">
        <is>
          <t>REBATER RECORTE INFERIOR COSTAS 60 CM Código 1L</t>
        </is>
      </c>
      <c r="D236" s="13" t="n">
        <v>0.3818</v>
      </c>
      <c r="E236" s="20" t="n">
        <v>0.3818</v>
      </c>
      <c r="F236" s="2" t="inlineStr">
        <is>
          <t>REBATER RECORTE INFERIOR COSTAS 60 CM Código 1L</t>
        </is>
      </c>
      <c r="G236" s="17">
        <f>E236</f>
        <v/>
      </c>
    </row>
    <row r="237">
      <c r="A237" s="39" t="n"/>
      <c r="B237" s="39" t="inlineStr">
        <is>
          <t>SUPIORI00001</t>
        </is>
      </c>
      <c r="C237" s="40" t="inlineStr">
        <is>
          <t>FECHAR OMBRO REGATA -10 CM</t>
        </is>
      </c>
      <c r="D237" s="13" t="n">
        <v>0.3464</v>
      </c>
      <c r="E237" s="20" t="n">
        <v>0.3464</v>
      </c>
      <c r="F237" s="2" t="inlineStr">
        <is>
          <t>FECHAR OMBRO REGATA -10 CM</t>
        </is>
      </c>
      <c r="G237" s="17">
        <f>E237</f>
        <v/>
      </c>
    </row>
    <row r="238">
      <c r="A238" s="39" t="n"/>
      <c r="B238" s="39" t="inlineStr">
        <is>
          <t>SUPIORI00002</t>
        </is>
      </c>
      <c r="C238" s="40" t="inlineStr">
        <is>
          <t>FECHAR OMBRO -16 CM</t>
        </is>
      </c>
      <c r="D238" s="13" t="n">
        <v>0.3655</v>
      </c>
      <c r="E238" s="20" t="n">
        <v>0.3655</v>
      </c>
      <c r="F238" s="2" t="inlineStr">
        <is>
          <t>FECHAR OMBRO -16 CM</t>
        </is>
      </c>
      <c r="G238" s="17">
        <f>E238</f>
        <v/>
      </c>
    </row>
    <row r="239">
      <c r="A239" s="39" t="n"/>
      <c r="B239" s="39" t="inlineStr">
        <is>
          <t>SUPIORI00003</t>
        </is>
      </c>
      <c r="C239" s="40" t="inlineStr">
        <is>
          <t>REBATER OMBRO 16 CM</t>
        </is>
      </c>
      <c r="D239" s="13" t="n">
        <v>0.3755</v>
      </c>
      <c r="E239" s="20" t="n">
        <v>0.3755</v>
      </c>
      <c r="F239" s="2" t="inlineStr">
        <is>
          <t>REBATER OMBRO 16 CM</t>
        </is>
      </c>
      <c r="G239" s="17">
        <f>E239</f>
        <v/>
      </c>
    </row>
    <row r="240" ht="15" customHeight="1" s="33">
      <c r="A240" s="39" t="n"/>
      <c r="B240" s="39" t="inlineStr">
        <is>
          <t>SUPIORI00004</t>
        </is>
      </c>
      <c r="C240" s="40" t="inlineStr">
        <is>
          <t>FECHAR RECORTE COSTAS SUPERIOR 4 CM</t>
        </is>
      </c>
      <c r="D240" s="13" t="n">
        <v>0.1985</v>
      </c>
      <c r="E240" s="20" t="n">
        <v>0.1985</v>
      </c>
      <c r="F240" s="2" t="inlineStr">
        <is>
          <t>FECHAR RECORTE COSTAS SUPERIOR 4 CM</t>
        </is>
      </c>
      <c r="G240" s="17">
        <f>E240</f>
        <v/>
      </c>
    </row>
    <row r="241">
      <c r="A241" s="39" t="n"/>
      <c r="B241" s="39" t="inlineStr">
        <is>
          <t>SUPIORI00005</t>
        </is>
      </c>
      <c r="C241" s="40" t="inlineStr">
        <is>
          <t>FECHAR OMBRO FRENTE 33.3 CM</t>
        </is>
      </c>
      <c r="D241" s="13" t="n">
        <v>0.7118</v>
      </c>
      <c r="E241" s="20" t="n">
        <v>0.7118</v>
      </c>
      <c r="F241" s="2" t="inlineStr">
        <is>
          <t>FECHAR OMBRO FRENTE 33.3 CM</t>
        </is>
      </c>
      <c r="G241" s="17">
        <f>E241</f>
        <v/>
      </c>
    </row>
    <row r="242">
      <c r="A242" s="39" t="n"/>
      <c r="B242" s="39" t="inlineStr">
        <is>
          <t>SUPIORI00010</t>
        </is>
      </c>
      <c r="C242" s="40" t="inlineStr">
        <is>
          <t xml:space="preserve">DESTACAR GALÃO </t>
        </is>
      </c>
      <c r="D242" s="13" t="n">
        <v>0.1604</v>
      </c>
      <c r="E242" s="20" t="n">
        <v>0.1604</v>
      </c>
      <c r="F242" s="2" t="inlineStr">
        <is>
          <t xml:space="preserve">DESTACAR GALÃO </t>
        </is>
      </c>
      <c r="G242" s="17">
        <f>E242</f>
        <v/>
      </c>
    </row>
    <row r="243">
      <c r="A243" s="39" t="n"/>
      <c r="B243" s="39" t="inlineStr">
        <is>
          <t>SUPIORI00014</t>
        </is>
      </c>
      <c r="C243" s="40" t="inlineStr">
        <is>
          <t xml:space="preserve">FECHAR PUNHO 6CM </t>
        </is>
      </c>
      <c r="D243" s="13" t="n">
        <v>0.2167</v>
      </c>
      <c r="E243" s="20" t="n">
        <v>0.2167</v>
      </c>
      <c r="F243" s="2" t="inlineStr">
        <is>
          <t xml:space="preserve">FECHAR PUNHO 6CM </t>
        </is>
      </c>
      <c r="G243" s="17">
        <f>E243</f>
        <v/>
      </c>
    </row>
    <row r="244">
      <c r="A244" s="39" t="n"/>
      <c r="B244" s="39" t="inlineStr">
        <is>
          <t>SUPIORI00015</t>
        </is>
      </c>
      <c r="C244" s="40" t="inlineStr">
        <is>
          <t>PASSAR GALÃO 3 LISTRAS  (FALTA COMPRIMENTO DE COSTURA)</t>
        </is>
      </c>
      <c r="D244" s="13" t="n">
        <v>0.3168</v>
      </c>
      <c r="E244" s="20" t="n">
        <v>0.3168</v>
      </c>
      <c r="F244" s="2" t="inlineStr">
        <is>
          <t>PASSAR GALÃO 3 LISTRAS  (FALTA COMPRIMENTO DE COSTURA)</t>
        </is>
      </c>
      <c r="G244" s="17">
        <f>E244</f>
        <v/>
      </c>
    </row>
    <row r="245">
      <c r="A245" s="39" t="n"/>
      <c r="B245" s="39" t="inlineStr">
        <is>
          <t>TERFRN00000</t>
        </is>
      </c>
      <c r="C245" s="40" t="inlineStr">
        <is>
          <t>FECHAR OMBRO FRENTE -16 CM</t>
        </is>
      </c>
      <c r="D245" s="13" t="n">
        <v>0.3775</v>
      </c>
      <c r="E245" s="20" t="n">
        <v>0.3775</v>
      </c>
      <c r="F245" s="2" t="inlineStr">
        <is>
          <t>FECHAR OMBRO FRENTE -16 CM</t>
        </is>
      </c>
      <c r="G245" s="17">
        <f>E245</f>
        <v/>
      </c>
    </row>
    <row r="246">
      <c r="A246" s="39" t="n"/>
      <c r="B246" s="39" t="inlineStr">
        <is>
          <t>TRV000000000</t>
        </is>
      </c>
      <c r="C246" s="40" t="inlineStr">
        <is>
          <t>BATER TRAVET - 3X BT 107</t>
        </is>
      </c>
      <c r="D246" s="13" t="n">
        <v>0.4617</v>
      </c>
      <c r="E246" s="20" t="n">
        <v>0.4617</v>
      </c>
      <c r="F246" s="2" t="inlineStr">
        <is>
          <t>BATER TRAVET - 3X BT 107</t>
        </is>
      </c>
      <c r="G246" s="17">
        <f>E246</f>
        <v/>
      </c>
    </row>
    <row r="247">
      <c r="A247" s="39" t="n"/>
      <c r="B247" s="39" t="inlineStr">
        <is>
          <t>TRV000000000</t>
        </is>
      </c>
      <c r="C247" s="40" t="inlineStr">
        <is>
          <t xml:space="preserve">BATER TRAVET - 4x BT 107 </t>
        </is>
      </c>
      <c r="D247" s="13" t="n">
        <v>0.6156</v>
      </c>
      <c r="E247" s="20" t="n">
        <v>0.6156</v>
      </c>
      <c r="F247" s="2" t="inlineStr">
        <is>
          <t xml:space="preserve">BATER TRAVET - 4x BT 107 </t>
        </is>
      </c>
      <c r="G247" s="17">
        <f>E247</f>
        <v/>
      </c>
    </row>
    <row r="248">
      <c r="A248" s="39" t="inlineStr">
        <is>
          <t>TTOJEBT00010</t>
        </is>
      </c>
      <c r="B248" s="39" t="inlineStr">
        <is>
          <t>TRV000000000</t>
        </is>
      </c>
      <c r="C248" s="40" t="inlineStr">
        <is>
          <t xml:space="preserve">BATER TRAVET -1x BT 107 </t>
        </is>
      </c>
      <c r="D248" s="13" t="n">
        <v>0.1539</v>
      </c>
      <c r="E248" s="20" t="n">
        <v>0.1539</v>
      </c>
      <c r="F248" s="2" t="inlineStr">
        <is>
          <t xml:space="preserve">BATER TRAVET -1x BT 107 </t>
        </is>
      </c>
      <c r="G248" s="17">
        <f>E248</f>
        <v/>
      </c>
    </row>
    <row r="249">
      <c r="A249" s="39" t="n"/>
      <c r="B249" s="39" t="inlineStr">
        <is>
          <t>TRV000000001</t>
        </is>
      </c>
      <c r="C249" s="40" t="inlineStr">
        <is>
          <t>BATER TRAVET 3x</t>
        </is>
      </c>
      <c r="D249" s="13" t="n">
        <v>0.4817</v>
      </c>
      <c r="E249" s="20" t="n">
        <v>0.4817</v>
      </c>
      <c r="F249" s="2" t="inlineStr">
        <is>
          <t>BATER TRAVET 3x</t>
        </is>
      </c>
      <c r="G249" s="17">
        <f>E249</f>
        <v/>
      </c>
    </row>
    <row r="250">
      <c r="A250" s="40" t="n"/>
      <c r="B250" s="40" t="inlineStr">
        <is>
          <t>TRV000000004</t>
        </is>
      </c>
      <c r="C250" s="40" t="inlineStr">
        <is>
          <t>DAR RETROCESSO NA MANGA C ódigo 1L 301</t>
        </is>
      </c>
      <c r="D250" s="13" t="n">
        <v>0.2087</v>
      </c>
      <c r="E250" s="20" t="n">
        <v>0.2087</v>
      </c>
      <c r="F250" s="2" t="inlineStr">
        <is>
          <t>DAR RETROCESSO NA MANGA C ódigo 1L 301</t>
        </is>
      </c>
      <c r="G250" s="17">
        <f>E250</f>
        <v/>
      </c>
    </row>
    <row r="251">
      <c r="A251" s="40" t="n"/>
      <c r="B251" s="40" t="inlineStr">
        <is>
          <t>TRV000000007</t>
        </is>
      </c>
      <c r="C251" s="40" t="inlineStr">
        <is>
          <t>BATER TRAVET NO PUNHO 2x Código: BT 107</t>
        </is>
      </c>
      <c r="D251" s="13" t="n">
        <v>0.1888</v>
      </c>
      <c r="E251" s="20" t="n">
        <v>0.1888</v>
      </c>
      <c r="F251" s="2" t="inlineStr">
        <is>
          <t>BATER TRAVET NO PUNHO 2x Código: BT 107</t>
        </is>
      </c>
      <c r="G251" s="17">
        <f>E251</f>
        <v/>
      </c>
    </row>
    <row r="252">
      <c r="A252" s="40" t="n"/>
      <c r="B252" s="40" t="inlineStr">
        <is>
          <t>TRV000000007</t>
        </is>
      </c>
      <c r="C252" s="1" t="inlineStr">
        <is>
          <t>BATER TRAVET NO PUNHO 2x Código: BT 107 - 2X Travets verticalmente no acabamento do punho.</t>
        </is>
      </c>
      <c r="D252" s="13" t="n">
        <v>0.1888</v>
      </c>
      <c r="E252" s="20" t="n">
        <v>0.1888</v>
      </c>
      <c r="F252" s="5" t="inlineStr">
        <is>
          <t>BATER TRAVET NO PUNHO 2x Código: BT 107 - 2X Travets verticalmente no acabamento do punho.</t>
        </is>
      </c>
      <c r="G252" s="17">
        <f>E252</f>
        <v/>
      </c>
    </row>
    <row r="253">
      <c r="A253" s="39" t="inlineStr">
        <is>
          <t>TTOJEBT00003</t>
        </is>
      </c>
      <c r="B253" s="39" t="inlineStr">
        <is>
          <t>TRV000000008</t>
        </is>
      </c>
      <c r="C253" s="40" t="inlineStr">
        <is>
          <t>BATER TRAVET NAS ABERTURAS LATERAIS -2x</t>
        </is>
      </c>
      <c r="D253" s="13" t="n">
        <v>0.3167</v>
      </c>
      <c r="E253" s="20" t="n">
        <v>0.3167</v>
      </c>
      <c r="F253" s="2" t="inlineStr">
        <is>
          <t>BATER TRAVET NAS ABERTURAS LATERAIS -2x</t>
        </is>
      </c>
      <c r="G253" s="17">
        <f>E253</f>
        <v/>
      </c>
    </row>
    <row r="254">
      <c r="A254" s="40" t="n"/>
      <c r="B254" s="40" t="inlineStr">
        <is>
          <t>TRV000000011</t>
        </is>
      </c>
      <c r="C254" s="40" t="inlineStr">
        <is>
          <t>BATER TRAVET 2X BT 107</t>
        </is>
      </c>
      <c r="D254" s="13" t="n">
        <v>0.3078</v>
      </c>
      <c r="E254" s="20" t="n">
        <v>0.3078</v>
      </c>
      <c r="F254" s="2" t="inlineStr">
        <is>
          <t>BATER TRAVET 2X BT 107</t>
        </is>
      </c>
      <c r="G254" s="17">
        <f>E254</f>
        <v/>
      </c>
    </row>
    <row r="255">
      <c r="A255" s="40" t="n"/>
      <c r="B255" s="40" t="inlineStr">
        <is>
          <t>TRV000000013</t>
        </is>
      </c>
      <c r="C255" s="19" t="inlineStr">
        <is>
          <t>BATER TRAVET NO CÓS BT 107 - 1 TRAVET NO CENTRO DO CÓS</t>
        </is>
      </c>
      <c r="D255" s="13" t="n">
        <v>0.2584</v>
      </c>
      <c r="E255" s="20" t="n">
        <v>0.2584</v>
      </c>
      <c r="F255" s="6" t="inlineStr">
        <is>
          <t>BATER TRAVET NO CÓS BT 107 - 1 TRAVET NO CENTRO DO CÓS</t>
        </is>
      </c>
      <c r="G255" s="17">
        <f>E255</f>
        <v/>
      </c>
    </row>
    <row r="256">
      <c r="A256" s="40" t="inlineStr">
        <is>
          <t>TTOTSHEMBT01</t>
        </is>
      </c>
      <c r="B256" s="40" t="inlineStr">
        <is>
          <t>TRV000000014</t>
        </is>
      </c>
      <c r="C256" s="24" t="inlineStr">
        <is>
          <t>BATER TRAVET NA BARRA Código BT 107 - x1 Bartack verticalmente</t>
        </is>
      </c>
      <c r="D256" s="13" t="n">
        <v>0.1539</v>
      </c>
      <c r="E256" s="20">
        <f>D256</f>
        <v/>
      </c>
      <c r="F256" s="2" t="inlineStr">
        <is>
          <t>BATER TRAVET NA BARRA Código BT 107 - x1 Bartack verticalmente</t>
        </is>
      </c>
      <c r="G256" s="17">
        <f>E256</f>
        <v/>
      </c>
    </row>
    <row r="257">
      <c r="A257" s="40" t="n"/>
      <c r="B257" s="40" t="inlineStr">
        <is>
          <t>TRV000000015</t>
        </is>
      </c>
      <c r="C257" s="40" t="inlineStr">
        <is>
          <t>BATER TRAVET GOLA -1x C ódigo BT 107</t>
        </is>
      </c>
      <c r="D257" s="13" t="n">
        <v>0.1539</v>
      </c>
      <c r="E257" s="20" t="n">
        <v>0.1539</v>
      </c>
      <c r="F257" s="2" t="inlineStr">
        <is>
          <t>BATER TRAVET GOLA -1x C ódigo BT 107</t>
        </is>
      </c>
      <c r="G257" s="17">
        <f>E257</f>
        <v/>
      </c>
    </row>
    <row r="258">
      <c r="A258" s="40" t="inlineStr">
        <is>
          <t>TTOTSBT00000</t>
        </is>
      </c>
      <c r="B258" s="40" t="inlineStr">
        <is>
          <t>TRV000000016</t>
        </is>
      </c>
      <c r="C258" s="24" t="inlineStr">
        <is>
          <t>BATER TRAVET MANGA *2 Código BT 107 - x2 Bartack verticalmente</t>
        </is>
      </c>
      <c r="D258" s="13" t="n">
        <v>0.335</v>
      </c>
      <c r="E258" s="13">
        <f>D258</f>
        <v/>
      </c>
      <c r="F258" s="2" t="inlineStr">
        <is>
          <t>BATER TRAVET MANGA *2 Código BT 107 - x2 Bartack verticalmente</t>
        </is>
      </c>
      <c r="G258" s="17">
        <f>E258</f>
        <v/>
      </c>
    </row>
    <row r="259">
      <c r="A259" s="40" t="n"/>
      <c r="B259" s="40" t="inlineStr">
        <is>
          <t>TRV000000019</t>
        </is>
      </c>
      <c r="C259" s="19" t="inlineStr">
        <is>
          <t>BT BATER TRAVET NAS CAVAS 2x - 2X (Travets verticalmente no acabamento das cavas)</t>
        </is>
      </c>
      <c r="D259" s="13" t="n">
        <v>0.3078</v>
      </c>
      <c r="E259" s="20" t="n">
        <v>0.3078</v>
      </c>
      <c r="F259" s="6" t="inlineStr">
        <is>
          <t>BT BATER TRAVET NAS CAVAS 2x - 2X (Travets verticalmente no acabamento das cavas)</t>
        </is>
      </c>
      <c r="G259" s="17">
        <f>E259</f>
        <v/>
      </c>
    </row>
    <row r="260">
      <c r="A260" s="40" t="n"/>
      <c r="B260" s="40" t="inlineStr">
        <is>
          <t>TRV000000022</t>
        </is>
      </c>
      <c r="C260" s="40" t="inlineStr">
        <is>
          <t>BT BATER TRAVET GOLA -1x - 1X Travet horizontalmente acabamento interno da gola</t>
        </is>
      </c>
      <c r="D260" s="13" t="n">
        <v>0.1539</v>
      </c>
      <c r="E260" s="13" t="n">
        <v>0.1539</v>
      </c>
      <c r="F260" s="40" t="inlineStr">
        <is>
          <t>BT BATER TRAVET GOLA -1x - 1X Travet horizontalmente acabamento interno da gola</t>
        </is>
      </c>
      <c r="G260" s="17">
        <f>E260</f>
        <v/>
      </c>
    </row>
    <row r="261">
      <c r="A261" s="39" t="inlineStr">
        <is>
          <t>TTOTSBNTMK00</t>
        </is>
      </c>
      <c r="B261" s="39" t="inlineStr">
        <is>
          <t>UCG000000001</t>
        </is>
      </c>
      <c r="C261" s="40" t="inlineStr">
        <is>
          <t>GABARITAR COBRE GOLA -MANUAL</t>
        </is>
      </c>
      <c r="D261" s="13" t="n">
        <v>0.1844</v>
      </c>
      <c r="E261" s="20" t="n">
        <v>0.1844</v>
      </c>
      <c r="F261" s="2" t="inlineStr">
        <is>
          <t>GABARITAR COBRE GOLA -MANUAL</t>
        </is>
      </c>
      <c r="G261" s="17">
        <f>E261</f>
        <v/>
      </c>
    </row>
    <row r="262" ht="14.25" customHeight="1" s="33">
      <c r="A262" s="39" t="n"/>
      <c r="B262" s="39" t="inlineStr">
        <is>
          <t>UCG000000002</t>
        </is>
      </c>
      <c r="C262" s="40" t="inlineStr">
        <is>
          <t>GABARITAR ETIQUETA DO CENTRO DO DECOTE MANUAL</t>
        </is>
      </c>
      <c r="D262" s="13" t="n">
        <v>0.126</v>
      </c>
      <c r="E262" s="20" t="n">
        <v>0.126</v>
      </c>
      <c r="F262" s="2" t="inlineStr">
        <is>
          <t>GABARITAR ETIQUETA DO CENTRO DO DECOTE MANUAL</t>
        </is>
      </c>
      <c r="G262" s="17">
        <f>E262</f>
        <v/>
      </c>
    </row>
    <row r="263" ht="15" customHeight="1" s="33">
      <c r="A263" s="39" t="inlineStr">
        <is>
          <t>TTOJEBNTYK00</t>
        </is>
      </c>
      <c r="B263" s="39" t="inlineStr">
        <is>
          <t>UCG000000003</t>
        </is>
      </c>
      <c r="C263" s="40" t="inlineStr">
        <is>
          <t>UNIR COBRE GOLA 22 CM</t>
        </is>
      </c>
      <c r="D263" s="13" t="n">
        <v>0.1829</v>
      </c>
      <c r="E263" s="20" t="n">
        <v>0.1829</v>
      </c>
      <c r="F263" s="2" t="inlineStr">
        <is>
          <t>UNIR COBRE GOLA 22 CM</t>
        </is>
      </c>
      <c r="G263" s="17">
        <f>E263</f>
        <v/>
      </c>
    </row>
    <row r="264">
      <c r="A264" s="40" t="n"/>
      <c r="B264" s="40" t="inlineStr">
        <is>
          <t>XBA000000000</t>
        </is>
      </c>
      <c r="C264" s="40" t="inlineStr">
        <is>
          <t>ALINHAVAR BARRA FRENTE E COSTAS 50 CM 2*</t>
        </is>
      </c>
      <c r="D264" s="13" t="n">
        <v>0.4339</v>
      </c>
      <c r="E264" s="20" t="n">
        <v>0.4339</v>
      </c>
      <c r="F264" s="2" t="inlineStr">
        <is>
          <t>ALINHAVAR BARRA FRENTE E COSTAS 50 CM 2*</t>
        </is>
      </c>
      <c r="G264" s="17">
        <f>E264</f>
        <v/>
      </c>
    </row>
    <row r="265">
      <c r="A265" s="39" t="n"/>
      <c r="B265" s="39" t="inlineStr">
        <is>
          <t>XCO000000016</t>
        </is>
      </c>
      <c r="C265" s="40" t="inlineStr">
        <is>
          <t xml:space="preserve">FECHAR RECORTE COSTAS SUPERIOR 60CM </t>
        </is>
      </c>
      <c r="D265" s="13" t="n">
        <v>0.3179</v>
      </c>
      <c r="E265" s="20" t="n">
        <v>0.3179</v>
      </c>
      <c r="F265" s="2" t="inlineStr">
        <is>
          <t xml:space="preserve">FECHAR RECORTE COSTAS SUPERIOR 60CM </t>
        </is>
      </c>
      <c r="G265" s="17">
        <f>E265</f>
        <v/>
      </c>
    </row>
    <row r="266">
      <c r="A266" s="40" t="n"/>
      <c r="B266" s="40" t="inlineStr">
        <is>
          <t>XFR000000014</t>
        </is>
      </c>
      <c r="C266" s="40" t="inlineStr">
        <is>
          <t>FECHAR RECORTE FRENTE SUPERIOR 60CM - Código 4OL 514</t>
        </is>
      </c>
      <c r="D266" s="13" t="n">
        <v>0.3179</v>
      </c>
      <c r="E266" s="20" t="n">
        <v>0.3179</v>
      </c>
      <c r="F266" s="2" t="inlineStr">
        <is>
          <t>FECHAR RECORTE FRENTE SUPERIOR 60CM - Código 4OL 514</t>
        </is>
      </c>
      <c r="G266" s="17">
        <f>E266</f>
        <v/>
      </c>
    </row>
    <row r="267">
      <c r="A267" s="40" t="n"/>
      <c r="B267" s="40" t="inlineStr">
        <is>
          <t>XFR000000027</t>
        </is>
      </c>
      <c r="C267" s="40" t="inlineStr">
        <is>
          <t>REBATER RECORTE INFERIOR 60 CM Código 1L 301</t>
        </is>
      </c>
      <c r="D267" s="13" t="n">
        <v>0.3818</v>
      </c>
      <c r="E267" s="20" t="n">
        <v>0.3818</v>
      </c>
      <c r="F267" s="2" t="inlineStr">
        <is>
          <t>REBATER RECORTE INFERIOR 60 CM Código 1L 301</t>
        </is>
      </c>
      <c r="G267" s="17">
        <f>E267</f>
        <v/>
      </c>
    </row>
    <row r="268">
      <c r="A268" s="40" t="n"/>
      <c r="B268" s="40" t="inlineStr">
        <is>
          <t>XFR000000028</t>
        </is>
      </c>
      <c r="C268" s="40" t="inlineStr">
        <is>
          <t>REBATER RECORTE SUPERIOR 60 CM Código 1L 301</t>
        </is>
      </c>
      <c r="D268" s="13" t="n">
        <v>0.3818</v>
      </c>
      <c r="E268" s="20" t="n">
        <v>0.3818</v>
      </c>
      <c r="F268" s="2" t="inlineStr">
        <is>
          <t>REBATER RECORTE SUPERIOR 60 CM Código 1L 301</t>
        </is>
      </c>
      <c r="G268" s="17">
        <f>E268</f>
        <v/>
      </c>
    </row>
    <row r="269">
      <c r="A269" s="40" t="n"/>
      <c r="B269" s="40" t="inlineStr">
        <is>
          <t>XGO000000000</t>
        </is>
      </c>
      <c r="C269" s="40" t="inlineStr">
        <is>
          <t>FECHAR GOLA SUPERIOR 44 CM 1L 301 (COMPLEXA)</t>
        </is>
      </c>
      <c r="D269" s="13" t="n">
        <v>0.4744</v>
      </c>
      <c r="E269" s="20" t="n">
        <v>0.4744</v>
      </c>
      <c r="F269" s="2" t="inlineStr">
        <is>
          <t>FECHAR GOLA SUPERIOR 44 CM 1L 301 (COMPLEXA)</t>
        </is>
      </c>
      <c r="G269" s="17">
        <f>E269</f>
        <v/>
      </c>
    </row>
    <row r="270">
      <c r="A270" s="40" t="n"/>
      <c r="B270" s="40" t="inlineStr">
        <is>
          <t>XGO000000003</t>
        </is>
      </c>
      <c r="C270" s="40" t="inlineStr">
        <is>
          <t>FECHAR LATERAL DA GOLA 8 CM *2</t>
        </is>
      </c>
      <c r="D270" s="13" t="n">
        <v>0.4152</v>
      </c>
      <c r="E270" s="20" t="n">
        <v>0.4152</v>
      </c>
      <c r="F270" s="2" t="inlineStr">
        <is>
          <t>FECHAR LATERAL DA GOLA 8 CM *2</t>
        </is>
      </c>
      <c r="G270" s="17">
        <f>E270</f>
        <v/>
      </c>
    </row>
    <row r="271">
      <c r="A271" s="40" t="n"/>
      <c r="B271" s="40" t="inlineStr">
        <is>
          <t>XGO000000004</t>
        </is>
      </c>
      <c r="C271" s="40" t="inlineStr">
        <is>
          <t>PREGAR GOLA 62 CM 1L 301</t>
        </is>
      </c>
      <c r="D271" s="13" t="n">
        <v>0.7356</v>
      </c>
      <c r="E271" s="20" t="n">
        <v>0.7356</v>
      </c>
      <c r="F271" s="2" t="inlineStr">
        <is>
          <t>PREGAR GOLA 62 CM 1L 301</t>
        </is>
      </c>
      <c r="G271" s="17">
        <f>E271</f>
        <v/>
      </c>
    </row>
    <row r="272">
      <c r="A272" s="40" t="n"/>
      <c r="B272" s="40" t="inlineStr">
        <is>
          <t>XGO000000007</t>
        </is>
      </c>
      <c r="C272" s="40" t="inlineStr">
        <is>
          <t>REBATER GOLA COSTAS EMBUTIDO 18 CM 1L 301</t>
        </is>
      </c>
      <c r="D272" s="13" t="n">
        <v>0.42</v>
      </c>
      <c r="E272" s="20" t="n">
        <v>0.42</v>
      </c>
      <c r="F272" s="2" t="inlineStr">
        <is>
          <t>REBATER GOLA COSTAS EMBUTIDO 18 CM 1L 301</t>
        </is>
      </c>
      <c r="G272" s="17">
        <f>E272</f>
        <v/>
      </c>
    </row>
    <row r="273">
      <c r="A273" s="40" t="n"/>
      <c r="B273" s="40" t="inlineStr">
        <is>
          <t>XGO000000008</t>
        </is>
      </c>
      <c r="C273" s="40" t="inlineStr">
        <is>
          <t>REBATER GOLA FRENTE COM POLO 62 CM 1L 301</t>
        </is>
      </c>
      <c r="D273" s="13" t="n">
        <v>0.7678</v>
      </c>
      <c r="E273" s="20" t="n">
        <v>0.7678</v>
      </c>
      <c r="F273" s="2" t="inlineStr">
        <is>
          <t>REBATER GOLA FRENTE COM POLO 62 CM 1L 301</t>
        </is>
      </c>
      <c r="G273" s="17">
        <f>E273</f>
        <v/>
      </c>
    </row>
    <row r="274">
      <c r="A274" s="40" t="n"/>
      <c r="B274" s="40" t="inlineStr">
        <is>
          <t>XGO000000113</t>
        </is>
      </c>
      <c r="C274" s="40" t="inlineStr">
        <is>
          <t>MONTAR GOLA 16 CM 1L 301</t>
        </is>
      </c>
      <c r="D274" s="13" t="n">
        <v>0.3786</v>
      </c>
      <c r="E274" s="20" t="n">
        <v>0.3786</v>
      </c>
      <c r="F274" s="2" t="inlineStr">
        <is>
          <t>MONTAR GOLA 16 CM 1L 301</t>
        </is>
      </c>
      <c r="G274" s="17">
        <f>E274</f>
        <v/>
      </c>
    </row>
    <row r="275">
      <c r="A275" s="40" t="n"/>
      <c r="B275" s="40" t="inlineStr">
        <is>
          <t>XGO000000115</t>
        </is>
      </c>
      <c r="C275" s="40" t="inlineStr">
        <is>
          <t>FIXAR GOLA FRENTE ABERTA 12CM 1L 301</t>
        </is>
      </c>
      <c r="D275" s="13" t="n">
        <v>0.5363</v>
      </c>
      <c r="E275" s="20" t="n">
        <v>0.5363</v>
      </c>
      <c r="F275" s="2" t="inlineStr">
        <is>
          <t>FIXAR GOLA FRENTE ABERTA 12CM 1L 301</t>
        </is>
      </c>
      <c r="G275" s="17">
        <f>E275</f>
        <v/>
      </c>
    </row>
    <row r="276">
      <c r="A276" s="40" t="n"/>
      <c r="B276" s="40" t="inlineStr">
        <is>
          <t>XPO000000004</t>
        </is>
      </c>
      <c r="C276" s="40" t="inlineStr">
        <is>
          <t>FIXAR POLO 5 CM 1L 301</t>
        </is>
      </c>
      <c r="D276" s="13" t="n">
        <v>0.1466</v>
      </c>
      <c r="E276" s="20" t="n">
        <v>0.1466</v>
      </c>
      <c r="F276" s="2" t="inlineStr">
        <is>
          <t>FIXAR POLO 5 CM 1L 301</t>
        </is>
      </c>
      <c r="G276" s="17">
        <f>E276</f>
        <v/>
      </c>
    </row>
    <row r="277">
      <c r="A277" s="40" t="n"/>
      <c r="B277" s="40" t="inlineStr">
        <is>
          <t>FMR000000004</t>
        </is>
      </c>
      <c r="C277" s="40" t="inlineStr">
        <is>
          <t>4OL FECHAR MANGA FRENTE 16 *2 CM  -</t>
        </is>
      </c>
      <c r="D277" s="13" t="n">
        <v>0.4087</v>
      </c>
      <c r="E277" s="13" t="n">
        <v>0.4087</v>
      </c>
      <c r="F277" s="2" t="inlineStr">
        <is>
          <t>4OL FECHAR MANGA FRENTE 16 *2 CM  -</t>
        </is>
      </c>
      <c r="G277" s="17">
        <f>E277</f>
        <v/>
      </c>
    </row>
    <row r="278">
      <c r="A278" s="40" t="inlineStr">
        <is>
          <t>TTOJESLCLBK1</t>
        </is>
      </c>
      <c r="B278" s="40" t="inlineStr">
        <is>
          <t>FMT000000002</t>
        </is>
      </c>
      <c r="C278" s="40" t="inlineStr">
        <is>
          <t>4OL FECHAR MANGA COSTAS 16 CM *2 -</t>
        </is>
      </c>
      <c r="D278" s="13" t="n">
        <v>0.4087</v>
      </c>
      <c r="E278" s="13" t="n">
        <v>0.4087</v>
      </c>
      <c r="F278" s="2" t="inlineStr">
        <is>
          <t>4OL FECHAR MANGA COSTAS 16 CM *2 -</t>
        </is>
      </c>
      <c r="G278" s="17">
        <f>E278</f>
        <v/>
      </c>
    </row>
    <row r="279">
      <c r="A279" s="40" t="inlineStr">
        <is>
          <t>TTOSHBT00001</t>
        </is>
      </c>
      <c r="B279" s="40" t="inlineStr">
        <is>
          <t>TRV000000026</t>
        </is>
      </c>
      <c r="C279" s="40" t="inlineStr">
        <is>
          <t>BT BATER TRAVET NO CÓS - 1 TRAVET NO</t>
        </is>
      </c>
      <c r="D279" s="13" t="n">
        <v>0.2138</v>
      </c>
      <c r="E279" s="13" t="n">
        <v>0.2138</v>
      </c>
      <c r="F279" s="2" t="inlineStr">
        <is>
          <t>BT BATER TRAVET NO CÓS - 1 TRAVET NO</t>
        </is>
      </c>
      <c r="G279" s="17">
        <f>E279</f>
        <v/>
      </c>
    </row>
    <row r="280">
      <c r="A280" s="40" t="inlineStr">
        <is>
          <t>TTOSHBT00004</t>
        </is>
      </c>
      <c r="B280" s="40" t="inlineStr">
        <is>
          <t>TRV000000012</t>
        </is>
      </c>
      <c r="C280" s="40" t="inlineStr">
        <is>
          <t>BT BATER TRAVET BARRA SHORT 2x - 2x</t>
        </is>
      </c>
      <c r="D280" s="13" t="n">
        <v>0.3078</v>
      </c>
      <c r="E280" s="13" t="n">
        <v>0.3078</v>
      </c>
      <c r="F280" s="2" t="inlineStr">
        <is>
          <t>BT BATER TRAVET BARRA SHORT 2x - 2x</t>
        </is>
      </c>
      <c r="G280" s="17">
        <f>E280</f>
        <v/>
      </c>
    </row>
    <row r="281">
      <c r="A281" s="40" t="n"/>
      <c r="B281" s="40" t="inlineStr">
        <is>
          <t>FGO000000005</t>
        </is>
      </c>
      <c r="C281" s="40" t="inlineStr">
        <is>
          <t>1L FIXAR GOLA FRENTE TRANSPASSADA 15 CM</t>
        </is>
      </c>
      <c r="D281" s="13" t="n">
        <v>0.5491</v>
      </c>
      <c r="E281" s="13" t="n">
        <v>0.5491</v>
      </c>
      <c r="F281" s="2" t="inlineStr">
        <is>
          <t>1L FIXAR GOLA FRENTE TRANSPASSADA 15 CM</t>
        </is>
      </c>
      <c r="G281" s="17">
        <f>E281</f>
        <v/>
      </c>
    </row>
    <row r="282">
      <c r="A282" s="40" t="n"/>
      <c r="B282" s="40" t="inlineStr">
        <is>
          <t>MGL000000000</t>
        </is>
      </c>
      <c r="C282" s="40" t="inlineStr">
        <is>
          <t>1L MONTAR GOLA TRANSPASSADA 5 CM</t>
        </is>
      </c>
      <c r="D282" s="13" t="n">
        <v>0.1748</v>
      </c>
      <c r="E282" s="13" t="n">
        <v>0.1748</v>
      </c>
      <c r="F282" s="2" t="inlineStr">
        <is>
          <t>1L MONTAR GOLA TRANSPASSADA 5 CM</t>
        </is>
      </c>
      <c r="G282" s="17">
        <f>E282</f>
        <v/>
      </c>
    </row>
    <row r="283">
      <c r="A283" s="40" t="n"/>
      <c r="B283" s="40" t="inlineStr">
        <is>
          <t>SUPIORI00011</t>
        </is>
      </c>
      <c r="C283" s="40" t="inlineStr">
        <is>
          <t>BAINHA DA MANGA 90 CM Código: 2C 402</t>
        </is>
      </c>
      <c r="D283" s="13" t="n">
        <v>0.6009</v>
      </c>
      <c r="E283" s="13" t="n">
        <v>0.6009</v>
      </c>
      <c r="F283" s="2" t="inlineStr">
        <is>
          <t>BAINHA DA MANGA 90 CM Código: 2C 402</t>
        </is>
      </c>
      <c r="G283" s="17">
        <f>E283</f>
        <v/>
      </c>
    </row>
    <row r="284">
      <c r="A284" s="40" t="n"/>
      <c r="B284" s="40" t="inlineStr">
        <is>
          <t>OM2000000000</t>
        </is>
      </c>
      <c r="C284" s="40" t="inlineStr">
        <is>
          <t>4OL FECHAR OMBRO COSTAS 32 CM *2</t>
        </is>
      </c>
      <c r="D284" s="13" t="n">
        <v>0.4847</v>
      </c>
      <c r="E284" s="13" t="n">
        <v>0.4847</v>
      </c>
      <c r="F284" s="2" t="inlineStr">
        <is>
          <t>4OL FECHAR OMBRO COSTAS 32 CM *2</t>
        </is>
      </c>
      <c r="G284" s="17">
        <f>E284</f>
        <v/>
      </c>
    </row>
    <row r="285">
      <c r="A285" s="40" t="n"/>
      <c r="B285" s="40" t="inlineStr">
        <is>
          <t>OM1000000003</t>
        </is>
      </c>
      <c r="C285" s="40" t="inlineStr">
        <is>
          <t>4OL FECHAR OMBRO FRENTE 32 CM 2*</t>
        </is>
      </c>
      <c r="D285" s="13" t="n">
        <v>0.4847</v>
      </c>
      <c r="E285" s="13" t="n">
        <v>0.4847</v>
      </c>
      <c r="F285" s="2" t="inlineStr">
        <is>
          <t>4OL FECHAR OMBRO FRENTE 32 CM 2*</t>
        </is>
      </c>
      <c r="G285" s="17">
        <f>E285</f>
        <v/>
      </c>
    </row>
    <row r="286">
      <c r="A286" s="40" t="n"/>
      <c r="B286" s="40" t="inlineStr">
        <is>
          <t>PGV000000007</t>
        </is>
      </c>
      <c r="C286" s="40" t="inlineStr">
        <is>
          <t>4OL PREGAR GOLA FIXADA 60 CM</t>
        </is>
      </c>
      <c r="D286" s="13" t="n">
        <v>0.5873</v>
      </c>
      <c r="E286" s="13" t="n">
        <v>0.5873</v>
      </c>
      <c r="F286" s="2" t="inlineStr">
        <is>
          <t>4OL PREGAR GOLA FIXADA 60 CM</t>
        </is>
      </c>
      <c r="G286" s="17">
        <f>E286</f>
        <v/>
      </c>
    </row>
    <row r="287">
      <c r="A287" s="40" t="n"/>
      <c r="B287" s="40" t="inlineStr">
        <is>
          <t>PTO000000005</t>
        </is>
      </c>
      <c r="C287" s="40" t="inlineStr">
        <is>
          <t>6C PASSAR GALÃO 3 LISTRAS NO RECORTE OMBRO 32 CM *2</t>
        </is>
      </c>
      <c r="D287" s="13" t="n">
        <v>0.3794</v>
      </c>
      <c r="E287" s="13" t="n">
        <v>0.3794</v>
      </c>
      <c r="F287" s="2" t="inlineStr">
        <is>
          <t>6C PASSAR GALÃO 3 LISTRAS NO RECORTE OMBRO 32 CM *2</t>
        </is>
      </c>
      <c r="G287" s="17">
        <f>E287</f>
        <v/>
      </c>
    </row>
    <row r="288">
      <c r="A288" s="40" t="n"/>
      <c r="B288" s="40" t="inlineStr">
        <is>
          <t>TRV000000018</t>
        </is>
      </c>
      <c r="C288" s="40" t="inlineStr">
        <is>
          <t>BT BATER TRAVET GOLA 2x</t>
        </is>
      </c>
      <c r="D288" s="13" t="n">
        <v>0.3078</v>
      </c>
      <c r="E288" s="13" t="n">
        <v>0.3078</v>
      </c>
      <c r="F288" s="2" t="inlineStr">
        <is>
          <t>BT BATER TRAVET GOLA 2x</t>
        </is>
      </c>
      <c r="G288" s="17">
        <f>E288</f>
        <v/>
      </c>
    </row>
    <row r="289">
      <c r="A289" s="40" t="n"/>
      <c r="B289" s="40" t="n">
        <v>7</v>
      </c>
      <c r="C289" s="40" t="inlineStr">
        <is>
          <t>PASSAR CORDÃO NA AGULHA</t>
        </is>
      </c>
      <c r="D289" s="13" t="n">
        <v>0.3286</v>
      </c>
      <c r="E289" s="13" t="n">
        <v>0.3286</v>
      </c>
      <c r="F289" s="2" t="inlineStr">
        <is>
          <t>PASSAR CORDÃO NA AGULHA</t>
        </is>
      </c>
      <c r="G289" s="17">
        <f>E289</f>
        <v/>
      </c>
    </row>
    <row r="290">
      <c r="A290" s="40" t="n"/>
      <c r="B290" s="40" t="inlineStr">
        <is>
          <t>GU1000000000</t>
        </is>
      </c>
      <c r="C290" s="40" t="inlineStr">
        <is>
          <t>4OL PREGAR GUSSET FRENTE 50 CM -</t>
        </is>
      </c>
      <c r="D290" s="13" t="n">
        <v>0.3984</v>
      </c>
      <c r="E290" s="13" t="n">
        <v>0.3984</v>
      </c>
      <c r="F290" s="2" t="inlineStr">
        <is>
          <t>4OL PREGAR GUSSET FRENTE 50 CM -</t>
        </is>
      </c>
      <c r="G290" s="17">
        <f>E290</f>
        <v/>
      </c>
    </row>
    <row r="291">
      <c r="A291" s="40" t="n"/>
      <c r="B291" s="40" t="inlineStr">
        <is>
          <t>GU2000000000</t>
        </is>
      </c>
      <c r="C291" s="40" t="inlineStr">
        <is>
          <t>4OL PREGAR GUSSET COSTAS 50 CM -</t>
        </is>
      </c>
      <c r="D291" s="13" t="n">
        <v>0.3984</v>
      </c>
      <c r="E291" s="13" t="n">
        <v>0.3984</v>
      </c>
      <c r="F291" s="2" t="inlineStr">
        <is>
          <t>4OL PREGAR GUSSET COSTAS 50 CM -</t>
        </is>
      </c>
      <c r="G291" s="17">
        <f>E291</f>
        <v/>
      </c>
    </row>
    <row r="292">
      <c r="A292" s="40" t="inlineStr">
        <is>
          <t>TTOTSCLTK000</t>
        </is>
      </c>
      <c r="B292" s="40" t="inlineStr">
        <is>
          <t>AHG000000013</t>
        </is>
      </c>
      <c r="C292" s="40" t="inlineStr">
        <is>
          <t>3OL ALINHAVAR GOLA 59 CM</t>
        </is>
      </c>
      <c r="D292" s="13" t="n">
        <v>0.264</v>
      </c>
      <c r="E292" s="13" t="n">
        <v>0.264</v>
      </c>
      <c r="F292" s="2" t="inlineStr">
        <is>
          <t>3OL ALINHAVAR GOLA 59 CM</t>
        </is>
      </c>
      <c r="G292" s="17">
        <f>E292</f>
        <v/>
      </c>
    </row>
    <row r="293">
      <c r="A293" s="40" t="n"/>
      <c r="B293" s="40" t="inlineStr">
        <is>
          <t>GU3000000001</t>
        </is>
      </c>
      <c r="C293" s="40" t="inlineStr">
        <is>
          <t>4OL OVERLOCKAR GUSSET FRENTE E</t>
        </is>
      </c>
      <c r="D293" s="13" t="n">
        <v>0.3519</v>
      </c>
      <c r="E293" s="13">
        <f>D293</f>
        <v/>
      </c>
      <c r="F293" s="2" t="inlineStr">
        <is>
          <t>4OL OVERLOCKAR GUSSET FRENTE E</t>
        </is>
      </c>
      <c r="G293" s="17">
        <f>E293</f>
        <v/>
      </c>
    </row>
    <row r="294">
      <c r="A294" s="40" t="n"/>
      <c r="B294" s="40" t="inlineStr">
        <is>
          <t>GU1000000001</t>
        </is>
      </c>
      <c r="C294" s="40" t="inlineStr">
        <is>
          <t>4OL PREGAR GUSSET FRENTE +DOBRA 50</t>
        </is>
      </c>
      <c r="D294" s="13" t="n">
        <v>0.4223</v>
      </c>
      <c r="E294" s="13">
        <f>D294</f>
        <v/>
      </c>
      <c r="F294" s="2" t="inlineStr">
        <is>
          <t>4OL PREGAR GUSSET FRENTE +DOBRA 50</t>
        </is>
      </c>
      <c r="G294" s="17">
        <f>E294</f>
        <v/>
      </c>
    </row>
    <row r="295">
      <c r="A295" s="40" t="n"/>
      <c r="B295" s="40" t="inlineStr">
        <is>
          <t>GU2000000001</t>
        </is>
      </c>
      <c r="C295" s="40" t="inlineStr">
        <is>
          <t>4OL PREGAR GUSSET COSTAS + DOBRA 50</t>
        </is>
      </c>
      <c r="D295" s="13" t="n">
        <v>0.4223</v>
      </c>
      <c r="E295" s="13">
        <f>D295</f>
        <v/>
      </c>
      <c r="F295" s="2" t="inlineStr">
        <is>
          <t>4OL PREGAR GUSSET COSTAS + DOBRA 50</t>
        </is>
      </c>
      <c r="G295" s="17">
        <f>E295</f>
        <v/>
      </c>
    </row>
    <row r="296">
      <c r="A296" s="40" t="n"/>
      <c r="B296" s="40" t="inlineStr">
        <is>
          <t>RBC000000014</t>
        </is>
      </c>
      <c r="C296" s="40" t="inlineStr">
        <is>
          <t>4C REBATER CÓS EMBUTIDO SHORT 2</t>
        </is>
      </c>
      <c r="D296" s="13" t="n">
        <v>0.7966</v>
      </c>
      <c r="E296" s="13">
        <f>D296</f>
        <v/>
      </c>
      <c r="F296" s="2" t="inlineStr">
        <is>
          <t>4C REBATER CÓS EMBUTIDO SHORT 2</t>
        </is>
      </c>
      <c r="G296" s="17">
        <f>E296</f>
        <v/>
      </c>
    </row>
    <row r="297">
      <c r="A297" s="40" t="n"/>
      <c r="B297" s="40" t="inlineStr">
        <is>
          <t>PPS000000005</t>
        </is>
      </c>
      <c r="C297" s="40" t="inlineStr">
        <is>
          <t>4OL PASSAR GALÃO PUNHO BARRA 76 CM 2*</t>
        </is>
      </c>
      <c r="D297" s="13" t="n">
        <v>0.705</v>
      </c>
      <c r="E297" s="13">
        <f>D297</f>
        <v/>
      </c>
      <c r="F297" s="2" t="inlineStr">
        <is>
          <t>4OL PASSAR GALÃO PUNHO BARRA 76 CM 2*</t>
        </is>
      </c>
      <c r="G297" s="17">
        <f>E297</f>
        <v/>
      </c>
    </row>
    <row r="298">
      <c r="A298" s="40" t="n"/>
      <c r="B298" s="40" t="inlineStr">
        <is>
          <t>RPS000000004</t>
        </is>
      </c>
      <c r="C298" s="40" t="inlineStr">
        <is>
          <t>1L REBATER PUNHO SHORTS 76 CM *2</t>
        </is>
      </c>
      <c r="D298" s="13" t="n">
        <v>0.7699</v>
      </c>
      <c r="E298" s="13">
        <f>D298</f>
        <v/>
      </c>
      <c r="F298" s="2" t="inlineStr">
        <is>
          <t>1L REBATER PUNHO SHORTS 76 CM *2</t>
        </is>
      </c>
      <c r="G298" s="17">
        <f>E298</f>
        <v/>
      </c>
    </row>
    <row r="299">
      <c r="A299" s="40" t="n"/>
      <c r="B299" s="40" t="inlineStr">
        <is>
          <t>TRE000000001</t>
        </is>
      </c>
      <c r="C299" s="40" t="inlineStr">
        <is>
          <t>6C PASSAR GALÃO 3 LISTRAS RECORTE LATERAL 60 CM *2</t>
        </is>
      </c>
      <c r="D299" s="13" t="n">
        <v>0.4977</v>
      </c>
      <c r="E299" s="13">
        <f>D299</f>
        <v/>
      </c>
      <c r="F299" s="2" t="inlineStr">
        <is>
          <t>6C PASSAR GALÃO 3 LISTRAS RECORTE LATERAL 60 CM *2</t>
        </is>
      </c>
      <c r="G299" s="17">
        <f>E299</f>
        <v/>
      </c>
    </row>
    <row r="300">
      <c r="A300" s="40" t="n"/>
      <c r="B300" s="40" t="inlineStr">
        <is>
          <t>FLS000000006</t>
        </is>
      </c>
      <c r="C300" s="40" t="inlineStr">
        <is>
          <t>4OL FECHAR LATERAL FRRENTE SHORT 60 CM 2*</t>
        </is>
      </c>
      <c r="D300" s="13" t="n">
        <v>0.5303</v>
      </c>
      <c r="E300" s="13">
        <f>D300</f>
        <v/>
      </c>
      <c r="F300" s="2" t="inlineStr">
        <is>
          <t>4OL FECHAR LATERAL FRRENTE SHORT 60 CM 2*</t>
        </is>
      </c>
      <c r="G300" s="17">
        <f>E300</f>
        <v/>
      </c>
    </row>
    <row r="301">
      <c r="A301" s="40" t="n"/>
      <c r="B301" s="40" t="inlineStr">
        <is>
          <t>FLS000000007</t>
        </is>
      </c>
      <c r="C301" s="40" t="inlineStr">
        <is>
          <t>4OL FECHAR LATERAL COSTAS SHORT 60 CM 2*</t>
        </is>
      </c>
      <c r="D301" s="13" t="n">
        <v>0.5303</v>
      </c>
      <c r="E301" s="13">
        <f>D301</f>
        <v/>
      </c>
      <c r="F301" s="2" t="inlineStr">
        <is>
          <t>4OL FECHAR LATERAL COSTAS SHORT 60 CM 2*</t>
        </is>
      </c>
      <c r="G301" s="17">
        <f>E301</f>
        <v/>
      </c>
    </row>
    <row r="302">
      <c r="A302" s="40" t="inlineStr">
        <is>
          <t>TTOTIDSM0000</t>
        </is>
      </c>
      <c r="B302" s="40" t="inlineStr">
        <is>
          <t>TTOTIDSM0000</t>
        </is>
      </c>
      <c r="C302" s="40" t="inlineStr">
        <is>
          <t>4OL JOIN SIDE SEAMS /FECHAR LATERAL 100 CM *2</t>
        </is>
      </c>
      <c r="D302" s="13" t="n">
        <v>0.9288999999999999</v>
      </c>
      <c r="E302" s="13">
        <f>D302</f>
        <v/>
      </c>
      <c r="F302" s="2" t="inlineStr">
        <is>
          <t>4OL JOIN SIDE SEAMS /FECHAR LATERAL 100 CM *2</t>
        </is>
      </c>
      <c r="G302" s="17">
        <f>E302</f>
        <v/>
      </c>
    </row>
    <row r="303">
      <c r="A303" s="40" t="inlineStr">
        <is>
          <t>TTOTISTPSS00</t>
        </is>
      </c>
      <c r="B303" s="40" t="inlineStr">
        <is>
          <t>TTOTISTPSS00</t>
        </is>
      </c>
      <c r="C303" s="40" t="inlineStr">
        <is>
          <t>6C JOIN 3 STRIPES SIDE SEAMS/PASSAR GALÃO 3 LISTRAS LATERAL 100 CM *2</t>
        </is>
      </c>
      <c r="D303" s="13" t="n">
        <v>0.9963</v>
      </c>
      <c r="E303" s="13">
        <f>D303</f>
        <v/>
      </c>
      <c r="F303" s="2" t="inlineStr">
        <is>
          <t>6C JOIN 3 STRIPES SIDE SEAMS/PASSAR GALÃO 3 LISTRAS LATERAL 100 CM *2</t>
        </is>
      </c>
      <c r="G303" s="17">
        <f>E303</f>
        <v/>
      </c>
    </row>
    <row r="304">
      <c r="A304" s="40" t="inlineStr">
        <is>
          <t>TTOTIIN00001</t>
        </is>
      </c>
      <c r="B304" s="40" t="inlineStr">
        <is>
          <t>TTOTIIN00001</t>
        </is>
      </c>
      <c r="C304" s="40" t="inlineStr">
        <is>
          <t>4OL JOIN INSEAMS/FECHAR ENTRE PERNAS 150 CM</t>
        </is>
      </c>
      <c r="D304" s="13" t="n">
        <v>0.9215</v>
      </c>
      <c r="E304" s="13">
        <f>D304</f>
        <v/>
      </c>
      <c r="F304" s="2" t="inlineStr">
        <is>
          <t>4OL JOIN INSEAMS/FECHAR ENTRE PERNAS 150 CM</t>
        </is>
      </c>
      <c r="G304" s="17">
        <f>E304</f>
        <v/>
      </c>
    </row>
    <row r="305">
      <c r="A305" s="40" t="inlineStr">
        <is>
          <t>TTOSHTWBLW00</t>
        </is>
      </c>
      <c r="B305" s="40" t="inlineStr">
        <is>
          <t>TTOSHTWBLW00</t>
        </is>
      </c>
      <c r="C305" s="40" t="inlineStr">
        <is>
          <t>2C TOPSTITCH UPPER WB WITH ELASTIC/REBATER CÓS SUPERIOR COM ELÁSTICO 96 CM</t>
        </is>
      </c>
      <c r="D305" s="13" t="n">
        <v>0.7055</v>
      </c>
      <c r="E305" s="13">
        <f>D305</f>
        <v/>
      </c>
      <c r="F305" s="2" t="inlineStr">
        <is>
          <t>2C TOPSTITCH UPPER WB WITH ELASTIC/REBATER CÓS SUPERIOR COM ELÁSTICO 96 CM</t>
        </is>
      </c>
      <c r="G305" s="17">
        <f>E305</f>
        <v/>
      </c>
    </row>
    <row r="306" ht="26.25" customHeight="1" s="33">
      <c r="A306" s="40" t="inlineStr">
        <is>
          <t>TTOSHTSWB000</t>
        </is>
      </c>
      <c r="B306" s="40" t="inlineStr">
        <is>
          <t>TTOSHTSWB000</t>
        </is>
      </c>
      <c r="C306" s="1" t="inlineStr">
        <is>
          <t xml:space="preserve">2C TOPSTITCH OUTSIDE WB/REBATER CÓS EXTERNO 96 CM - 2C attached to main body/ Rebatido entre o cós e abertura do cós </t>
        </is>
      </c>
      <c r="D306" s="13" t="n">
        <v>0.6211</v>
      </c>
      <c r="E306" s="13">
        <f>D306</f>
        <v/>
      </c>
      <c r="F306" s="5" t="inlineStr">
        <is>
          <t xml:space="preserve">2C TOPSTITCH OUTSIDE WB/REBATER CÓS EXTERNO 96 CM - 2C attached to main body/ Rebatido entre o cós e abertura do cós </t>
        </is>
      </c>
      <c r="G306" s="17">
        <f>E306</f>
        <v/>
      </c>
    </row>
    <row r="307">
      <c r="A307" s="40" t="inlineStr">
        <is>
          <t>TTOSHELSAT01</t>
        </is>
      </c>
      <c r="B307" s="40" t="inlineStr">
        <is>
          <t>TTOSHELSAT01</t>
        </is>
      </c>
      <c r="C307" s="40" t="inlineStr">
        <is>
          <t>4OL ATTACH CUSTOM ELASTIC/PREGAR ELÁSTICO PERSONALIZADO 96 CM</t>
        </is>
      </c>
      <c r="D307" s="13" t="n">
        <v>0.7572</v>
      </c>
      <c r="E307" s="13">
        <f>D307</f>
        <v/>
      </c>
      <c r="F307" s="2" t="inlineStr">
        <is>
          <t>4OL ATTACH CUSTOM ELASTIC/PREGAR ELÁSTICO PERSONALIZADO 96 CM</t>
        </is>
      </c>
      <c r="G307" s="17">
        <f>E307</f>
        <v/>
      </c>
    </row>
    <row r="308">
      <c r="A308" s="40" t="inlineStr">
        <is>
          <t>TTOSHSYKLB00</t>
        </is>
      </c>
      <c r="B308" s="40" t="inlineStr">
        <is>
          <t>TTOSHSYKLB00</t>
        </is>
      </c>
      <c r="C308" s="40" t="inlineStr">
        <is>
          <t>1L ATTACH WB LABELS/ FIXAR ETIQUETA CÓS 5 CM</t>
        </is>
      </c>
      <c r="D308" s="13" t="n">
        <v>0.2025</v>
      </c>
      <c r="E308" s="13">
        <f>D308</f>
        <v/>
      </c>
      <c r="F308" s="2" t="inlineStr">
        <is>
          <t>1L ATTACH WB LABELS/ FIXAR ETIQUETA CÓS 5 CM</t>
        </is>
      </c>
      <c r="G308" s="17">
        <f>E308</f>
        <v/>
      </c>
    </row>
    <row r="309">
      <c r="A309" s="40" t="inlineStr">
        <is>
          <t>TTOIHHEMBT00</t>
        </is>
      </c>
      <c r="B309" s="40" t="inlineStr">
        <is>
          <t>TTOIHHEMBT00</t>
        </is>
      </c>
      <c r="C309" s="40" t="inlineStr">
        <is>
          <t>2CO LEGS HEMMING/BAINHA DA PERNA 24 CM *2</t>
        </is>
      </c>
      <c r="D309" s="13" t="n">
        <v>0.4762</v>
      </c>
      <c r="E309" s="13">
        <f>D309</f>
        <v/>
      </c>
      <c r="F309" s="2" t="inlineStr">
        <is>
          <t>2CO LEGS HEMMING/BAINHA DA PERNA 24 CM *2</t>
        </is>
      </c>
      <c r="G309" s="17">
        <f>E309</f>
        <v/>
      </c>
    </row>
    <row r="310">
      <c r="A310" s="40" t="inlineStr">
        <is>
          <t>TTOSHDSM0005</t>
        </is>
      </c>
      <c r="B310" s="40" t="inlineStr">
        <is>
          <t>TTOSHDSM0005</t>
        </is>
      </c>
      <c r="C310" s="40" t="inlineStr">
        <is>
          <t>4OL JOIN SIDE SEAMS/FECHAR LATERAL 61 CM 2*</t>
        </is>
      </c>
      <c r="D310" s="13" t="n">
        <v>0.5358000000000001</v>
      </c>
      <c r="E310" s="13">
        <f>D310</f>
        <v/>
      </c>
      <c r="F310" s="2" t="inlineStr">
        <is>
          <t>4OL JOIN SIDE SEAMS/FECHAR LATERAL 61 CM 2*</t>
        </is>
      </c>
      <c r="G310" s="17">
        <f>E310</f>
        <v/>
      </c>
    </row>
    <row r="311">
      <c r="A311" s="40" t="inlineStr">
        <is>
          <t>TTOSHSTPSS01</t>
        </is>
      </c>
      <c r="B311" s="40" t="inlineStr">
        <is>
          <t>TTOSHSTPSS01</t>
        </is>
      </c>
      <c r="C311" s="40" t="inlineStr">
        <is>
          <t>6C PASSAR GALÃO 3 LISTRAS LATERAL 50 CM 2*</t>
        </is>
      </c>
      <c r="D311" s="13" t="n">
        <v>0.752</v>
      </c>
      <c r="E311" s="13" t="n">
        <v>0.752</v>
      </c>
      <c r="F311" s="2" t="inlineStr">
        <is>
          <t>6C PASSAR GALÃO 3 LISTRAS LATERAL 50 CM 2*</t>
        </is>
      </c>
      <c r="G311" s="17">
        <f>E311</f>
        <v/>
      </c>
    </row>
    <row r="312">
      <c r="A312" s="40" t="inlineStr">
        <is>
          <t>TTOSHWBCL001</t>
        </is>
      </c>
      <c r="B312" s="40" t="inlineStr">
        <is>
          <t>TTOSHWBCL001</t>
        </is>
      </c>
      <c r="C312" s="40" t="inlineStr">
        <is>
          <t>4OL CLOSE WB 1 SIDE/FECHAR CÓS 1 LADO 10 CM</t>
        </is>
      </c>
      <c r="D312" s="13" t="n">
        <v>0.1882</v>
      </c>
      <c r="E312" s="13" t="n">
        <v>0.1882</v>
      </c>
      <c r="F312" s="2" t="inlineStr">
        <is>
          <t>4OL CLOSE WB 1 SIDE/FECHAR CÓS 1 LADO 10 CM</t>
        </is>
      </c>
      <c r="G312" s="17">
        <f>E312</f>
        <v/>
      </c>
    </row>
    <row r="313">
      <c r="A313" s="40" t="inlineStr">
        <is>
          <t>TTOSHIN00000</t>
        </is>
      </c>
      <c r="B313" s="40" t="inlineStr">
        <is>
          <t>TTOSHIN00000</t>
        </is>
      </c>
      <c r="C313" s="40" t="inlineStr">
        <is>
          <t>4OL JOIN INSEAM/FECHAR ENTRE PERNAS SHORTS 45 CM</t>
        </is>
      </c>
      <c r="D313" s="13" t="n">
        <v>0.3179</v>
      </c>
      <c r="E313" s="13" t="n">
        <v>0.3179</v>
      </c>
      <c r="F313" s="2" t="inlineStr">
        <is>
          <t>4OL JOIN INSEAM/FECHAR ENTRE PERNAS SHORTS 45 CM</t>
        </is>
      </c>
      <c r="G313" s="17">
        <f>E313</f>
        <v/>
      </c>
    </row>
    <row r="314">
      <c r="A314" s="40" t="inlineStr">
        <is>
          <t>TTOSHWBCLW00</t>
        </is>
      </c>
      <c r="B314" s="40" t="inlineStr">
        <is>
          <t>TTOSHWBCLW00</t>
        </is>
      </c>
      <c r="C314" s="40" t="inlineStr">
        <is>
          <t>4OL CLOSE UPPER WAISTBAND/FECHAR CÓS SUPERIOR 96 CM</t>
        </is>
      </c>
      <c r="D314" s="13" t="n">
        <v>0.4692</v>
      </c>
      <c r="E314" s="13" t="n">
        <v>0.4692</v>
      </c>
      <c r="F314" s="2" t="inlineStr">
        <is>
          <t>4OL CLOSE UPPER WAISTBAND/FECHAR CÓS SUPERIOR 96 CM</t>
        </is>
      </c>
      <c r="G314" s="17">
        <f>E314</f>
        <v/>
      </c>
    </row>
    <row r="315">
      <c r="A315" s="40" t="inlineStr">
        <is>
          <t>TTOSHWBSRG03</t>
        </is>
      </c>
      <c r="B315" s="40" t="inlineStr">
        <is>
          <t>TTOSHWBSRG03</t>
        </is>
      </c>
      <c r="C315" s="40" t="inlineStr">
        <is>
          <t>1L SERGE WAISTBAND WITH ELASTIC/ALINHAVAR CÓS COM ELÁSTICO 96 CM</t>
        </is>
      </c>
      <c r="D315" s="13" t="n">
        <v>0.6593</v>
      </c>
      <c r="E315" s="13" t="n">
        <v>0.6593</v>
      </c>
      <c r="F315" s="2" t="inlineStr">
        <is>
          <t>1L SERGE WAISTBAND WITH ELASTIC/ALINHAVAR CÓS COM ELÁSTICO 96 CM</t>
        </is>
      </c>
      <c r="G315" s="17">
        <f>E315</f>
        <v/>
      </c>
    </row>
    <row r="316">
      <c r="A316" s="40" t="inlineStr">
        <is>
          <t>TTOSHWBAT001</t>
        </is>
      </c>
      <c r="B316" s="40" t="inlineStr">
        <is>
          <t>TTOSHWBAT001</t>
        </is>
      </c>
      <c r="C316" s="40" t="inlineStr">
        <is>
          <t>4OL ATTACH WAISTBAND/PREGAR CÓSAPLICADO 96 CM - Pregar cós ja montado</t>
        </is>
      </c>
      <c r="D316" s="13" t="n">
        <v>0.6042999999999999</v>
      </c>
      <c r="E316" s="13" t="n">
        <v>0.6042999999999999</v>
      </c>
      <c r="F316" s="2" t="inlineStr">
        <is>
          <t>4OL ATTACH WAISTBAND/PREGAR CÓSAPLICADO 96 CM - Pregar cós ja montado</t>
        </is>
      </c>
      <c r="G316" s="17">
        <f>E316</f>
        <v/>
      </c>
    </row>
    <row r="317">
      <c r="A317" s="40" t="inlineStr">
        <is>
          <t>TTOBHHEMBT01</t>
        </is>
      </c>
      <c r="B317" s="40" t="inlineStr">
        <is>
          <t>TTOBHHEMBT01</t>
        </is>
      </c>
      <c r="C317" s="40" t="inlineStr">
        <is>
          <t>2CO LEGS HEMS/BAINHA DA PERNA 76 CM2*</t>
        </is>
      </c>
      <c r="D317" s="13" t="n">
        <v>0.6466</v>
      </c>
      <c r="E317" s="13" t="n">
        <v>0.6466</v>
      </c>
      <c r="F317" s="2" t="inlineStr">
        <is>
          <t>2CO LEGS HEMS/BAINHA DA PERNA 76 CM2*</t>
        </is>
      </c>
      <c r="G317" s="17">
        <f>E317</f>
        <v/>
      </c>
    </row>
    <row r="318">
      <c r="A318" s="40" t="inlineStr">
        <is>
          <t>TTOTSSDPP000</t>
        </is>
      </c>
      <c r="B318" s="40" t="inlineStr">
        <is>
          <t>TTOTSSDPP000</t>
        </is>
      </c>
      <c r="C318" s="40" t="inlineStr">
        <is>
          <t>4OL JOIN SHOULDER/FECHAR OMBRO EM TAPE 16 CM 2* corte a vácuo - Ombro com tape e silicone.</t>
        </is>
      </c>
      <c r="D318" s="13" t="n">
        <v>0.3596</v>
      </c>
      <c r="E318" s="13" t="n">
        <v>0.3596</v>
      </c>
      <c r="F318" s="2" t="inlineStr">
        <is>
          <t>4OL JOIN SHOULDER/FECHAR OMBRO EM TAPE 16 CM 2* corte a vácuo - Ombro com tape e silicone.</t>
        </is>
      </c>
      <c r="G318" s="17">
        <f>E318</f>
        <v/>
      </c>
    </row>
    <row r="319">
      <c r="A319" s="40" t="inlineStr">
        <is>
          <t>TTOTSNLATT00</t>
        </is>
      </c>
      <c r="B319" s="40" t="inlineStr">
        <is>
          <t>TTOTSNLATT00</t>
        </is>
      </c>
      <c r="C319" s="40" t="inlineStr">
        <is>
          <t>4OL  ATTACH COLLAR ON BODY/PREGAR GOLA 60 CM</t>
        </is>
      </c>
      <c r="D319" s="13" t="n">
        <v>0.7004</v>
      </c>
      <c r="E319" s="13" t="n">
        <v>0.7004</v>
      </c>
      <c r="F319" s="2" t="inlineStr">
        <is>
          <t>4OL  ATTACH COLLAR ON BODY/PREGAR GOLA 60 CM</t>
        </is>
      </c>
      <c r="G319" s="17">
        <f>E319</f>
        <v/>
      </c>
    </row>
    <row r="320">
      <c r="A320" s="40" t="inlineStr">
        <is>
          <t>TTOJESHL0015</t>
        </is>
      </c>
      <c r="B320" s="40" t="inlineStr">
        <is>
          <t>TTOJESHL0015</t>
        </is>
      </c>
      <c r="C320" s="40" t="inlineStr">
        <is>
          <t>4OL JOIN SHOULDER/FECHAR OMBRO 32 CM 2* corte a vacuo</t>
        </is>
      </c>
      <c r="D320" s="13" t="n">
        <v>0.4251</v>
      </c>
      <c r="E320" s="13" t="n">
        <v>0.4251</v>
      </c>
      <c r="F320" s="2" t="inlineStr">
        <is>
          <t>4OL JOIN SHOULDER/FECHAR OMBRO 32 CM 2* corte a vacuo</t>
        </is>
      </c>
      <c r="G320" s="17">
        <f>E320</f>
        <v/>
      </c>
    </row>
    <row r="321">
      <c r="A321" s="40" t="inlineStr">
        <is>
          <t>TTOJESLCLS10</t>
        </is>
      </c>
      <c r="B321" s="40" t="inlineStr">
        <is>
          <t>TTOJESLCLS10</t>
        </is>
      </c>
      <c r="C321" s="40" t="inlineStr">
        <is>
          <t>MANUAL - GABARITAR OMBRO + MANGA - Gabaritar peça para passar galão 3 listras</t>
        </is>
      </c>
      <c r="D321" s="13" t="n">
        <v>0.2788</v>
      </c>
      <c r="E321" s="13" t="n">
        <v>0.2788</v>
      </c>
      <c r="F321" s="2" t="inlineStr">
        <is>
          <t>MANUAL - GABARITAR OMBRO + MANGA - Gabaritar peça para passar galão 3 listras</t>
        </is>
      </c>
      <c r="G321" s="17">
        <f>E321</f>
        <v/>
      </c>
    </row>
    <row r="322">
      <c r="A322" s="40" t="inlineStr">
        <is>
          <t>TTOJESTPSL06</t>
        </is>
      </c>
      <c r="B322" s="40" t="inlineStr">
        <is>
          <t>TTOJESTPSL06</t>
        </is>
      </c>
      <c r="C322" s="40" t="inlineStr">
        <is>
          <t>6C PASSAR GALÃO 3 LISTAS NA MANGA + OMBRO 50 CM 2* correto - Passar galão no ombro + manga.</t>
        </is>
      </c>
      <c r="D322" s="13" t="n">
        <v>0.5425</v>
      </c>
      <c r="E322" s="13" t="n">
        <v>0.5425</v>
      </c>
      <c r="F322" s="2" t="inlineStr">
        <is>
          <t>6C PASSAR GALÃO 3 LISTAS NA MANGA + OMBRO 50 CM 2* correto - Passar galão no ombro + manga.</t>
        </is>
      </c>
      <c r="G322" s="17">
        <f>E322</f>
        <v/>
      </c>
    </row>
    <row r="323">
      <c r="A323" s="40" t="inlineStr">
        <is>
          <t>TTOJESLP0020</t>
        </is>
      </c>
      <c r="B323" s="40" t="inlineStr">
        <is>
          <t>TTOJESLP0020</t>
        </is>
      </c>
      <c r="C323" s="40" t="inlineStr">
        <is>
          <t>4OL JOIN SLEEVE PANEL/PREGAR RECORTE MANGA 45 CM *2</t>
        </is>
      </c>
      <c r="D323" s="13" t="n">
        <v>0.586</v>
      </c>
      <c r="E323" s="13" t="n">
        <v>0.586</v>
      </c>
      <c r="F323" s="2" t="inlineStr">
        <is>
          <t>4OL JOIN SLEEVE PANEL/PREGAR RECORTE MANGA 45 CM *2</t>
        </is>
      </c>
      <c r="G323" s="17">
        <f>E323</f>
        <v/>
      </c>
    </row>
    <row r="324">
      <c r="A324" s="40" t="inlineStr">
        <is>
          <t>TTOTSHESV001</t>
        </is>
      </c>
      <c r="B324" s="40" t="inlineStr">
        <is>
          <t>TTOTSHESV001</t>
        </is>
      </c>
      <c r="C324" s="40" t="inlineStr">
        <is>
          <t>2CO BAINHA DA MANGA C/ 3 LISTRAS 45 CM *2 - Bainha da manga com galão 3 listras</t>
        </is>
      </c>
      <c r="D324" s="13" t="n">
        <v>0.7106</v>
      </c>
      <c r="E324" s="13" t="n">
        <v>0.7106</v>
      </c>
      <c r="F324" s="2" t="inlineStr">
        <is>
          <t>2CO BAINHA DA MANGA C/ 3 LISTRAS 45 CM *2 - Bainha da manga com galão 3 listras</t>
        </is>
      </c>
      <c r="G324" s="17">
        <f>E324</f>
        <v/>
      </c>
    </row>
    <row r="325">
      <c r="A325" s="40" t="inlineStr">
        <is>
          <t>TTOJESLCLS09</t>
        </is>
      </c>
      <c r="B325" s="40" t="inlineStr">
        <is>
          <t>TTOJESLCLS09</t>
        </is>
      </c>
      <c r="C325" s="40" t="inlineStr">
        <is>
          <t>MANUAL - GABARITAR MANGA - Gabaritar
manga para passar galão 3 listras</t>
        </is>
      </c>
      <c r="D325" s="13" t="n">
        <v>0.2636</v>
      </c>
      <c r="E325" s="13" t="n">
        <v>0.2636</v>
      </c>
      <c r="F325" s="2" t="inlineStr">
        <is>
          <t>MANUAL - GABARITAR MANGA - Gabaritar
manga para passar galão 3 listras</t>
        </is>
      </c>
      <c r="G325" s="17">
        <f>E325</f>
        <v/>
      </c>
    </row>
    <row r="326">
      <c r="A326" s="40" t="inlineStr">
        <is>
          <t>TTOJESTPSL05</t>
        </is>
      </c>
      <c r="B326" s="40" t="inlineStr">
        <is>
          <t>TTOJESTPSL05</t>
        </is>
      </c>
      <c r="C326" s="40" t="inlineStr">
        <is>
          <t>6C PASSAR GALÃO 3 LISTAS MANGA
RAGLAN  40 CM 2* - Passar galão 3 listras mangas raglan</t>
        </is>
      </c>
      <c r="D326" s="13" t="n">
        <v>0.502</v>
      </c>
      <c r="E326" s="13" t="n">
        <v>0.502</v>
      </c>
      <c r="F326" s="2" t="inlineStr">
        <is>
          <t>6C PASSAR GALÃO 3 LISTAS MANGA
RAGLAN  40 CM 2* - Passar galão 3 listras mangas raglan</t>
        </is>
      </c>
      <c r="G326" s="17">
        <f>E326</f>
        <v/>
      </c>
    </row>
    <row r="327">
      <c r="A327" s="40" t="inlineStr">
        <is>
          <t>TTOJECUCL005</t>
        </is>
      </c>
      <c r="B327" s="40" t="inlineStr">
        <is>
          <t>TTOJECUCL005</t>
        </is>
      </c>
      <c r="C327" s="40" t="inlineStr">
        <is>
          <t>4OL CLOSE CUFFS/FECHAR PUNHO 8 CM
*2</t>
        </is>
      </c>
      <c r="D327" s="13" t="n">
        <v>0.2906</v>
      </c>
      <c r="E327" s="13" t="n">
        <v>0.2906</v>
      </c>
      <c r="F327" s="2" t="inlineStr">
        <is>
          <t>4OL CLOSE CUFFS/FECHAR PUNHO 8 CM
*2</t>
        </is>
      </c>
      <c r="G327" s="17">
        <f>E327</f>
        <v/>
      </c>
    </row>
    <row r="328">
      <c r="A328" s="40" t="inlineStr">
        <is>
          <t>TTOTSMKLB000</t>
        </is>
      </c>
      <c r="B328" s="40" t="inlineStr">
        <is>
          <t>TTOTSMKLB000</t>
        </is>
      </c>
      <c r="C328" s="40" t="inlineStr">
        <is>
          <t>MANUAL - MARK DECORATIVE LABEL OF SIZE/GABARITAR ETIQUETA DO CENTRO DO DECOTE</t>
        </is>
      </c>
      <c r="D328" s="13" t="n">
        <v>0.126</v>
      </c>
      <c r="E328" s="13" t="n">
        <v>0.126</v>
      </c>
      <c r="F328" s="2" t="inlineStr">
        <is>
          <t>MANUAL - MARK DECORATIVE LABEL OF SIZE/GABARITAR ETIQUETA DO CENTRO DO DECOTE</t>
        </is>
      </c>
      <c r="G328" s="17">
        <f>E328</f>
        <v/>
      </c>
    </row>
    <row r="329">
      <c r="A329" s="40" t="inlineStr">
        <is>
          <t>TTOJEDSM0018</t>
        </is>
      </c>
      <c r="B329" s="40" t="inlineStr">
        <is>
          <t>TTOJEDSM0018</t>
        </is>
      </c>
      <c r="C329" s="40" t="inlineStr">
        <is>
          <t>4OL JOIN SIDE SEAM WITH LONG SLEEVE/FECHAR LATERAL COM MANGA LONGA 110 CM 2*</t>
        </is>
      </c>
      <c r="D329" s="13" t="n">
        <v>1.1171</v>
      </c>
      <c r="E329" s="13" t="n">
        <v>1.1171</v>
      </c>
      <c r="F329" s="2" t="inlineStr">
        <is>
          <t>4OL JOIN SIDE SEAM WITH LONG SLEEVE/FECHAR LATERAL COM MANGA LONGA 110 CM 2*</t>
        </is>
      </c>
      <c r="G329" s="17">
        <f>E329</f>
        <v/>
      </c>
    </row>
    <row r="330">
      <c r="A330" s="40" t="inlineStr">
        <is>
          <t>TTOJESTPSL01</t>
        </is>
      </c>
      <c r="B330" s="40" t="inlineStr">
        <is>
          <t>TTOJESTPSL01</t>
        </is>
      </c>
      <c r="C330" s="40" t="inlineStr">
        <is>
          <t>6C ATTACH 3 STRIPES OF SLEEVE/PASSAR GALÃO 3 LISTAS NA MANGA 78 CM *2 -</t>
        </is>
      </c>
      <c r="D330" s="13" t="n">
        <v>0.6125</v>
      </c>
      <c r="E330" s="13" t="n">
        <v>0.6125</v>
      </c>
      <c r="F330" s="2" t="inlineStr">
        <is>
          <t>6C ATTACH 3 STRIPES OF SLEEVE/PASSAR GALÃO 3 LISTAS NA MANGA 78 CM *2 -</t>
        </is>
      </c>
      <c r="G330" s="17">
        <f>E330</f>
        <v/>
      </c>
    </row>
    <row r="331">
      <c r="A331" s="40" t="inlineStr">
        <is>
          <t>TTOJETSSH006</t>
        </is>
      </c>
      <c r="B331" s="40" t="inlineStr">
        <is>
          <t>TTOJETSSH006</t>
        </is>
      </c>
      <c r="C331" s="40" t="inlineStr">
        <is>
          <t>1C TOPSTITCH SHOULDER/REBATER OMBRO 16 CM *2</t>
        </is>
      </c>
      <c r="D331" s="13" t="n">
        <v>0.4103</v>
      </c>
      <c r="E331" s="13" t="n">
        <v>0.4103</v>
      </c>
      <c r="F331" s="2" t="inlineStr">
        <is>
          <t>1C TOPSTITCH SHOULDER/REBATER OMBRO 16 CM *2</t>
        </is>
      </c>
      <c r="G331" s="17">
        <f>E331</f>
        <v/>
      </c>
    </row>
    <row r="332">
      <c r="A332" s="40" t="inlineStr">
        <is>
          <t>TTOJETSLV000</t>
        </is>
      </c>
      <c r="B332" s="40" t="inlineStr">
        <is>
          <t>TTOJETSLV000</t>
        </is>
      </c>
      <c r="C332" s="40" t="inlineStr">
        <is>
          <t>1C TOPSTITCH OPEN SLEEVE/REBATER MANGA ABERTA 58 CM 2*</t>
        </is>
      </c>
      <c r="D332" s="13" t="n">
        <v>0.6951000000000001</v>
      </c>
      <c r="E332" s="13" t="n">
        <v>0.6951000000000001</v>
      </c>
      <c r="F332" s="2" t="inlineStr">
        <is>
          <t>1C TOPSTITCH OPEN SLEEVE/REBATER MANGA ABERTA 58 CM 2*</t>
        </is>
      </c>
      <c r="G332" s="17">
        <f>E332</f>
        <v/>
      </c>
    </row>
    <row r="333">
      <c r="A333" s="40" t="inlineStr">
        <is>
          <t>TTOTSTSSH000</t>
        </is>
      </c>
      <c r="B333" s="40" t="inlineStr">
        <is>
          <t>TTOTSTSSH000</t>
        </is>
      </c>
      <c r="C333" s="40" t="inlineStr">
        <is>
          <t>2C TOPSTITCH SHOULDER/REBATER OMBRO 16 CM *2</t>
        </is>
      </c>
      <c r="D333" s="13" t="n">
        <v>0.4098</v>
      </c>
      <c r="E333" s="13" t="n">
        <v>0.4098</v>
      </c>
      <c r="F333" s="40" t="inlineStr">
        <is>
          <t>2C TOPSTITCH SHOULDER/REBATER OMBRO 16 CM *2</t>
        </is>
      </c>
      <c r="G333" s="17">
        <f>E333</f>
        <v/>
      </c>
    </row>
    <row r="334">
      <c r="A334" s="40" t="inlineStr">
        <is>
          <t>TTOTSTSLV000</t>
        </is>
      </c>
      <c r="B334" s="40" t="inlineStr">
        <is>
          <t>TTOTSTSLV000</t>
        </is>
      </c>
      <c r="C334" s="40" t="inlineStr">
        <is>
          <t>2C TOPSTITCH OPEN SLEEVE/REBATER MANGA ABERTA 58 CM *2</t>
        </is>
      </c>
      <c r="D334" s="13" t="n">
        <v>0.7005</v>
      </c>
      <c r="E334" s="13" t="n">
        <v>0.7005</v>
      </c>
      <c r="F334" s="2" t="inlineStr">
        <is>
          <t>2C TOPSTITCH OPEN SLEEVE/REBATER MANGA ABERTA 58 CM *2</t>
        </is>
      </c>
      <c r="G334" s="17">
        <f>E334</f>
        <v/>
      </c>
    </row>
    <row r="335">
      <c r="A335" s="40" t="inlineStr">
        <is>
          <t>TTOJETSCL001</t>
        </is>
      </c>
      <c r="B335" s="40" t="inlineStr">
        <is>
          <t>TTOJETSCL001</t>
        </is>
      </c>
      <c r="C335" s="40" t="inlineStr">
        <is>
          <t>2C TOPSTITCH COLLAR/REBATER GOLA 40 CM</t>
        </is>
      </c>
      <c r="D335" s="13" t="n">
        <v>0.5349</v>
      </c>
      <c r="E335" s="13" t="n">
        <v>0.5349</v>
      </c>
      <c r="F335" s="2" t="inlineStr">
        <is>
          <t>2C TOPSTITCH COLLAR/REBATER GOLA 40 CM</t>
        </is>
      </c>
      <c r="G335" s="17">
        <f>E335</f>
        <v/>
      </c>
    </row>
    <row r="336" ht="29.1" customHeight="1" s="33">
      <c r="A336" s="40" t="inlineStr">
        <is>
          <t>TTOJEBKTK006</t>
        </is>
      </c>
      <c r="B336" s="40" t="inlineStr">
        <is>
          <t>TTOJEBKTK006</t>
        </is>
      </c>
      <c r="C336" s="31" t="inlineStr">
        <is>
          <t>1L BACKTACK OF SHOULDER/RETROCESSO DOS OMBROS 2x - Retrocesso para acabemento do pesponto da gola 2 agulhas</t>
        </is>
      </c>
      <c r="D336" s="13" t="n">
        <v>0.3674</v>
      </c>
      <c r="E336" s="13" t="n">
        <v>0.3674</v>
      </c>
      <c r="F336" s="2" t="inlineStr">
        <is>
          <t>1L BACKTACK OF SHOULDER/RETROCESSO DOS OMBROS 2x - Retrocesso para acabemento do pesponto da gola 2 agulhas</t>
        </is>
      </c>
      <c r="G336" s="17">
        <f>E336</f>
        <v/>
      </c>
    </row>
    <row r="337" ht="29.1" customHeight="1" s="33">
      <c r="A337" s="40" t="inlineStr">
        <is>
          <t>TTOTSSDPP002</t>
        </is>
      </c>
      <c r="B337" s="40" t="inlineStr">
        <is>
          <t>TTOTSSDPP002</t>
        </is>
      </c>
      <c r="C337" s="31" t="inlineStr">
        <is>
          <t>4OL JOIN SHOULDER WITH TAPE/FECHAROMBRO TAPE 26 CM *2 corte a vácuo - Dual sorcing medidas maiores</t>
        </is>
      </c>
      <c r="D337" s="13" t="n">
        <v>0.4719</v>
      </c>
      <c r="E337" s="13" t="n">
        <v>0.4719</v>
      </c>
      <c r="F337" s="32" t="inlineStr">
        <is>
          <t>4OL JOIN SHOULDER WITH TAPE/FECHAROMBRO TAPE 26 CM *2 corte a vácuo - Dual sorcing medidas maiores</t>
        </is>
      </c>
      <c r="G337" s="17">
        <f>E337</f>
        <v/>
      </c>
    </row>
    <row r="338">
      <c r="A338" s="40" t="inlineStr">
        <is>
          <t>TTOJEBKTK011</t>
        </is>
      </c>
      <c r="B338" s="40" t="inlineStr">
        <is>
          <t>TTOJEBKTK011</t>
        </is>
      </c>
      <c r="C338" s="40" t="inlineStr">
        <is>
          <t>1L PRENDER DOBRAS DA MANGA 4x - Prender dobras para bater travete</t>
        </is>
      </c>
      <c r="D338" s="13" t="n">
        <v>0.7429</v>
      </c>
      <c r="E338" s="13" t="n">
        <v>0.7429</v>
      </c>
      <c r="F338" s="2" t="inlineStr">
        <is>
          <t>1L PRENDER DOBRAS DA MANGA 4x - Prender dobras para bater travete</t>
        </is>
      </c>
      <c r="G338" s="17">
        <f>E338</f>
        <v/>
      </c>
    </row>
    <row r="339" ht="29.1" customHeight="1" s="33">
      <c r="A339" s="40" t="inlineStr">
        <is>
          <t>TTOJEBT00016</t>
        </is>
      </c>
      <c r="B339" s="40" t="inlineStr">
        <is>
          <t>TTOJEBT00016</t>
        </is>
      </c>
      <c r="C339" s="31" t="inlineStr">
        <is>
          <t>BT BARTACK FOLDED SLEEVE/BATER TRAVET NA DOBRA DA MANGA 4x - Travamento da borda superior  e inferior da manga</t>
        </is>
      </c>
      <c r="D339" s="13" t="n">
        <v>0.6535</v>
      </c>
      <c r="E339" s="13" t="n">
        <v>0.6535</v>
      </c>
      <c r="F339" s="32" t="inlineStr">
        <is>
          <t>BT BARTACK FOLDED SLEEVE/BATER TRAVET NA DOBRA DA MANGA 4x - Travamento da borda superior  e inferior da manga</t>
        </is>
      </c>
      <c r="G339" s="17">
        <f>E339</f>
        <v/>
      </c>
    </row>
    <row r="340">
      <c r="A340" s="40" t="inlineStr">
        <is>
          <t>TTOJETSSFR08</t>
        </is>
      </c>
      <c r="B340" s="40" t="inlineStr">
        <is>
          <t>TTOJETSSFR08</t>
        </is>
      </c>
      <c r="C340" s="40" t="inlineStr">
        <is>
          <t>4C TOPSTITCH FRONT SIDE SEAMS/REBATER LATERAL FRENTE 61 CM*2</t>
        </is>
      </c>
      <c r="D340" s="13" t="n">
        <v>0.7901</v>
      </c>
      <c r="E340" s="13" t="n">
        <v>0.7901</v>
      </c>
      <c r="F340" s="2" t="inlineStr">
        <is>
          <t>4C TOPSTITCH FRONT SIDE SEAMS/REBATER LATERAL FRENTE 61 CM*2</t>
        </is>
      </c>
      <c r="G340" s="17">
        <f>E340</f>
        <v/>
      </c>
    </row>
    <row r="341">
      <c r="A341" s="40" t="inlineStr">
        <is>
          <t>TTOJETSSBK08</t>
        </is>
      </c>
      <c r="B341" s="40" t="inlineStr">
        <is>
          <t>TTOJETSSBK08</t>
        </is>
      </c>
      <c r="C341" s="40" t="inlineStr">
        <is>
          <t>4C TOPSTITCH BACK SIDE SEAMS/REBATER LATERAL COSTAS 61 CM*2</t>
        </is>
      </c>
      <c r="D341" s="13" t="n">
        <v>0.7901</v>
      </c>
      <c r="E341" s="13" t="n">
        <v>0.7901</v>
      </c>
      <c r="F341" s="2" t="inlineStr">
        <is>
          <t>4C TOPSTITCH BACK SIDE SEAMS/REBATER LATERAL COSTAS 61 CM*2</t>
        </is>
      </c>
      <c r="G341" s="17">
        <f>E341</f>
        <v/>
      </c>
    </row>
    <row r="342">
      <c r="A342" s="40" t="inlineStr">
        <is>
          <t>TTOJETSLFR10</t>
        </is>
      </c>
      <c r="B342" s="40" t="inlineStr">
        <is>
          <t>TTOJETSLFR10</t>
        </is>
      </c>
      <c r="C342" s="40" t="inlineStr">
        <is>
          <t>4C TOPSTITCH FRONT SLEEVE/REBATER MANGA FRENTE 26 CM 2*</t>
        </is>
      </c>
      <c r="D342" s="13" t="n">
        <v>0.5911</v>
      </c>
      <c r="E342" s="13" t="n">
        <v>0.5911</v>
      </c>
      <c r="F342" s="2" t="inlineStr">
        <is>
          <t>4C TOPSTITCH FRONT SLEEVE/REBATER MANGA FRENTE 26 CM 2*</t>
        </is>
      </c>
      <c r="G342" s="17">
        <f>E342</f>
        <v/>
      </c>
    </row>
    <row r="343">
      <c r="A343" s="40" t="inlineStr">
        <is>
          <t>TTOJETSLBK12</t>
        </is>
      </c>
      <c r="B343" s="40" t="inlineStr">
        <is>
          <t>TTOJETSLBK12</t>
        </is>
      </c>
      <c r="C343" s="40" t="inlineStr">
        <is>
          <t>4C TOPSTITCH BACK SLEEVE/REBATER MANGA COSTAS 26 CM 2*</t>
        </is>
      </c>
      <c r="D343" s="13" t="n">
        <v>0.5911</v>
      </c>
      <c r="E343" s="13" t="n">
        <v>0.5911</v>
      </c>
      <c r="F343" s="2" t="inlineStr">
        <is>
          <t>4C TOPSTITCH BACK SLEEVE/REBATER MANGA COSTAS 26 CM 2*</t>
        </is>
      </c>
      <c r="G343" s="17">
        <f>E343</f>
        <v/>
      </c>
    </row>
    <row r="344">
      <c r="A344" s="40" t="inlineStr">
        <is>
          <t>TTOJESLRAG04</t>
        </is>
      </c>
      <c r="B344" s="40" t="inlineStr">
        <is>
          <t>TTOJESLRAG04</t>
        </is>
      </c>
      <c r="C344" s="40" t="inlineStr">
        <is>
          <t>4OL JOIN RAGLAN SLEEVE WHOLE/PREGAR MANGA RAGLAN INTEIRA 70 CM 2* (correto)</t>
        </is>
      </c>
      <c r="D344" s="13" t="n">
        <v>0.851</v>
      </c>
      <c r="E344" s="13" t="n">
        <v>0.851</v>
      </c>
      <c r="F344" s="2" t="inlineStr">
        <is>
          <t>4OL JOIN RAGLAN SLEEVE WHOLE/PREGAR MANGA RAGLAN INTEIRA 70 CM 2* (correto)</t>
        </is>
      </c>
      <c r="G344" s="17">
        <f>E344</f>
        <v/>
      </c>
    </row>
    <row r="345">
      <c r="A345" s="40" t="inlineStr">
        <is>
          <t>TTOJETSLV006</t>
        </is>
      </c>
      <c r="B345" s="40" t="inlineStr">
        <is>
          <t>TTOJETSLV006</t>
        </is>
      </c>
      <c r="C345" s="40" t="inlineStr">
        <is>
          <t>4C TOPSTITCH RAGLAN SLEEVE WHOLE/REBATER MANGA RAGLAN INTEIRA 70 CM *2</t>
        </is>
      </c>
      <c r="D345" s="13" t="n">
        <v>0.8798</v>
      </c>
      <c r="E345" s="13" t="n">
        <v>0.8798</v>
      </c>
      <c r="F345" s="2" t="inlineStr">
        <is>
          <t>4C TOPSTITCH RAGLAN SLEEVE WHOLE/REBATER MANGA RAGLAN INTEIRA 70 CM *2</t>
        </is>
      </c>
      <c r="G345" s="17">
        <f>E345</f>
        <v/>
      </c>
    </row>
    <row r="346">
      <c r="A346" s="40" t="inlineStr">
        <is>
          <t>TTOJEHESV000</t>
        </is>
      </c>
      <c r="B346" s="40" t="inlineStr">
        <is>
          <t>TTOJEHESV000</t>
        </is>
      </c>
      <c r="C346" s="40" t="inlineStr">
        <is>
          <t>2CO SLEEVES HEMS/BAINHA DA MANGA 45 CM *2</t>
        </is>
      </c>
      <c r="D346" s="13" t="n">
        <v>0.6397</v>
      </c>
      <c r="E346" s="13" t="n">
        <v>0.6397</v>
      </c>
      <c r="F346" s="2" t="inlineStr">
        <is>
          <t>2CO SLEEVES HEMS/BAINHA DA MANGA 45 CM *2</t>
        </is>
      </c>
      <c r="G346" s="17">
        <f>E346</f>
        <v/>
      </c>
    </row>
    <row r="347" ht="43.5" customHeight="1" s="33">
      <c r="A347" s="40" t="inlineStr">
        <is>
          <t>TTOTSBT00000</t>
        </is>
      </c>
      <c r="B347" s="40" t="inlineStr">
        <is>
          <t>TTOTSBT00000</t>
        </is>
      </c>
      <c r="C347" s="31" t="inlineStr">
        <is>
          <t>BT BT BARTACK SLV HEMS/BATER TRAVET
MANGA *2 - x2 Bartack vertically to reinforce the 2CO overlap/x2 Bartack verticalmente para reforçar a sobreposição de 2CO</t>
        </is>
      </c>
      <c r="D347" s="13" t="n">
        <v>0.335</v>
      </c>
      <c r="E347" s="13" t="n">
        <v>0.335</v>
      </c>
      <c r="F347" s="32" t="inlineStr">
        <is>
          <t>BT BT BARTACK SLV HEMS/BATER TRAVET
MANGA *2 - x2 Bartack vertically to reinforce the 2CO overlap/x2 Bartack verticalmente para reforçar a sobreposição de 2CO</t>
        </is>
      </c>
      <c r="G347" s="17">
        <f>E347</f>
        <v/>
      </c>
    </row>
    <row r="348">
      <c r="A348" s="40" t="inlineStr">
        <is>
          <t>TTOJESLTK002</t>
        </is>
      </c>
      <c r="B348" s="40" t="inlineStr">
        <is>
          <t>TTOJESLTK002</t>
        </is>
      </c>
      <c r="C348" s="40" t="inlineStr">
        <is>
          <t>4OLSERGE FRONT SIDE SLITS/OVERLOCKAR ABERTURA DA LATERAL FRENTE 11 CM 2*</t>
        </is>
      </c>
      <c r="D348" s="13" t="n">
        <v>0.2885</v>
      </c>
      <c r="E348" s="13" t="n">
        <v>0.2885</v>
      </c>
      <c r="F348" s="2" t="inlineStr">
        <is>
          <t>4OLSERGE FRONT SIDE SLITS/OVERLOCKAR ABERTURA DA LATERAL FRENTE 11 CM 2*</t>
        </is>
      </c>
      <c r="G348" s="17">
        <f>E348</f>
        <v/>
      </c>
    </row>
    <row r="349" ht="29.1" customHeight="1" s="33">
      <c r="A349" s="40" t="inlineStr">
        <is>
          <t>TTOTSSLBK000</t>
        </is>
      </c>
      <c r="B349" s="40" t="inlineStr">
        <is>
          <t>TTOTSSLBK000</t>
        </is>
      </c>
      <c r="C349" s="31" t="inlineStr">
        <is>
          <t>1L ATTACH SIDE SLITS/FIXAR ABERTURA LATERAL 6 CM *2 - Fixar abertura frente e costas para fechar lateral costas para fechar lateral</t>
        </is>
      </c>
      <c r="D349" s="13" t="n">
        <v>0.3653</v>
      </c>
      <c r="E349" s="13" t="n">
        <v>0.3653</v>
      </c>
      <c r="F349" s="32" t="inlineStr">
        <is>
          <t>1L ATTACH SIDE SLITS/FIXAR ABERTURA LATERAL 6 CM *2 - Fixar abertura frente e costas para fechar lateral costas para fechar lateral</t>
        </is>
      </c>
      <c r="G349" s="17">
        <f>E349</f>
        <v/>
      </c>
    </row>
    <row r="350" ht="29.1" customHeight="1" s="33">
      <c r="A350" s="40" t="inlineStr">
        <is>
          <t>TTOJESLTS005</t>
        </is>
      </c>
      <c r="B350" s="40" t="inlineStr">
        <is>
          <t>TTOJESLTS005</t>
        </is>
      </c>
      <c r="C350" s="31" t="inlineStr">
        <is>
          <t>1L TOPSTITCH FRONT SIDE SLITS/REBATER ABERTURA LATERAL FRENTE 11 CM *2 - Rebater abertura lateral com uma dobra</t>
        </is>
      </c>
      <c r="D350" s="13" t="n">
        <v>0.4944</v>
      </c>
      <c r="E350" s="13" t="n">
        <v>0.4944</v>
      </c>
      <c r="F350" s="32" t="inlineStr">
        <is>
          <t>1L TOPSTITCH FRONT SIDE SLITS/REBATER ABERTURA LATERAL FRENTE 11 CM *2 - Rebater abertura lateral com uma dobra</t>
        </is>
      </c>
      <c r="G350" s="17">
        <f>E350</f>
        <v/>
      </c>
    </row>
    <row r="351" ht="29.1" customHeight="1" s="33">
      <c r="A351" s="40" t="inlineStr">
        <is>
          <t>TTOJESLTS004</t>
        </is>
      </c>
      <c r="B351" s="40" t="inlineStr">
        <is>
          <t>TTOJESLTS004</t>
        </is>
      </c>
      <c r="C351" s="31" t="inlineStr">
        <is>
          <t>1L TOTPSTICH BACK SIDE SLITS/REBATER ABERTURA LATERAL COSTAS 11 CM *2 - Rebater abertura lateral com duas dobras</t>
        </is>
      </c>
      <c r="D351" s="13" t="n">
        <v>0.5199</v>
      </c>
      <c r="E351" s="13" t="n">
        <v>0.5199</v>
      </c>
      <c r="F351" s="32" t="inlineStr">
        <is>
          <t>1L TOTPSTICH BACK SIDE SLITS/REBATER ABERTURA LATERAL COSTAS 11 CM *2 - Rebater abertura lateral com duas dobras</t>
        </is>
      </c>
      <c r="G351" s="17">
        <f>E351</f>
        <v/>
      </c>
    </row>
    <row r="352">
      <c r="A352" s="40" t="inlineStr">
        <is>
          <t>TTOJESTPMK01</t>
        </is>
      </c>
      <c r="B352" s="40" t="inlineStr">
        <is>
          <t>TTOJESTPMK01</t>
        </is>
      </c>
      <c r="C352" s="40" t="inlineStr">
        <is>
          <t>GABARITAR PARA GALÃO LATERAL 100 CM*2</t>
        </is>
      </c>
      <c r="D352" s="13" t="n">
        <v>0.3505</v>
      </c>
      <c r="E352" s="13" t="n"/>
      <c r="F352" s="2" t="inlineStr">
        <is>
          <t>GABARITAR PARA GALÃO LATERAL 100 CM
*2</t>
        </is>
      </c>
      <c r="G352" s="17" t="n"/>
    </row>
    <row r="353">
      <c r="A353" s="40" t="inlineStr">
        <is>
          <t>TTOSHSTPW000</t>
        </is>
      </c>
      <c r="B353" s="40" t="inlineStr">
        <is>
          <t>TTOSHSTPW000</t>
        </is>
      </c>
      <c r="C353" s="40" t="inlineStr">
        <is>
          <t>MANUAL - GABARITAR PARA GALÃO NO CÓS</t>
        </is>
      </c>
      <c r="D353" s="13" t="n">
        <v>0.2703</v>
      </c>
      <c r="E353" s="13" t="n">
        <v>0.2703</v>
      </c>
      <c r="F353" s="2" t="inlineStr">
        <is>
          <t>MANUAL - GABARITAR PARA GALÃO NO CÓS</t>
        </is>
      </c>
      <c r="G353" s="17">
        <f>E353</f>
        <v/>
      </c>
    </row>
    <row r="354">
      <c r="A354" s="40" t="inlineStr">
        <is>
          <t>TTOSHSTPW001</t>
        </is>
      </c>
      <c r="B354" s="40" t="inlineStr">
        <is>
          <t>TTOSHSTPW001</t>
        </is>
      </c>
      <c r="C354" s="40" t="inlineStr">
        <is>
          <t>6C PASSAR GALÃO 3 LISTRAS CÓS 10 CM*2</t>
        </is>
      </c>
      <c r="D354" s="13" t="n">
        <v>0.2598</v>
      </c>
      <c r="E354" s="13" t="n">
        <v>0.2598</v>
      </c>
      <c r="F354" s="2" t="inlineStr">
        <is>
          <t>6C PASSAR GALÃO 3 LISTRAS CÓS 10 CM*2</t>
        </is>
      </c>
      <c r="G354" s="17">
        <f>E354</f>
        <v/>
      </c>
    </row>
    <row r="355">
      <c r="A355" s="40" t="inlineStr">
        <is>
          <t>TTOSHWBAT002</t>
        </is>
      </c>
      <c r="B355" s="40" t="inlineStr">
        <is>
          <t>TTOSHWBAT002</t>
        </is>
      </c>
      <c r="C355" s="40" t="inlineStr">
        <is>
          <t>4OL PREGAR CÓS APLICADO 96 CM - Com encontro de três listras</t>
        </is>
      </c>
      <c r="D355" s="13" t="n">
        <v>0.7521</v>
      </c>
      <c r="E355" s="13" t="n">
        <v>0.7521</v>
      </c>
      <c r="F355" s="2" t="inlineStr">
        <is>
          <t>4OL PREGAR CÓS APLICADO 96 CM - Com encontro de três listras</t>
        </is>
      </c>
      <c r="G355" s="17">
        <f>E355</f>
        <v/>
      </c>
    </row>
    <row r="356">
      <c r="A356" s="40" t="inlineStr">
        <is>
          <t>TTOSHSYKLB01</t>
        </is>
      </c>
      <c r="B356" s="40" t="inlineStr">
        <is>
          <t>TTOSHSYKLB01</t>
        </is>
      </c>
      <c r="C356" s="40" t="inlineStr">
        <is>
          <t>1L ATTACH WB LABELS/ FIXAR ETIQUETA CÓS 5 CM *2 - Duas etiquetas no cós</t>
        </is>
      </c>
      <c r="D356" s="13" t="n">
        <v>0.2438</v>
      </c>
      <c r="E356" s="13" t="n">
        <v>0.2438</v>
      </c>
      <c r="F356" s="2" t="inlineStr">
        <is>
          <t>1L ATTACH WB LABELS/ FIXAR ETIQUETA CÓS 5 CM *2 - Duas etiquetas no cós</t>
        </is>
      </c>
      <c r="G356" s="17">
        <f>E356</f>
        <v/>
      </c>
    </row>
    <row r="357">
      <c r="A357" s="40" t="inlineStr">
        <is>
          <t>TTOJESTPSS01</t>
        </is>
      </c>
      <c r="B357" s="40" t="inlineStr">
        <is>
          <t>TTOJESTPSS01</t>
        </is>
      </c>
      <c r="C357" s="40" t="inlineStr">
        <is>
          <t>6C JOIN 3 STRIPES PANNEL SIDE SEAMS/PASSAR GALÃO 3 LISTRAS RECORTE LATERAL 60 CM *2</t>
        </is>
      </c>
      <c r="D357" s="13" t="n">
        <v>0.4977</v>
      </c>
      <c r="E357" s="13" t="n">
        <v>0.4977</v>
      </c>
      <c r="F357" s="2" t="inlineStr">
        <is>
          <t>6C JOIN 3 STRIPES PANNEL SIDE SEAMS/PASSAR GALÃO 3 LISTRAS RECORTE LATERAL 60 CM *2</t>
        </is>
      </c>
      <c r="G357" s="17">
        <f>E357</f>
        <v/>
      </c>
    </row>
    <row r="358">
      <c r="A358" s="40" t="inlineStr">
        <is>
          <t>TTOJESHL0012</t>
        </is>
      </c>
      <c r="B358" s="40" t="inlineStr">
        <is>
          <t>TTOJESHL0012</t>
        </is>
      </c>
      <c r="C358" s="40" t="inlineStr">
        <is>
          <t>1L ATTACH SHOULDER PANNEL TO</t>
        </is>
      </c>
      <c r="D358" s="13" t="n">
        <v>0.3957</v>
      </c>
      <c r="E358" s="13" t="n">
        <v>0.3957</v>
      </c>
      <c r="F358" s="2" t="inlineStr">
        <is>
          <t>1L ATTACH SHOULDER PANNEL TO</t>
        </is>
      </c>
      <c r="G358" s="17">
        <f>E358</f>
        <v/>
      </c>
    </row>
    <row r="359">
      <c r="A359" s="40" t="inlineStr">
        <is>
          <t>TTOJESDPL006</t>
        </is>
      </c>
      <c r="B359" s="40" t="inlineStr">
        <is>
          <t>TTOJESDPL006</t>
        </is>
      </c>
      <c r="C359" s="40" t="inlineStr">
        <is>
          <t>4OL JOIN SMALL PANEL</t>
        </is>
      </c>
      <c r="D359" s="13" t="n">
        <v>0.3224</v>
      </c>
      <c r="E359" s="13" t="n">
        <v>0.3224</v>
      </c>
      <c r="F359" s="2" t="inlineStr">
        <is>
          <t>4OL JOIN SMALL PANEL</t>
        </is>
      </c>
      <c r="G359" s="17">
        <f>E359</f>
        <v/>
      </c>
    </row>
    <row r="360">
      <c r="A360" s="40" t="inlineStr">
        <is>
          <t>TTOSHSSFR003</t>
        </is>
      </c>
      <c r="B360" s="40" t="inlineStr">
        <is>
          <t>TTOSHSSFR003</t>
        </is>
      </c>
      <c r="C360" s="40" t="inlineStr">
        <is>
          <t>4OL JOIN FRONT SIDE SEAMS/FECHAR</t>
        </is>
      </c>
      <c r="D360" s="13" t="n">
        <v>0.5303</v>
      </c>
      <c r="E360" s="13" t="n">
        <v>0.5303</v>
      </c>
      <c r="F360" s="40" t="inlineStr">
        <is>
          <t>4OL JOIN FRONT SIDE SEAMS/FECHAR</t>
        </is>
      </c>
      <c r="G360" s="17">
        <f>E360</f>
        <v/>
      </c>
    </row>
    <row r="361">
      <c r="A361" s="40" t="inlineStr">
        <is>
          <t>TTOSHSSBK004</t>
        </is>
      </c>
      <c r="B361" s="40" t="inlineStr">
        <is>
          <t>TTOSHSSBK004</t>
        </is>
      </c>
      <c r="C361" s="40" t="inlineStr">
        <is>
          <t>4OL JOIN BACK SIDE SEAMS/ FECHAR</t>
        </is>
      </c>
      <c r="D361" s="13" t="n">
        <v>0.5303</v>
      </c>
      <c r="E361" s="13" t="n">
        <v>0.5303</v>
      </c>
      <c r="F361" s="40" t="inlineStr">
        <is>
          <t>4OL JOIN BACK SIDE SEAMS/ FECHAR</t>
        </is>
      </c>
      <c r="G361" s="17">
        <f>E361</f>
        <v/>
      </c>
    </row>
    <row r="362">
      <c r="A362" s="40" t="inlineStr">
        <is>
          <t>TTOSHBT00003</t>
        </is>
      </c>
      <c r="B362" s="40" t="inlineStr">
        <is>
          <t>TTOSHBT00003</t>
        </is>
      </c>
      <c r="C362" s="40" t="inlineStr">
        <is>
          <t>BT BARTACK PANEL SDSM /BATER TRAVET</t>
        </is>
      </c>
      <c r="D362" s="13" t="n">
        <v>0.3406</v>
      </c>
      <c r="E362" s="13" t="n">
        <v>0.3406</v>
      </c>
      <c r="F362" s="40" t="inlineStr">
        <is>
          <t>BT BARTACK PANEL SDSM /BATER TRAVET</t>
        </is>
      </c>
      <c r="G362" s="17">
        <f>E362</f>
        <v/>
      </c>
    </row>
    <row r="363">
      <c r="A363" s="40" t="inlineStr">
        <is>
          <t>TTOSHIN00001</t>
        </is>
      </c>
      <c r="B363" s="40" t="inlineStr">
        <is>
          <t>TTOSHIN00001</t>
        </is>
      </c>
      <c r="C363" s="40" t="inlineStr">
        <is>
          <t>4OL BETWEEN THE LEGS WIHT</t>
        </is>
      </c>
      <c r="D363" s="13" t="n">
        <v>0.3955</v>
      </c>
      <c r="E363" s="13" t="n">
        <v>0.3955</v>
      </c>
      <c r="F363" s="40" t="inlineStr">
        <is>
          <t>4OL BETWEEN THE LEGS WIHT</t>
        </is>
      </c>
      <c r="G363" s="17">
        <f>E363</f>
        <v/>
      </c>
    </row>
    <row r="364">
      <c r="A364" s="40" t="inlineStr">
        <is>
          <t>TTOSHELSAT00</t>
        </is>
      </c>
      <c r="B364" s="40" t="inlineStr">
        <is>
          <t>TTOSHELSAT00</t>
        </is>
      </c>
      <c r="C364" s="40" t="inlineStr">
        <is>
          <t>4OL ATTACH ELASTIC/ PREGAR ELÁSTICO</t>
        </is>
      </c>
      <c r="D364" s="13" t="n">
        <v>0.7812</v>
      </c>
      <c r="E364" s="13" t="n">
        <v>0.7812</v>
      </c>
      <c r="F364" s="40" t="inlineStr">
        <is>
          <t>4OL ATTACH ELASTIC/ PREGAR ELÁSTICO</t>
        </is>
      </c>
      <c r="G364" s="17">
        <f>E364</f>
        <v/>
      </c>
    </row>
    <row r="365">
      <c r="A365" s="40" t="inlineStr">
        <is>
          <t>TTOSHTSELS00</t>
        </is>
      </c>
      <c r="B365" s="40" t="inlineStr">
        <is>
          <t>TTOSHTSELS00</t>
        </is>
      </c>
      <c r="C365" s="40" t="inlineStr">
        <is>
          <t>4C  TOPSTITCH WAISTBAND DOUBLE TURN</t>
        </is>
      </c>
      <c r="D365" s="13" t="n">
        <v>0.8588</v>
      </c>
      <c r="E365" s="13" t="n">
        <v>0.8588</v>
      </c>
      <c r="F365" s="40" t="inlineStr">
        <is>
          <t>4C  TOPSTITCH WAISTBAND DOUBLE TURN</t>
        </is>
      </c>
      <c r="G365" s="17">
        <f>E365</f>
        <v/>
      </c>
    </row>
    <row r="366">
      <c r="A366" s="40" t="inlineStr">
        <is>
          <t>TTOSHELT000</t>
        </is>
      </c>
      <c r="B366" s="40" t="inlineStr">
        <is>
          <t>TTOSHELT000</t>
        </is>
      </c>
      <c r="C366" s="40" t="inlineStr">
        <is>
          <t>MANUAL - MARK BUTTON</t>
        </is>
      </c>
      <c r="D366" s="13" t="n">
        <v>0.2176</v>
      </c>
      <c r="E366" s="13" t="n">
        <v>0.2176</v>
      </c>
      <c r="F366" s="40" t="inlineStr">
        <is>
          <t>MANUAL - MARK BUTTON</t>
        </is>
      </c>
      <c r="G366" s="17">
        <f>E366</f>
        <v/>
      </c>
    </row>
    <row r="367">
      <c r="A367" s="40" t="inlineStr">
        <is>
          <t>TTOSHELT001</t>
        </is>
      </c>
      <c r="B367" s="40" t="inlineStr">
        <is>
          <t>TTOSHELT001</t>
        </is>
      </c>
      <c r="C367" s="40" t="inlineStr">
        <is>
          <t>BH BUTTON HOLE/ CASEAR  - Caseado</t>
        </is>
      </c>
      <c r="D367" s="13" t="n">
        <v>0.2621</v>
      </c>
      <c r="E367" s="13" t="n">
        <v>0.2621</v>
      </c>
      <c r="F367" s="40" t="inlineStr">
        <is>
          <t>BH BUTTON HOLE/ CASEAR  - Caseado</t>
        </is>
      </c>
      <c r="G367" s="17">
        <f>E367</f>
        <v/>
      </c>
    </row>
    <row r="368">
      <c r="A368" s="40" t="inlineStr">
        <is>
          <t>TTOSHDRW0001</t>
        </is>
      </c>
      <c r="B368" s="40" t="inlineStr">
        <is>
          <t>TTOSHDRW0001</t>
        </is>
      </c>
      <c r="C368" s="40" t="inlineStr">
        <is>
          <t>MANUAL - INSERT DRAWCORD/PASSAR</t>
        </is>
      </c>
      <c r="D368" s="13" t="n">
        <v>0.4568</v>
      </c>
      <c r="E368" s="13" t="n">
        <v>0.4568</v>
      </c>
      <c r="F368" s="40" t="inlineStr">
        <is>
          <t>MANUAL - INSERT DRAWCORD/PASSAR</t>
        </is>
      </c>
      <c r="G368" s="17">
        <f>E368</f>
        <v/>
      </c>
    </row>
    <row r="369">
      <c r="A369" s="40" t="inlineStr">
        <is>
          <t>TTOBHHEMBT03</t>
        </is>
      </c>
      <c r="B369" s="40" t="inlineStr">
        <is>
          <t>TTOBHHEMBT03</t>
        </is>
      </c>
      <c r="C369" s="40" t="inlineStr">
        <is>
          <t>2CO FRONT BOTTOM HEMMING/ BAINHA</t>
        </is>
      </c>
      <c r="D369" s="13" t="n">
        <v>0.4942</v>
      </c>
      <c r="E369" s="13" t="n">
        <v>0.4942</v>
      </c>
      <c r="F369" s="40" t="inlineStr">
        <is>
          <t>2CO FRONT BOTTOM HEMMING/ BAINHA</t>
        </is>
      </c>
      <c r="G369" s="17">
        <f>E369</f>
        <v/>
      </c>
    </row>
    <row r="370">
      <c r="A370" s="40" t="inlineStr">
        <is>
          <t>TTOSHTBDBT00</t>
        </is>
      </c>
      <c r="B370" s="40" t="inlineStr">
        <is>
          <t>TTOSHTBDBT00</t>
        </is>
      </c>
      <c r="C370" s="40" t="inlineStr">
        <is>
          <t>1C BACK BOTTOM BINDING</t>
        </is>
      </c>
      <c r="D370" s="13" t="n">
        <v>0.7783</v>
      </c>
      <c r="E370" s="13" t="n">
        <v>0.7783</v>
      </c>
      <c r="F370" s="40" t="inlineStr">
        <is>
          <t>1C BACK BOTTOM BINDING</t>
        </is>
      </c>
      <c r="G370" s="17">
        <f>E370</f>
        <v/>
      </c>
    </row>
    <row r="371">
      <c r="A371" s="40" t="inlineStr">
        <is>
          <t>TTOSHBT00010</t>
        </is>
      </c>
      <c r="B371" s="40" t="inlineStr">
        <is>
          <t>TTOSHBT00010</t>
        </is>
      </c>
      <c r="C371" s="40" t="inlineStr">
        <is>
          <t>BT BARTACK HEMS/BATER TRAVET BARRA 4x</t>
        </is>
      </c>
      <c r="D371" s="13" t="n">
        <v>0.6951000000000001</v>
      </c>
      <c r="E371" s="13" t="n">
        <v>0.6951000000000001</v>
      </c>
      <c r="F371" s="40" t="inlineStr">
        <is>
          <t>BT BARTACK HEMS/BATER TRAVET BARRA 4x</t>
        </is>
      </c>
      <c r="G371" s="17">
        <f>E371</f>
        <v/>
      </c>
    </row>
    <row r="372">
      <c r="A372" s="40" t="inlineStr">
        <is>
          <t>TTOJESTPSD06</t>
        </is>
      </c>
      <c r="B372" s="40" t="inlineStr">
        <is>
          <t>TTOJESTPSD06</t>
        </is>
      </c>
      <c r="C372" s="40" t="inlineStr">
        <is>
          <t>6C ATTACH 3S ON SHOULDER &amp; SLEEVE</t>
        </is>
      </c>
      <c r="D372" s="13" t="n">
        <v>0.3186</v>
      </c>
      <c r="E372" s="13" t="n">
        <v>0.3186</v>
      </c>
      <c r="F372" s="40" t="inlineStr">
        <is>
          <t>6C ATTACH 3S ON SHOULDER &amp; SLEEVE</t>
        </is>
      </c>
      <c r="G372" s="17">
        <f>E372</f>
        <v/>
      </c>
    </row>
    <row r="373">
      <c r="A373" s="40" t="inlineStr">
        <is>
          <t>TTOJEPLSS002</t>
        </is>
      </c>
      <c r="B373" s="40" t="inlineStr">
        <is>
          <t>TTOJEPLSS002</t>
        </is>
      </c>
      <c r="C373" s="40" t="inlineStr">
        <is>
          <t xml:space="preserve">4OL CLOSE SIDE PANEL </t>
        </is>
      </c>
      <c r="D373" s="13" t="n">
        <v>0.5137</v>
      </c>
      <c r="E373" s="13" t="n">
        <v>0.5137</v>
      </c>
      <c r="F373" s="40" t="inlineStr">
        <is>
          <t xml:space="preserve">4OL CLOSE SIDE PANEL </t>
        </is>
      </c>
      <c r="G373" s="17">
        <f>E373</f>
        <v/>
      </c>
    </row>
    <row r="374">
      <c r="A374" s="40" t="inlineStr">
        <is>
          <t>TTOJEDSM0000</t>
        </is>
      </c>
      <c r="B374" s="40" t="inlineStr">
        <is>
          <t>TTOJEDSM0000</t>
        </is>
      </c>
      <c r="C374" s="40" t="inlineStr">
        <is>
          <t>4OL JOIN SIDE SEAM WITH SHORT</t>
        </is>
      </c>
      <c r="D374" s="13" t="n">
        <v>0.7214</v>
      </c>
      <c r="E374" s="13" t="n">
        <v>0.7214</v>
      </c>
      <c r="F374" s="40" t="inlineStr">
        <is>
          <t>4OL JOIN SIDE SEAM WITH SHORT</t>
        </is>
      </c>
      <c r="G374" s="17">
        <f>E374</f>
        <v/>
      </c>
    </row>
    <row r="375">
      <c r="A375" s="40" t="inlineStr">
        <is>
          <t>TTOJESSBK005</t>
        </is>
      </c>
      <c r="B375" s="40" t="inlineStr">
        <is>
          <t>TTOJESSBK005</t>
        </is>
      </c>
      <c r="C375" s="40" t="inlineStr">
        <is>
          <t>4OLJOIN SIDE BACK PANEL/FECHAR</t>
        </is>
      </c>
      <c r="D375" s="13" t="n">
        <v>0.6669</v>
      </c>
      <c r="E375" s="13" t="n">
        <v>0.6669</v>
      </c>
      <c r="F375" s="40" t="inlineStr">
        <is>
          <t>4OLJOIN SIDE BACK PANEL/FECHAR</t>
        </is>
      </c>
      <c r="G375" s="17">
        <f>E375</f>
        <v/>
      </c>
    </row>
    <row r="376">
      <c r="A376" s="40" t="inlineStr">
        <is>
          <t>TTOJESLVBK13</t>
        </is>
      </c>
      <c r="B376" s="40" t="inlineStr">
        <is>
          <t>TTOJESLVBK13</t>
        </is>
      </c>
      <c r="C376" s="40" t="inlineStr">
        <is>
          <t>4OL JOIN BACK RAGLAN SLEEVE/PREGAR</t>
        </is>
      </c>
      <c r="D376" s="13" t="n">
        <v>0.6716</v>
      </c>
      <c r="E376" s="13" t="n">
        <v>0.6716</v>
      </c>
      <c r="F376" s="40" t="inlineStr">
        <is>
          <t>4OL JOIN BACK RAGLAN SLEEVE/PREGAR</t>
        </is>
      </c>
      <c r="G376" s="17">
        <f>E376</f>
        <v/>
      </c>
    </row>
    <row r="377">
      <c r="A377" s="40" t="inlineStr">
        <is>
          <t>TTOJENLVAT05</t>
        </is>
      </c>
      <c r="B377" s="40" t="inlineStr">
        <is>
          <t>TTOJENLVAT05</t>
        </is>
      </c>
      <c r="C377" s="40" t="inlineStr">
        <is>
          <t>4OL ATTACH V NECK COLLAR/PREGAR</t>
        </is>
      </c>
      <c r="D377" s="13" t="n">
        <v>0.7696</v>
      </c>
      <c r="E377" s="13" t="n">
        <v>0.7696</v>
      </c>
      <c r="F377" s="40" t="inlineStr">
        <is>
          <t>4OL ATTACH V NECK COLLAR/PREGAR</t>
        </is>
      </c>
      <c r="G377" s="17">
        <f>E377</f>
        <v/>
      </c>
    </row>
    <row r="378">
      <c r="A378" s="40" t="inlineStr">
        <is>
          <t>TTOJESSLV009</t>
        </is>
      </c>
      <c r="B378" s="40" t="inlineStr">
        <is>
          <t>TTOJESSLV009</t>
        </is>
      </c>
      <c r="C378" s="40" t="inlineStr">
        <is>
          <t>4OL JOIN PANNEL SLEEVES/PREGAR</t>
        </is>
      </c>
      <c r="D378" s="13" t="n">
        <v>0.5402</v>
      </c>
      <c r="E378" s="13" t="n">
        <v>0.5402</v>
      </c>
      <c r="F378" s="40" t="inlineStr">
        <is>
          <t>4OL JOIN PANNEL SLEEVES/PREGAR</t>
        </is>
      </c>
      <c r="G378" s="17">
        <f>E378</f>
        <v/>
      </c>
    </row>
    <row r="379">
      <c r="A379" s="40" t="inlineStr">
        <is>
          <t>TTOJESLVFR07</t>
        </is>
      </c>
      <c r="B379" s="40" t="inlineStr">
        <is>
          <t>TTOJESLVFR07</t>
        </is>
      </c>
      <c r="C379" s="40" t="inlineStr">
        <is>
          <t>4OL JOIN RAGLAN FRONT</t>
        </is>
      </c>
      <c r="D379" s="13" t="n">
        <v>0.658</v>
      </c>
      <c r="E379" s="13" t="n">
        <v>0.658</v>
      </c>
      <c r="F379" s="40" t="inlineStr">
        <is>
          <t>4OL JOIN RAGLAN FRONT</t>
        </is>
      </c>
      <c r="G379" s="17">
        <f>E379</f>
        <v/>
      </c>
    </row>
    <row r="380">
      <c r="A380" s="40" t="inlineStr">
        <is>
          <t>TTOJEBT00006</t>
        </is>
      </c>
      <c r="B380" s="40" t="inlineStr">
        <is>
          <t>TTOJEBT00006</t>
        </is>
      </c>
      <c r="C380" s="40" t="inlineStr">
        <is>
          <t>BT BT BARTACK SLV HEMS/BATER TRAVET</t>
        </is>
      </c>
      <c r="D380" s="13" t="n">
        <v>0.335</v>
      </c>
      <c r="E380" s="13" t="n">
        <v>0.335</v>
      </c>
      <c r="F380" s="40" t="inlineStr">
        <is>
          <t>BT BT BARTACK SLV HEMS/BATER TRAVET</t>
        </is>
      </c>
      <c r="G380" s="17">
        <f>E380</f>
        <v/>
      </c>
    </row>
    <row r="381">
      <c r="A381" s="40" t="inlineStr">
        <is>
          <t>TTOJEHEMBT03</t>
        </is>
      </c>
      <c r="B381" s="40" t="inlineStr">
        <is>
          <t>TTOJEHEMBT03</t>
        </is>
      </c>
      <c r="C381" s="40" t="inlineStr">
        <is>
          <t>3C BOTTOM HEMMING/BAINHA DO CORPO</t>
        </is>
      </c>
      <c r="D381" s="13" t="n">
        <v>0.6874</v>
      </c>
      <c r="E381" s="13" t="n">
        <v>0.6874</v>
      </c>
      <c r="F381" s="40" t="inlineStr">
        <is>
          <t>3C BOTTOM HEMMING/BAINHA DO CORPO</t>
        </is>
      </c>
      <c r="G381" s="17">
        <f>E381</f>
        <v/>
      </c>
    </row>
    <row r="382">
      <c r="A382" s="40" t="inlineStr">
        <is>
          <t>TTOJEBT00009</t>
        </is>
      </c>
      <c r="B382" s="40" t="inlineStr">
        <is>
          <t>TTOJEBT00009</t>
        </is>
      </c>
      <c r="C382" s="40" t="inlineStr">
        <is>
          <t>BT BARTACK SHOULDER/BATER TRAVET</t>
        </is>
      </c>
      <c r="D382" s="13" t="n">
        <v>0.3406</v>
      </c>
      <c r="E382" s="13" t="n">
        <v>0.3406</v>
      </c>
      <c r="F382" s="40" t="inlineStr">
        <is>
          <t>BT BARTACK SHOULDER/BATER TRAVET</t>
        </is>
      </c>
      <c r="G382" s="17">
        <f>E382</f>
        <v/>
      </c>
    </row>
    <row r="383">
      <c r="A383" s="40" t="inlineStr">
        <is>
          <t>TTOJEFCTCL01</t>
        </is>
      </c>
      <c r="B383" s="40" t="inlineStr">
        <is>
          <t>TTOJEFCTCL01</t>
        </is>
      </c>
      <c r="C383" s="40" t="inlineStr">
        <is>
          <t>1L TOPSTITCH BACK FACING/REBATER</t>
        </is>
      </c>
      <c r="D383" s="13" t="n">
        <v>0.2138</v>
      </c>
      <c r="E383" s="13" t="n">
        <v>0.2138</v>
      </c>
      <c r="F383" s="40" t="inlineStr">
        <is>
          <t>1L TOPSTITCH BACK FACING/REBATER</t>
        </is>
      </c>
      <c r="G383" s="17">
        <f>E383</f>
        <v/>
      </c>
    </row>
    <row r="384">
      <c r="A384" s="40" t="inlineStr">
        <is>
          <t>TTOJEBKTK002</t>
        </is>
      </c>
      <c r="B384" s="40" t="inlineStr">
        <is>
          <t>TTOJEBKTK002</t>
        </is>
      </c>
      <c r="C384" s="40" t="inlineStr">
        <is>
          <t>BT BARTCAK BOTTOM/BATER TRAVET NA</t>
        </is>
      </c>
      <c r="D384" s="13" t="n">
        <v>0.3406</v>
      </c>
      <c r="E384" s="13" t="n">
        <v>0.3406</v>
      </c>
      <c r="F384" s="40" t="inlineStr">
        <is>
          <t>BT BARTCAK BOTTOM/BATER TRAVET NA</t>
        </is>
      </c>
      <c r="G384" s="17">
        <f>E384</f>
        <v/>
      </c>
    </row>
    <row r="385">
      <c r="A385" s="40" t="inlineStr">
        <is>
          <t>TTOJESTPSD03</t>
        </is>
      </c>
      <c r="B385" s="40" t="inlineStr">
        <is>
          <t>TTOJESTPSD03</t>
        </is>
      </c>
      <c r="C385" s="40" t="inlineStr">
        <is>
          <t>6C JOIN 3 STRIPES PANNEL SHOULDER /</t>
        </is>
      </c>
      <c r="D385" s="13" t="n">
        <v>0.2865</v>
      </c>
      <c r="E385" s="13" t="n">
        <v>0.2865</v>
      </c>
      <c r="F385" s="40" t="inlineStr">
        <is>
          <t>6C JOIN 3 STRIPES PANNEL SHOULDER /</t>
        </is>
      </c>
      <c r="G385" s="17">
        <f>E385</f>
        <v/>
      </c>
    </row>
    <row r="386">
      <c r="A386" s="40" t="inlineStr">
        <is>
          <t>TTOJESDPL001</t>
        </is>
      </c>
      <c r="B386" s="40" t="inlineStr">
        <is>
          <t>TTOJESDPL001</t>
        </is>
      </c>
      <c r="C386" s="40" t="inlineStr">
        <is>
          <t>4OL JOIN PANEL SHOULDER WITH</t>
        </is>
      </c>
      <c r="D386" s="13" t="n">
        <v>0.4966</v>
      </c>
      <c r="E386" s="13" t="n">
        <v>0.4966</v>
      </c>
      <c r="F386" s="40" t="inlineStr">
        <is>
          <t>4OL JOIN PANEL SHOULDER WITH</t>
        </is>
      </c>
      <c r="G386" s="17">
        <f>E386</f>
        <v/>
      </c>
    </row>
    <row r="387">
      <c r="A387" s="40" t="inlineStr">
        <is>
          <t>TTOJEPLBK004</t>
        </is>
      </c>
      <c r="B387" s="40" t="inlineStr">
        <is>
          <t>TTOJEPLBK004</t>
        </is>
      </c>
      <c r="C387" s="40" t="inlineStr">
        <is>
          <t>4OL JOIN PANEL BACK WITH</t>
        </is>
      </c>
      <c r="D387" s="13" t="n">
        <v>0.6704</v>
      </c>
      <c r="E387" s="13" t="n">
        <v>0.6704</v>
      </c>
      <c r="F387" s="40" t="inlineStr">
        <is>
          <t>4OL JOIN PANEL BACK WITH</t>
        </is>
      </c>
      <c r="G387" s="17">
        <f>E387</f>
        <v/>
      </c>
    </row>
    <row r="388">
      <c r="A388" s="40" t="inlineStr">
        <is>
          <t>TTOJEBDSS001</t>
        </is>
      </c>
      <c r="B388" s="40" t="inlineStr">
        <is>
          <t>TTOJEBDSS001</t>
        </is>
      </c>
      <c r="C388" s="40" t="inlineStr">
        <is>
          <t>1C  SIDE BINDING SEAMS / PASSAR GALÃO</t>
        </is>
      </c>
      <c r="D388" s="13" t="n">
        <v>1.123</v>
      </c>
      <c r="E388" s="13" t="n">
        <v>1.123</v>
      </c>
      <c r="F388" s="40" t="inlineStr">
        <is>
          <t>1C  SIDE BINDING SEAMS / PASSAR GALÃO</t>
        </is>
      </c>
      <c r="G388" s="17">
        <f>E388</f>
        <v/>
      </c>
    </row>
    <row r="389">
      <c r="A389" s="40" t="inlineStr">
        <is>
          <t>TTOJETBDSS00</t>
        </is>
      </c>
      <c r="B389" s="40" t="inlineStr">
        <is>
          <t>TTOJETBDSS00</t>
        </is>
      </c>
      <c r="C389" s="40" t="inlineStr">
        <is>
          <t>1L TOPSTITCH SIDE BINDING</t>
        </is>
      </c>
      <c r="D389" s="13" t="n">
        <v>1.3002</v>
      </c>
      <c r="E389" s="13" t="n">
        <v>1.3002</v>
      </c>
      <c r="F389" s="40" t="inlineStr">
        <is>
          <t>1L TOPSTITCH SIDE BINDING</t>
        </is>
      </c>
      <c r="G389" s="17">
        <f>E389</f>
        <v/>
      </c>
    </row>
    <row r="390">
      <c r="A390" s="40" t="inlineStr">
        <is>
          <t>TTOJESSLV008</t>
        </is>
      </c>
      <c r="B390" s="40" t="inlineStr">
        <is>
          <t>TTOJESSLV008</t>
        </is>
      </c>
      <c r="C390" s="40" t="inlineStr">
        <is>
          <t>4OL JOIN HALF SLEEVE/ PREGAR METADE</t>
        </is>
      </c>
      <c r="D390" s="13" t="n">
        <v>0.6707</v>
      </c>
      <c r="E390" s="13" t="n">
        <v>0.6707</v>
      </c>
      <c r="F390" s="40" t="inlineStr">
        <is>
          <t>4OL JOIN HALF SLEEVE/ PREGAR METADE</t>
        </is>
      </c>
      <c r="G390" s="17">
        <f>E390</f>
        <v/>
      </c>
    </row>
    <row r="391">
      <c r="A391" s="40" t="inlineStr">
        <is>
          <t>TTOJESSLV013</t>
        </is>
      </c>
      <c r="B391" s="40" t="inlineStr">
        <is>
          <t>TTOJESSLV013</t>
        </is>
      </c>
      <c r="C391" s="40" t="inlineStr">
        <is>
          <t>4OL FINISH JOIN OF SLEEVE/TERMINAR DE</t>
        </is>
      </c>
      <c r="D391" s="13" t="n">
        <v>0.5789</v>
      </c>
      <c r="E391" s="13" t="n">
        <v>0.5789</v>
      </c>
      <c r="F391" s="40" t="inlineStr">
        <is>
          <t>4OL FINISH JOIN OF SLEEVE/TERMINAR DE</t>
        </is>
      </c>
      <c r="G391" s="17">
        <f>E391</f>
        <v/>
      </c>
    </row>
    <row r="392">
      <c r="A392" s="40" t="inlineStr">
        <is>
          <t>TTOJECUATT02</t>
        </is>
      </c>
      <c r="B392" s="40" t="inlineStr">
        <is>
          <t>TTOJECUATT02</t>
        </is>
      </c>
      <c r="C392" s="40" t="inlineStr">
        <is>
          <t>1L ATTACH CUFF/FIXAR PUNHO 6 CM *2 -</t>
        </is>
      </c>
      <c r="D392" s="13" t="n">
        <v>0.6337</v>
      </c>
      <c r="E392" s="13" t="n">
        <v>0.6337</v>
      </c>
      <c r="F392" s="40" t="inlineStr">
        <is>
          <t>1L ATTACH CUFF/FIXAR PUNHO 6 CM *2 -</t>
        </is>
      </c>
      <c r="G392" s="17">
        <f>E392</f>
        <v/>
      </c>
    </row>
    <row r="393">
      <c r="A393" s="40" t="inlineStr">
        <is>
          <t>TTOJECUJN002</t>
        </is>
      </c>
      <c r="B393" s="40" t="inlineStr">
        <is>
          <t>TTOJECUJN002</t>
        </is>
      </c>
      <c r="C393" s="40" t="inlineStr">
        <is>
          <t>4OL ATTACH CUFFS (OPEN)/PREGAR</t>
        </is>
      </c>
      <c r="D393" s="13" t="n">
        <v>0.5453</v>
      </c>
      <c r="E393" s="13" t="n">
        <v>0.5453</v>
      </c>
      <c r="F393" s="40" t="inlineStr">
        <is>
          <t>4OL ATTACH CUFFS (OPEN)/PREGAR</t>
        </is>
      </c>
      <c r="G393" s="17">
        <f>E393</f>
        <v/>
      </c>
    </row>
    <row r="394">
      <c r="A394" s="40" t="inlineStr">
        <is>
          <t>TTOJEHE00000</t>
        </is>
      </c>
      <c r="B394" s="40" t="inlineStr">
        <is>
          <t>TTOJEHE00000</t>
        </is>
      </c>
      <c r="C394" s="40" t="inlineStr">
        <is>
          <t>1L FACING BACK HEMMING/BAINHA DO</t>
        </is>
      </c>
      <c r="D394" s="13" t="n">
        <v>0.2609</v>
      </c>
      <c r="E394" s="13" t="n">
        <v>0.2609</v>
      </c>
      <c r="F394" s="40" t="inlineStr">
        <is>
          <t>1L FACING BACK HEMMING/BAINHA DO</t>
        </is>
      </c>
      <c r="G394" s="17">
        <f>E394</f>
        <v/>
      </c>
    </row>
    <row r="395">
      <c r="A395" s="40" t="inlineStr">
        <is>
          <t>TTOJEFATCL02</t>
        </is>
      </c>
      <c r="B395" s="40" t="inlineStr">
        <is>
          <t>TTOJEFATCL02</t>
        </is>
      </c>
      <c r="C395" s="40" t="inlineStr">
        <is>
          <t>4OL JOIN BACK FACING/ PREGAR REVEL</t>
        </is>
      </c>
      <c r="D395" s="13" t="n">
        <v>0.2098</v>
      </c>
      <c r="E395" s="13" t="n">
        <v>0.2098</v>
      </c>
      <c r="F395" s="40" t="inlineStr">
        <is>
          <t>4OL JOIN BACK FACING/ PREGAR REVEL</t>
        </is>
      </c>
      <c r="G395" s="17">
        <f>E395</f>
        <v/>
      </c>
    </row>
    <row r="396">
      <c r="A396" s="40" t="inlineStr">
        <is>
          <t>TTOJECLTK003</t>
        </is>
      </c>
      <c r="B396" s="40" t="inlineStr">
        <is>
          <t>TTOJECLTK003</t>
        </is>
      </c>
      <c r="C396" s="40" t="inlineStr">
        <is>
          <t>1L SERGE COLLAR/ALINHAVAR GOLA 60</t>
        </is>
      </c>
      <c r="D396" s="13" t="n">
        <v>0.4285</v>
      </c>
      <c r="E396" s="13" t="n">
        <v>0.4285</v>
      </c>
      <c r="F396" s="40" t="inlineStr">
        <is>
          <t>1L SERGE COLLAR/ALINHAVAR GOLA 60</t>
        </is>
      </c>
      <c r="G396" s="17">
        <f>E396</f>
        <v/>
      </c>
    </row>
    <row r="397">
      <c r="A397" s="40" t="inlineStr">
        <is>
          <t>TTOJECLYK004</t>
        </is>
      </c>
      <c r="B397" s="40" t="inlineStr">
        <is>
          <t>TTOJECLYK004</t>
        </is>
      </c>
      <c r="C397" s="40" t="inlineStr">
        <is>
          <t>1L JOIN COLLAR /MONTAR GOLA 5 CM *2 -</t>
        </is>
      </c>
      <c r="D397" s="13" t="n">
        <v>0.2538</v>
      </c>
      <c r="E397" s="13" t="n">
        <v>0.2538</v>
      </c>
      <c r="F397" s="40" t="inlineStr">
        <is>
          <t>1L JOIN COLLAR /MONTAR GOLA 5 CM *2 -</t>
        </is>
      </c>
      <c r="G397" s="17">
        <f>E397</f>
        <v/>
      </c>
    </row>
    <row r="398">
      <c r="A398" s="40" t="inlineStr">
        <is>
          <t>TTOJEBDBT000</t>
        </is>
      </c>
      <c r="B398" s="40" t="inlineStr">
        <is>
          <t>TTOJEBDBT000</t>
        </is>
      </c>
      <c r="C398" s="40" t="inlineStr">
        <is>
          <t>1C BACK BOTTOM BINDING</t>
        </is>
      </c>
      <c r="D398" s="13" t="n">
        <v>0.5535</v>
      </c>
      <c r="E398" s="13" t="n">
        <v>0.5535</v>
      </c>
      <c r="F398" s="40" t="inlineStr">
        <is>
          <t>1C BACK BOTTOM BINDING</t>
        </is>
      </c>
      <c r="G398" s="17">
        <f>E398</f>
        <v/>
      </c>
    </row>
    <row r="399">
      <c r="A399" s="40" t="inlineStr">
        <is>
          <t>TTOJEBKTK001</t>
        </is>
      </c>
      <c r="B399" s="40" t="inlineStr">
        <is>
          <t>TTOJEBKTK001</t>
        </is>
      </c>
      <c r="C399" s="40" t="inlineStr">
        <is>
          <t>1L BACKTACK BOTTOM/RETROCESSO DA</t>
        </is>
      </c>
      <c r="D399" s="13" t="n">
        <v>0.3657</v>
      </c>
      <c r="E399" s="13" t="n">
        <v>0.3657</v>
      </c>
      <c r="F399" s="40" t="inlineStr">
        <is>
          <t>1L BACKTACK BOTTOM/RETROCESSO DA</t>
        </is>
      </c>
      <c r="G399" s="17">
        <f>E399</f>
        <v/>
      </c>
    </row>
    <row r="400">
      <c r="A400" s="40" t="inlineStr">
        <is>
          <t>TTOJESDPL000</t>
        </is>
      </c>
      <c r="B400" s="40" t="inlineStr">
        <is>
          <t>TTOJESDPL000</t>
        </is>
      </c>
      <c r="C400" s="40" t="inlineStr">
        <is>
          <t>4OL JOIN PANEL SHOULDER TO SLEEVE</t>
        </is>
      </c>
      <c r="D400" s="13" t="n">
        <v>0.6971000000000001</v>
      </c>
      <c r="E400" s="13" t="n">
        <v>0.6971000000000001</v>
      </c>
      <c r="F400" s="40" t="inlineStr">
        <is>
          <t>4OL JOIN PANEL SHOULDER TO SLEEVE</t>
        </is>
      </c>
      <c r="G400" s="17">
        <f>E400</f>
        <v/>
      </c>
    </row>
    <row r="401">
      <c r="A401" s="40" t="inlineStr">
        <is>
          <t>TTOJEPLBK002</t>
        </is>
      </c>
      <c r="B401" s="40" t="inlineStr">
        <is>
          <t>TTOJEPLBK002</t>
        </is>
      </c>
      <c r="C401" s="40" t="inlineStr">
        <is>
          <t>4OL JOIN BACK PANEL / FECHAR RECORTE</t>
        </is>
      </c>
      <c r="D401" s="13" t="n">
        <v>0.6894</v>
      </c>
      <c r="E401" s="13" t="n">
        <v>0.6894</v>
      </c>
      <c r="F401" s="40" t="inlineStr">
        <is>
          <t>4OL JOIN BACK PANEL / FECHAR RECORTE</t>
        </is>
      </c>
      <c r="G401" s="17">
        <f>E401</f>
        <v/>
      </c>
    </row>
    <row r="402">
      <c r="A402" s="40" t="inlineStr">
        <is>
          <t>TTOJESLVFR09</t>
        </is>
      </c>
      <c r="B402" s="40" t="inlineStr">
        <is>
          <t>TTOJESLVFR09</t>
        </is>
      </c>
      <c r="C402" s="40" t="inlineStr">
        <is>
          <t>4OL JOIN FRONT RAGLAN</t>
        </is>
      </c>
      <c r="D402" s="13" t="n">
        <v>0.6924</v>
      </c>
      <c r="E402" s="13" t="n">
        <v>0.6924</v>
      </c>
      <c r="F402" s="40" t="inlineStr">
        <is>
          <t>4OL JOIN FRONT RAGLAN</t>
        </is>
      </c>
      <c r="G402" s="17">
        <f>E402</f>
        <v/>
      </c>
    </row>
    <row r="403">
      <c r="A403" s="40" t="inlineStr">
        <is>
          <t>TTOJESLVBK07</t>
        </is>
      </c>
      <c r="B403" s="40" t="inlineStr">
        <is>
          <t>TTOJESLVBK07</t>
        </is>
      </c>
      <c r="C403" s="40" t="inlineStr">
        <is>
          <t>4OL JOIN BACK RAGLAN SLEEVE WHIT</t>
        </is>
      </c>
      <c r="D403" s="13" t="n">
        <v>0.6835</v>
      </c>
      <c r="E403" s="13" t="n">
        <v>0.6835</v>
      </c>
      <c r="F403" s="40" t="inlineStr">
        <is>
          <t>4OL JOIN BACK RAGLAN SLEEVE WHIT</t>
        </is>
      </c>
      <c r="G403" s="17">
        <f>E403</f>
        <v/>
      </c>
    </row>
    <row r="404">
      <c r="A404" s="40" t="inlineStr">
        <is>
          <t>TTOJESLCLS06</t>
        </is>
      </c>
      <c r="B404" s="40" t="inlineStr">
        <is>
          <t>TTOJESLCLS06</t>
        </is>
      </c>
      <c r="C404" s="40" t="inlineStr">
        <is>
          <t>4OL CLOSE BASIC HALF SLEEVE/FECHAR</t>
        </is>
      </c>
      <c r="D404" s="13" t="n">
        <v>0.3337</v>
      </c>
      <c r="E404" s="13" t="n">
        <v>0.3337</v>
      </c>
      <c r="F404" s="40" t="inlineStr">
        <is>
          <t>4OL CLOSE BASIC HALF SLEEVE/FECHAR</t>
        </is>
      </c>
      <c r="G404" s="17">
        <f>E404</f>
        <v/>
      </c>
    </row>
    <row r="405">
      <c r="A405" s="40" t="inlineStr">
        <is>
          <t>TTOJESLCLS08</t>
        </is>
      </c>
      <c r="B405" s="40" t="inlineStr">
        <is>
          <t>TTOJESLCLS08</t>
        </is>
      </c>
      <c r="C405" s="40" t="inlineStr">
        <is>
          <t>4OL FINISH CLOSE SLEEVE/TERMINAR DE</t>
        </is>
      </c>
      <c r="D405" s="13" t="n">
        <v>0.3337</v>
      </c>
      <c r="E405" s="13" t="n">
        <v>0.3337</v>
      </c>
      <c r="F405" s="40" t="inlineStr">
        <is>
          <t>4OL FINISH CLOSE SLEEVE/TERMINAR DE</t>
        </is>
      </c>
      <c r="G405" s="17">
        <f>E405</f>
        <v/>
      </c>
    </row>
    <row r="406">
      <c r="A406" s="40" t="inlineStr">
        <is>
          <t>TTOJEFCTCL01</t>
        </is>
      </c>
      <c r="B406" s="40" t="inlineStr">
        <is>
          <t>TTOJEFCTCL01</t>
        </is>
      </c>
      <c r="C406" s="40" t="inlineStr">
        <is>
          <t>1L TOPSTITCH BACK FACING/REBATER</t>
        </is>
      </c>
      <c r="D406" s="13" t="n">
        <v>0.2138</v>
      </c>
      <c r="E406" s="13" t="n">
        <v>0.2138</v>
      </c>
      <c r="F406" s="40" t="inlineStr">
        <is>
          <t>1L TOPSTITCH BACK FACING/REBATER</t>
        </is>
      </c>
      <c r="G406" s="17">
        <f>E406</f>
        <v/>
      </c>
    </row>
    <row r="407">
      <c r="A407" s="40" t="inlineStr">
        <is>
          <t>TTOJENLATT06</t>
        </is>
      </c>
      <c r="B407" s="40" t="inlineStr">
        <is>
          <t>TTOJENLATT06</t>
        </is>
      </c>
      <c r="C407" s="40" t="inlineStr">
        <is>
          <t>4OL ATTACH V NECK COLLAR/PREGAR</t>
        </is>
      </c>
      <c r="D407" s="13" t="n">
        <v>0.7696</v>
      </c>
      <c r="E407" s="13" t="n">
        <v>0.7696</v>
      </c>
      <c r="F407" s="40" t="inlineStr">
        <is>
          <t>4OL ATTACH V NECK COLLAR/PREGAR</t>
        </is>
      </c>
      <c r="G407" s="17">
        <f>E407</f>
        <v/>
      </c>
    </row>
    <row r="408">
      <c r="A408" s="40" t="inlineStr">
        <is>
          <t>TTOJECLSCL01</t>
        </is>
      </c>
      <c r="B408" s="40" t="inlineStr">
        <is>
          <t>TTOJECLSCL01</t>
        </is>
      </c>
      <c r="C408" s="40" t="inlineStr">
        <is>
          <t>4OL ATTACH COLLAR DETAIL/PREGAR</t>
        </is>
      </c>
      <c r="D408" s="13" t="n">
        <v>0.4295</v>
      </c>
      <c r="E408" s="13" t="n">
        <v>0.4295</v>
      </c>
      <c r="F408" s="40" t="inlineStr">
        <is>
          <t>4OL ATTACH COLLAR DETAIL/PREGAR</t>
        </is>
      </c>
      <c r="G408" s="17">
        <f>E408</f>
        <v/>
      </c>
    </row>
    <row r="409">
      <c r="A409" s="40" t="n"/>
      <c r="B409" s="40" t="n"/>
      <c r="C409" s="40" t="n"/>
      <c r="D409" s="13" t="n"/>
      <c r="E409" s="13" t="n"/>
      <c r="F409" s="40" t="n"/>
      <c r="G409" s="17">
        <f>E409</f>
        <v/>
      </c>
    </row>
    <row r="410">
      <c r="A410" s="40" t="n"/>
      <c r="B410" s="40" t="n"/>
      <c r="C410" s="40" t="n"/>
      <c r="D410" s="13" t="n"/>
      <c r="E410" s="13" t="n"/>
      <c r="F410" s="40" t="n"/>
      <c r="G410" s="17">
        <f>E410</f>
        <v/>
      </c>
    </row>
    <row r="411">
      <c r="A411" s="40" t="n"/>
      <c r="B411" s="40" t="n"/>
      <c r="C411" s="40" t="n"/>
      <c r="D411" s="13" t="n"/>
      <c r="E411" s="13" t="n"/>
      <c r="F411" s="40" t="n"/>
      <c r="G411" s="17">
        <f>E411</f>
        <v/>
      </c>
    </row>
    <row r="412">
      <c r="A412" s="40" t="n"/>
      <c r="B412" s="40" t="n"/>
      <c r="C412" s="40" t="n"/>
      <c r="D412" s="13" t="n"/>
      <c r="E412" s="13" t="n"/>
      <c r="F412" s="40" t="n"/>
      <c r="G412" s="17">
        <f>E412</f>
        <v/>
      </c>
    </row>
    <row r="413">
      <c r="A413" s="40" t="n"/>
      <c r="B413" s="40" t="n"/>
      <c r="C413" s="40" t="n"/>
      <c r="D413" s="13" t="n"/>
      <c r="E413" s="13" t="n"/>
      <c r="F413" s="40" t="n"/>
      <c r="G413" s="17">
        <f>E413</f>
        <v/>
      </c>
    </row>
    <row r="414">
      <c r="A414" s="40" t="n"/>
      <c r="B414" s="40" t="n"/>
      <c r="C414" s="40" t="n"/>
      <c r="D414" s="13" t="n"/>
      <c r="E414" s="13" t="n"/>
      <c r="F414" s="40" t="n"/>
      <c r="G414" s="17" t="n"/>
    </row>
    <row r="415">
      <c r="A415" s="40" t="n"/>
      <c r="B415" s="40" t="n"/>
      <c r="C415" s="40" t="n"/>
      <c r="D415" s="13" t="n"/>
      <c r="E415" s="13" t="n"/>
      <c r="F415" s="40" t="n"/>
      <c r="G415" s="17" t="n"/>
    </row>
    <row r="416">
      <c r="A416" s="40" t="n"/>
      <c r="B416" s="40" t="n"/>
      <c r="C416" s="40" t="n"/>
      <c r="D416" s="13" t="n"/>
      <c r="E416" s="13" t="n"/>
      <c r="F416" s="40" t="n"/>
      <c r="G416" s="17" t="n"/>
    </row>
    <row r="417">
      <c r="A417" s="40" t="n"/>
      <c r="B417" s="40" t="n"/>
      <c r="C417" s="40" t="n"/>
      <c r="D417" s="13" t="n"/>
      <c r="E417" s="13" t="n"/>
      <c r="F417" s="40" t="n"/>
      <c r="G417" s="17" t="n"/>
    </row>
    <row r="418">
      <c r="A418" s="40" t="n"/>
      <c r="B418" s="40" t="n"/>
      <c r="C418" s="40" t="n"/>
      <c r="D418" s="13" t="n"/>
      <c r="E418" s="13" t="n"/>
      <c r="F418" s="40" t="n"/>
      <c r="G418" s="17" t="n"/>
    </row>
    <row r="419">
      <c r="A419" s="40" t="n"/>
      <c r="B419" s="40" t="n"/>
      <c r="C419" s="40" t="n"/>
      <c r="D419" s="13" t="n"/>
      <c r="E419" s="13" t="n"/>
      <c r="F419" s="40" t="n"/>
      <c r="G419" s="17" t="n"/>
    </row>
    <row r="420">
      <c r="A420" s="40" t="n"/>
      <c r="B420" s="40" t="n"/>
      <c r="C420" s="40" t="n"/>
      <c r="D420" s="13" t="n"/>
      <c r="E420" s="13" t="n"/>
      <c r="F420" s="40" t="n"/>
      <c r="G420" s="17" t="n"/>
    </row>
    <row r="421">
      <c r="A421" s="40" t="n"/>
      <c r="B421" s="40" t="n"/>
      <c r="C421" s="40" t="n"/>
      <c r="D421" s="13" t="n"/>
      <c r="E421" s="13" t="n"/>
      <c r="F421" s="40" t="n"/>
      <c r="G421" s="17" t="n"/>
    </row>
    <row r="422">
      <c r="A422" s="40" t="n"/>
      <c r="B422" s="40" t="n"/>
      <c r="C422" s="40" t="n"/>
      <c r="D422" s="13" t="n"/>
      <c r="E422" s="13" t="n"/>
      <c r="F422" s="40" t="n"/>
      <c r="G422" s="17" t="n"/>
    </row>
    <row r="423">
      <c r="A423" s="40" t="n"/>
      <c r="B423" s="40" t="n"/>
      <c r="C423" s="40" t="n"/>
      <c r="D423" s="13" t="n"/>
      <c r="E423" s="13" t="n"/>
      <c r="F423" s="40" t="n"/>
      <c r="G423" s="17" t="n"/>
    </row>
    <row r="424">
      <c r="A424" s="40" t="n"/>
      <c r="B424" s="40" t="n"/>
      <c r="C424" s="40" t="n"/>
      <c r="D424" s="13" t="n"/>
      <c r="E424" s="13" t="n"/>
      <c r="F424" s="40" t="n"/>
      <c r="G424" s="17" t="n"/>
    </row>
    <row r="425">
      <c r="A425" s="40" t="n"/>
      <c r="B425" s="40" t="n"/>
      <c r="C425" s="40" t="n"/>
      <c r="D425" s="13" t="n"/>
      <c r="E425" s="13" t="n"/>
      <c r="F425" s="40" t="n"/>
      <c r="G425" s="17" t="n"/>
    </row>
    <row r="426">
      <c r="A426" s="40" t="n"/>
      <c r="B426" s="40" t="n"/>
      <c r="C426" s="40" t="n"/>
      <c r="D426" s="13" t="n"/>
      <c r="E426" s="13" t="n"/>
      <c r="F426" s="40" t="n"/>
      <c r="G426" s="17" t="n"/>
    </row>
    <row r="427">
      <c r="A427" s="40" t="n"/>
      <c r="B427" s="40" t="n"/>
      <c r="C427" s="40" t="n"/>
      <c r="D427" s="13" t="n"/>
      <c r="E427" s="13" t="n"/>
      <c r="F427" s="40" t="n"/>
      <c r="G427" s="17" t="n"/>
    </row>
    <row r="428">
      <c r="A428" s="40" t="n"/>
      <c r="B428" s="40" t="n"/>
      <c r="C428" s="40" t="n"/>
      <c r="D428" s="13" t="n"/>
      <c r="E428" s="13" t="n"/>
      <c r="F428" s="40" t="n"/>
      <c r="G428" s="17" t="n"/>
    </row>
    <row r="429">
      <c r="A429" s="40" t="n"/>
      <c r="B429" s="40" t="n"/>
      <c r="C429" s="40" t="n"/>
      <c r="D429" s="13" t="n"/>
      <c r="E429" s="13" t="n"/>
      <c r="F429" s="40" t="n"/>
      <c r="G429" s="17" t="n"/>
    </row>
    <row r="430">
      <c r="A430" s="40" t="n"/>
      <c r="B430" s="40" t="n"/>
      <c r="C430" s="40" t="n"/>
      <c r="D430" s="13" t="n"/>
      <c r="E430" s="13" t="n"/>
      <c r="F430" s="40" t="n"/>
      <c r="G430" s="17" t="n"/>
    </row>
    <row r="431">
      <c r="A431" s="40" t="n"/>
      <c r="B431" s="40" t="n"/>
      <c r="C431" s="40" t="n"/>
      <c r="D431" s="13" t="n"/>
      <c r="E431" s="13" t="n"/>
      <c r="F431" s="40" t="n"/>
      <c r="G431" s="17" t="n"/>
    </row>
    <row r="432">
      <c r="A432" s="40" t="n"/>
      <c r="B432" s="40" t="n"/>
      <c r="C432" s="40" t="n"/>
      <c r="D432" s="13" t="n"/>
      <c r="E432" s="13" t="n"/>
      <c r="F432" s="40" t="n"/>
      <c r="G432" s="17" t="n"/>
    </row>
    <row r="433">
      <c r="A433" s="40" t="n"/>
      <c r="B433" s="40" t="n"/>
      <c r="C433" s="40" t="n"/>
      <c r="D433" s="13" t="n"/>
      <c r="E433" s="13" t="n"/>
      <c r="F433" s="40" t="n"/>
      <c r="G433" s="17" t="n"/>
    </row>
    <row r="434">
      <c r="A434" s="40" t="n"/>
      <c r="B434" s="40" t="n"/>
      <c r="C434" s="40" t="n"/>
      <c r="D434" s="13" t="n"/>
      <c r="E434" s="13" t="n"/>
      <c r="F434" s="40" t="n"/>
      <c r="G434" s="17" t="n"/>
    </row>
    <row r="435">
      <c r="A435" s="40" t="n"/>
      <c r="B435" s="40" t="n"/>
      <c r="C435" s="40" t="n"/>
      <c r="D435" s="13" t="n"/>
      <c r="E435" s="13" t="n"/>
      <c r="F435" s="40" t="n"/>
      <c r="G435" s="17" t="n"/>
    </row>
    <row r="436">
      <c r="A436" s="40" t="n"/>
      <c r="B436" s="40" t="n"/>
      <c r="C436" s="40" t="n"/>
      <c r="D436" s="13" t="n"/>
      <c r="E436" s="13" t="n"/>
      <c r="F436" s="40" t="n"/>
      <c r="G436" s="17" t="n"/>
    </row>
    <row r="437">
      <c r="A437" s="40" t="n"/>
      <c r="B437" s="40" t="n"/>
      <c r="C437" s="40" t="n"/>
      <c r="D437" s="13" t="n"/>
      <c r="E437" s="13" t="n"/>
      <c r="F437" s="40" t="n"/>
      <c r="G437" s="17" t="n"/>
    </row>
    <row r="438">
      <c r="A438" s="40" t="n"/>
      <c r="B438" s="40" t="n"/>
      <c r="C438" s="40" t="n"/>
      <c r="D438" s="13" t="n"/>
      <c r="E438" s="13" t="n"/>
      <c r="F438" s="40" t="n"/>
      <c r="G438" s="17" t="n"/>
    </row>
    <row r="439">
      <c r="A439" s="40" t="n"/>
      <c r="B439" s="40" t="n"/>
      <c r="C439" s="40" t="n"/>
      <c r="D439" s="13" t="n"/>
      <c r="E439" s="13" t="n"/>
      <c r="F439" s="40" t="n"/>
      <c r="G439" s="17" t="n"/>
    </row>
    <row r="440">
      <c r="A440" s="40" t="n"/>
      <c r="B440" s="40" t="n"/>
      <c r="C440" s="40" t="n"/>
      <c r="D440" s="13" t="n"/>
      <c r="E440" s="13" t="n"/>
      <c r="F440" s="40" t="n"/>
      <c r="G440" s="17" t="n"/>
    </row>
    <row r="441">
      <c r="A441" s="40" t="n"/>
      <c r="B441" s="40" t="n"/>
      <c r="C441" s="40" t="n"/>
      <c r="D441" s="13" t="n"/>
      <c r="E441" s="13" t="n"/>
      <c r="F441" s="40" t="n"/>
      <c r="G441" s="17" t="n"/>
    </row>
    <row r="442">
      <c r="A442" s="40" t="n"/>
      <c r="B442" s="40" t="n"/>
      <c r="C442" s="40" t="n"/>
      <c r="D442" s="13" t="n"/>
      <c r="E442" s="13" t="n"/>
      <c r="F442" s="40" t="n"/>
      <c r="G442" s="17" t="n"/>
    </row>
    <row r="443">
      <c r="A443" s="40" t="n"/>
      <c r="B443" s="40" t="n"/>
      <c r="C443" s="40" t="n"/>
      <c r="D443" s="13" t="n"/>
      <c r="E443" s="13" t="n"/>
      <c r="F443" s="40" t="n"/>
      <c r="G443" s="17" t="n"/>
    </row>
    <row r="444">
      <c r="A444" s="40" t="n"/>
      <c r="B444" s="40" t="n"/>
      <c r="C444" s="40" t="n"/>
      <c r="D444" s="13" t="n"/>
      <c r="E444" s="13" t="n"/>
      <c r="F444" s="40" t="n"/>
      <c r="G444" s="17" t="n"/>
    </row>
    <row r="445">
      <c r="A445" s="40" t="n"/>
      <c r="B445" s="40" t="n"/>
      <c r="C445" s="40" t="n"/>
      <c r="D445" s="13" t="n"/>
      <c r="E445" s="13" t="n"/>
      <c r="F445" s="40" t="n"/>
      <c r="G445" s="17" t="n"/>
    </row>
    <row r="446">
      <c r="A446" s="40" t="n"/>
      <c r="B446" s="40" t="n"/>
      <c r="C446" s="40" t="n"/>
      <c r="D446" s="13" t="n"/>
      <c r="E446" s="13" t="n"/>
      <c r="F446" s="40" t="n"/>
      <c r="G446" s="17" t="n"/>
    </row>
    <row r="447">
      <c r="A447" s="40" t="n"/>
      <c r="B447" s="40" t="n"/>
      <c r="C447" s="40" t="n"/>
      <c r="D447" s="13" t="n"/>
      <c r="E447" s="13" t="n"/>
      <c r="F447" s="40" t="n"/>
      <c r="G447" s="17" t="n"/>
    </row>
    <row r="448">
      <c r="A448" s="40" t="n"/>
      <c r="B448" s="40" t="n"/>
      <c r="C448" s="40" t="n"/>
      <c r="D448" s="13" t="n"/>
      <c r="E448" s="13" t="n"/>
      <c r="F448" s="40" t="n"/>
      <c r="G448" s="17" t="n"/>
    </row>
    <row r="449">
      <c r="A449" s="40" t="n"/>
      <c r="B449" s="40" t="n"/>
      <c r="C449" s="40" t="n"/>
      <c r="D449" s="13" t="n"/>
      <c r="E449" s="13" t="n"/>
      <c r="F449" s="40" t="n"/>
      <c r="G449" s="17" t="n"/>
    </row>
    <row r="450">
      <c r="A450" s="40" t="n"/>
      <c r="B450" s="40" t="n"/>
      <c r="C450" s="40" t="n"/>
      <c r="D450" s="13" t="n"/>
      <c r="E450" s="13" t="n"/>
      <c r="F450" s="40" t="n"/>
      <c r="G450" s="17" t="n"/>
    </row>
    <row r="451">
      <c r="A451" s="40" t="n"/>
      <c r="B451" s="40" t="n"/>
      <c r="C451" s="40" t="n"/>
      <c r="D451" s="13" t="n"/>
      <c r="E451" s="13" t="n"/>
      <c r="F451" s="40" t="n"/>
      <c r="G451" s="17" t="n"/>
    </row>
    <row r="452">
      <c r="A452" s="40" t="n"/>
      <c r="B452" s="40" t="n"/>
      <c r="C452" s="40" t="n"/>
      <c r="D452" s="13" t="n"/>
      <c r="E452" s="13" t="n"/>
      <c r="F452" s="40" t="n"/>
      <c r="G452" s="17" t="n"/>
    </row>
    <row r="453">
      <c r="A453" s="40" t="n"/>
      <c r="B453" s="40" t="n"/>
      <c r="C453" s="40" t="n"/>
      <c r="D453" s="13" t="n"/>
      <c r="E453" s="13" t="n"/>
      <c r="F453" s="40" t="n"/>
      <c r="G453" s="17" t="n"/>
    </row>
    <row r="454">
      <c r="A454" s="40" t="n"/>
      <c r="B454" s="40" t="n"/>
      <c r="C454" s="40" t="n"/>
      <c r="D454" s="13" t="n"/>
      <c r="E454" s="13" t="n"/>
      <c r="F454" s="40" t="n"/>
      <c r="G454" s="17" t="n"/>
    </row>
    <row r="455">
      <c r="A455" s="40" t="n"/>
      <c r="B455" s="40" t="n"/>
      <c r="C455" s="40" t="n"/>
      <c r="D455" s="13" t="n"/>
      <c r="E455" s="13" t="n"/>
      <c r="F455" s="40" t="n"/>
      <c r="G455" s="17" t="n"/>
    </row>
    <row r="456">
      <c r="A456" s="40" t="n"/>
      <c r="B456" s="40" t="n"/>
      <c r="C456" s="40" t="n"/>
      <c r="D456" s="13" t="n"/>
      <c r="E456" s="13" t="n"/>
      <c r="F456" s="40" t="n"/>
      <c r="G456" s="17" t="n"/>
    </row>
    <row r="457">
      <c r="A457" s="40" t="n"/>
      <c r="B457" s="40" t="n"/>
      <c r="C457" s="40" t="n"/>
      <c r="D457" s="13" t="n"/>
      <c r="E457" s="13" t="n"/>
      <c r="F457" s="40" t="n"/>
      <c r="G457" s="17" t="n"/>
    </row>
    <row r="458">
      <c r="A458" s="40" t="n"/>
      <c r="B458" s="40" t="n"/>
      <c r="C458" s="40" t="n"/>
      <c r="D458" s="13" t="n"/>
      <c r="E458" s="13" t="n"/>
      <c r="F458" s="40" t="n"/>
      <c r="G458" s="17" t="n"/>
    </row>
    <row r="459">
      <c r="A459" s="40" t="n"/>
      <c r="B459" s="40" t="n"/>
      <c r="C459" s="40" t="n"/>
      <c r="D459" s="13" t="n"/>
      <c r="E459" s="13" t="n"/>
      <c r="F459" s="40" t="n"/>
      <c r="G459" s="17" t="n"/>
    </row>
    <row r="460">
      <c r="A460" s="40" t="n"/>
      <c r="B460" s="40" t="n"/>
      <c r="C460" s="40" t="n"/>
      <c r="D460" s="13" t="n"/>
      <c r="E460" s="13" t="n"/>
      <c r="F460" s="40" t="n"/>
      <c r="G460" s="17" t="n"/>
    </row>
    <row r="461">
      <c r="A461" s="40" t="n"/>
      <c r="B461" s="40" t="n"/>
      <c r="C461" s="40" t="n"/>
      <c r="D461" s="13" t="n"/>
      <c r="E461" s="13" t="n"/>
      <c r="F461" s="40" t="n"/>
      <c r="G461" s="17" t="n"/>
    </row>
    <row r="462">
      <c r="A462" s="40" t="n"/>
      <c r="B462" s="40" t="n"/>
      <c r="C462" s="40" t="n"/>
      <c r="D462" s="13" t="n"/>
      <c r="E462" s="13" t="n"/>
      <c r="F462" s="40" t="n"/>
      <c r="G462" s="17" t="n"/>
    </row>
    <row r="463">
      <c r="A463" s="40" t="n"/>
      <c r="B463" s="40" t="n"/>
      <c r="C463" s="40" t="n"/>
      <c r="D463" s="13" t="n"/>
      <c r="E463" s="13" t="n"/>
      <c r="F463" s="40" t="n"/>
      <c r="G463" s="17" t="n"/>
    </row>
    <row r="464">
      <c r="A464" s="40" t="n"/>
      <c r="B464" s="40" t="n"/>
      <c r="C464" s="40" t="n"/>
      <c r="D464" s="13" t="n"/>
      <c r="E464" s="13" t="n"/>
      <c r="F464" s="40" t="n"/>
      <c r="G464" s="17" t="n"/>
    </row>
    <row r="465">
      <c r="A465" s="40" t="n"/>
      <c r="B465" s="40" t="n"/>
      <c r="C465" s="40" t="n"/>
      <c r="D465" s="13" t="n"/>
      <c r="E465" s="13" t="n"/>
      <c r="F465" s="40" t="n"/>
      <c r="G465" s="17" t="n"/>
    </row>
    <row r="466">
      <c r="A466" s="40" t="n"/>
      <c r="B466" s="40" t="n"/>
      <c r="C466" s="40" t="n"/>
      <c r="D466" s="13" t="n"/>
      <c r="E466" s="13" t="n"/>
      <c r="F466" s="40" t="n"/>
      <c r="G466" s="17" t="n"/>
    </row>
    <row r="467">
      <c r="A467" s="40" t="n"/>
      <c r="B467" s="40" t="n"/>
      <c r="C467" s="40" t="n"/>
      <c r="D467" s="13" t="n"/>
      <c r="E467" s="13" t="n"/>
      <c r="F467" s="40" t="n"/>
      <c r="G467" s="17" t="n"/>
    </row>
    <row r="468">
      <c r="A468" s="40" t="n"/>
      <c r="B468" s="40" t="n"/>
      <c r="C468" s="40" t="n"/>
      <c r="D468" s="13" t="n"/>
      <c r="E468" s="13" t="n"/>
      <c r="F468" s="40" t="n"/>
      <c r="G468" s="17" t="n"/>
    </row>
    <row r="469">
      <c r="A469" s="40" t="n"/>
      <c r="B469" s="40" t="n"/>
      <c r="C469" s="40" t="n"/>
      <c r="D469" s="13" t="n"/>
      <c r="E469" s="13" t="n"/>
      <c r="F469" s="40" t="n"/>
      <c r="G469" s="17" t="n"/>
    </row>
    <row r="470">
      <c r="A470" s="40" t="n"/>
      <c r="B470" s="40" t="n"/>
      <c r="C470" s="40" t="n"/>
      <c r="D470" s="13" t="n"/>
      <c r="E470" s="13" t="n"/>
      <c r="F470" s="40" t="n"/>
      <c r="G470" s="17" t="n"/>
    </row>
    <row r="471">
      <c r="A471" s="40" t="n"/>
      <c r="B471" s="40" t="n"/>
      <c r="C471" s="40" t="n"/>
      <c r="D471" s="13" t="n"/>
      <c r="E471" s="13" t="n"/>
      <c r="F471" s="40" t="n"/>
      <c r="G471" s="17" t="n"/>
    </row>
    <row r="472">
      <c r="A472" s="40" t="n"/>
      <c r="B472" s="40" t="n"/>
      <c r="C472" s="40" t="n"/>
      <c r="D472" s="13" t="n"/>
      <c r="E472" s="13" t="n"/>
      <c r="F472" s="40" t="n"/>
      <c r="G472" s="17" t="n"/>
    </row>
    <row r="473">
      <c r="A473" s="40" t="n"/>
      <c r="B473" s="40" t="n"/>
      <c r="C473" s="40" t="n"/>
      <c r="D473" s="13" t="n"/>
      <c r="E473" s="13" t="n"/>
      <c r="F473" s="40" t="n"/>
      <c r="G473" s="17" t="n"/>
    </row>
    <row r="474">
      <c r="A474" s="40" t="n"/>
      <c r="B474" s="40" t="n"/>
      <c r="C474" s="40" t="n"/>
      <c r="D474" s="13" t="n"/>
      <c r="E474" s="13" t="n"/>
      <c r="F474" s="40" t="n"/>
      <c r="G474" s="17" t="n"/>
    </row>
    <row r="475">
      <c r="A475" s="40" t="n"/>
      <c r="B475" s="40" t="n"/>
      <c r="C475" s="40" t="n"/>
      <c r="D475" s="13" t="n"/>
      <c r="E475" s="13" t="n"/>
      <c r="F475" s="40" t="n"/>
      <c r="G475" s="17" t="n"/>
    </row>
    <row r="476">
      <c r="A476" s="40" t="n"/>
      <c r="B476" s="40" t="n"/>
      <c r="C476" s="40" t="n"/>
      <c r="D476" s="13" t="n"/>
      <c r="E476" s="13" t="n"/>
      <c r="F476" s="40" t="n"/>
      <c r="G476" s="17" t="n"/>
    </row>
    <row r="477">
      <c r="A477" s="40" t="n"/>
      <c r="B477" s="40" t="n"/>
      <c r="C477" s="40" t="n"/>
      <c r="D477" s="13" t="n"/>
      <c r="E477" s="13" t="n"/>
      <c r="F477" s="40" t="n"/>
      <c r="G477" s="17" t="n"/>
    </row>
    <row r="478">
      <c r="A478" s="40" t="n"/>
      <c r="B478" s="40" t="n"/>
      <c r="C478" s="40" t="n"/>
      <c r="D478" s="13" t="n"/>
      <c r="E478" s="13" t="n"/>
      <c r="F478" s="40" t="n"/>
      <c r="G478" s="17" t="n"/>
    </row>
    <row r="479">
      <c r="A479" s="40" t="n"/>
      <c r="B479" s="40" t="n"/>
      <c r="C479" s="40" t="n"/>
      <c r="D479" s="13" t="n"/>
      <c r="E479" s="13" t="n"/>
      <c r="F479" s="40" t="n"/>
      <c r="G479" s="17" t="n"/>
    </row>
    <row r="480">
      <c r="A480" s="40" t="n"/>
      <c r="B480" s="40" t="n"/>
      <c r="C480" s="40" t="n"/>
      <c r="D480" s="13" t="n"/>
      <c r="E480" s="13" t="n"/>
      <c r="F480" s="40" t="n"/>
      <c r="G480" s="17" t="n"/>
    </row>
    <row r="481">
      <c r="A481" s="40" t="n"/>
      <c r="B481" s="40" t="n"/>
      <c r="C481" s="40" t="n"/>
      <c r="D481" s="13" t="n"/>
      <c r="E481" s="13" t="n"/>
      <c r="F481" s="40" t="n"/>
      <c r="G481" s="17" t="n"/>
    </row>
    <row r="482">
      <c r="A482" s="40" t="n"/>
      <c r="B482" s="40" t="n"/>
      <c r="C482" s="40" t="n"/>
      <c r="D482" s="13" t="n"/>
      <c r="E482" s="13" t="n"/>
      <c r="F482" s="40" t="n"/>
      <c r="G482" s="17" t="n"/>
    </row>
    <row r="483">
      <c r="A483" s="40" t="n"/>
      <c r="B483" s="40" t="n"/>
      <c r="C483" s="40" t="n"/>
      <c r="D483" s="13" t="n"/>
      <c r="E483" s="13" t="n"/>
      <c r="F483" s="40" t="n"/>
      <c r="G483" s="17" t="n"/>
    </row>
    <row r="484">
      <c r="A484" s="40" t="n"/>
      <c r="B484" s="40" t="n"/>
      <c r="C484" s="40" t="n"/>
      <c r="D484" s="13" t="n"/>
      <c r="E484" s="13" t="n"/>
      <c r="F484" s="40" t="n"/>
      <c r="G484" s="17" t="n"/>
    </row>
    <row r="485">
      <c r="A485" s="40" t="n"/>
      <c r="B485" s="40" t="n"/>
      <c r="C485" s="40" t="n"/>
      <c r="D485" s="13" t="n"/>
      <c r="E485" s="13" t="n"/>
      <c r="F485" s="40" t="n"/>
      <c r="G485" s="17" t="n"/>
    </row>
    <row r="486">
      <c r="A486" s="40" t="n"/>
      <c r="B486" s="40" t="n"/>
      <c r="C486" s="40" t="n"/>
      <c r="D486" s="13" t="n"/>
      <c r="E486" s="13" t="n"/>
      <c r="F486" s="40" t="n"/>
      <c r="G486" s="17" t="n"/>
    </row>
    <row r="487">
      <c r="A487" s="40" t="n"/>
      <c r="B487" s="40" t="n"/>
      <c r="C487" s="40" t="n"/>
      <c r="D487" s="13" t="n"/>
      <c r="E487" s="13" t="n"/>
      <c r="F487" s="40" t="n"/>
      <c r="G487" s="17" t="n"/>
    </row>
    <row r="488">
      <c r="A488" s="40" t="n"/>
      <c r="B488" s="40" t="n"/>
      <c r="C488" s="40" t="n"/>
      <c r="D488" s="13" t="n"/>
      <c r="E488" s="13" t="n"/>
      <c r="F488" s="40" t="n"/>
      <c r="G488" s="17" t="n"/>
    </row>
    <row r="489">
      <c r="A489" s="40" t="n"/>
      <c r="B489" s="40" t="n"/>
      <c r="C489" s="40" t="n"/>
      <c r="D489" s="13" t="n"/>
      <c r="E489" s="13" t="n"/>
      <c r="F489" s="40" t="n"/>
      <c r="G489" s="17" t="n"/>
    </row>
    <row r="490">
      <c r="A490" s="40" t="n"/>
      <c r="B490" s="40" t="n"/>
      <c r="C490" s="40" t="n"/>
      <c r="D490" s="13" t="n"/>
      <c r="E490" s="13" t="n"/>
      <c r="F490" s="40" t="n"/>
      <c r="G490" s="17" t="n"/>
    </row>
    <row r="491">
      <c r="A491" s="40" t="n"/>
      <c r="B491" s="40" t="n"/>
      <c r="C491" s="40" t="n"/>
      <c r="D491" s="13" t="n"/>
      <c r="E491" s="13" t="n"/>
      <c r="F491" s="40" t="n"/>
      <c r="G491" s="17" t="n"/>
    </row>
    <row r="492">
      <c r="A492" s="40" t="n"/>
      <c r="B492" s="40" t="n"/>
      <c r="C492" s="40" t="n"/>
      <c r="D492" s="13" t="n"/>
      <c r="E492" s="13" t="n"/>
      <c r="F492" s="40" t="n"/>
      <c r="G492" s="17" t="n"/>
    </row>
    <row r="493">
      <c r="A493" s="40" t="n"/>
      <c r="B493" s="40" t="n"/>
      <c r="C493" s="40" t="n"/>
      <c r="D493" s="13" t="n"/>
      <c r="E493" s="13" t="n"/>
      <c r="F493" s="40" t="n"/>
      <c r="G493" s="17" t="n"/>
    </row>
    <row r="494">
      <c r="A494" s="40" t="n"/>
      <c r="B494" s="40" t="n"/>
      <c r="C494" s="40" t="n"/>
      <c r="D494" s="13" t="n"/>
      <c r="E494" s="13" t="n"/>
      <c r="F494" s="40" t="n"/>
      <c r="G494" s="17" t="n"/>
    </row>
    <row r="495">
      <c r="A495" s="40" t="n"/>
      <c r="B495" s="40" t="n"/>
      <c r="C495" s="40" t="n"/>
      <c r="D495" s="13" t="n"/>
      <c r="E495" s="13" t="n"/>
      <c r="F495" s="40" t="n"/>
      <c r="G495" s="17" t="n"/>
    </row>
    <row r="496">
      <c r="A496" s="40" t="n"/>
      <c r="B496" s="40" t="n"/>
      <c r="C496" s="40" t="n"/>
      <c r="D496" s="13" t="n"/>
      <c r="E496" s="13" t="n"/>
      <c r="F496" s="40" t="n"/>
      <c r="G496" s="17" t="n"/>
    </row>
    <row r="497">
      <c r="A497" s="40" t="n"/>
      <c r="B497" s="40" t="n"/>
      <c r="C497" s="40" t="n"/>
      <c r="D497" s="13" t="n"/>
      <c r="E497" s="13" t="n"/>
      <c r="F497" s="40" t="n"/>
      <c r="G497" s="17" t="n"/>
    </row>
    <row r="498">
      <c r="A498" s="40" t="n"/>
      <c r="B498" s="40" t="n"/>
      <c r="C498" s="40" t="n"/>
      <c r="D498" s="13" t="n"/>
      <c r="E498" s="13" t="n"/>
      <c r="F498" s="40" t="n"/>
      <c r="G498" s="17" t="n"/>
    </row>
    <row r="499">
      <c r="A499" s="40" t="n"/>
      <c r="B499" s="40" t="n"/>
      <c r="C499" s="40" t="n"/>
      <c r="D499" s="13" t="n"/>
      <c r="E499" s="13" t="n"/>
      <c r="F499" s="40" t="n"/>
      <c r="G499" s="17" t="n"/>
    </row>
    <row r="500">
      <c r="A500" s="40" t="n"/>
      <c r="B500" s="40" t="n"/>
      <c r="C500" s="40" t="n"/>
      <c r="D500" s="13" t="n"/>
      <c r="E500" s="13" t="n"/>
      <c r="F500" s="40" t="n"/>
      <c r="G500" s="17" t="n"/>
    </row>
    <row r="501">
      <c r="A501" s="40" t="n"/>
      <c r="B501" s="40" t="n"/>
      <c r="C501" s="40" t="n"/>
      <c r="D501" s="13" t="n"/>
      <c r="E501" s="13" t="n"/>
      <c r="F501" s="40" t="n"/>
      <c r="G501" s="17" t="n"/>
    </row>
    <row r="502">
      <c r="A502" s="40" t="n"/>
      <c r="B502" s="40" t="n"/>
      <c r="C502" s="40" t="n"/>
      <c r="D502" s="13" t="n"/>
      <c r="E502" s="13" t="n"/>
      <c r="F502" s="40" t="n"/>
      <c r="G502" s="17" t="n"/>
    </row>
    <row r="503">
      <c r="A503" s="40" t="n"/>
      <c r="B503" s="40" t="n"/>
      <c r="C503" s="40" t="n"/>
      <c r="D503" s="13" t="n"/>
      <c r="E503" s="13" t="n"/>
      <c r="F503" s="40" t="n"/>
      <c r="G503" s="17" t="n"/>
    </row>
    <row r="504">
      <c r="A504" s="40" t="n"/>
      <c r="B504" s="40" t="n"/>
      <c r="C504" s="40" t="n"/>
      <c r="D504" s="13" t="n"/>
      <c r="E504" s="13" t="n"/>
      <c r="F504" s="40" t="n"/>
      <c r="G504" s="17" t="n"/>
    </row>
    <row r="505">
      <c r="A505" s="40" t="n"/>
      <c r="B505" s="40" t="n"/>
      <c r="C505" s="40" t="n"/>
      <c r="D505" s="13" t="n"/>
      <c r="E505" s="13" t="n"/>
      <c r="F505" s="40" t="n"/>
      <c r="G505" s="17" t="n"/>
    </row>
    <row r="506">
      <c r="A506" s="40" t="n"/>
      <c r="B506" s="40" t="n"/>
      <c r="C506" s="40" t="n"/>
      <c r="D506" s="13" t="n"/>
      <c r="E506" s="13" t="n"/>
      <c r="F506" s="40" t="n"/>
      <c r="G506" s="17" t="n"/>
    </row>
    <row r="507">
      <c r="A507" s="40" t="n"/>
      <c r="B507" s="40" t="n"/>
      <c r="C507" s="40" t="n"/>
      <c r="D507" s="13" t="n"/>
      <c r="E507" s="13" t="n"/>
      <c r="F507" s="40" t="n"/>
      <c r="G507" s="17" t="n"/>
    </row>
    <row r="508">
      <c r="A508" s="40" t="n"/>
      <c r="B508" s="40" t="n"/>
      <c r="C508" s="40" t="n"/>
      <c r="D508" s="13" t="n"/>
      <c r="E508" s="13" t="n"/>
      <c r="F508" s="40" t="n"/>
      <c r="G508" s="17" t="n"/>
    </row>
    <row r="509">
      <c r="A509" s="40" t="n"/>
      <c r="B509" s="40" t="n"/>
      <c r="C509" s="40" t="n"/>
      <c r="D509" s="13" t="n"/>
      <c r="E509" s="13" t="n"/>
      <c r="F509" s="40" t="n"/>
      <c r="G509" s="17" t="n"/>
    </row>
    <row r="510">
      <c r="A510" s="40" t="n"/>
      <c r="B510" s="40" t="n"/>
      <c r="C510" s="40" t="n"/>
      <c r="D510" s="13" t="n"/>
      <c r="E510" s="13" t="n"/>
      <c r="F510" s="40" t="n"/>
      <c r="G510" s="17" t="n"/>
    </row>
    <row r="511">
      <c r="A511" s="40" t="n"/>
      <c r="B511" s="40" t="n"/>
      <c r="C511" s="40" t="n"/>
      <c r="D511" s="13" t="n"/>
      <c r="E511" s="13" t="n"/>
      <c r="F511" s="40" t="n"/>
      <c r="G511" s="17" t="n"/>
    </row>
    <row r="512">
      <c r="A512" s="40" t="n"/>
      <c r="B512" s="40" t="n"/>
      <c r="C512" s="40" t="n"/>
      <c r="D512" s="13" t="n"/>
      <c r="E512" s="13" t="n"/>
      <c r="F512" s="40" t="n"/>
      <c r="G512" s="17" t="n"/>
    </row>
    <row r="513">
      <c r="A513" s="40" t="n"/>
      <c r="B513" s="40" t="n"/>
      <c r="C513" s="40" t="n"/>
      <c r="D513" s="13" t="n"/>
      <c r="E513" s="13" t="n"/>
      <c r="F513" s="40" t="n"/>
      <c r="G513" s="17" t="n"/>
    </row>
    <row r="514">
      <c r="A514" s="40" t="n"/>
      <c r="B514" s="40" t="n"/>
      <c r="C514" s="40" t="n"/>
      <c r="D514" s="13" t="n"/>
      <c r="E514" s="13" t="n"/>
      <c r="F514" s="40" t="n"/>
      <c r="G514" s="17" t="n"/>
    </row>
    <row r="515">
      <c r="A515" s="40" t="n"/>
      <c r="B515" s="40" t="n"/>
      <c r="C515" s="40" t="n"/>
      <c r="D515" s="13" t="n"/>
      <c r="E515" s="13" t="n"/>
      <c r="F515" s="40" t="n"/>
      <c r="G515" s="17" t="n"/>
    </row>
    <row r="516">
      <c r="A516" s="40" t="n"/>
      <c r="B516" s="40" t="n"/>
      <c r="C516" s="40" t="n"/>
      <c r="D516" s="13" t="n"/>
      <c r="E516" s="13" t="n"/>
      <c r="F516" s="40" t="n"/>
      <c r="G516" s="17" t="n"/>
    </row>
    <row r="517">
      <c r="A517" s="40" t="n"/>
      <c r="B517" s="40" t="n"/>
      <c r="C517" s="40" t="n"/>
      <c r="D517" s="13" t="n"/>
      <c r="E517" s="13" t="n"/>
      <c r="F517" s="40" t="n"/>
      <c r="G517" s="17" t="n"/>
    </row>
    <row r="518">
      <c r="A518" s="40" t="n"/>
      <c r="B518" s="40" t="n"/>
      <c r="C518" s="40" t="n"/>
      <c r="D518" s="13" t="n"/>
      <c r="E518" s="13" t="n"/>
      <c r="F518" s="40" t="n"/>
      <c r="G518" s="17" t="n"/>
    </row>
    <row r="519">
      <c r="A519" s="40" t="n"/>
      <c r="B519" s="40" t="n"/>
      <c r="C519" s="40" t="n"/>
      <c r="D519" s="13" t="n"/>
      <c r="E519" s="13" t="n"/>
      <c r="F519" s="40" t="n"/>
      <c r="G519" s="17" t="n"/>
    </row>
    <row r="520">
      <c r="A520" s="40" t="n"/>
      <c r="B520" s="40" t="n"/>
      <c r="C520" s="40" t="n"/>
      <c r="D520" s="13" t="n"/>
      <c r="E520" s="13" t="n"/>
      <c r="F520" s="40" t="n"/>
      <c r="G520" s="17" t="n"/>
    </row>
    <row r="521">
      <c r="A521" s="40" t="n"/>
      <c r="B521" s="40" t="n"/>
      <c r="C521" s="40" t="n"/>
      <c r="D521" s="13" t="n"/>
      <c r="E521" s="13" t="n"/>
      <c r="F521" s="40" t="n"/>
      <c r="G521" s="17" t="n"/>
    </row>
    <row r="522">
      <c r="A522" s="40" t="n"/>
      <c r="B522" s="40" t="n"/>
      <c r="C522" s="40" t="n"/>
      <c r="D522" s="13" t="n"/>
      <c r="E522" s="13" t="n"/>
      <c r="F522" s="40" t="n"/>
      <c r="G522" s="17" t="n"/>
    </row>
    <row r="523">
      <c r="A523" s="40" t="n"/>
      <c r="B523" s="40" t="n"/>
      <c r="C523" s="40" t="n"/>
      <c r="D523" s="13" t="n"/>
      <c r="E523" s="13" t="n"/>
      <c r="F523" s="40" t="n"/>
      <c r="G523" s="17" t="n"/>
    </row>
    <row r="524">
      <c r="A524" s="40" t="n"/>
      <c r="B524" s="40" t="n"/>
      <c r="C524" s="40" t="n"/>
      <c r="D524" s="13" t="n"/>
      <c r="E524" s="13" t="n"/>
      <c r="F524" s="40" t="n"/>
      <c r="G524" s="17" t="n"/>
    </row>
    <row r="525">
      <c r="A525" s="40" t="n"/>
      <c r="B525" s="40" t="n"/>
      <c r="C525" s="40" t="n"/>
      <c r="D525" s="13" t="n"/>
      <c r="E525" s="13" t="n"/>
      <c r="F525" s="40" t="n"/>
      <c r="G525" s="17" t="n"/>
    </row>
    <row r="526">
      <c r="A526" s="40" t="n"/>
      <c r="B526" s="40" t="n"/>
      <c r="C526" s="40" t="n"/>
      <c r="D526" s="13" t="n"/>
      <c r="E526" s="13" t="n"/>
      <c r="F526" s="40" t="n"/>
      <c r="G526" s="17" t="n"/>
    </row>
    <row r="527">
      <c r="A527" s="40" t="n"/>
      <c r="B527" s="40" t="n"/>
      <c r="C527" s="40" t="n"/>
      <c r="D527" s="13" t="n"/>
      <c r="E527" s="13" t="n"/>
      <c r="F527" s="40" t="n"/>
      <c r="G527" s="17" t="n"/>
    </row>
    <row r="528">
      <c r="A528" s="40" t="n"/>
      <c r="B528" s="40" t="n"/>
      <c r="C528" s="40" t="n"/>
      <c r="D528" s="13" t="n"/>
      <c r="E528" s="13" t="n"/>
      <c r="F528" s="40" t="n"/>
      <c r="G528" s="17" t="n"/>
    </row>
    <row r="529">
      <c r="A529" s="40" t="n"/>
      <c r="B529" s="40" t="n"/>
      <c r="C529" s="40" t="n"/>
      <c r="D529" s="13" t="n"/>
      <c r="E529" s="13" t="n"/>
      <c r="F529" s="40" t="n"/>
      <c r="G529" s="17" t="n"/>
    </row>
    <row r="530">
      <c r="A530" s="40" t="n"/>
      <c r="B530" s="40" t="n"/>
      <c r="C530" s="40" t="n"/>
      <c r="D530" s="13" t="n"/>
      <c r="E530" s="13" t="n"/>
      <c r="F530" s="40" t="n"/>
      <c r="G530" s="17" t="n"/>
    </row>
    <row r="531">
      <c r="A531" s="40" t="n"/>
      <c r="B531" s="40" t="n"/>
      <c r="C531" s="40" t="n"/>
      <c r="D531" s="13" t="n"/>
      <c r="E531" s="13" t="n"/>
      <c r="F531" s="40" t="n"/>
      <c r="G531" s="17" t="n"/>
    </row>
    <row r="532">
      <c r="A532" s="40" t="n"/>
      <c r="B532" s="40" t="n"/>
      <c r="C532" s="40" t="n"/>
      <c r="D532" s="13" t="n"/>
      <c r="E532" s="13" t="n"/>
      <c r="F532" s="40" t="n"/>
      <c r="G532" s="17" t="n"/>
    </row>
    <row r="533">
      <c r="A533" s="40" t="n"/>
      <c r="B533" s="40" t="n"/>
      <c r="C533" s="40" t="n"/>
      <c r="D533" s="13" t="n"/>
      <c r="E533" s="13" t="n"/>
      <c r="F533" s="40" t="n"/>
      <c r="G533" s="17" t="n"/>
    </row>
    <row r="534">
      <c r="A534" s="40" t="n"/>
      <c r="B534" s="40" t="n"/>
      <c r="C534" s="40" t="n"/>
      <c r="D534" s="13" t="n"/>
      <c r="E534" s="13" t="n"/>
      <c r="F534" s="40" t="n"/>
      <c r="G534" s="17" t="n"/>
    </row>
    <row r="535">
      <c r="A535" s="40" t="n"/>
      <c r="B535" s="40" t="n"/>
      <c r="C535" s="40" t="n"/>
      <c r="D535" s="13" t="n"/>
      <c r="E535" s="13" t="n"/>
      <c r="F535" s="40" t="n"/>
      <c r="G535" s="17" t="n"/>
    </row>
    <row r="536">
      <c r="A536" s="40" t="n"/>
      <c r="B536" s="40" t="n"/>
      <c r="C536" s="40" t="n"/>
      <c r="D536" s="13" t="n"/>
      <c r="E536" s="13" t="n"/>
      <c r="F536" s="40" t="n"/>
      <c r="G536" s="17" t="n"/>
    </row>
    <row r="537">
      <c r="A537" s="40" t="n"/>
      <c r="B537" s="40" t="n"/>
      <c r="C537" s="40" t="n"/>
      <c r="D537" s="13" t="n"/>
      <c r="E537" s="13" t="n"/>
      <c r="F537" s="40" t="n"/>
      <c r="G537" s="17" t="n"/>
    </row>
    <row r="538">
      <c r="A538" s="40" t="n"/>
      <c r="B538" s="40" t="n"/>
      <c r="C538" s="40" t="n"/>
      <c r="D538" s="13" t="n"/>
      <c r="E538" s="13" t="n"/>
      <c r="F538" s="40" t="n"/>
      <c r="G538" s="17" t="n"/>
    </row>
    <row r="539">
      <c r="A539" s="40" t="n"/>
      <c r="B539" s="40" t="n"/>
      <c r="C539" s="40" t="n"/>
      <c r="D539" s="13" t="n"/>
      <c r="E539" s="13" t="n"/>
      <c r="F539" s="40" t="n"/>
      <c r="G539" s="17" t="n"/>
    </row>
    <row r="540">
      <c r="A540" s="40" t="n"/>
      <c r="B540" s="40" t="n"/>
      <c r="C540" s="40" t="n"/>
      <c r="D540" s="13" t="n"/>
      <c r="E540" s="13" t="n"/>
      <c r="F540" s="40" t="n"/>
      <c r="G540" s="17" t="n"/>
    </row>
    <row r="541">
      <c r="A541" s="40" t="n"/>
      <c r="B541" s="40" t="n"/>
      <c r="C541" s="40" t="n"/>
      <c r="D541" s="13" t="n"/>
      <c r="E541" s="13" t="n"/>
      <c r="F541" s="40" t="n"/>
      <c r="G541" s="17" t="n"/>
    </row>
    <row r="542">
      <c r="A542" s="40" t="n"/>
      <c r="B542" s="40" t="n"/>
      <c r="C542" s="40" t="n"/>
      <c r="D542" s="13" t="n"/>
      <c r="E542" s="13" t="n"/>
      <c r="F542" s="40" t="n"/>
      <c r="G542" s="17" t="n"/>
    </row>
    <row r="543">
      <c r="A543" s="40" t="n"/>
      <c r="B543" s="40" t="n"/>
      <c r="C543" s="40" t="n"/>
      <c r="D543" s="13" t="n"/>
      <c r="E543" s="13" t="n"/>
      <c r="F543" s="40" t="n"/>
      <c r="G543" s="17" t="n"/>
    </row>
    <row r="544">
      <c r="A544" s="40" t="n"/>
      <c r="B544" s="40" t="n"/>
      <c r="C544" s="40" t="n"/>
      <c r="D544" s="13" t="n"/>
      <c r="E544" s="13" t="n"/>
      <c r="F544" s="40" t="n"/>
      <c r="G544" s="17" t="n"/>
    </row>
    <row r="545">
      <c r="A545" s="40" t="n"/>
      <c r="B545" s="40" t="n"/>
      <c r="C545" s="40" t="n"/>
      <c r="D545" s="13" t="n"/>
      <c r="E545" s="13" t="n"/>
      <c r="F545" s="40" t="n"/>
      <c r="G545" s="17" t="n"/>
    </row>
    <row r="546">
      <c r="A546" s="40" t="n"/>
      <c r="B546" s="40" t="n"/>
      <c r="C546" s="40" t="n"/>
      <c r="D546" s="13" t="n"/>
      <c r="E546" s="13" t="n"/>
      <c r="F546" s="40" t="n"/>
      <c r="G546" s="17" t="n"/>
    </row>
    <row r="547">
      <c r="A547" s="40" t="n"/>
      <c r="B547" s="40" t="n"/>
      <c r="C547" s="40" t="n"/>
      <c r="D547" s="13" t="n"/>
      <c r="E547" s="13" t="n"/>
      <c r="F547" s="40" t="n"/>
      <c r="G547" s="17" t="n"/>
    </row>
    <row r="548">
      <c r="A548" s="40" t="n"/>
      <c r="B548" s="40" t="n"/>
      <c r="C548" s="40" t="n"/>
      <c r="D548" s="13" t="n"/>
      <c r="E548" s="13" t="n"/>
      <c r="F548" s="40" t="n"/>
      <c r="G548" s="17" t="n"/>
    </row>
    <row r="549">
      <c r="A549" s="40" t="n"/>
      <c r="B549" s="40" t="n"/>
      <c r="C549" s="40" t="n"/>
      <c r="D549" s="13" t="n"/>
      <c r="E549" s="13" t="n"/>
      <c r="F549" s="40" t="n"/>
      <c r="G549" s="17" t="n"/>
    </row>
    <row r="550">
      <c r="A550" s="40" t="n"/>
      <c r="B550" s="40" t="n"/>
      <c r="C550" s="40" t="n"/>
      <c r="D550" s="13" t="n"/>
      <c r="E550" s="13" t="n"/>
      <c r="F550" s="40" t="n"/>
      <c r="G550" s="17" t="n"/>
    </row>
    <row r="551">
      <c r="A551" s="40" t="n"/>
      <c r="B551" s="40" t="n"/>
      <c r="C551" s="40" t="n"/>
      <c r="D551" s="13" t="n"/>
      <c r="E551" s="13" t="n"/>
      <c r="F551" s="40" t="n"/>
      <c r="G551" s="17" t="n"/>
    </row>
    <row r="552">
      <c r="A552" s="40" t="n"/>
      <c r="B552" s="40" t="n"/>
      <c r="C552" s="40" t="n"/>
      <c r="D552" s="13" t="n"/>
      <c r="E552" s="13" t="n"/>
      <c r="F552" s="40" t="n"/>
      <c r="G552" s="17" t="n"/>
    </row>
    <row r="553">
      <c r="A553" s="40" t="n"/>
      <c r="B553" s="40" t="n"/>
      <c r="C553" s="40" t="n"/>
      <c r="D553" s="13" t="n"/>
      <c r="E553" s="13" t="n"/>
      <c r="F553" s="40" t="n"/>
      <c r="G553" s="17" t="n"/>
    </row>
    <row r="554">
      <c r="A554" s="40" t="n"/>
      <c r="B554" s="40" t="n"/>
      <c r="C554" s="40" t="n"/>
      <c r="D554" s="13" t="n"/>
      <c r="E554" s="13" t="n"/>
      <c r="F554" s="40" t="n"/>
      <c r="G554" s="17" t="n"/>
    </row>
    <row r="555">
      <c r="A555" s="40" t="n"/>
      <c r="B555" s="40" t="n"/>
      <c r="C555" s="40" t="n"/>
      <c r="D555" s="13" t="n"/>
      <c r="E555" s="13" t="n"/>
      <c r="F555" s="40" t="n"/>
      <c r="G555" s="17" t="n"/>
    </row>
    <row r="556">
      <c r="A556" s="40" t="n"/>
      <c r="B556" s="40" t="n"/>
      <c r="C556" s="40" t="n"/>
      <c r="D556" s="13" t="n"/>
      <c r="E556" s="13" t="n"/>
      <c r="F556" s="40" t="n"/>
      <c r="G556" s="17" t="n"/>
    </row>
    <row r="557">
      <c r="A557" s="40" t="n"/>
      <c r="B557" s="40" t="n"/>
      <c r="C557" s="40" t="n"/>
      <c r="D557" s="13" t="n"/>
      <c r="E557" s="13" t="n"/>
      <c r="F557" s="40" t="n"/>
      <c r="G557" s="17" t="n"/>
    </row>
    <row r="558">
      <c r="A558" s="40" t="n"/>
      <c r="B558" s="40" t="n"/>
      <c r="C558" s="40" t="n"/>
      <c r="D558" s="13" t="n"/>
      <c r="E558" s="13" t="n"/>
      <c r="F558" s="40" t="n"/>
      <c r="G558" s="17" t="n"/>
    </row>
    <row r="559">
      <c r="A559" s="40" t="n"/>
      <c r="B559" s="40" t="n"/>
      <c r="C559" s="40" t="n"/>
      <c r="D559" s="13" t="n"/>
      <c r="E559" s="13" t="n"/>
      <c r="F559" s="40" t="n"/>
      <c r="G559" s="17" t="n"/>
    </row>
    <row r="560">
      <c r="A560" s="40" t="n"/>
      <c r="B560" s="40" t="n"/>
      <c r="C560" s="40" t="n"/>
      <c r="D560" s="13" t="n"/>
      <c r="E560" s="13" t="n"/>
      <c r="F560" s="40" t="n"/>
      <c r="G560" s="17" t="n"/>
    </row>
    <row r="561">
      <c r="A561" s="40" t="n"/>
      <c r="B561" s="40" t="n"/>
      <c r="C561" s="40" t="n"/>
      <c r="D561" s="13" t="n"/>
      <c r="E561" s="13" t="n"/>
      <c r="F561" s="40" t="n"/>
      <c r="G561" s="17" t="n"/>
    </row>
    <row r="562">
      <c r="A562" s="40" t="n"/>
      <c r="B562" s="40" t="n"/>
      <c r="C562" s="40" t="n"/>
      <c r="D562" s="13" t="n"/>
      <c r="E562" s="13" t="n"/>
      <c r="F562" s="40" t="n"/>
      <c r="G562" s="17" t="n"/>
    </row>
    <row r="563">
      <c r="A563" s="40" t="n"/>
      <c r="B563" s="40" t="n"/>
      <c r="C563" s="40" t="n"/>
      <c r="D563" s="13" t="n"/>
      <c r="E563" s="13" t="n"/>
      <c r="F563" s="40" t="n"/>
      <c r="G563" s="17" t="n"/>
    </row>
    <row r="564">
      <c r="A564" s="40" t="n"/>
      <c r="B564" s="40" t="n"/>
      <c r="C564" s="40" t="n"/>
      <c r="D564" s="13" t="n"/>
      <c r="E564" s="13" t="n"/>
      <c r="F564" s="40" t="n"/>
      <c r="G564" s="17" t="n"/>
    </row>
    <row r="565">
      <c r="A565" s="40" t="n"/>
      <c r="B565" s="40" t="n"/>
      <c r="C565" s="40" t="n"/>
      <c r="D565" s="13" t="n"/>
      <c r="E565" s="13" t="n"/>
      <c r="F565" s="40" t="n"/>
      <c r="G565" s="17" t="n"/>
    </row>
    <row r="566">
      <c r="A566" s="40" t="n"/>
      <c r="B566" s="40" t="n"/>
      <c r="C566" s="40" t="n"/>
      <c r="D566" s="13" t="n"/>
      <c r="E566" s="13" t="n"/>
      <c r="F566" s="40" t="n"/>
      <c r="G566" s="17" t="n"/>
    </row>
    <row r="567">
      <c r="A567" s="40" t="n"/>
      <c r="B567" s="40" t="n"/>
      <c r="C567" s="40" t="n"/>
      <c r="D567" s="13" t="n"/>
      <c r="E567" s="13" t="n"/>
      <c r="F567" s="40" t="n"/>
      <c r="G567" s="17" t="n"/>
    </row>
    <row r="568">
      <c r="A568" s="40" t="n"/>
      <c r="B568" s="40" t="n"/>
      <c r="C568" s="40" t="n"/>
      <c r="D568" s="13" t="n"/>
      <c r="E568" s="13" t="n"/>
      <c r="F568" s="40" t="n"/>
      <c r="G568" s="17" t="n"/>
    </row>
    <row r="569">
      <c r="A569" s="40" t="n"/>
      <c r="B569" s="40" t="n"/>
      <c r="C569" s="40" t="n"/>
      <c r="D569" s="13" t="n"/>
      <c r="E569" s="13" t="n"/>
      <c r="F569" s="40" t="n"/>
      <c r="G569" s="17" t="n"/>
    </row>
    <row r="570">
      <c r="A570" s="40" t="n"/>
      <c r="B570" s="40" t="n"/>
      <c r="C570" s="40" t="n"/>
      <c r="D570" s="13" t="n"/>
      <c r="E570" s="13" t="n"/>
      <c r="F570" s="40" t="n"/>
      <c r="G570" s="17" t="n"/>
    </row>
    <row r="571">
      <c r="A571" s="40" t="n"/>
      <c r="B571" s="40" t="n"/>
      <c r="C571" s="40" t="n"/>
      <c r="D571" s="13" t="n"/>
      <c r="E571" s="13" t="n"/>
      <c r="F571" s="40" t="n"/>
      <c r="G571" s="17" t="n"/>
    </row>
    <row r="572">
      <c r="A572" s="40" t="n"/>
      <c r="B572" s="40" t="n"/>
      <c r="C572" s="40" t="n"/>
      <c r="D572" s="13" t="n"/>
      <c r="E572" s="13" t="n"/>
      <c r="F572" s="40" t="n"/>
      <c r="G572" s="17" t="n"/>
    </row>
    <row r="573">
      <c r="A573" s="40" t="n"/>
      <c r="B573" s="40" t="n"/>
      <c r="C573" s="40" t="n"/>
      <c r="D573" s="13" t="n"/>
      <c r="E573" s="13" t="n"/>
      <c r="F573" s="40" t="n"/>
      <c r="G573" s="17" t="n"/>
    </row>
    <row r="574">
      <c r="A574" s="40" t="n"/>
      <c r="B574" s="40" t="n"/>
      <c r="C574" s="40" t="n"/>
      <c r="D574" s="13" t="n"/>
      <c r="E574" s="13" t="n"/>
      <c r="F574" s="40" t="n"/>
      <c r="G574" s="17" t="n"/>
    </row>
    <row r="575">
      <c r="A575" s="40" t="n"/>
      <c r="B575" s="40" t="n"/>
      <c r="C575" s="40" t="n"/>
      <c r="D575" s="13" t="n"/>
      <c r="E575" s="13" t="n"/>
      <c r="F575" s="40" t="n"/>
      <c r="G575" s="17" t="n"/>
    </row>
    <row r="576">
      <c r="A576" s="40" t="n"/>
      <c r="B576" s="40" t="n"/>
      <c r="C576" s="40" t="n"/>
      <c r="D576" s="13" t="n"/>
      <c r="E576" s="13" t="n"/>
      <c r="F576" s="40" t="n"/>
      <c r="G576" s="17" t="n"/>
    </row>
    <row r="577">
      <c r="A577" s="40" t="n"/>
      <c r="B577" s="40" t="n"/>
      <c r="C577" s="40" t="n"/>
      <c r="D577" s="13" t="n"/>
      <c r="E577" s="13" t="n"/>
      <c r="F577" s="40" t="n"/>
      <c r="G577" s="17" t="n"/>
    </row>
    <row r="578">
      <c r="A578" s="40" t="n"/>
      <c r="B578" s="40" t="n"/>
      <c r="C578" s="40" t="n"/>
      <c r="D578" s="13" t="n"/>
      <c r="E578" s="13" t="n"/>
      <c r="F578" s="40" t="n"/>
      <c r="G578" s="17" t="n"/>
    </row>
    <row r="579">
      <c r="A579" s="40" t="n"/>
      <c r="B579" s="40" t="n"/>
      <c r="C579" s="40" t="n"/>
      <c r="D579" s="13" t="n"/>
      <c r="E579" s="13" t="n"/>
      <c r="F579" s="40" t="n"/>
      <c r="G579" s="17" t="n"/>
    </row>
    <row r="580">
      <c r="A580" s="40" t="n"/>
      <c r="B580" s="40" t="n"/>
      <c r="C580" s="40" t="n"/>
      <c r="D580" s="13" t="n"/>
      <c r="E580" s="13" t="n"/>
      <c r="F580" s="40" t="n"/>
      <c r="G580" s="17" t="n"/>
    </row>
    <row r="581">
      <c r="A581" s="40" t="n"/>
      <c r="B581" s="40" t="n"/>
      <c r="C581" s="40" t="n"/>
      <c r="D581" s="13" t="n"/>
      <c r="E581" s="13" t="n"/>
      <c r="F581" s="40" t="n"/>
      <c r="G581" s="17" t="n"/>
    </row>
    <row r="582">
      <c r="A582" s="40" t="n"/>
      <c r="B582" s="40" t="n"/>
      <c r="C582" s="40" t="n"/>
      <c r="D582" s="13" t="n"/>
      <c r="E582" s="13" t="n"/>
      <c r="F582" s="40" t="n"/>
      <c r="G582" s="17" t="n"/>
    </row>
    <row r="583">
      <c r="A583" s="40" t="n"/>
      <c r="B583" s="40" t="n"/>
      <c r="C583" s="40" t="n"/>
      <c r="D583" s="13" t="n"/>
      <c r="E583" s="13" t="n"/>
      <c r="F583" s="40" t="n"/>
      <c r="G583" s="17" t="n"/>
    </row>
    <row r="584">
      <c r="A584" s="40" t="n"/>
      <c r="B584" s="40" t="n"/>
      <c r="C584" s="40" t="n"/>
      <c r="D584" s="13" t="n"/>
      <c r="E584" s="13" t="n"/>
      <c r="F584" s="40" t="n"/>
      <c r="G584" s="17" t="n"/>
    </row>
    <row r="585">
      <c r="A585" s="40" t="n"/>
      <c r="B585" s="40" t="n"/>
      <c r="C585" s="40" t="n"/>
      <c r="D585" s="13" t="n"/>
      <c r="E585" s="13" t="n"/>
      <c r="F585" s="40" t="n"/>
      <c r="G585" s="17" t="n"/>
    </row>
    <row r="586">
      <c r="A586" s="40" t="n"/>
      <c r="B586" s="40" t="n"/>
      <c r="C586" s="40" t="n"/>
      <c r="D586" s="13" t="n"/>
      <c r="E586" s="13" t="n"/>
      <c r="F586" s="40" t="n"/>
      <c r="G586" s="17" t="n"/>
    </row>
    <row r="587">
      <c r="A587" s="40" t="n"/>
      <c r="B587" s="40" t="n"/>
      <c r="C587" s="40" t="n"/>
      <c r="D587" s="13" t="n"/>
      <c r="E587" s="13" t="n"/>
      <c r="F587" s="40" t="n"/>
      <c r="G587" s="17" t="n"/>
    </row>
    <row r="588">
      <c r="A588" s="40" t="n"/>
      <c r="B588" s="40" t="n"/>
      <c r="C588" s="40" t="n"/>
      <c r="D588" s="13" t="n"/>
      <c r="E588" s="13" t="n"/>
      <c r="F588" s="40" t="n"/>
      <c r="G588" s="17" t="n"/>
    </row>
    <row r="589">
      <c r="A589" s="40" t="n"/>
      <c r="B589" s="40" t="n"/>
      <c r="C589" s="40" t="n"/>
      <c r="D589" s="13" t="n"/>
      <c r="E589" s="13" t="n"/>
      <c r="F589" s="40" t="n"/>
      <c r="G589" s="17" t="n"/>
    </row>
    <row r="590">
      <c r="A590" s="40" t="n"/>
      <c r="B590" s="40" t="n"/>
      <c r="C590" s="40" t="n"/>
      <c r="D590" s="13" t="n"/>
      <c r="E590" s="13" t="n"/>
      <c r="F590" s="40" t="n"/>
      <c r="G590" s="17" t="n"/>
    </row>
    <row r="591">
      <c r="A591" s="40" t="n"/>
      <c r="B591" s="40" t="n"/>
      <c r="C591" s="40" t="n"/>
      <c r="D591" s="13" t="n"/>
      <c r="E591" s="13" t="n"/>
      <c r="F591" s="40" t="n"/>
      <c r="G591" s="17" t="n"/>
    </row>
    <row r="592">
      <c r="A592" s="40" t="n"/>
      <c r="B592" s="40" t="n"/>
      <c r="C592" s="40" t="n"/>
      <c r="D592" s="13" t="n"/>
      <c r="E592" s="13" t="n"/>
      <c r="F592" s="40" t="n"/>
      <c r="G592" s="17" t="n"/>
    </row>
    <row r="593">
      <c r="A593" s="40" t="n"/>
      <c r="B593" s="40" t="n"/>
      <c r="C593" s="40" t="n"/>
      <c r="D593" s="13" t="n"/>
      <c r="E593" s="13" t="n"/>
      <c r="F593" s="40" t="n"/>
      <c r="G593" s="17" t="n"/>
    </row>
    <row r="594">
      <c r="A594" s="40" t="n"/>
      <c r="B594" s="40" t="n"/>
      <c r="C594" s="40" t="n"/>
      <c r="D594" s="13" t="n"/>
      <c r="E594" s="13" t="n"/>
      <c r="F594" s="40" t="n"/>
      <c r="G594" s="17" t="n"/>
    </row>
    <row r="595">
      <c r="A595" s="40" t="n"/>
      <c r="B595" s="40" t="n"/>
      <c r="C595" s="40" t="n"/>
      <c r="D595" s="13" t="n"/>
      <c r="E595" s="13" t="n"/>
      <c r="F595" s="40" t="n"/>
      <c r="G595" s="17" t="n"/>
    </row>
    <row r="596">
      <c r="A596" s="40" t="n"/>
      <c r="B596" s="40" t="n"/>
      <c r="C596" s="40" t="n"/>
      <c r="D596" s="13" t="n"/>
      <c r="E596" s="13" t="n"/>
      <c r="F596" s="40" t="n"/>
      <c r="G596" s="17" t="n"/>
    </row>
    <row r="597">
      <c r="A597" s="40" t="n"/>
      <c r="B597" s="40" t="n"/>
      <c r="C597" s="40" t="n"/>
      <c r="D597" s="13" t="n"/>
      <c r="E597" s="13" t="n"/>
      <c r="F597" s="40" t="n"/>
      <c r="G597" s="17" t="n"/>
    </row>
    <row r="598">
      <c r="A598" s="40" t="n"/>
      <c r="B598" s="40" t="n"/>
      <c r="C598" s="40" t="n"/>
      <c r="D598" s="13" t="n"/>
      <c r="E598" s="13" t="n"/>
      <c r="F598" s="40" t="n"/>
      <c r="G598" s="17" t="n"/>
    </row>
    <row r="599">
      <c r="A599" s="40" t="n"/>
      <c r="B599" s="40" t="n"/>
      <c r="C599" s="40" t="n"/>
      <c r="D599" s="13" t="n"/>
      <c r="E599" s="13" t="n"/>
      <c r="F599" s="40" t="n"/>
      <c r="G599" s="17" t="n"/>
    </row>
    <row r="600">
      <c r="A600" s="40" t="n"/>
      <c r="B600" s="40" t="n"/>
      <c r="C600" s="40" t="n"/>
      <c r="D600" s="13" t="n"/>
      <c r="E600" s="13" t="n"/>
      <c r="F600" s="40" t="n"/>
      <c r="G600" s="17" t="n"/>
    </row>
    <row r="601">
      <c r="A601" s="40" t="n"/>
      <c r="B601" s="40" t="n"/>
      <c r="C601" s="40" t="n"/>
      <c r="D601" s="13" t="n"/>
      <c r="E601" s="13" t="n"/>
      <c r="F601" s="40" t="n"/>
      <c r="G601" s="17" t="n"/>
    </row>
    <row r="602">
      <c r="A602" s="40" t="n"/>
      <c r="B602" s="40" t="n"/>
      <c r="C602" s="40" t="n"/>
      <c r="D602" s="13" t="n"/>
      <c r="E602" s="13" t="n"/>
      <c r="F602" s="40" t="n"/>
      <c r="G602" s="17" t="n"/>
    </row>
    <row r="603">
      <c r="A603" s="40" t="n"/>
      <c r="B603" s="40" t="n"/>
      <c r="C603" s="40" t="n"/>
      <c r="D603" s="13" t="n"/>
      <c r="E603" s="13" t="n"/>
      <c r="F603" s="40" t="n"/>
      <c r="G603" s="17" t="n"/>
    </row>
    <row r="604">
      <c r="A604" s="40" t="n"/>
      <c r="B604" s="40" t="n"/>
      <c r="C604" s="40" t="n"/>
      <c r="D604" s="13" t="n"/>
      <c r="E604" s="13" t="n"/>
      <c r="F604" s="40" t="n"/>
      <c r="G604" s="17" t="n"/>
    </row>
    <row r="605">
      <c r="A605" s="40" t="n"/>
      <c r="B605" s="40" t="n"/>
      <c r="C605" s="40" t="n"/>
      <c r="D605" s="13" t="n"/>
      <c r="E605" s="13" t="n"/>
      <c r="F605" s="40" t="n"/>
      <c r="G605" s="17" t="n"/>
    </row>
    <row r="606">
      <c r="A606" s="40" t="n"/>
      <c r="B606" s="40" t="n"/>
      <c r="C606" s="40" t="n"/>
      <c r="D606" s="13" t="n"/>
      <c r="E606" s="13" t="n"/>
      <c r="F606" s="40" t="n"/>
      <c r="G606" s="17" t="n"/>
    </row>
    <row r="607">
      <c r="A607" s="40" t="n"/>
      <c r="B607" s="40" t="n"/>
      <c r="C607" s="40" t="n"/>
      <c r="D607" s="13" t="n"/>
      <c r="E607" s="13" t="n"/>
      <c r="F607" s="40" t="n"/>
      <c r="G607" s="17" t="n"/>
    </row>
    <row r="608">
      <c r="A608" s="40" t="n"/>
      <c r="B608" s="40" t="n"/>
      <c r="C608" s="40" t="n"/>
      <c r="D608" s="13" t="n"/>
      <c r="E608" s="13" t="n"/>
      <c r="F608" s="40" t="n"/>
      <c r="G608" s="17" t="n"/>
    </row>
    <row r="609">
      <c r="A609" s="40" t="n"/>
      <c r="B609" s="40" t="n"/>
      <c r="C609" s="40" t="n"/>
      <c r="D609" s="13" t="n"/>
      <c r="E609" s="13" t="n"/>
      <c r="F609" s="40" t="n"/>
      <c r="G609" s="17" t="n"/>
    </row>
    <row r="610">
      <c r="A610" s="40" t="n"/>
      <c r="B610" s="40" t="n"/>
      <c r="C610" s="40" t="n"/>
      <c r="D610" s="13" t="n"/>
      <c r="E610" s="13" t="n"/>
      <c r="F610" s="40" t="n"/>
      <c r="G610" s="17" t="n"/>
    </row>
    <row r="611">
      <c r="A611" s="40" t="n"/>
      <c r="B611" s="40" t="n"/>
      <c r="C611" s="40" t="n"/>
      <c r="D611" s="13" t="n"/>
      <c r="E611" s="13" t="n"/>
      <c r="F611" s="40" t="n"/>
      <c r="G611" s="17" t="n"/>
    </row>
    <row r="612">
      <c r="A612" s="40" t="n"/>
      <c r="B612" s="40" t="n"/>
      <c r="C612" s="40" t="n"/>
      <c r="D612" s="13" t="n"/>
      <c r="E612" s="13" t="n"/>
      <c r="F612" s="40" t="n"/>
      <c r="G612" s="17" t="n"/>
    </row>
    <row r="613">
      <c r="A613" s="40" t="n"/>
      <c r="B613" s="40" t="n"/>
      <c r="C613" s="40" t="n"/>
      <c r="D613" s="13" t="n"/>
      <c r="E613" s="13" t="n"/>
      <c r="F613" s="40" t="n"/>
      <c r="G613" s="17" t="n"/>
    </row>
    <row r="614">
      <c r="A614" s="40" t="n"/>
      <c r="B614" s="40" t="n"/>
      <c r="C614" s="40" t="n"/>
      <c r="D614" s="13" t="n"/>
      <c r="E614" s="13" t="n"/>
      <c r="F614" s="40" t="n"/>
      <c r="G614" s="17" t="n"/>
    </row>
    <row r="615">
      <c r="A615" s="40" t="n"/>
      <c r="B615" s="40" t="n"/>
      <c r="C615" s="40" t="n"/>
      <c r="D615" s="13" t="n"/>
      <c r="E615" s="13" t="n"/>
      <c r="F615" s="40" t="n"/>
      <c r="G615" s="17" t="n"/>
    </row>
    <row r="616">
      <c r="A616" s="40" t="n"/>
      <c r="B616" s="40" t="n"/>
      <c r="C616" s="40" t="n"/>
      <c r="D616" s="13" t="n"/>
      <c r="E616" s="13" t="n"/>
      <c r="F616" s="40" t="n"/>
      <c r="G616" s="17" t="n"/>
    </row>
    <row r="617">
      <c r="A617" s="40" t="n"/>
      <c r="B617" s="40" t="n"/>
      <c r="C617" s="40" t="n"/>
      <c r="D617" s="13" t="n"/>
      <c r="E617" s="13" t="n"/>
      <c r="F617" s="40" t="n"/>
      <c r="G617" s="17" t="n"/>
    </row>
    <row r="618">
      <c r="A618" s="40" t="n"/>
      <c r="B618" s="40" t="n"/>
      <c r="C618" s="40" t="n"/>
      <c r="D618" s="13" t="n"/>
      <c r="E618" s="13" t="n"/>
      <c r="F618" s="40" t="n"/>
      <c r="G618" s="17" t="n"/>
    </row>
    <row r="619">
      <c r="A619" s="40" t="n"/>
      <c r="B619" s="40" t="n"/>
      <c r="C619" s="40" t="n"/>
      <c r="D619" s="13" t="n"/>
      <c r="E619" s="13" t="n"/>
      <c r="F619" s="40" t="n"/>
      <c r="G619" s="17" t="n"/>
    </row>
    <row r="620">
      <c r="A620" s="40" t="n"/>
      <c r="B620" s="40" t="n"/>
      <c r="C620" s="40" t="n"/>
      <c r="D620" s="13" t="n"/>
      <c r="E620" s="13" t="n"/>
      <c r="F620" s="40" t="n"/>
      <c r="G620" s="17" t="n"/>
    </row>
    <row r="621">
      <c r="A621" s="40" t="n"/>
      <c r="B621" s="40" t="n"/>
      <c r="C621" s="40" t="n"/>
      <c r="D621" s="13" t="n"/>
      <c r="E621" s="13" t="n"/>
      <c r="F621" s="40" t="n"/>
      <c r="G621" s="17" t="n"/>
    </row>
    <row r="622">
      <c r="A622" s="40" t="n"/>
      <c r="B622" s="40" t="n"/>
      <c r="C622" s="40" t="n"/>
      <c r="D622" s="13" t="n"/>
      <c r="E622" s="13" t="n"/>
      <c r="F622" s="40" t="n"/>
      <c r="G622" s="17" t="n"/>
    </row>
    <row r="623">
      <c r="A623" s="40" t="n"/>
      <c r="B623" s="40" t="n"/>
      <c r="C623" s="40" t="n"/>
      <c r="D623" s="13" t="n"/>
      <c r="E623" s="13" t="n"/>
      <c r="F623" s="40" t="n"/>
      <c r="G623" s="17" t="n"/>
    </row>
    <row r="624">
      <c r="A624" s="40" t="n"/>
      <c r="B624" s="40" t="n"/>
      <c r="C624" s="40" t="n"/>
      <c r="D624" s="13" t="n"/>
      <c r="E624" s="13" t="n"/>
      <c r="F624" s="40" t="n"/>
      <c r="G624" s="17" t="n"/>
    </row>
    <row r="625">
      <c r="A625" s="40" t="n"/>
      <c r="B625" s="40" t="n"/>
      <c r="C625" s="40" t="n"/>
      <c r="D625" s="13" t="n"/>
      <c r="E625" s="13" t="n"/>
      <c r="F625" s="40" t="n"/>
      <c r="G625" s="17" t="n"/>
    </row>
    <row r="626">
      <c r="A626" s="40" t="n"/>
      <c r="B626" s="40" t="n"/>
      <c r="C626" s="40" t="n"/>
      <c r="D626" s="13" t="n"/>
      <c r="E626" s="13" t="n"/>
      <c r="F626" s="40" t="n"/>
      <c r="G626" s="17" t="n"/>
    </row>
    <row r="627">
      <c r="A627" s="40" t="n"/>
      <c r="B627" s="40" t="n"/>
      <c r="C627" s="40" t="n"/>
      <c r="D627" s="13" t="n"/>
      <c r="E627" s="13" t="n"/>
      <c r="F627" s="40" t="n"/>
      <c r="G627" s="17" t="n"/>
    </row>
    <row r="628">
      <c r="A628" s="40" t="n"/>
      <c r="B628" s="40" t="n"/>
      <c r="C628" s="40" t="n"/>
      <c r="D628" s="13" t="n"/>
      <c r="E628" s="13" t="n"/>
      <c r="F628" s="40" t="n"/>
      <c r="G628" s="17" t="n"/>
    </row>
    <row r="629">
      <c r="A629" s="40" t="n"/>
      <c r="B629" s="40" t="n"/>
      <c r="C629" s="40" t="n"/>
      <c r="D629" s="13" t="n"/>
      <c r="E629" s="13" t="n"/>
      <c r="F629" s="40" t="n"/>
      <c r="G629" s="17" t="n"/>
    </row>
    <row r="630">
      <c r="A630" s="40" t="n"/>
      <c r="B630" s="40" t="n"/>
      <c r="C630" s="40" t="n"/>
      <c r="D630" s="13" t="n"/>
      <c r="E630" s="13" t="n"/>
      <c r="F630" s="40" t="n"/>
      <c r="G630" s="17" t="n"/>
    </row>
    <row r="631">
      <c r="A631" s="40" t="n"/>
      <c r="B631" s="40" t="n"/>
      <c r="C631" s="40" t="n"/>
      <c r="D631" s="13" t="n"/>
      <c r="E631" s="13" t="n"/>
      <c r="F631" s="40" t="n"/>
      <c r="G631" s="17" t="n"/>
    </row>
    <row r="632">
      <c r="A632" s="40" t="n"/>
      <c r="B632" s="40" t="n"/>
      <c r="C632" s="40" t="n"/>
      <c r="D632" s="13" t="n"/>
      <c r="E632" s="13" t="n"/>
      <c r="F632" s="40" t="n"/>
      <c r="G632" s="17" t="n"/>
    </row>
    <row r="633">
      <c r="A633" s="40" t="n"/>
      <c r="B633" s="40" t="n"/>
      <c r="C633" s="40" t="n"/>
      <c r="D633" s="13" t="n"/>
      <c r="E633" s="13" t="n"/>
      <c r="F633" s="40" t="n"/>
      <c r="G633" s="17" t="n"/>
    </row>
    <row r="634">
      <c r="A634" s="40" t="n"/>
      <c r="B634" s="40" t="n"/>
      <c r="C634" s="40" t="n"/>
      <c r="D634" s="13" t="n"/>
      <c r="E634" s="13" t="n"/>
      <c r="F634" s="40" t="n"/>
      <c r="G634" s="17" t="n"/>
    </row>
    <row r="635">
      <c r="A635" s="40" t="n"/>
      <c r="B635" s="40" t="n"/>
      <c r="C635" s="40" t="n"/>
      <c r="D635" s="13" t="n"/>
      <c r="E635" s="13" t="n"/>
      <c r="F635" s="40" t="n"/>
      <c r="G635" s="17" t="n"/>
    </row>
    <row r="636">
      <c r="A636" s="40" t="n"/>
      <c r="B636" s="40" t="n"/>
      <c r="C636" s="40" t="n"/>
      <c r="D636" s="13" t="n"/>
      <c r="E636" s="13" t="n"/>
      <c r="F636" s="40" t="n"/>
      <c r="G636" s="17" t="n"/>
    </row>
    <row r="637">
      <c r="A637" s="40" t="n"/>
      <c r="B637" s="40" t="n"/>
      <c r="C637" s="40" t="n"/>
      <c r="D637" s="13" t="n"/>
      <c r="E637" s="13" t="n"/>
      <c r="F637" s="40" t="n"/>
      <c r="G637" s="17" t="n"/>
    </row>
    <row r="638">
      <c r="A638" s="40" t="n"/>
      <c r="B638" s="40" t="n"/>
      <c r="C638" s="40" t="n"/>
      <c r="D638" s="13" t="n"/>
      <c r="E638" s="13" t="n"/>
      <c r="F638" s="40" t="n"/>
      <c r="G638" s="17" t="n"/>
    </row>
    <row r="639">
      <c r="A639" s="40" t="n"/>
      <c r="B639" s="40" t="n"/>
      <c r="C639" s="40" t="n"/>
      <c r="D639" s="13" t="n"/>
      <c r="E639" s="13" t="n"/>
      <c r="F639" s="40" t="n"/>
      <c r="G639" s="17" t="n"/>
    </row>
    <row r="640">
      <c r="A640" s="40" t="n"/>
      <c r="B640" s="40" t="n"/>
      <c r="C640" s="40" t="n"/>
      <c r="D640" s="13" t="n"/>
      <c r="E640" s="13" t="n"/>
      <c r="F640" s="40" t="n"/>
      <c r="G640" s="17" t="n"/>
    </row>
    <row r="641">
      <c r="A641" s="40" t="n"/>
      <c r="B641" s="40" t="n"/>
      <c r="C641" s="40" t="n"/>
      <c r="D641" s="13" t="n"/>
      <c r="E641" s="13" t="n"/>
      <c r="F641" s="40" t="n"/>
      <c r="G641" s="17" t="n"/>
    </row>
    <row r="642">
      <c r="A642" s="40" t="n"/>
      <c r="B642" s="40" t="n"/>
      <c r="C642" s="40" t="n"/>
      <c r="D642" s="13" t="n"/>
      <c r="E642" s="13" t="n"/>
      <c r="F642" s="40" t="n"/>
      <c r="G642" s="17" t="n"/>
    </row>
    <row r="643">
      <c r="A643" s="40" t="n"/>
      <c r="B643" s="40" t="n"/>
      <c r="C643" s="40" t="n"/>
      <c r="D643" s="13" t="n"/>
      <c r="E643" s="13" t="n"/>
      <c r="F643" s="40" t="n"/>
      <c r="G643" s="17" t="n"/>
    </row>
    <row r="644">
      <c r="A644" s="40" t="n"/>
      <c r="B644" s="40" t="n"/>
      <c r="C644" s="40" t="n"/>
      <c r="D644" s="13" t="n"/>
      <c r="E644" s="13" t="n"/>
      <c r="F644" s="40" t="n"/>
      <c r="G644" s="17" t="n"/>
    </row>
    <row r="645">
      <c r="A645" s="40" t="n"/>
      <c r="B645" s="40" t="n"/>
      <c r="C645" s="40" t="n"/>
      <c r="D645" s="13" t="n"/>
      <c r="E645" s="13" t="n"/>
      <c r="F645" s="40" t="n"/>
      <c r="G645" s="17" t="n"/>
    </row>
    <row r="646">
      <c r="A646" s="40" t="n"/>
      <c r="B646" s="40" t="n"/>
      <c r="C646" s="40" t="n"/>
      <c r="D646" s="13" t="n"/>
      <c r="E646" s="13" t="n"/>
      <c r="F646" s="40" t="n"/>
      <c r="G646" s="17" t="n"/>
    </row>
    <row r="647">
      <c r="A647" s="40" t="n"/>
      <c r="B647" s="40" t="n"/>
      <c r="C647" s="40" t="n"/>
      <c r="D647" s="13" t="n"/>
      <c r="E647" s="13" t="n"/>
      <c r="F647" s="40" t="n"/>
      <c r="G647" s="17" t="n"/>
    </row>
    <row r="648">
      <c r="A648" s="40" t="n"/>
      <c r="B648" s="40" t="n"/>
      <c r="C648" s="40" t="n"/>
      <c r="D648" s="13" t="n"/>
      <c r="E648" s="13" t="n"/>
      <c r="F648" s="40" t="n"/>
      <c r="G648" s="17" t="n"/>
    </row>
    <row r="649">
      <c r="A649" s="40" t="n"/>
      <c r="B649" s="40" t="n"/>
      <c r="C649" s="40" t="n"/>
      <c r="D649" s="13" t="n"/>
      <c r="E649" s="13" t="n"/>
      <c r="F649" s="40" t="n"/>
      <c r="G649" s="17" t="n"/>
    </row>
    <row r="650">
      <c r="A650" s="40" t="n"/>
      <c r="B650" s="40" t="n"/>
      <c r="C650" s="40" t="n"/>
      <c r="D650" s="13" t="n"/>
      <c r="E650" s="13" t="n"/>
      <c r="F650" s="40" t="n"/>
      <c r="G650" s="17" t="n"/>
    </row>
    <row r="651">
      <c r="A651" s="40" t="n"/>
      <c r="B651" s="40" t="n"/>
      <c r="C651" s="40" t="n"/>
      <c r="D651" s="13" t="n"/>
      <c r="E651" s="13" t="n"/>
      <c r="F651" s="40" t="n"/>
      <c r="G651" s="17" t="n"/>
    </row>
    <row r="652">
      <c r="A652" s="40" t="n"/>
      <c r="B652" s="40" t="n"/>
      <c r="C652" s="40" t="n"/>
      <c r="D652" s="13" t="n"/>
      <c r="E652" s="13" t="n"/>
      <c r="F652" s="40" t="n"/>
      <c r="G652" s="17" t="n"/>
    </row>
    <row r="653">
      <c r="A653" s="40" t="n"/>
      <c r="B653" s="40" t="n"/>
      <c r="C653" s="40" t="n"/>
      <c r="D653" s="13" t="n"/>
      <c r="E653" s="13" t="n"/>
      <c r="F653" s="40" t="n"/>
      <c r="G653" s="17" t="n"/>
    </row>
    <row r="654">
      <c r="A654" s="40" t="n"/>
      <c r="B654" s="40" t="n"/>
      <c r="C654" s="40" t="n"/>
      <c r="D654" s="13" t="n"/>
      <c r="E654" s="13" t="n"/>
      <c r="F654" s="40" t="n"/>
      <c r="G654" s="17" t="n"/>
    </row>
    <row r="655">
      <c r="A655" s="40" t="n"/>
      <c r="B655" s="40" t="n"/>
      <c r="C655" s="40" t="n"/>
      <c r="D655" s="13" t="n"/>
      <c r="E655" s="13" t="n"/>
      <c r="F655" s="40" t="n"/>
      <c r="G655" s="17" t="n"/>
    </row>
    <row r="656">
      <c r="A656" s="40" t="n"/>
      <c r="B656" s="40" t="n"/>
      <c r="C656" s="40" t="n"/>
      <c r="D656" s="13" t="n"/>
      <c r="E656" s="13" t="n"/>
      <c r="F656" s="40" t="n"/>
      <c r="G656" s="17" t="n"/>
    </row>
    <row r="657">
      <c r="A657" s="40" t="n"/>
      <c r="B657" s="40" t="n"/>
      <c r="C657" s="40" t="n"/>
      <c r="D657" s="13" t="n"/>
      <c r="E657" s="13" t="n"/>
      <c r="F657" s="40" t="n"/>
      <c r="G657" s="17" t="n"/>
    </row>
    <row r="658">
      <c r="A658" s="40" t="n"/>
      <c r="B658" s="40" t="n"/>
      <c r="C658" s="40" t="n"/>
      <c r="D658" s="13" t="n"/>
      <c r="E658" s="13" t="n"/>
      <c r="F658" s="40" t="n"/>
      <c r="G658" s="17" t="n"/>
    </row>
    <row r="659">
      <c r="A659" s="40" t="n"/>
      <c r="B659" s="40" t="n"/>
      <c r="C659" s="40" t="n"/>
      <c r="D659" s="13" t="n"/>
      <c r="E659" s="13" t="n"/>
      <c r="F659" s="40" t="n"/>
      <c r="G659" s="17" t="n"/>
    </row>
    <row r="660">
      <c r="A660" s="40" t="n"/>
      <c r="B660" s="40" t="n"/>
      <c r="C660" s="40" t="n"/>
      <c r="D660" s="13" t="n"/>
      <c r="E660" s="13" t="n"/>
      <c r="F660" s="40" t="n"/>
      <c r="G660" s="17" t="n"/>
    </row>
    <row r="661">
      <c r="A661" s="40" t="n"/>
      <c r="B661" s="40" t="n"/>
      <c r="C661" s="40" t="n"/>
      <c r="D661" s="13" t="n"/>
      <c r="E661" s="13" t="n"/>
      <c r="F661" s="40" t="n"/>
      <c r="G661" s="17" t="n"/>
    </row>
    <row r="662">
      <c r="A662" s="40" t="n"/>
      <c r="B662" s="40" t="n"/>
      <c r="C662" s="40" t="n"/>
      <c r="D662" s="13" t="n"/>
      <c r="E662" s="13" t="n"/>
      <c r="F662" s="40" t="n"/>
      <c r="G662" s="17" t="n"/>
    </row>
    <row r="663">
      <c r="A663" s="40" t="n"/>
      <c r="B663" s="40" t="n"/>
      <c r="C663" s="40" t="n"/>
      <c r="D663" s="13" t="n"/>
      <c r="E663" s="13" t="n"/>
      <c r="F663" s="40" t="n"/>
      <c r="G663" s="17" t="n"/>
    </row>
    <row r="664">
      <c r="A664" s="40" t="n"/>
      <c r="B664" s="40" t="n"/>
      <c r="C664" s="40" t="n"/>
      <c r="D664" s="13" t="n"/>
      <c r="E664" s="13" t="n"/>
      <c r="F664" s="40" t="n"/>
      <c r="G664" s="17" t="n"/>
    </row>
    <row r="665">
      <c r="A665" s="40" t="n"/>
      <c r="B665" s="40" t="n"/>
      <c r="C665" s="40" t="n"/>
      <c r="D665" s="13" t="n"/>
      <c r="E665" s="13" t="n"/>
      <c r="F665" s="40" t="n"/>
      <c r="G665" s="17" t="n"/>
    </row>
    <row r="666">
      <c r="A666" s="40" t="n"/>
      <c r="B666" s="40" t="n"/>
      <c r="C666" s="40" t="n"/>
      <c r="D666" s="13" t="n"/>
      <c r="E666" s="13" t="n"/>
      <c r="F666" s="40" t="n"/>
      <c r="G666" s="17" t="n"/>
    </row>
    <row r="667">
      <c r="A667" s="40" t="n"/>
      <c r="B667" s="40" t="n"/>
      <c r="C667" s="40" t="n"/>
      <c r="D667" s="13" t="n"/>
      <c r="E667" s="13" t="n"/>
      <c r="F667" s="40" t="n"/>
      <c r="G667" s="17" t="n"/>
    </row>
    <row r="668">
      <c r="A668" s="40" t="n"/>
      <c r="B668" s="40" t="n"/>
      <c r="C668" s="40" t="n"/>
      <c r="D668" s="13" t="n"/>
      <c r="E668" s="13" t="n"/>
      <c r="F668" s="40" t="n"/>
      <c r="G668" s="17" t="n"/>
    </row>
    <row r="669">
      <c r="A669" s="40" t="n"/>
      <c r="B669" s="40" t="n"/>
      <c r="C669" s="40" t="n"/>
      <c r="D669" s="13" t="n"/>
      <c r="E669" s="13" t="n"/>
      <c r="F669" s="40" t="n"/>
      <c r="G669" s="17" t="n"/>
    </row>
    <row r="670">
      <c r="A670" s="40" t="n"/>
      <c r="B670" s="40" t="n"/>
      <c r="C670" s="40" t="n"/>
      <c r="D670" s="13" t="n"/>
      <c r="E670" s="13" t="n"/>
      <c r="F670" s="40" t="n"/>
      <c r="G670" s="17" t="n"/>
    </row>
    <row r="671">
      <c r="A671" s="40" t="n"/>
      <c r="B671" s="40" t="n"/>
      <c r="C671" s="40" t="n"/>
      <c r="D671" s="13" t="n"/>
      <c r="E671" s="13" t="n"/>
      <c r="F671" s="40" t="n"/>
      <c r="G671" s="17" t="n"/>
    </row>
    <row r="672">
      <c r="A672" s="40" t="n"/>
      <c r="B672" s="40" t="n"/>
      <c r="C672" s="40" t="n"/>
      <c r="D672" s="13" t="n"/>
      <c r="E672" s="13" t="n"/>
      <c r="F672" s="40" t="n"/>
      <c r="G672" s="17" t="n"/>
    </row>
    <row r="673">
      <c r="A673" s="40" t="n"/>
      <c r="B673" s="40" t="n"/>
      <c r="C673" s="40" t="n"/>
      <c r="D673" s="13" t="n"/>
      <c r="E673" s="13" t="n"/>
      <c r="F673" s="40" t="n"/>
      <c r="G673" s="17" t="n"/>
    </row>
    <row r="674">
      <c r="A674" s="40" t="n"/>
      <c r="B674" s="40" t="n"/>
      <c r="C674" s="40" t="n"/>
      <c r="D674" s="13" t="n"/>
      <c r="E674" s="13" t="n"/>
      <c r="F674" s="40" t="n"/>
      <c r="G674" s="17" t="n"/>
    </row>
    <row r="675">
      <c r="A675" s="40" t="n"/>
      <c r="B675" s="40" t="n"/>
      <c r="C675" s="40" t="n"/>
      <c r="D675" s="13" t="n"/>
      <c r="E675" s="13" t="n"/>
      <c r="F675" s="40" t="n"/>
      <c r="G675" s="17" t="n"/>
    </row>
    <row r="676">
      <c r="A676" s="40" t="n"/>
      <c r="B676" s="40" t="n"/>
      <c r="C676" s="40" t="n"/>
      <c r="D676" s="13" t="n"/>
      <c r="E676" s="13" t="n"/>
      <c r="F676" s="40" t="n"/>
      <c r="G676" s="17" t="n"/>
    </row>
    <row r="677">
      <c r="A677" s="40" t="n"/>
      <c r="B677" s="40" t="n"/>
      <c r="C677" s="40" t="n"/>
      <c r="D677" s="13" t="n"/>
      <c r="E677" s="13" t="n"/>
      <c r="F677" s="40" t="n"/>
      <c r="G677" s="17" t="n"/>
    </row>
    <row r="678">
      <c r="A678" s="40" t="n"/>
      <c r="B678" s="40" t="n"/>
      <c r="C678" s="40" t="n"/>
      <c r="D678" s="13" t="n"/>
      <c r="E678" s="13" t="n"/>
      <c r="F678" s="40" t="n"/>
      <c r="G678" s="17" t="n"/>
    </row>
    <row r="679">
      <c r="A679" s="40" t="n"/>
      <c r="B679" s="40" t="n"/>
      <c r="C679" s="40" t="n"/>
      <c r="D679" s="13" t="n"/>
      <c r="E679" s="13" t="n"/>
      <c r="F679" s="40" t="n"/>
      <c r="G679" s="17" t="n"/>
    </row>
    <row r="680">
      <c r="A680" s="40" t="n"/>
      <c r="B680" s="40" t="n"/>
      <c r="C680" s="40" t="n"/>
      <c r="D680" s="13" t="n"/>
      <c r="E680" s="13" t="n"/>
      <c r="F680" s="40" t="n"/>
      <c r="G680" s="17" t="n"/>
    </row>
    <row r="681">
      <c r="A681" s="40" t="n"/>
      <c r="B681" s="40" t="n"/>
      <c r="C681" s="40" t="n"/>
      <c r="D681" s="13" t="n"/>
      <c r="E681" s="13" t="n"/>
      <c r="F681" s="40" t="n"/>
      <c r="G681" s="17" t="n"/>
    </row>
    <row r="682">
      <c r="A682" s="40" t="n"/>
      <c r="B682" s="40" t="n"/>
      <c r="C682" s="40" t="n"/>
      <c r="D682" s="13" t="n"/>
      <c r="E682" s="13" t="n"/>
      <c r="F682" s="40" t="n"/>
      <c r="G682" s="17" t="n"/>
    </row>
    <row r="683">
      <c r="A683" s="40" t="n"/>
      <c r="B683" s="40" t="n"/>
      <c r="C683" s="40" t="n"/>
      <c r="D683" s="13" t="n"/>
      <c r="E683" s="13" t="n"/>
      <c r="F683" s="40" t="n"/>
      <c r="G683" s="17" t="n"/>
    </row>
    <row r="684">
      <c r="A684" s="40" t="n"/>
      <c r="B684" s="40" t="n"/>
      <c r="C684" s="40" t="n"/>
      <c r="D684" s="13" t="n"/>
      <c r="E684" s="13" t="n"/>
      <c r="F684" s="40" t="n"/>
      <c r="G684" s="17" t="n"/>
    </row>
    <row r="685">
      <c r="A685" s="40" t="n"/>
      <c r="B685" s="40" t="n"/>
      <c r="C685" s="40" t="n"/>
      <c r="D685" s="13" t="n"/>
      <c r="E685" s="13" t="n"/>
      <c r="F685" s="40" t="n"/>
      <c r="G685" s="17" t="n"/>
    </row>
    <row r="686">
      <c r="A686" s="40" t="n"/>
      <c r="B686" s="40" t="n"/>
      <c r="C686" s="40" t="n"/>
      <c r="D686" s="13" t="n"/>
      <c r="E686" s="13" t="n"/>
      <c r="F686" s="40" t="n"/>
      <c r="G686" s="17" t="n"/>
    </row>
    <row r="687">
      <c r="A687" s="40" t="n"/>
      <c r="B687" s="40" t="n"/>
      <c r="C687" s="40" t="n"/>
      <c r="D687" s="13" t="n"/>
      <c r="E687" s="13" t="n"/>
      <c r="F687" s="40" t="n"/>
      <c r="G687" s="17" t="n"/>
    </row>
    <row r="688">
      <c r="A688" s="40" t="n"/>
      <c r="B688" s="40" t="n"/>
      <c r="C688" s="40" t="n"/>
      <c r="D688" s="13" t="n"/>
      <c r="E688" s="13" t="n"/>
      <c r="F688" s="40" t="n"/>
      <c r="G688" s="17" t="n"/>
    </row>
    <row r="689">
      <c r="A689" s="40" t="n"/>
      <c r="B689" s="40" t="n"/>
      <c r="C689" s="40" t="n"/>
      <c r="D689" s="13" t="n"/>
      <c r="E689" s="13" t="n"/>
      <c r="F689" s="40" t="n"/>
      <c r="G689" s="17" t="n"/>
    </row>
    <row r="690">
      <c r="A690" s="40" t="n"/>
      <c r="B690" s="40" t="n"/>
      <c r="C690" s="40" t="n"/>
      <c r="D690" s="13" t="n"/>
      <c r="E690" s="13" t="n"/>
      <c r="F690" s="40" t="n"/>
      <c r="G690" s="17" t="n"/>
    </row>
    <row r="691">
      <c r="A691" s="40" t="n"/>
      <c r="B691" s="40" t="n"/>
      <c r="C691" s="40" t="n"/>
      <c r="D691" s="13" t="n"/>
      <c r="E691" s="13" t="n"/>
      <c r="F691" s="40" t="n"/>
      <c r="G691" s="17" t="n"/>
    </row>
    <row r="692">
      <c r="A692" s="40" t="n"/>
      <c r="B692" s="40" t="n"/>
      <c r="C692" s="40" t="n"/>
      <c r="D692" s="13" t="n"/>
      <c r="E692" s="13" t="n"/>
      <c r="F692" s="40" t="n"/>
      <c r="G692" s="17" t="n"/>
    </row>
    <row r="693">
      <c r="A693" s="40" t="n"/>
      <c r="B693" s="40" t="n"/>
      <c r="C693" s="40" t="n"/>
      <c r="D693" s="13" t="n"/>
      <c r="E693" s="13" t="n"/>
      <c r="F693" s="40" t="n"/>
      <c r="G693" s="17" t="n"/>
    </row>
    <row r="694">
      <c r="A694" s="40" t="n"/>
      <c r="B694" s="40" t="n"/>
      <c r="C694" s="40" t="n"/>
      <c r="D694" s="13" t="n"/>
      <c r="E694" s="13" t="n"/>
      <c r="F694" s="40" t="n"/>
      <c r="G694" s="17" t="n"/>
    </row>
    <row r="695">
      <c r="A695" s="40" t="n"/>
      <c r="B695" s="40" t="n"/>
      <c r="C695" s="40" t="n"/>
      <c r="D695" s="13" t="n"/>
      <c r="E695" s="13" t="n"/>
      <c r="F695" s="40" t="n"/>
      <c r="G695" s="17" t="n"/>
    </row>
    <row r="696">
      <c r="A696" s="40" t="n"/>
      <c r="B696" s="40" t="n"/>
      <c r="C696" s="40" t="n"/>
      <c r="D696" s="13" t="n"/>
      <c r="E696" s="13" t="n"/>
      <c r="F696" s="40" t="n"/>
      <c r="G696" s="17" t="n"/>
    </row>
    <row r="697">
      <c r="A697" s="40" t="n"/>
      <c r="B697" s="40" t="n"/>
      <c r="C697" s="40" t="n"/>
      <c r="D697" s="13" t="n"/>
      <c r="E697" s="13" t="n"/>
      <c r="F697" s="40" t="n"/>
      <c r="G697" s="17" t="n"/>
    </row>
    <row r="698">
      <c r="A698" s="40" t="n"/>
      <c r="B698" s="40" t="n"/>
      <c r="C698" s="40" t="n"/>
      <c r="D698" s="13" t="n"/>
      <c r="E698" s="13" t="n"/>
      <c r="F698" s="40" t="n"/>
      <c r="G698" s="17" t="n"/>
    </row>
    <row r="699">
      <c r="A699" s="40" t="n"/>
      <c r="B699" s="40" t="n"/>
      <c r="C699" s="40" t="n"/>
      <c r="D699" s="13" t="n"/>
      <c r="E699" s="13" t="n"/>
      <c r="F699" s="40" t="n"/>
      <c r="G699" s="17" t="n"/>
    </row>
    <row r="700">
      <c r="A700" s="40" t="n"/>
      <c r="B700" s="40" t="n"/>
      <c r="C700" s="40" t="n"/>
      <c r="D700" s="13" t="n"/>
      <c r="E700" s="13" t="n"/>
      <c r="F700" s="40" t="n"/>
      <c r="G700" s="17" t="n"/>
    </row>
    <row r="701">
      <c r="A701" s="40" t="n"/>
      <c r="B701" s="40" t="n"/>
      <c r="C701" s="40" t="n"/>
      <c r="D701" s="13" t="n"/>
      <c r="E701" s="13" t="n"/>
      <c r="F701" s="40" t="n"/>
      <c r="G701" s="17" t="n"/>
    </row>
    <row r="702">
      <c r="A702" s="40" t="n"/>
      <c r="B702" s="40" t="n"/>
      <c r="C702" s="40" t="n"/>
      <c r="D702" s="13" t="n"/>
      <c r="E702" s="13" t="n"/>
      <c r="F702" s="40" t="n"/>
      <c r="G702" s="17" t="n"/>
    </row>
    <row r="703">
      <c r="A703" s="40" t="n"/>
      <c r="B703" s="40" t="n"/>
      <c r="C703" s="40" t="n"/>
      <c r="D703" s="13" t="n"/>
      <c r="E703" s="13" t="n"/>
      <c r="F703" s="40" t="n"/>
      <c r="G703" s="17" t="n"/>
    </row>
    <row r="704">
      <c r="A704" s="40" t="n"/>
      <c r="B704" s="40" t="n"/>
      <c r="C704" s="40" t="n"/>
      <c r="D704" s="13" t="n"/>
      <c r="E704" s="13" t="n"/>
      <c r="F704" s="40" t="n"/>
      <c r="G704" s="17" t="n"/>
    </row>
  </sheetData>
  <autoFilter ref="A1:G384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9.855468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MED000000001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CC1000000001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  <c r="I3" s="40" t="n"/>
      <c r="J3" s="40" t="n"/>
    </row>
    <row r="4">
      <c r="A4" s="40" t="n">
        <v>7</v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TRE000000001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DGT000000000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MET000000000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FLS000000006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FLS000000007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FGF000000000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FGC000000000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GU1000000000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GU2000000000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FHL000000000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CC1000000000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ELA000000004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RBC000000008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FXE000000002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TRV000000026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BCS000000000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DADOS'!$A$2:$D$4000,4,FALSE),"0")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TRV000000012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DADOS'!$A$2:$D$4000,4,FALSE),"0")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DGT000000000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DTG000000001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  <c r="I3" s="40" t="n">
        <v>7.8498</v>
      </c>
      <c r="J3" s="40" t="n">
        <v>0.2002</v>
      </c>
    </row>
    <row r="4">
      <c r="A4" s="40" t="inlineStr">
        <is>
          <t>UCG000000001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MET000000000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OMB000000001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PTO000000000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FCL000000015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FCM000000000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PMG000000007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BMC000000000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TRV000000016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MGL000000000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FGO000000005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PGV000000007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UCG000000003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FCG000000002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RCG000000003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TRV000000018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BCF000000002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DADOS'!$A$2:$D$4000,4,FALSE),"0")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TRV000000014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DADOS'!$A$2:$D$4000,4,FALSE),"0")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A2" sqref="A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UCG000000001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GBE000000000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  <c r="I3" s="40" t="n">
        <v>5.6502</v>
      </c>
      <c r="J3" s="40" t="n">
        <v>0.2002</v>
      </c>
    </row>
    <row r="4">
      <c r="A4" s="40" t="inlineStr">
        <is>
          <t>MET000000000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OMB000000001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FCL000000002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PMG000000000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BMC000000000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TRV000000016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FGL000000000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PGO000000004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UCG000000003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FCG000000002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RCG000000003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FXE000000003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BCC000000006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TRV000000014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n"/>
      <c r="B18" s="40" t="n"/>
      <c r="C18" s="13" t="n"/>
      <c r="D18" s="7" t="n"/>
      <c r="E18" s="40" t="n"/>
      <c r="F18" s="22" t="n"/>
    </row>
    <row r="19">
      <c r="A19" s="40" t="n"/>
      <c r="B19" s="40" t="n"/>
      <c r="C19" s="13" t="n"/>
      <c r="D19" s="7" t="n"/>
      <c r="E19" s="40" t="n"/>
      <c r="F19" s="22" t="n"/>
    </row>
    <row r="20">
      <c r="A20" s="40" t="n"/>
      <c r="B20" s="40" t="n"/>
      <c r="C20" s="13" t="n"/>
      <c r="D20" s="7" t="n"/>
      <c r="E20" s="40" t="n"/>
      <c r="F20" s="22" t="n"/>
    </row>
    <row r="21">
      <c r="A21" s="40" t="n"/>
      <c r="B21" s="40" t="n"/>
      <c r="C21" s="13" t="n"/>
      <c r="D21" s="7" t="n"/>
      <c r="E21" s="40" t="n"/>
      <c r="F21" s="22" t="n"/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48"/>
  <sheetViews>
    <sheetView showGridLines="0" topLeftCell="C1" zoomScale="80" zoomScaleNormal="80" workbookViewId="0">
      <selection activeCell="C18" sqref="C18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  <col width="7.7109375" bestFit="1" customWidth="1" style="33" min="10" max="10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DGT000000000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UCG000000001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MET000000000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  <c r="I4" s="29" t="inlineStr">
        <is>
          <t>SMV</t>
        </is>
      </c>
      <c r="J4" s="29" t="inlineStr">
        <is>
          <t>PPA</t>
        </is>
      </c>
    </row>
    <row r="5">
      <c r="A5" s="40" t="inlineStr">
        <is>
          <t>OMB000000001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  <c r="I5" s="40" t="n">
        <v>6.8099</v>
      </c>
      <c r="J5" s="40" t="n">
        <v>0.2002</v>
      </c>
    </row>
    <row r="6">
      <c r="A6" s="40" t="inlineStr">
        <is>
          <t>PTO000000000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FCL000000005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FMR000000004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FMT000000002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PMG000000007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BMC000000000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TRV000000016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FGL000000000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PGO000000004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UCG000000003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FCG000000002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RCG000000003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BCC000000006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TRV000000014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n"/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DADOS'!$A$2:$D$4000,4,FALSE),"0")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n"/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DADOS'!$A$2:$D$4000,4,FALSE),"0")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A24" s="42" t="n"/>
      <c r="B24" s="43" t="n"/>
      <c r="C24" s="43" t="n"/>
      <c r="D24" s="43" t="n"/>
      <c r="E24" s="43" t="n"/>
      <c r="F24" s="43" t="n"/>
    </row>
    <row r="25">
      <c r="A25" s="44" t="n"/>
      <c r="B25" s="44" t="n"/>
      <c r="C25" s="44" t="n"/>
      <c r="D25" s="44" t="n"/>
      <c r="E25" s="44" t="n"/>
      <c r="F25" s="44" t="n"/>
    </row>
    <row r="26" ht="18.6" customHeight="1" s="33">
      <c r="A26" s="9" t="inlineStr">
        <is>
          <t xml:space="preserve">Código </t>
        </is>
      </c>
      <c r="B26" s="9" t="inlineStr">
        <is>
          <t xml:space="preserve">Descrição da operação </t>
        </is>
      </c>
      <c r="C26" s="9" t="inlineStr">
        <is>
          <t>SMV</t>
        </is>
      </c>
      <c r="D26" s="10" t="inlineStr">
        <is>
          <t xml:space="preserve">Alinhamento </t>
        </is>
      </c>
      <c r="E26" s="11" t="inlineStr">
        <is>
          <t>Descrição da operação</t>
        </is>
      </c>
      <c r="F26" s="12" t="inlineStr">
        <is>
          <t>SMV</t>
        </is>
      </c>
    </row>
    <row r="27">
      <c r="A27" s="39" t="inlineStr">
        <is>
          <t>DGT000000000</t>
        </is>
      </c>
      <c r="B27" s="40">
        <f>IFERROR(VLOOKUP(A27,'BANCO DE DADOS'!$1:$1048576,2,FALSE),"0")</f>
        <v/>
      </c>
      <c r="C27" s="13">
        <f>IFERROR(VLOOKUP(A27,'BANCO DE DADOS'!$A$2:C4025,3,FALSE),"0")</f>
        <v/>
      </c>
      <c r="D27" s="7">
        <f>IFERROR(VLOOKUP(A27,'BANCO DE DADOS'!$A$2:$D$4000,4,FALSE),"0")</f>
        <v/>
      </c>
      <c r="E27" s="40">
        <f>IFERROR(VLOOKUP(A27,'BANCO DE DADOS'!$1:$1048576,5,FALSE),"0")</f>
        <v/>
      </c>
      <c r="F27" s="22">
        <f>D27</f>
        <v/>
      </c>
    </row>
    <row r="28">
      <c r="A28" s="39" t="inlineStr">
        <is>
          <t>MED000000001</t>
        </is>
      </c>
      <c r="B28" s="40">
        <f>IFERROR(VLOOKUP(A28,'BANCO DE DADOS'!$1:$1048576,2,FALSE),"0")</f>
        <v/>
      </c>
      <c r="C28" s="13">
        <f>IFERROR(VLOOKUP(A28,'BANCO DE DADOS'!$A$2:C4026,3,FALSE),"0")</f>
        <v/>
      </c>
      <c r="D28" s="7">
        <f>IFERROR(VLOOKUP(A28,'BANCO DE DADOS'!$A$2:$D$4000,4,FALSE),"0")</f>
        <v/>
      </c>
      <c r="E28" s="40">
        <f>IFERROR(VLOOKUP(A28,'BANCO DE DADOS'!$1:$1048576,5,FALSE),"0")</f>
        <v/>
      </c>
      <c r="F28" s="22">
        <f>D28</f>
        <v/>
      </c>
    </row>
    <row r="29">
      <c r="A29" s="40" t="inlineStr">
        <is>
          <t>CC1000000001</t>
        </is>
      </c>
      <c r="B29" s="40">
        <f>IFERROR(VLOOKUP(A29,'BANCO DE DADOS'!$1:$1048576,2,FALSE),"0")</f>
        <v/>
      </c>
      <c r="C29" s="13">
        <f>IFERROR(VLOOKUP(A29,'BANCO DE DADOS'!$A$2:C4027,3,FALSE),"0")</f>
        <v/>
      </c>
      <c r="D29" s="7">
        <f>IFERROR(VLOOKUP(A29,'BANCO DE DADOS'!$A$2:$D$4000,4,FALSE),"0")</f>
        <v/>
      </c>
      <c r="E29" s="40">
        <f>IFERROR(VLOOKUP(A29,'BANCO DE DADOS'!$1:$1048576,5,FALSE),"0")</f>
        <v/>
      </c>
      <c r="F29" s="22">
        <f>D29</f>
        <v/>
      </c>
    </row>
    <row r="30">
      <c r="A30" s="40" t="inlineStr">
        <is>
          <t>MET000000000</t>
        </is>
      </c>
      <c r="B30" s="40">
        <f>IFERROR(VLOOKUP(A30,'BANCO DE DADOS'!$1:$1048576,2,FALSE),"0")</f>
        <v/>
      </c>
      <c r="C30" s="13">
        <f>IFERROR(VLOOKUP(A30,'BANCO DE DADOS'!$A$2:C4028,3,FALSE),"0")</f>
        <v/>
      </c>
      <c r="D30" s="7">
        <f>IFERROR(VLOOKUP(A30,'BANCO DE DADOS'!$A$2:$D$4000,4,FALSE),"0")</f>
        <v/>
      </c>
      <c r="E30" s="40">
        <f>IFERROR(VLOOKUP(A30,'BANCO DE DADOS'!$1:$1048576,5,FALSE),"0")</f>
        <v/>
      </c>
      <c r="F30" s="22">
        <f>D30</f>
        <v/>
      </c>
    </row>
    <row r="31">
      <c r="A31" s="40" t="inlineStr">
        <is>
          <t>FLS000000001</t>
        </is>
      </c>
      <c r="B31" s="40">
        <f>IFERROR(VLOOKUP(A31,'BANCO DE DADOS'!$1:$1048576,2,FALSE),"0")</f>
        <v/>
      </c>
      <c r="C31" s="13">
        <f>IFERROR(VLOOKUP(A31,'BANCO DE DADOS'!$A$2:C4029,3,FALSE),"0")</f>
        <v/>
      </c>
      <c r="D31" s="7">
        <f>IFERROR(VLOOKUP(A31,'BANCO DE DADOS'!$A$2:$D$4000,4,FALSE),"0")</f>
        <v/>
      </c>
      <c r="E31" s="40">
        <f>IFERROR(VLOOKUP(A31,'BANCO DE DADOS'!$1:$1048576,5,FALSE),"0")</f>
        <v/>
      </c>
      <c r="F31" s="22">
        <f>D31</f>
        <v/>
      </c>
    </row>
    <row r="32">
      <c r="A32" s="40" t="inlineStr">
        <is>
          <t>GAS000000002</t>
        </is>
      </c>
      <c r="B32" s="40">
        <f>IFERROR(VLOOKUP(A32,'BANCO DE DADOS'!$1:$1048576,2,FALSE),"0")</f>
        <v/>
      </c>
      <c r="C32" s="13">
        <f>IFERROR(VLOOKUP(A32,'BANCO DE DADOS'!$A$2:C4030,3,FALSE),"0")</f>
        <v/>
      </c>
      <c r="D32" s="7">
        <f>IFERROR(VLOOKUP(A32,'BANCO DE DADOS'!$A$2:$D$4000,4,FALSE),"0")</f>
        <v/>
      </c>
      <c r="E32" s="40">
        <f>IFERROR(VLOOKUP(A32,'BANCO DE DADOS'!$1:$1048576,5,FALSE),"0")</f>
        <v/>
      </c>
      <c r="F32" s="22">
        <f>D32</f>
        <v/>
      </c>
    </row>
    <row r="33">
      <c r="A33" s="40" t="inlineStr">
        <is>
          <t>FGF000000000</t>
        </is>
      </c>
      <c r="B33" s="40">
        <f>IFERROR(VLOOKUP(A33,'BANCO DE DADOS'!$1:$1048576,2,FALSE),"0")</f>
        <v/>
      </c>
      <c r="C33" s="13">
        <f>IFERROR(VLOOKUP(A33,'BANCO DE DADOS'!$A$2:C4031,3,FALSE),"0")</f>
        <v/>
      </c>
      <c r="D33" s="7">
        <f>IFERROR(VLOOKUP(A33,'BANCO DE DADOS'!$A$2:$D$4000,4,FALSE),"0")</f>
        <v/>
      </c>
      <c r="E33" s="40">
        <f>IFERROR(VLOOKUP(A33,'BANCO DE DADOS'!$1:$1048576,5,FALSE),"0")</f>
        <v/>
      </c>
      <c r="F33" s="22">
        <f>D33</f>
        <v/>
      </c>
    </row>
    <row r="34">
      <c r="A34" s="40" t="inlineStr">
        <is>
          <t>FGC000000000</t>
        </is>
      </c>
      <c r="B34" s="40">
        <f>IFERROR(VLOOKUP(A34,'BANCO DE DADOS'!$1:$1048576,2,FALSE),"0")</f>
        <v/>
      </c>
      <c r="C34" s="13">
        <f>IFERROR(VLOOKUP(A34,'BANCO DE DADOS'!$A$2:C4032,3,FALSE),"0")</f>
        <v/>
      </c>
      <c r="D34" s="7">
        <f>IFERROR(VLOOKUP(A34,'BANCO DE DADOS'!$A$2:$D$4000,4,FALSE),"0")</f>
        <v/>
      </c>
      <c r="E34" s="40">
        <f>IFERROR(VLOOKUP(A34,'BANCO DE DADOS'!$1:$1048576,5,FALSE),"0")</f>
        <v/>
      </c>
      <c r="F34" s="22">
        <f>D34</f>
        <v/>
      </c>
    </row>
    <row r="35">
      <c r="A35" s="40" t="inlineStr">
        <is>
          <t>FES000000000</t>
        </is>
      </c>
      <c r="B35" s="40">
        <f>IFERROR(VLOOKUP(A35,'BANCO DE DADOS'!$1:$1048576,2,FALSE),"0")</f>
        <v/>
      </c>
      <c r="C35" s="13">
        <f>IFERROR(VLOOKUP(A35,'BANCO DE DADOS'!$A$2:C4033,3,FALSE),"0")</f>
        <v/>
      </c>
      <c r="D35" s="7">
        <f>IFERROR(VLOOKUP(A35,'BANCO DE DADOS'!$A$2:$D$4000,4,FALSE),"0")</f>
        <v/>
      </c>
      <c r="E35" s="40">
        <f>IFERROR(VLOOKUP(A35,'BANCO DE DADOS'!$1:$1048576,5,FALSE),"0")</f>
        <v/>
      </c>
      <c r="F35" s="22">
        <f>D35</f>
        <v/>
      </c>
    </row>
    <row r="36">
      <c r="A36" s="40" t="inlineStr">
        <is>
          <t>FHL000000000</t>
        </is>
      </c>
      <c r="B36" s="40">
        <f>IFERROR(VLOOKUP(A36,'BANCO DE DADOS'!$1:$1048576,2,FALSE),"0")</f>
        <v/>
      </c>
      <c r="C36" s="13">
        <f>IFERROR(VLOOKUP(A36,'BANCO DE DADOS'!$A$2:C4034,3,FALSE),"0")</f>
        <v/>
      </c>
      <c r="D36" s="7">
        <f>IFERROR(VLOOKUP(A36,'BANCO DE DADOS'!$A$2:$D$4000,4,FALSE),"0")</f>
        <v/>
      </c>
      <c r="E36" s="40">
        <f>IFERROR(VLOOKUP(A36,'BANCO DE DADOS'!$1:$1048576,5,FALSE),"0")</f>
        <v/>
      </c>
      <c r="F36" s="22">
        <f>D36</f>
        <v/>
      </c>
    </row>
    <row r="37">
      <c r="A37" s="40" t="inlineStr">
        <is>
          <t>CC1000000000</t>
        </is>
      </c>
      <c r="B37" s="40">
        <f>IFERROR(VLOOKUP(A37,'BANCO DE DADOS'!$1:$1048576,2,FALSE),"0")</f>
        <v/>
      </c>
      <c r="C37" s="13">
        <f>IFERROR(VLOOKUP(A37,'BANCO DE DADOS'!$A$2:C4035,3,FALSE),"0")</f>
        <v/>
      </c>
      <c r="D37" s="7">
        <f>IFERROR(VLOOKUP(A37,'BANCO DE DADOS'!$A$2:$D$4000,4,FALSE),"0")</f>
        <v/>
      </c>
      <c r="E37" s="40">
        <f>IFERROR(VLOOKUP(A37,'BANCO DE DADOS'!$1:$1048576,5,FALSE),"0")</f>
        <v/>
      </c>
      <c r="F37" s="22">
        <f>D37</f>
        <v/>
      </c>
    </row>
    <row r="38">
      <c r="A38" s="40" t="inlineStr">
        <is>
          <t>ELA000000004</t>
        </is>
      </c>
      <c r="B38" s="40">
        <f>IFERROR(VLOOKUP(A38,'BANCO DE DADOS'!$1:$1048576,2,FALSE),"0")</f>
        <v/>
      </c>
      <c r="C38" s="13">
        <f>IFERROR(VLOOKUP(A38,'BANCO DE DADOS'!$A$2:C4036,3,FALSE),"0")</f>
        <v/>
      </c>
      <c r="D38" s="7">
        <f>IFERROR(VLOOKUP(A38,'BANCO DE DADOS'!$A$2:$D$4000,4,FALSE),"0")</f>
        <v/>
      </c>
      <c r="E38" s="40">
        <f>IFERROR(VLOOKUP(A38,'BANCO DE DADOS'!$1:$1048576,5,FALSE),"0")</f>
        <v/>
      </c>
      <c r="F38" s="22">
        <f>D38</f>
        <v/>
      </c>
    </row>
    <row r="39">
      <c r="A39" s="40" t="inlineStr">
        <is>
          <t>RBC000000001</t>
        </is>
      </c>
      <c r="B39" s="40">
        <f>IFERROR(VLOOKUP(A39,'BANCO DE DADOS'!$1:$1048576,2,FALSE),"0")</f>
        <v/>
      </c>
      <c r="C39" s="13">
        <f>IFERROR(VLOOKUP(A39,'BANCO DE DADOS'!$A$2:C4037,3,FALSE),"0")</f>
        <v/>
      </c>
      <c r="D39" s="7">
        <f>IFERROR(VLOOKUP(A39,'BANCO DE DADOS'!$A$2:$D$4000,4,FALSE),"0")</f>
        <v/>
      </c>
      <c r="E39" s="40">
        <f>IFERROR(VLOOKUP(A39,'BANCO DE DADOS'!$1:$1048576,5,FALSE),"0")</f>
        <v/>
      </c>
      <c r="F39" s="22">
        <f>D39</f>
        <v/>
      </c>
    </row>
    <row r="40">
      <c r="A40" s="40" t="inlineStr">
        <is>
          <t>FXE000000002</t>
        </is>
      </c>
      <c r="B40" s="40">
        <f>IFERROR(VLOOKUP(A40,'BANCO DE DADOS'!$1:$1048576,2,FALSE),"0")</f>
        <v/>
      </c>
      <c r="C40" s="13">
        <f>IFERROR(VLOOKUP(A40,'BANCO DE DADOS'!$A$2:C4038,3,FALSE),"0")</f>
        <v/>
      </c>
      <c r="D40" s="7">
        <f>IFERROR(VLOOKUP(A40,'BANCO DE DADOS'!$A$2:$D$4000,4,FALSE),"0")</f>
        <v/>
      </c>
      <c r="E40" s="40">
        <f>IFERROR(VLOOKUP(A40,'BANCO DE DADOS'!$1:$1048576,5,FALSE),"0")</f>
        <v/>
      </c>
      <c r="F40" s="22">
        <f>D40</f>
        <v/>
      </c>
    </row>
    <row r="41">
      <c r="A41" s="40" t="inlineStr">
        <is>
          <t>TRV000000026</t>
        </is>
      </c>
      <c r="B41" s="40">
        <f>IFERROR(VLOOKUP(A41,'BANCO DE DADOS'!$1:$1048576,2,FALSE),"0")</f>
        <v/>
      </c>
      <c r="C41" s="13">
        <f>IFERROR(VLOOKUP(A41,'BANCO DE DADOS'!$A$2:C4039,3,FALSE),"0")</f>
        <v/>
      </c>
      <c r="D41" s="7">
        <f>IFERROR(VLOOKUP(A41,'BANCO DE DADOS'!$A$2:$D$4000,4,FALSE),"0")</f>
        <v/>
      </c>
      <c r="E41" s="40">
        <f>IFERROR(VLOOKUP(A41,'BANCO DE DADOS'!$1:$1048576,5,FALSE),"0")</f>
        <v/>
      </c>
      <c r="F41" s="22">
        <f>D41</f>
        <v/>
      </c>
    </row>
    <row r="42">
      <c r="A42" s="40" t="inlineStr">
        <is>
          <t>BCS000000000</t>
        </is>
      </c>
      <c r="B42" s="40">
        <f>IFERROR(VLOOKUP(A42,'BANCO DE DADOS'!$1:$1048576,2,FALSE),"0")</f>
        <v/>
      </c>
      <c r="C42" s="13">
        <f>IFERROR(VLOOKUP(A42,'BANCO DE DADOS'!$A$2:C4040,3,FALSE),"0")</f>
        <v/>
      </c>
      <c r="D42" s="7">
        <f>IFERROR(VLOOKUP(A42,'BANCO DE DADOS'!$A$2:$D$4000,4,FALSE),"0")</f>
        <v/>
      </c>
      <c r="E42" s="40">
        <f>IFERROR(VLOOKUP(A42,'BANCO DE DADOS'!$1:$1048576,5,FALSE),"0")</f>
        <v/>
      </c>
      <c r="F42" s="22">
        <f>D42</f>
        <v/>
      </c>
    </row>
    <row r="43">
      <c r="A43" s="40" t="inlineStr">
        <is>
          <t>TRV000000012</t>
        </is>
      </c>
      <c r="B43" s="40">
        <f>IFERROR(VLOOKUP(A43,'BANCO DE DADOS'!$1:$1048576,2,FALSE),"0")</f>
        <v/>
      </c>
      <c r="C43" s="13">
        <f>IFERROR(VLOOKUP(A43,'BANCO DE DADOS'!$A$2:C4041,3,FALSE),"0")</f>
        <v/>
      </c>
      <c r="D43" s="7">
        <f>IFERROR(VLOOKUP(A43,'BANCO DE DADOS'!$A$2:$D$4000,4,FALSE),"0")</f>
        <v/>
      </c>
      <c r="E43" s="40">
        <f>IFERROR(VLOOKUP(A43,'BANCO DE DADOS'!$1:$1048576,5,FALSE),"0")</f>
        <v/>
      </c>
      <c r="F43" s="22">
        <f>D43</f>
        <v/>
      </c>
    </row>
    <row r="44">
      <c r="A44" s="40" t="n"/>
      <c r="B44" s="40">
        <f>IFERROR(VLOOKUP(A44,'BANCO DE DADOS'!$1:$1048576,2,FALSE),"0")</f>
        <v/>
      </c>
      <c r="C44" s="13">
        <f>IFERROR(VLOOKUP(A44,'BANCO DE DADOS'!$A$2:C4042,3,FALSE),"0")</f>
        <v/>
      </c>
      <c r="D44" s="7">
        <f>IFERROR(VLOOKUP(A44,'BANCO DE DADOS'!$A$2:$D$4000,4,FALSE),"0")</f>
        <v/>
      </c>
      <c r="E44" s="40">
        <f>IFERROR(VLOOKUP(A44,'BANCO DE DADOS'!$1:$1048576,5,FALSE),"0")</f>
        <v/>
      </c>
      <c r="F44" s="22">
        <f>D44</f>
        <v/>
      </c>
    </row>
    <row r="45">
      <c r="A45" s="40" t="n"/>
      <c r="B45" s="40">
        <f>IFERROR(VLOOKUP(A45,'BANCO DE DADOS'!$1:$1048576,2,FALSE),"0")</f>
        <v/>
      </c>
      <c r="C45" s="13">
        <f>IFERROR(VLOOKUP(A45,'BANCO DE DADOS'!$A$2:C4043,3,FALSE),"0")</f>
        <v/>
      </c>
      <c r="D45" s="7">
        <f>IFERROR(VLOOKUP(A45,'BANCO DE DADOS'!$A$2:$D$4000,4,FALSE),"0")</f>
        <v/>
      </c>
      <c r="E45" s="40">
        <f>IFERROR(VLOOKUP(A45,'BANCO DE DADOS'!$1:$1048576,5,FALSE),"0")</f>
        <v/>
      </c>
      <c r="F45" s="22">
        <f>D45</f>
        <v/>
      </c>
    </row>
    <row r="46">
      <c r="A46" s="40" t="n"/>
      <c r="B46" s="40">
        <f>IFERROR(VLOOKUP(A46,'BANCO DE DADOS'!$1:$1048576,2,FALSE),"0")</f>
        <v/>
      </c>
      <c r="C46" s="13">
        <f>IFERROR(VLOOKUP(A46,'BANCO DE DADOS'!$A$2:C4044,3,FALSE),"0")</f>
        <v/>
      </c>
      <c r="D46" s="7">
        <f>IFERROR(VLOOKUP(A46,'BANCO DE DADOS'!$A$2:$D$4000,4,FALSE),"0")</f>
        <v/>
      </c>
      <c r="E46" s="40">
        <f>IFERROR(VLOOKUP(A46,'BANCO DE DADOS'!$1:$1048576,5,FALSE),"0")</f>
        <v/>
      </c>
      <c r="F46" s="22">
        <f>D46</f>
        <v/>
      </c>
    </row>
    <row r="47">
      <c r="A47" s="40" t="n"/>
      <c r="B47" s="40" t="n"/>
      <c r="C47" s="23" t="n"/>
      <c r="D47" s="7" t="n"/>
      <c r="E47" s="40" t="n"/>
      <c r="F47" s="4" t="n"/>
    </row>
    <row r="48">
      <c r="A48" s="40" t="n"/>
      <c r="B48" s="40" t="n"/>
      <c r="C48" s="23">
        <f>SUM(C27:C47)</f>
        <v/>
      </c>
      <c r="D48" s="7">
        <f>SUM(D27:D47)</f>
        <v/>
      </c>
      <c r="E48" s="40" t="n"/>
      <c r="F48" s="4">
        <f>SUM(F27:F47)</f>
        <v/>
      </c>
    </row>
  </sheetData>
  <mergeCells count="1">
    <mergeCell ref="A24:F25"/>
  </mergeCells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29"/>
  <sheetViews>
    <sheetView showGridLines="0" topLeftCell="C1" zoomScale="80" zoomScaleNormal="80" workbookViewId="0">
      <selection activeCell="I3" sqref="I3:J3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DTG000000001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UCG000000001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  <c r="I3" s="40" t="n">
        <v>8.446300000000001</v>
      </c>
      <c r="J3" s="40" t="n">
        <v>0.2002</v>
      </c>
    </row>
    <row r="4">
      <c r="A4" s="40" t="inlineStr">
        <is>
          <t>PTO000000005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DGT000000000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MET000000000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OM1000000003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OM2000000000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FCL000000015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FMR000000004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FMT000000002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PMG000000007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BMC000000000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TRV000000016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MGL000000000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FGO000000005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PGV000000007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UCG000000003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FCG000000002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RCG000000003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DADOS'!$A$2:$D$4000,4,FALSE),"0")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TRV000000018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DADOS'!$A$2:$D$4000,4,FALSE),"0")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BCC000000006</t>
        </is>
      </c>
      <c r="B22" s="40">
        <f>IFERROR(VLOOKUP(A22,'BANCO DE DADOS'!$1:$1048576,2,FALSE),"0")</f>
        <v/>
      </c>
      <c r="C22" s="13">
        <f>IFERROR(VLOOKUP(A22,'BANCO DE DADOS'!$A$2:C4020,3,FALSE),"0")</f>
        <v/>
      </c>
      <c r="D22" s="7">
        <f>IFERROR(VLOOKUP(A22,'BANCO DE DADOS'!$A$2:$D$4000,4,FALSE),"0")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inlineStr">
        <is>
          <t>TRV000000014</t>
        </is>
      </c>
      <c r="B23" s="40">
        <f>IFERROR(VLOOKUP(A23,'BANCO DE DADOS'!$1:$1048576,2,FALSE),"0")</f>
        <v/>
      </c>
      <c r="C23" s="13">
        <f>IFERROR(VLOOKUP(A23,'BANCO DE DADOS'!$A$2:C4021,3,FALSE),"0")</f>
        <v/>
      </c>
      <c r="D23" s="7">
        <f>IFERROR(VLOOKUP(A23,'BANCO DE DADOS'!$A$2:$D$4000,4,FALSE),"0")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40" t="n"/>
      <c r="B24" s="40" t="n"/>
      <c r="C24" s="13" t="n"/>
      <c r="D24" s="7" t="n"/>
      <c r="E24" s="40" t="n"/>
      <c r="F24" s="22" t="n"/>
    </row>
    <row r="25">
      <c r="A25" s="40" t="n"/>
      <c r="B25" s="40" t="n"/>
      <c r="C25" s="13" t="n"/>
      <c r="D25" s="7" t="n"/>
      <c r="E25" s="40" t="n"/>
      <c r="F25" s="22" t="n"/>
    </row>
    <row r="26">
      <c r="A26" s="40" t="n"/>
      <c r="B26" s="40" t="n"/>
      <c r="C26" s="13" t="n"/>
      <c r="D26" s="7" t="n"/>
      <c r="E26" s="40" t="n"/>
      <c r="F26" s="22" t="n"/>
    </row>
    <row r="27">
      <c r="A27" s="40" t="n"/>
      <c r="B27" s="40" t="n"/>
      <c r="C27" s="23" t="n"/>
      <c r="D27" s="7" t="n"/>
      <c r="E27" s="40" t="n"/>
      <c r="F27" s="4" t="n"/>
    </row>
    <row r="28">
      <c r="A28" s="40" t="n"/>
      <c r="B28" s="40" t="n"/>
      <c r="C28" s="23">
        <f>SUM(C2:C23)</f>
        <v/>
      </c>
      <c r="D28" s="7">
        <f>SUM(D2:D23)</f>
        <v/>
      </c>
      <c r="E28" s="40" t="n"/>
      <c r="F28" s="4">
        <f>SUM(F2:F23)</f>
        <v/>
      </c>
    </row>
    <row r="29">
      <c r="D2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80" zoomScaleNormal="80" workbookViewId="0">
      <selection activeCell="B9" sqref="B9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DGT000000000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MED000000001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CC1000000001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  <c r="I4" s="29" t="inlineStr">
        <is>
          <t>SMV</t>
        </is>
      </c>
      <c r="J4" s="29" t="inlineStr">
        <is>
          <t>PPA</t>
        </is>
      </c>
    </row>
    <row r="5">
      <c r="A5" s="40" t="n">
        <v>7</v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  <c r="I5" s="40" t="n">
        <v>6.932</v>
      </c>
    </row>
    <row r="6">
      <c r="A6" s="40" t="inlineStr">
        <is>
          <t>MET000000000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FLS000000001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GAS000000002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FGF000000000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FGC000000000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GU1000000000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GU2000000000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FHL000000000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CC1000000000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ELA000000004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RBC000000008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FXE000000002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TRV000000026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BCS000000000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TRV000000014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DADOS'!$A$2:$D$4000,4,FALSE),"0")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n"/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DADOS'!$A$2:$D$4000,4,FALSE),"0")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24"/>
  <sheetViews>
    <sheetView showGridLines="0" zoomScale="80" zoomScaleNormal="80" workbookViewId="0">
      <selection activeCell="M30" sqref="M30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UCG000000001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MET000000000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  <c r="H3" s="29" t="inlineStr">
        <is>
          <t>SMV</t>
        </is>
      </c>
      <c r="I3" s="29" t="inlineStr">
        <is>
          <t>PPA</t>
        </is>
      </c>
    </row>
    <row r="4">
      <c r="A4" s="40" t="inlineStr">
        <is>
          <t>OMB000000001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  <c r="H4" s="40" t="n">
        <v>5.5361</v>
      </c>
      <c r="I4" s="40" t="n">
        <v>0.2002</v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PMG000000000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BMC000000000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TRV000000016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FGL000000000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AHG000000013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PGO000000004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CGG000000013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CGG000000014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BCF000000001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TRV000000014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n"/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n"/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n"/>
      <c r="B18" s="40" t="n"/>
      <c r="C18" s="13" t="n"/>
      <c r="D18" s="7" t="n"/>
      <c r="E18" s="40" t="n"/>
      <c r="F18" s="22" t="n"/>
    </row>
    <row r="19">
      <c r="A19" s="40" t="n"/>
      <c r="B19" s="40" t="n"/>
      <c r="C19" s="13" t="n"/>
      <c r="D19" s="7" t="n"/>
      <c r="E19" s="40" t="n"/>
      <c r="F19" s="22" t="n"/>
    </row>
    <row r="20">
      <c r="A20" s="40" t="n"/>
      <c r="B20" s="40" t="n"/>
      <c r="C20" s="13" t="n"/>
      <c r="D20" s="7" t="n"/>
      <c r="E20" s="40" t="n"/>
      <c r="F20" s="22" t="n"/>
    </row>
    <row r="21">
      <c r="A21" s="40" t="n"/>
      <c r="B21" s="40" t="n"/>
      <c r="C21" s="13" t="n"/>
      <c r="D21" s="7" t="n"/>
      <c r="E21" s="40" t="n"/>
      <c r="F21" s="22" t="n"/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DGT000000000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UCG000000001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MET000000000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OMB000000001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PTO000000000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FCL000000002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PMG000000000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BMC000000000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TRV000000016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FGL000000000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PGO000000004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UCG000000003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FCG000000002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RCG000000003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BCF000000002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TRV000000014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n"/>
      <c r="B18" s="40" t="n"/>
      <c r="C18" s="13" t="n"/>
      <c r="D18" s="7" t="n"/>
      <c r="E18" s="40" t="n"/>
      <c r="F18" s="22" t="n"/>
    </row>
    <row r="19">
      <c r="A19" s="40" t="n"/>
      <c r="B19" s="40" t="n"/>
      <c r="C19" s="13" t="n"/>
      <c r="D19" s="7" t="n"/>
      <c r="E19" s="40" t="n"/>
      <c r="F19" s="22" t="n"/>
    </row>
    <row r="20">
      <c r="A20" s="40" t="n"/>
      <c r="B20" s="40" t="n"/>
      <c r="C20" s="13" t="n"/>
      <c r="D20" s="7" t="n"/>
      <c r="E20" s="40" t="n"/>
      <c r="F20" s="22" t="n"/>
    </row>
    <row r="21">
      <c r="A21" s="40" t="n"/>
      <c r="B21" s="40" t="n"/>
      <c r="C21" s="13" t="n"/>
      <c r="D21" s="7" t="n"/>
      <c r="E21" s="40" t="n"/>
      <c r="F21" s="22" t="n"/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24"/>
  <sheetViews>
    <sheetView showGridLines="0" zoomScale="80" zoomScaleNormal="80" workbookViewId="0">
      <selection activeCell="A1" sqref="A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PTO000000000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DGT000000000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PMG000000000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FCL000000002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FCP000000000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ALP000000002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PPN000000005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RPN000000005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LAGO00000000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FGO000000008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PGV000000002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UCG000000001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UCG000000003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FCG000000002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RCG000000003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BCC000000006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TRV000000000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DADOS'!$A$2:$D$4000,4,FALSE),"0")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n"/>
      <c r="B21" s="40" t="n"/>
      <c r="C21" s="13" t="n"/>
      <c r="D21" s="7" t="n"/>
      <c r="E21" s="40" t="n"/>
      <c r="F21" s="22" t="n"/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E15" sqref="E15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GBE000000002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MET000000000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OMB000000005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FRS000000019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FCL000000032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FXE000000005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BMC000000004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TRV000000019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BA3000000000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TRV000000022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FXE000000008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OBL000000004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REA000000000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RAB000000008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BCF000000001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TRV000000008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n"/>
      <c r="B18" s="40" t="n"/>
      <c r="C18" s="13" t="n"/>
      <c r="D18" s="7" t="n"/>
      <c r="E18" s="40" t="n"/>
      <c r="F18" s="22" t="n"/>
    </row>
    <row r="19">
      <c r="A19" s="40" t="n"/>
      <c r="B19" s="40" t="n"/>
      <c r="C19" s="13" t="n"/>
      <c r="D19" s="7" t="n"/>
      <c r="E19" s="40" t="n"/>
      <c r="F19" s="22" t="n"/>
    </row>
    <row r="20">
      <c r="A20" s="40" t="n"/>
      <c r="B20" s="40" t="n"/>
      <c r="C20" s="13" t="n"/>
      <c r="D20" s="7" t="n"/>
      <c r="E20" s="40" t="n"/>
      <c r="F20" s="22" t="n"/>
    </row>
    <row r="21">
      <c r="A21" s="40" t="n"/>
      <c r="B21" s="40" t="n"/>
      <c r="C21" s="13" t="n"/>
      <c r="D21" s="7" t="n"/>
      <c r="E21" s="40" t="n"/>
      <c r="F21" s="22" t="n"/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C24" t="inlineStr">
        <is>
          <t>New</t>
        </is>
      </c>
      <c r="D24" s="35" t="n">
        <v>8.7262</v>
      </c>
    </row>
    <row r="25">
      <c r="D25" s="34">
        <f>D24-D23</f>
        <v/>
      </c>
    </row>
    <row r="26">
      <c r="D26" s="30">
        <f>100/D23*D25</f>
        <v/>
      </c>
      <c r="E26" t="inlineStr">
        <is>
          <t>%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3"/>
  <sheetViews>
    <sheetView showGridLines="0" zoomScale="80" zoomScaleNormal="80" workbookViewId="0">
      <selection activeCell="E41" sqref="E41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7" t="inlineStr">
        <is>
          <t>TTOJESTPSS01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TTOJESTPCU00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24" t="inlineStr">
        <is>
          <t>TTOJESHL0012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24" t="inlineStr">
        <is>
          <t>TTOJESDPL006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24" t="inlineStr">
        <is>
          <t>TTOSHSSFR003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24" t="inlineStr">
        <is>
          <t>TTOSHSSBK004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24" t="inlineStr">
        <is>
          <t>TTOSHRSFR000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24" t="inlineStr">
        <is>
          <t>TTOSHRSBK000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TTOSHBT00003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TTOSHIN00001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TTOSHEL0000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TTOSHEL0001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24" t="inlineStr">
        <is>
          <t>TTOSHELSAT00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24" t="inlineStr">
        <is>
          <t>TTOSHTSELS00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TTOSHSYKLB00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TTOSHBT00001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TTOSHELT000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TTOSHELT001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inlineStr">
        <is>
          <t>TTOSHDRW0001</t>
        </is>
      </c>
      <c r="B21" s="40">
        <f>IFERROR(VLOOKUP(A21,'DE PARA'!$1:$1048576,3,FALSE),"0")</f>
        <v/>
      </c>
      <c r="C21" s="13">
        <f>IFERROR(VLOOKUP(A21,'DE PARA'!$1:$1048576,4,FALSE),"0")</f>
        <v/>
      </c>
      <c r="D21" s="7">
        <f>IFERROR(VLOOKUP(A21,'DE PARA'!$1:$1048576,5,FALSE),"0")</f>
        <v/>
      </c>
      <c r="E21" s="40">
        <f>IFERROR(VLOOKUP(A21,'DE PARA'!$1:$1048576,6,FALSE),"0")</f>
        <v/>
      </c>
      <c r="F21" s="4">
        <f>D21</f>
        <v/>
      </c>
    </row>
    <row r="22">
      <c r="A22" s="40" t="inlineStr">
        <is>
          <t>TTOBHHEMBT03</t>
        </is>
      </c>
      <c r="B22" s="40">
        <f>IFERROR(VLOOKUP(A22,'DE PARA'!$1:$1048576,3,FALSE),"0")</f>
        <v/>
      </c>
      <c r="C22" s="13">
        <f>IFERROR(VLOOKUP(A22,'DE PARA'!$1:$1048576,4,FALSE),"0")</f>
        <v/>
      </c>
      <c r="D22" s="7">
        <f>IFERROR(VLOOKUP(A22,'DE PARA'!$1:$1048576,5,FALSE),"0")</f>
        <v/>
      </c>
      <c r="E22" s="40">
        <f>IFERROR(VLOOKUP(A22,'DE PARA'!$1:$1048576,6,FALSE),"0")</f>
        <v/>
      </c>
      <c r="F22" s="4">
        <f>D22</f>
        <v/>
      </c>
    </row>
    <row r="23">
      <c r="A23" s="40" t="inlineStr">
        <is>
          <t>TTOSHTBDBT00</t>
        </is>
      </c>
      <c r="B23" s="40">
        <f>IFERROR(VLOOKUP(A23,'DE PARA'!$1:$1048576,3,FALSE),"0")</f>
        <v/>
      </c>
      <c r="C23" s="13">
        <f>IFERROR(VLOOKUP(A23,'DE PARA'!$1:$1048576,4,FALSE),"0")</f>
        <v/>
      </c>
      <c r="D23" s="7">
        <f>IFERROR(VLOOKUP(A23,'DE PARA'!$1:$1048576,5,FALSE),"0")</f>
        <v/>
      </c>
      <c r="E23" s="40">
        <f>IFERROR(VLOOKUP(A23,'DE PARA'!$1:$1048576,6,FALSE),"0")</f>
        <v/>
      </c>
      <c r="F23" s="4">
        <f>D23</f>
        <v/>
      </c>
    </row>
    <row r="24">
      <c r="A24" s="40" t="inlineStr">
        <is>
          <t>TTOSHBT00010</t>
        </is>
      </c>
      <c r="B24" s="40">
        <f>IFERROR(VLOOKUP(A24,'DE PARA'!$1:$1048576,3,FALSE),"0")</f>
        <v/>
      </c>
      <c r="C24" s="13">
        <f>IFERROR(VLOOKUP(A24,'DE PARA'!$1:$1048576,4,FALSE),"0")</f>
        <v/>
      </c>
      <c r="D24" s="7">
        <f>IFERROR(VLOOKUP(A24,'DE PARA'!$1:$1048576,5,FALSE),"0")</f>
        <v/>
      </c>
      <c r="E24" s="40">
        <f>IFERROR(VLOOKUP(A24,'DE PARA'!$1:$1048576,6,FALSE),"0")</f>
        <v/>
      </c>
      <c r="F24" s="4">
        <f>D24</f>
        <v/>
      </c>
    </row>
    <row r="25">
      <c r="A25" s="40" t="n"/>
      <c r="B25" s="40" t="n"/>
      <c r="C25" s="23" t="n"/>
      <c r="D25" s="7" t="n"/>
      <c r="E25" s="40" t="n"/>
      <c r="F25" s="4" t="n"/>
    </row>
    <row r="26">
      <c r="A26" s="40" t="n"/>
      <c r="B26" s="40" t="n"/>
      <c r="C26" s="23" t="n"/>
      <c r="D26" s="7" t="n"/>
      <c r="E26" s="40" t="n"/>
      <c r="F26" s="4" t="n"/>
    </row>
    <row r="27">
      <c r="A27" s="40" t="n"/>
      <c r="B27" s="40" t="n"/>
      <c r="C27" s="23">
        <f>SUM(C2:C24)</f>
        <v/>
      </c>
      <c r="D27" s="7">
        <f>SUM(D2:D24)</f>
        <v/>
      </c>
      <c r="E27" s="40" t="n"/>
      <c r="F27" s="4">
        <f>SUM(F2:F24)</f>
        <v/>
      </c>
      <c r="H27" t="n">
        <v>13.035</v>
      </c>
    </row>
    <row r="28">
      <c r="D28" s="35" t="n"/>
      <c r="H28" t="n">
        <v>13.452</v>
      </c>
    </row>
    <row r="29">
      <c r="H29">
        <f>H28-H27</f>
        <v/>
      </c>
    </row>
    <row r="30">
      <c r="H30" s="38">
        <f>100/H27*H29</f>
        <v/>
      </c>
    </row>
    <row r="32">
      <c r="B32" t="inlineStr">
        <is>
          <t>Antes</t>
        </is>
      </c>
    </row>
    <row r="33">
      <c r="G33" t="inlineStr">
        <is>
          <t xml:space="preserve">depois 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6" sqref="A6"/>
    </sheetView>
  </sheetViews>
  <sheetFormatPr baseColWidth="8" defaultRowHeight="15"/>
  <cols>
    <col width="21.71093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ARALLTE00004</t>
        </is>
      </c>
      <c r="B2" s="40">
        <f>IFERROR(VLOOKUP(A2,'BANCO DE DADOS'!$1:$1048576,2,FALSE),"0")</f>
        <v/>
      </c>
      <c r="C2" s="20">
        <f>IFERROR(VLOOKUP(A2,'BANCO DE DADOS'!A2:C265,3,FALSE),"0")</f>
        <v/>
      </c>
      <c r="D2" s="21">
        <f>IFERROR(VLOOKUP(A2,'BANCO DE DADOS'!A2:D350,4,FALSE),"0")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PTO000000002</t>
        </is>
      </c>
      <c r="B3" s="40">
        <f>IFERROR(VLOOKUP(A3,'BANCO DE DADOS'!$1:$1048576,2,FALSE),"0")</f>
        <v/>
      </c>
      <c r="C3" s="20">
        <f>IFERROR(VLOOKUP(A3,'BANCO DE DADOS'!A3:C266,3,FALSE),"0")</f>
        <v/>
      </c>
      <c r="D3" s="21">
        <f>IFERROR(VLOOKUP(A3,'BANCO DE DADOS'!A3:D351,4,FALSE),"0")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39" t="inlineStr">
        <is>
          <t>SUPIORI00010</t>
        </is>
      </c>
      <c r="B4" s="40">
        <f>IFERROR(VLOOKUP(A4,'BANCO DE DADOS'!$1:$1048576,2,FALSE),"0")</f>
        <v/>
      </c>
      <c r="C4" s="20">
        <f>IFERROR(VLOOKUP(A4,'BANCO DE DADOS'!A4:C267,3,FALSE),"0")</f>
        <v/>
      </c>
      <c r="D4" s="21">
        <f>IFERROR(VLOOKUP(A4,'BANCO DE DADOS'!A4:D352,4,FALSE),"0")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39" t="inlineStr">
        <is>
          <t>PMG000000003</t>
        </is>
      </c>
      <c r="B5" s="40">
        <f>IFERROR(VLOOKUP(A5,'BANCO DE DADOS'!$1:$1048576,2,FALSE),"0")</f>
        <v/>
      </c>
      <c r="C5" s="20">
        <f>IFERROR(VLOOKUP(A5,'BANCO DE DADOS'!A5:C268,3,FALSE),"0")</f>
        <v/>
      </c>
      <c r="D5" s="21">
        <f>IFERROR(VLOOKUP(A5,'BANCO DE DADOS'!A5:D353,4,FALSE),"0")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39" t="inlineStr">
        <is>
          <t>SUPIORI00000</t>
        </is>
      </c>
      <c r="B6" s="40">
        <f>IFERROR(VLOOKUP(A6,'BANCO DE DADOS'!$1:$1048576,2,FALSE),"0")</f>
        <v/>
      </c>
      <c r="C6" s="20">
        <f>IFERROR(VLOOKUP(A6,'BANCO DE DADOS'!A6:C269,3,FALSE),"0")</f>
        <v/>
      </c>
      <c r="D6" s="21">
        <f>IFERROR(VLOOKUP(A6,'BANCO DE DADOS'!A6:D354,4,FALSE),"0")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39" t="inlineStr">
        <is>
          <t>FHT000000007</t>
        </is>
      </c>
      <c r="B7" s="40">
        <f>IFERROR(VLOOKUP(A7,'BANCO DE DADOS'!$1:$1048576,2,FALSE),"0")</f>
        <v/>
      </c>
      <c r="C7" s="20">
        <f>IFERROR(VLOOKUP(A7,'BANCO DE DADOS'!A7:C270,3,FALSE),"0")</f>
        <v/>
      </c>
      <c r="D7" s="21">
        <f>IFERROR(VLOOKUP(A7,'BANCO DE DADOS'!A7:D355,4,FALSE),"0")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39" t="inlineStr">
        <is>
          <t>MGL000000009</t>
        </is>
      </c>
      <c r="B8" s="40">
        <f>IFERROR(VLOOKUP(A8,'BANCO DE DADOS'!$1:$1048576,2,FALSE),"0")</f>
        <v/>
      </c>
      <c r="C8" s="20">
        <f>IFERROR(VLOOKUP(A8,'BANCO DE DADOS'!A8:C271,3,FALSE),"0")</f>
        <v/>
      </c>
      <c r="D8" s="21">
        <f>IFERROR(VLOOKUP(A8,'BANCO DE DADOS'!A8:D356,4,FALSE),"0")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39" t="inlineStr">
        <is>
          <t>FGO000000010</t>
        </is>
      </c>
      <c r="B9" s="40">
        <f>IFERROR(VLOOKUP(A9,'BANCO DE DADOS'!$1:$1048576,2,FALSE),"0")</f>
        <v/>
      </c>
      <c r="C9" s="20">
        <f>IFERROR(VLOOKUP(A9,'BANCO DE DADOS'!A9:C272,3,FALSE),"0")</f>
        <v/>
      </c>
      <c r="D9" s="21">
        <f>IFERROR(VLOOKUP(A9,'BANCO DE DADOS'!A9:D357,4,FALSE),"0")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39" t="inlineStr">
        <is>
          <t>PGV000000002</t>
        </is>
      </c>
      <c r="B10" s="40">
        <f>IFERROR(VLOOKUP(A10,'BANCO DE DADOS'!$1:$1048576,2,FALSE),"0")</f>
        <v/>
      </c>
      <c r="C10" s="20">
        <f>IFERROR(VLOOKUP(A10,'BANCO DE DADOS'!A10:C273,3,FALSE),"0")</f>
        <v/>
      </c>
      <c r="D10" s="21">
        <f>IFERROR(VLOOKUP(A10,'BANCO DE DADOS'!A10:D358,4,FALSE),"0")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39" t="inlineStr">
        <is>
          <t>FRF000000004</t>
        </is>
      </c>
      <c r="B11" s="40">
        <f>IFERROR(VLOOKUP(A11,'BANCO DE DADOS'!$1:$1048576,2,FALSE),"0")</f>
        <v/>
      </c>
      <c r="C11" s="20">
        <f>IFERROR(VLOOKUP(A11,'BANCO DE DADOS'!A11:C274,3,FALSE),"0")</f>
        <v/>
      </c>
      <c r="D11" s="21">
        <f>IFERROR(VLOOKUP(A11,'BANCO DE DADOS'!A11:D359,4,FALSE),"0")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39" t="inlineStr">
        <is>
          <t>ARALLTE00000</t>
        </is>
      </c>
      <c r="B12" s="40">
        <f>IFERROR(VLOOKUP(A12,'BANCO DE DADOS'!$1:$1048576,2,FALSE),"0")</f>
        <v/>
      </c>
      <c r="C12" s="20">
        <f>IFERROR(VLOOKUP(A12,'BANCO DE DADOS'!A12:C275,3,FALSE),"0")</f>
        <v/>
      </c>
      <c r="D12" s="21">
        <f>IFERROR(VLOOKUP(A12,'BANCO DE DADOS'!A12:D360,4,FALSE),"0")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39" t="inlineStr">
        <is>
          <t>DSP000000000</t>
        </is>
      </c>
      <c r="B13" s="40">
        <f>IFERROR(VLOOKUP(A13,'BANCO DE DADOS'!$1:$1048576,2,FALSE),"0")</f>
        <v/>
      </c>
      <c r="C13" s="20">
        <f>IFERROR(VLOOKUP(A13,'BANCO DE DADOS'!A13:C276,3,FALSE),"0")</f>
        <v/>
      </c>
      <c r="D13" s="21">
        <f>IFERROR(VLOOKUP(A13,'BANCO DE DADOS'!A13:D361,4,FALSE),"0")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39" t="inlineStr">
        <is>
          <t>SUPIORI00007</t>
        </is>
      </c>
      <c r="B14" s="40">
        <f>IFERROR(VLOOKUP(A14,'BANCO DE DADOS'!$1:$1048576,2,FALSE),"0")</f>
        <v/>
      </c>
      <c r="C14" s="20">
        <f>IFERROR(VLOOKUP(A14,'BANCO DE DADOS'!A14:C277,3,FALSE),"0")</f>
        <v/>
      </c>
      <c r="D14" s="21">
        <f>IFERROR(VLOOKUP(A14,'BANCO DE DADOS'!A14:D362,4,FALSE),"0")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39" t="inlineStr">
        <is>
          <t>RPN000000003</t>
        </is>
      </c>
      <c r="B15" s="40">
        <f>IFERROR(VLOOKUP(A15,'BANCO DE DADOS'!$1:$1048576,2,FALSE),"0")</f>
        <v/>
      </c>
      <c r="C15" s="20">
        <f>IFERROR(VLOOKUP(A15,'BANCO DE DADOS'!A15:C278,3,FALSE),"0")</f>
        <v/>
      </c>
      <c r="D15" s="21">
        <f>IFERROR(VLOOKUP(A15,'BANCO DE DADOS'!A15:D363,4,FALSE),"0")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39" t="inlineStr">
        <is>
          <t>RPN000000004</t>
        </is>
      </c>
      <c r="B16" s="40">
        <f>IFERROR(VLOOKUP(A16,'BANCO DE DADOS'!$1:$1048576,2,FALSE),"0")</f>
        <v/>
      </c>
      <c r="C16" s="20">
        <f>IFERROR(VLOOKUP(A16,'BANCO DE DADOS'!A16:C279,3,FALSE),"0")</f>
        <v/>
      </c>
      <c r="D16" s="21">
        <f>IFERROR(VLOOKUP(A16,'BANCO DE DADOS'!A16:D364,4,FALSE),"0")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39" t="inlineStr">
        <is>
          <t>TRV000000007</t>
        </is>
      </c>
      <c r="B17" s="40">
        <f>IFERROR(VLOOKUP(A17,'BANCO DE DADOS'!$1:$1048576,2,FALSE),"0")</f>
        <v/>
      </c>
      <c r="C17" s="20">
        <f>IFERROR(VLOOKUP(A17,'BANCO DE DADOS'!A17:C280,3,FALSE),"0")</f>
        <v/>
      </c>
      <c r="D17" s="21">
        <f>IFERROR(VLOOKUP(A17,'BANCO DE DADOS'!A17:D365,4,FALSE),"0")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39" t="inlineStr">
        <is>
          <t>PPN000000005</t>
        </is>
      </c>
      <c r="B18" s="40">
        <f>IFERROR(VLOOKUP(A18,'BANCO DE DADOS'!$1:$1048576,2,FALSE),"0")</f>
        <v/>
      </c>
      <c r="C18" s="20">
        <f>IFERROR(VLOOKUP(A18,'BANCO DE DADOS'!A18:C281,3,FALSE),"0")</f>
        <v/>
      </c>
      <c r="D18" s="21">
        <f>IFERROR(VLOOKUP(A18,'BANCO DE DADOS'!A18:D366,4,FALSE),"0")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39" t="inlineStr">
        <is>
          <t>LAGO00000011</t>
        </is>
      </c>
      <c r="B19" s="40">
        <f>IFERROR(VLOOKUP(A19,'BANCO DE DADOS'!$1:$1048576,2,FALSE),"0")</f>
        <v/>
      </c>
      <c r="C19" s="20">
        <f>IFERROR(VLOOKUP(A19,'BANCO DE DADOS'!A19:C282,3,FALSE),"0")</f>
        <v/>
      </c>
      <c r="D19" s="21">
        <f>IFERROR(VLOOKUP(A19,'BANCO DE DADOS'!A19:D367,4,FALSE),"0")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39" t="inlineStr">
        <is>
          <t>UCG000000003</t>
        </is>
      </c>
      <c r="B20" s="40">
        <f>IFERROR(VLOOKUP(A20,'BANCO DE DADOS'!$1:$1048576,2,FALSE),"0")</f>
        <v/>
      </c>
      <c r="C20" s="20">
        <f>IFERROR(VLOOKUP(A20,'BANCO DE DADOS'!A20:C283,3,FALSE),"0")</f>
        <v/>
      </c>
      <c r="D20" s="21">
        <f>IFERROR(VLOOKUP(A20,'BANCO DE DADOS'!A20:D368,4,FALSE),"0")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39" t="inlineStr">
        <is>
          <t>LAGO00000006</t>
        </is>
      </c>
      <c r="B21" s="40">
        <f>IFERROR(VLOOKUP(A21,'BANCO DE DADOS'!$1:$1048576,2,FALSE),"0")</f>
        <v/>
      </c>
      <c r="C21" s="20">
        <f>IFERROR(VLOOKUP(A21,'BANCO DE DADOS'!A21:C284,3,FALSE),"0")</f>
        <v/>
      </c>
      <c r="D21" s="21">
        <f>IFERROR(VLOOKUP(A21,'BANCO DE DADOS'!A21:D369,4,FALSE),"0")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39" t="inlineStr">
        <is>
          <t>RCG000000003</t>
        </is>
      </c>
      <c r="B22" s="40">
        <f>IFERROR(VLOOKUP(A22,'BANCO DE DADOS'!$1:$1048576,2,FALSE),"0")</f>
        <v/>
      </c>
      <c r="C22" s="20">
        <f>IFERROR(VLOOKUP(A22,'BANCO DE DADOS'!A22:C285,3,FALSE),"0")</f>
        <v/>
      </c>
      <c r="D22" s="21">
        <f>IFERROR(VLOOKUP(A22,'BANCO DE DADOS'!A22:D370,4,FALSE),"0")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39" t="inlineStr">
        <is>
          <t>BCC000000006</t>
        </is>
      </c>
      <c r="B23" s="40">
        <f>IFERROR(VLOOKUP(A23,'BANCO DE DADOS'!$1:$1048576,2,FALSE),"0")</f>
        <v/>
      </c>
      <c r="C23" s="20">
        <f>IFERROR(VLOOKUP(A23,'BANCO DE DADOS'!A23:C286,3,FALSE),"0")</f>
        <v/>
      </c>
      <c r="D23" s="21">
        <f>IFERROR(VLOOKUP(A23,'BANCO DE DADOS'!A23:D371,4,FALSE),"0")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39" t="inlineStr">
        <is>
          <t>RABAR003</t>
        </is>
      </c>
      <c r="B24" s="40">
        <f>IFERROR(VLOOKUP(A24,'BANCO DE DADOS'!$1:$1048576,2,FALSE),"0")</f>
        <v/>
      </c>
      <c r="C24" s="20">
        <f>IFERROR(VLOOKUP(A24,'BANCO DE DADOS'!A24:C287,3,FALSE),"0")</f>
        <v/>
      </c>
      <c r="D24" s="21">
        <f>IFERROR(VLOOKUP(A24,'BANCO DE DADOS'!A24:D372,4,FALSE),"0")</f>
        <v/>
      </c>
      <c r="E24" s="40">
        <f>IFERROR(VLOOKUP(A24,'BANCO DE DADOS'!$1:$1048576,5,FALSE),"0")</f>
        <v/>
      </c>
      <c r="F24" s="22">
        <f>D24</f>
        <v/>
      </c>
    </row>
    <row r="25">
      <c r="A25" s="39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3" t="n"/>
      <c r="D26" s="7" t="n"/>
      <c r="E26" s="40" t="n"/>
      <c r="F26" s="4" t="n"/>
    </row>
    <row r="27">
      <c r="A27" s="40" t="n"/>
      <c r="B27" s="40" t="n"/>
      <c r="C27" s="3" t="n"/>
      <c r="D27" s="7" t="n"/>
      <c r="E27" s="40" t="n"/>
      <c r="F27" s="4" t="n"/>
    </row>
    <row r="28">
      <c r="A28" s="40" t="n"/>
      <c r="B28" s="40" t="n"/>
      <c r="C28" s="3">
        <f>SUM(C2:C27)</f>
        <v/>
      </c>
      <c r="D28" s="21">
        <f>SUM(D2:D27)</f>
        <v/>
      </c>
      <c r="E28" s="40" t="n"/>
      <c r="F28" s="22">
        <f>SUM(F2:F27)</f>
        <v/>
      </c>
    </row>
    <row r="29">
      <c r="D29" s="35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1" sqref="A1"/>
    </sheetView>
  </sheetViews>
  <sheetFormatPr baseColWidth="8" defaultRowHeight="15"/>
  <cols>
    <col width="14.42578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ARALLTE00004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PTO000000002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SUPIORI00010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PMG000000003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SUPIORI00000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FHT000000007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MGL000000009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FGO000000010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PGV000000002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FRF000000004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ARALLTE00000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DSP000000000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SUPIORI00007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RPN000000003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RPN000000004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TRV000000007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PPN000000005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LAGO00000011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UCG000000003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LAGO00000006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RCG000000003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inlineStr">
        <is>
          <t>BCC000000006</t>
        </is>
      </c>
      <c r="B23" s="40">
        <f>IFERROR(VLOOKUP(A23,'BANCO DE DADOS'!$1:$1048576,2,FALSE),"0")</f>
        <v/>
      </c>
      <c r="C23" s="20">
        <f>IFERROR(VLOOKUP(A23,'BANCO DE DADOS'!$A$2:C4021,3,FALSE),"0")</f>
        <v/>
      </c>
      <c r="D23" s="21">
        <f>IFERROR(VLOOKUP(A23,'BANCO DE DADOS'!$A$2:D4021,4,FALSE),"0")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40" t="inlineStr">
        <is>
          <t>RABAR003</t>
        </is>
      </c>
      <c r="B24" s="40">
        <f>IFERROR(VLOOKUP(A24,'BANCO DE DADOS'!$1:$1048576,2,FALSE),"0")</f>
        <v/>
      </c>
      <c r="C24" s="20">
        <f>IFERROR(VLOOKUP(A24,'BANCO DE DADOS'!$A$2:C4022,3,FALSE),"0")</f>
        <v/>
      </c>
      <c r="D24" s="21">
        <f>IFERROR(VLOOKUP(A24,'BANCO DE DADOS'!$A$2:D4022,4,FALSE),"0")</f>
        <v/>
      </c>
      <c r="E24" s="40">
        <f>IFERROR(VLOOKUP(A24,'BANCO DE DADOS'!$1:$1048576,5,FALSE),"0")</f>
        <v/>
      </c>
      <c r="F24" s="22">
        <f>D24</f>
        <v/>
      </c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20" t="n"/>
      <c r="D26" s="21" t="n"/>
      <c r="E26" s="40" t="n"/>
      <c r="F26" s="22" t="n"/>
    </row>
    <row r="27">
      <c r="A27" s="40" t="n"/>
      <c r="B27" s="40" t="n"/>
      <c r="C27" s="3" t="n"/>
      <c r="D27" s="7" t="n"/>
      <c r="E27" s="40" t="n"/>
      <c r="F27" s="4" t="n"/>
    </row>
    <row r="28">
      <c r="A28" s="40" t="n"/>
      <c r="B28" s="40" t="n"/>
      <c r="C28" s="3" t="n"/>
      <c r="D28" s="7" t="n"/>
      <c r="E28" s="40" t="n"/>
      <c r="F28" s="4" t="n"/>
    </row>
    <row r="29">
      <c r="A29" s="40" t="n"/>
      <c r="B29" s="40" t="n"/>
      <c r="C29" s="3">
        <f>SUM(C2:C28)</f>
        <v/>
      </c>
      <c r="D29" s="21">
        <f>SUM(D2:D28)</f>
        <v/>
      </c>
      <c r="E29" s="40" t="n"/>
      <c r="F29" s="22">
        <f>SUM(F2:F28)</f>
        <v/>
      </c>
    </row>
    <row r="30">
      <c r="D30" s="35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SUPIORI00000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SUPIORI00015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SUPIORI00010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ARALLTE00010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ARALLTE00000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FCP000000000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ALP000000002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PPN000000005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RPN000000005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LAGO00000000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FGO000000008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PGV000000002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UCG000000001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UCG000000003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FCG000000002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RCG000000003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BCF000000002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RABAR003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n"/>
      <c r="B21" s="40" t="n"/>
      <c r="C21" s="20" t="n"/>
      <c r="D21" s="21" t="n"/>
      <c r="E21" s="40" t="n"/>
      <c r="F21" s="22" t="n"/>
    </row>
    <row r="22">
      <c r="A22" s="40" t="n"/>
      <c r="B22" s="40" t="n"/>
      <c r="C22" s="20" t="n"/>
      <c r="D22" s="21" t="n"/>
      <c r="E22" s="40" t="n"/>
      <c r="F22" s="22" t="n"/>
    </row>
    <row r="23">
      <c r="A23" s="40" t="n"/>
      <c r="B23" s="40" t="n"/>
      <c r="C23" s="20" t="n"/>
      <c r="D23" s="21" t="n"/>
      <c r="E23" s="40" t="n"/>
      <c r="F23" s="22" t="n"/>
    </row>
    <row r="24">
      <c r="A24" s="40" t="n"/>
      <c r="B24" s="40" t="n"/>
      <c r="C24" s="20" t="n"/>
      <c r="D24" s="21" t="n"/>
      <c r="E24" s="40" t="n"/>
      <c r="F24" s="22" t="n"/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20" t="n"/>
      <c r="D26" s="21" t="n"/>
      <c r="E26" s="40" t="n"/>
      <c r="F26" s="22" t="n"/>
    </row>
    <row r="27">
      <c r="A27" s="40" t="n"/>
      <c r="B27" s="40" t="n"/>
      <c r="C27" s="20" t="n"/>
      <c r="D27" s="21" t="n"/>
      <c r="E27" s="40" t="n"/>
      <c r="F27" s="22" t="n"/>
    </row>
    <row r="28">
      <c r="A28" s="40" t="n"/>
      <c r="B28" s="40" t="n"/>
      <c r="C28" s="20" t="n"/>
      <c r="D28" s="21" t="n"/>
      <c r="E28" s="40" t="n"/>
      <c r="F28" s="22" t="n"/>
    </row>
    <row r="29">
      <c r="A29" s="40" t="n"/>
      <c r="B29" s="40" t="n"/>
      <c r="C29" s="20" t="n"/>
      <c r="D29" s="21" t="n"/>
      <c r="E29" s="40" t="n"/>
      <c r="F29" s="22" t="n"/>
    </row>
    <row r="30">
      <c r="A30" s="40" t="n"/>
      <c r="B30" s="40" t="n"/>
      <c r="C30" s="3" t="n"/>
      <c r="D30" s="7" t="n"/>
      <c r="E30" s="40" t="n"/>
      <c r="F30" s="4" t="n"/>
    </row>
    <row r="31">
      <c r="A31" s="40" t="n"/>
      <c r="B31" s="40" t="n"/>
      <c r="C31" s="3" t="n"/>
      <c r="D31" s="7" t="n"/>
      <c r="E31" s="40" t="n"/>
      <c r="F31" s="4" t="n"/>
    </row>
    <row r="32">
      <c r="A32" s="40" t="n"/>
      <c r="B32" s="40" t="n"/>
      <c r="C32" s="3">
        <f>SUM(C2:C31)</f>
        <v/>
      </c>
      <c r="D32" s="21">
        <f>SUM(D2:D31)</f>
        <v/>
      </c>
      <c r="E32" s="40" t="n"/>
      <c r="F32" s="22">
        <f>SUM(F2:F31)</f>
        <v/>
      </c>
    </row>
    <row r="33">
      <c r="D33" s="35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33"/>
  <sheetViews>
    <sheetView showGridLines="0" zoomScale="80" zoomScaleNormal="80" workbookViewId="0">
      <selection activeCell="A2" sqref="A2"/>
    </sheetView>
  </sheetViews>
  <sheetFormatPr baseColWidth="8" defaultRowHeight="15"/>
  <cols>
    <col width="19.57031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ARALLTE00004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SUPIORI00015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SUPIORI00010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TERFRN00000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OM2000000001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ARALLTE00010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ARALLTE00000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MGL000000009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FGO000000010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FGO000000009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PGV000000002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LAGO00000011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UCG000000003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LAGO00000003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RCG000000003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SUPIORI00001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ARALLTE00042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SUPIORI00002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SUPIORI00017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BCF000000002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TRV000000000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n"/>
      <c r="B23" s="40" t="n"/>
      <c r="C23" s="20" t="n"/>
      <c r="D23" s="21" t="n"/>
      <c r="E23" s="40" t="n"/>
      <c r="F23" s="22" t="n"/>
    </row>
    <row r="24">
      <c r="A24" s="40" t="n"/>
      <c r="B24" s="40" t="n"/>
      <c r="C24" s="20" t="n"/>
      <c r="D24" s="21" t="n"/>
      <c r="E24" s="40" t="n"/>
      <c r="F24" s="22" t="n"/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20" t="n"/>
      <c r="D26" s="21" t="n"/>
      <c r="E26" s="40" t="n"/>
      <c r="F26" s="22" t="n"/>
    </row>
    <row r="27">
      <c r="A27" s="40" t="n"/>
      <c r="B27" s="40" t="n"/>
      <c r="C27" s="20" t="n"/>
      <c r="D27" s="21" t="n"/>
      <c r="E27" s="40" t="n"/>
      <c r="F27" s="22" t="n"/>
    </row>
    <row r="28">
      <c r="A28" s="40" t="n"/>
      <c r="B28" s="40" t="n"/>
      <c r="C28" s="20" t="n"/>
      <c r="D28" s="21" t="n"/>
      <c r="E28" s="40" t="n"/>
      <c r="F28" s="22" t="n"/>
    </row>
    <row r="29">
      <c r="A29" s="40" t="n"/>
      <c r="B29" s="40" t="n"/>
      <c r="C29" s="20" t="n"/>
      <c r="D29" s="21" t="n"/>
      <c r="E29" s="40" t="n"/>
      <c r="F29" s="22" t="n"/>
    </row>
    <row r="30">
      <c r="A30" s="40" t="n"/>
      <c r="B30" s="40" t="n"/>
      <c r="C30" s="3" t="n"/>
      <c r="D30" s="7" t="n"/>
      <c r="E30" s="40" t="n"/>
      <c r="F30" s="4" t="n"/>
    </row>
    <row r="31">
      <c r="A31" s="40" t="n"/>
      <c r="B31" s="40" t="n"/>
      <c r="C31" s="3" t="n"/>
      <c r="D31" s="7" t="n"/>
      <c r="E31" s="40" t="n"/>
      <c r="F31" s="4" t="n"/>
    </row>
    <row r="32">
      <c r="A32" s="40" t="n"/>
      <c r="B32" s="40" t="n"/>
      <c r="C32" s="3">
        <f>SUM(C2:C31)</f>
        <v/>
      </c>
      <c r="D32" s="21">
        <f>SUM(D2:D31)</f>
        <v/>
      </c>
      <c r="E32" s="40" t="n"/>
      <c r="F32" s="22">
        <f>SUM(F2:F31)</f>
        <v/>
      </c>
    </row>
    <row r="33">
      <c r="D33" s="35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7.855468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ARALLTE00004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SUPIORI00015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SUPIORI00010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TERFRN00000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OM2000000001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ARALLTE00010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ARALLTE00000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MGL000000009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FGO000000010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FGO000000009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PGV000000002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LAGO00000011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UCG000000003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LAGO00000003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RCG000000003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SUPIORI00001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ARALLTE00042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SUPIORI00002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SUPIORI00017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BCC000000006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TRV000000000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n"/>
      <c r="B23" s="40" t="n"/>
      <c r="C23" s="20" t="n"/>
      <c r="D23" s="21" t="n"/>
      <c r="E23" s="40" t="n"/>
      <c r="F23" s="22" t="n"/>
    </row>
    <row r="24">
      <c r="A24" s="40" t="n"/>
      <c r="B24" s="40" t="n"/>
      <c r="C24" s="20" t="n"/>
      <c r="D24" s="21" t="n"/>
      <c r="E24" s="40" t="n"/>
      <c r="F24" s="22" t="n"/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20" t="n"/>
      <c r="D26" s="21" t="n"/>
      <c r="E26" s="40" t="n"/>
      <c r="F26" s="22" t="n"/>
    </row>
    <row r="27">
      <c r="A27" s="40" t="n"/>
      <c r="B27" s="40" t="n"/>
      <c r="C27" s="20" t="n"/>
      <c r="D27" s="21" t="n"/>
      <c r="E27" s="40" t="n"/>
      <c r="F27" s="22" t="n"/>
    </row>
    <row r="28">
      <c r="A28" s="40" t="n"/>
      <c r="B28" s="40" t="n"/>
      <c r="C28" s="20" t="n"/>
      <c r="D28" s="21" t="n"/>
      <c r="E28" s="40" t="n"/>
      <c r="F28" s="22" t="n"/>
    </row>
    <row r="29">
      <c r="A29" s="40" t="n"/>
      <c r="B29" s="40" t="n"/>
      <c r="C29" s="20" t="n"/>
      <c r="D29" s="21" t="n"/>
      <c r="E29" s="40" t="n"/>
      <c r="F29" s="22" t="n"/>
    </row>
    <row r="30">
      <c r="A30" s="40" t="n"/>
      <c r="B30" s="40" t="n"/>
      <c r="C30" s="20" t="n"/>
      <c r="D30" s="21" t="n"/>
      <c r="E30" s="40" t="n"/>
      <c r="F30" s="22" t="n"/>
    </row>
    <row r="31">
      <c r="A31" s="40" t="n"/>
      <c r="B31" s="40" t="n"/>
      <c r="C31" s="3" t="n"/>
      <c r="D31" s="7" t="n"/>
      <c r="E31" s="40" t="n"/>
      <c r="F31" s="4" t="n"/>
    </row>
    <row r="32">
      <c r="A32" s="40" t="n"/>
      <c r="B32" s="40" t="n"/>
      <c r="C32" s="3" t="n"/>
      <c r="D32" s="7" t="n"/>
      <c r="E32" s="40" t="n"/>
      <c r="F32" s="4" t="n"/>
    </row>
    <row r="33">
      <c r="A33" s="40" t="n"/>
      <c r="B33" s="40" t="n"/>
      <c r="C33" s="3">
        <f>SUM(C2:C32)</f>
        <v/>
      </c>
      <c r="D33" s="21">
        <f>SUM(D2:D32)</f>
        <v/>
      </c>
      <c r="E33" s="40" t="n"/>
      <c r="F33" s="22">
        <f>SUM(F2:F32)</f>
        <v/>
      </c>
    </row>
    <row r="34">
      <c r="D3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2" sqref="A2"/>
    </sheetView>
  </sheetViews>
  <sheetFormatPr baseColWidth="8" defaultRowHeight="15"/>
  <cols>
    <col width="14.42578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ARALLTE00004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PTO000000002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SUPIORI00010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PMG000000003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SUPIORI00000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FHT000000007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MGL000000009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FGO000000010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PGV000000002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FRF000000004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ARALLTE00000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DSP000000000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SUPIORI00007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RPN000000003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RPN000000004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TRV000000007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PPN000000005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LAGO00000011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UCG000000003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LAGO00000006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RCG000000003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inlineStr">
        <is>
          <t>BCC000000006</t>
        </is>
      </c>
      <c r="B23" s="40">
        <f>IFERROR(VLOOKUP(A23,'BANCO DE DADOS'!$1:$1048576,2,FALSE),"0")</f>
        <v/>
      </c>
      <c r="C23" s="20">
        <f>IFERROR(VLOOKUP(A23,'BANCO DE DADOS'!$A$2:C4021,3,FALSE),"0")</f>
        <v/>
      </c>
      <c r="D23" s="21">
        <f>IFERROR(VLOOKUP(A23,'BANCO DE DADOS'!$A$2:D4021,4,FALSE),"0")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40" t="inlineStr">
        <is>
          <t>RABAR003</t>
        </is>
      </c>
      <c r="B24" s="40">
        <f>IFERROR(VLOOKUP(A24,'BANCO DE DADOS'!$1:$1048576,2,FALSE),"0")</f>
        <v/>
      </c>
      <c r="C24" s="20">
        <f>IFERROR(VLOOKUP(A24,'BANCO DE DADOS'!$A$2:C4022,3,FALSE),"0")</f>
        <v/>
      </c>
      <c r="D24" s="21">
        <f>IFERROR(VLOOKUP(A24,'BANCO DE DADOS'!$A$2:D4022,4,FALSE),"0")</f>
        <v/>
      </c>
      <c r="E24" s="40">
        <f>IFERROR(VLOOKUP(A24,'BANCO DE DADOS'!$1:$1048576,5,FALSE),"0")</f>
        <v/>
      </c>
      <c r="F24" s="22">
        <f>D24</f>
        <v/>
      </c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20" t="n"/>
      <c r="D26" s="21" t="n"/>
      <c r="E26" s="40" t="n"/>
      <c r="F26" s="22" t="n"/>
    </row>
    <row r="27">
      <c r="A27" s="40" t="n"/>
      <c r="B27" s="40" t="n"/>
      <c r="C27" s="20" t="n"/>
      <c r="D27" s="21" t="n"/>
      <c r="E27" s="40" t="n"/>
      <c r="F27" s="22" t="n"/>
    </row>
    <row r="28">
      <c r="A28" s="40" t="n"/>
      <c r="B28" s="40" t="n"/>
      <c r="C28" s="3" t="n"/>
      <c r="D28" s="7" t="n"/>
      <c r="E28" s="40" t="n"/>
      <c r="F28" s="4" t="n"/>
    </row>
    <row r="29">
      <c r="A29" s="40" t="n"/>
      <c r="B29" s="40" t="n"/>
      <c r="C29" s="3" t="n"/>
      <c r="D29" s="7" t="n"/>
      <c r="E29" s="40" t="n"/>
      <c r="F29" s="4" t="n"/>
    </row>
    <row r="30">
      <c r="A30" s="40" t="n"/>
      <c r="B30" s="40" t="n"/>
      <c r="C30" s="3">
        <f>SUM(C2:C29)</f>
        <v/>
      </c>
      <c r="D30" s="21">
        <f>SUM(D2:D29)</f>
        <v/>
      </c>
      <c r="E30" s="40" t="n"/>
      <c r="F30" s="22">
        <f>SUM(F2:F24)</f>
        <v/>
      </c>
    </row>
    <row r="31">
      <c r="D31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3" sqref="A3"/>
    </sheetView>
  </sheetViews>
  <sheetFormatPr baseColWidth="8" defaultRowHeight="15"/>
  <cols>
    <col width="18.140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ARALLTE00004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PTO000000002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SUPIORI00010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PMG000000003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SUPIORI00000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FHT000000007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MGL000000009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FGO000000010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PGV000000002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FRF000000004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ARALLTE00000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DSP000000000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SUPIORI00007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RPN000000003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RPN000000004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TRV000000007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SUPIORI00002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LAGO00000011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UCG000000003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LAGO00000003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RCG000000003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inlineStr">
        <is>
          <t>BCF000000002</t>
        </is>
      </c>
      <c r="B23" s="40">
        <f>IFERROR(VLOOKUP(A23,'BANCO DE DADOS'!$1:$1048576,2,FALSE),"0")</f>
        <v/>
      </c>
      <c r="C23" s="20">
        <f>IFERROR(VLOOKUP(A23,'BANCO DE DADOS'!$A$2:C4021,3,FALSE),"0")</f>
        <v/>
      </c>
      <c r="D23" s="21">
        <f>IFERROR(VLOOKUP(A23,'BANCO DE DADOS'!$A$2:D4021,4,FALSE),"0")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40" t="inlineStr">
        <is>
          <t>RABAR003</t>
        </is>
      </c>
      <c r="B24" s="40">
        <f>IFERROR(VLOOKUP(A24,'BANCO DE DADOS'!$1:$1048576,2,FALSE),"0")</f>
        <v/>
      </c>
      <c r="C24" s="20">
        <f>IFERROR(VLOOKUP(A24,'BANCO DE DADOS'!$A$2:C4022,3,FALSE),"0")</f>
        <v/>
      </c>
      <c r="D24" s="21">
        <f>IFERROR(VLOOKUP(A24,'BANCO DE DADOS'!$A$2:D4022,4,FALSE),"0")</f>
        <v/>
      </c>
      <c r="E24" s="40">
        <f>IFERROR(VLOOKUP(A24,'BANCO DE DADOS'!$1:$1048576,5,FALSE),"0")</f>
        <v/>
      </c>
      <c r="F24" s="22">
        <f>D24</f>
        <v/>
      </c>
    </row>
    <row r="25">
      <c r="A25" s="40" t="n"/>
      <c r="B25" s="40">
        <f>IFERROR(VLOOKUP(A25,'BANCO DE DADOS'!$1:$1048576,2,FALSE),"0")</f>
        <v/>
      </c>
      <c r="C25" s="20">
        <f>IFERROR(VLOOKUP(A25,'BANCO DE DADOS'!$A$2:C4023,3,FALSE),"0")</f>
        <v/>
      </c>
      <c r="D25" s="21">
        <f>IFERROR(VLOOKUP(A25,'BANCO DE DADOS'!$A$2:D4023,4,FALSE),"0")</f>
        <v/>
      </c>
      <c r="E25" s="40">
        <f>IFERROR(VLOOKUP(A25,'BANCO DE DADOS'!$1:$1048576,5,FALSE),"0")</f>
        <v/>
      </c>
      <c r="F25" s="22">
        <f>D25</f>
        <v/>
      </c>
    </row>
    <row r="26">
      <c r="A26" s="40" t="n"/>
      <c r="B26" s="40">
        <f>IFERROR(VLOOKUP(A26,'BANCO DE DADOS'!$1:$1048576,2,FALSE),"0")</f>
        <v/>
      </c>
      <c r="C26" s="20">
        <f>IFERROR(VLOOKUP(A26,'BANCO DE DADOS'!$A$2:C4024,3,FALSE),"0")</f>
        <v/>
      </c>
      <c r="D26" s="21">
        <f>IFERROR(VLOOKUP(A26,'BANCO DE DADOS'!$A$2:D4024,4,FALSE),"0")</f>
        <v/>
      </c>
      <c r="E26" s="40">
        <f>IFERROR(VLOOKUP(A26,'BANCO DE DADOS'!$1:$1048576,5,FALSE),"0")</f>
        <v/>
      </c>
      <c r="F26" s="22">
        <f>D26</f>
        <v/>
      </c>
    </row>
    <row r="27">
      <c r="A27" s="40" t="n"/>
      <c r="B27" s="40">
        <f>IFERROR(VLOOKUP(A27,'BANCO DE DADOS'!$1:$1048576,2,FALSE),"0")</f>
        <v/>
      </c>
      <c r="C27" s="20">
        <f>IFERROR(VLOOKUP(A27,'BANCO DE DADOS'!$A$2:C4025,3,FALSE),"0")</f>
        <v/>
      </c>
      <c r="D27" s="21">
        <f>IFERROR(VLOOKUP(A27,'BANCO DE DADOS'!$A$2:D4025,4,FALSE),"0")</f>
        <v/>
      </c>
      <c r="E27" s="40">
        <f>IFERROR(VLOOKUP(A27,'BANCO DE DADOS'!$1:$1048576,5,FALSE),"0")</f>
        <v/>
      </c>
      <c r="F27" s="22">
        <f>D27</f>
        <v/>
      </c>
    </row>
    <row r="28">
      <c r="A28" s="40" t="n"/>
      <c r="B28" s="40">
        <f>IFERROR(VLOOKUP(A28,'BANCO DE DADOS'!$1:$1048576,2,FALSE),"0")</f>
        <v/>
      </c>
      <c r="C28" s="20">
        <f>IFERROR(VLOOKUP(A28,'BANCO DE DADOS'!$A$2:C4026,3,FALSE),"0")</f>
        <v/>
      </c>
      <c r="D28" s="21">
        <f>IFERROR(VLOOKUP(A28,'BANCO DE DADOS'!$A$2:D4026,4,FALSE),"0")</f>
        <v/>
      </c>
      <c r="E28" s="40">
        <f>IFERROR(VLOOKUP(A28,'BANCO DE DADOS'!$1:$1048576,5,FALSE),"0")</f>
        <v/>
      </c>
      <c r="F28" s="22">
        <f>D28</f>
        <v/>
      </c>
    </row>
    <row r="29">
      <c r="A29" s="40" t="n"/>
      <c r="B29" s="40">
        <f>IFERROR(VLOOKUP(A29,'BANCO DE DADOS'!$1:$1048576,2,FALSE),"0")</f>
        <v/>
      </c>
      <c r="C29" s="20">
        <f>IFERROR(VLOOKUP(A29,'BANCO DE DADOS'!$A$2:C4027,3,FALSE),"0")</f>
        <v/>
      </c>
      <c r="D29" s="21">
        <f>IFERROR(VLOOKUP(A29,'BANCO DE DADOS'!$A$2:D4027,4,FALSE),"0")</f>
        <v/>
      </c>
      <c r="E29" s="40">
        <f>IFERROR(VLOOKUP(A29,'BANCO DE DADOS'!$1:$1048576,5,FALSE),"0")</f>
        <v/>
      </c>
      <c r="F29" s="22">
        <f>D29</f>
        <v/>
      </c>
    </row>
    <row r="30">
      <c r="A30" s="40" t="n"/>
      <c r="B30" s="40">
        <f>IFERROR(VLOOKUP(A30,'BANCO DE DADOS'!$1:$1048576,2,FALSE),"0")</f>
        <v/>
      </c>
      <c r="C30" s="20">
        <f>IFERROR(VLOOKUP(A30,'BANCO DE DADOS'!$A$2:C4028,3,FALSE),"0")</f>
        <v/>
      </c>
      <c r="D30" s="21">
        <f>IFERROR(VLOOKUP(A30,'BANCO DE DADOS'!$A$2:D4028,4,FALSE),"0")</f>
        <v/>
      </c>
      <c r="E30" s="40">
        <f>IFERROR(VLOOKUP(A30,'BANCO DE DADOS'!$1:$1048576,5,FALSE),"0")</f>
        <v/>
      </c>
      <c r="F30" s="22">
        <f>D30</f>
        <v/>
      </c>
    </row>
    <row r="31">
      <c r="A31" s="40" t="n"/>
      <c r="B31" s="40" t="n"/>
      <c r="C31" s="3" t="n"/>
      <c r="D31" s="7" t="n"/>
      <c r="E31" s="40" t="n"/>
      <c r="F31" s="4" t="n"/>
    </row>
    <row r="32">
      <c r="A32" s="40" t="n"/>
      <c r="B32" s="40" t="n"/>
      <c r="C32" s="3" t="n"/>
      <c r="D32" s="7" t="n"/>
      <c r="E32" s="40" t="n"/>
      <c r="F32" s="4" t="n"/>
    </row>
    <row r="33">
      <c r="A33" s="40" t="n"/>
      <c r="B33" s="40" t="n"/>
      <c r="C33" s="3">
        <f>SUM(C2:C32)</f>
        <v/>
      </c>
      <c r="D33" s="21">
        <f>SUM(D2:D32)</f>
        <v/>
      </c>
      <c r="E33" s="40" t="n"/>
      <c r="F33" s="22">
        <f>SUM(F2:F32)</f>
        <v/>
      </c>
    </row>
    <row r="34">
      <c r="D3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32"/>
  <sheetViews>
    <sheetView showGridLines="0" zoomScale="80" zoomScaleNormal="80" workbookViewId="0">
      <selection activeCell="A2" sqref="A2"/>
    </sheetView>
  </sheetViews>
  <sheetFormatPr baseColWidth="8" defaultRowHeight="15"/>
  <cols>
    <col width="21.425781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PTO000000000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DGT000000000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XGO000000113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XGO000000115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RDC000000003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RE1000000002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PGO000000010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RRG000000003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FCL000000005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FCM000000000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PMG000000007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FCP000000004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GBP000000002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ALP000000002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FCP000000000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PPN000000005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RPN000000005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UCG000000001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UCG000000003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inlineStr">
        <is>
          <t>FCG000000002</t>
        </is>
      </c>
      <c r="B23" s="40">
        <f>IFERROR(VLOOKUP(A23,'BANCO DE DADOS'!$1:$1048576,2,FALSE),"0")</f>
        <v/>
      </c>
      <c r="C23" s="20">
        <f>IFERROR(VLOOKUP(A23,'BANCO DE DADOS'!$A$2:C4021,3,FALSE),"0")</f>
        <v/>
      </c>
      <c r="D23" s="21">
        <f>IFERROR(VLOOKUP(A23,'BANCO DE DADOS'!$A$2:D4021,4,FALSE),"0")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40" t="inlineStr">
        <is>
          <t>RCG000000003</t>
        </is>
      </c>
      <c r="B24" s="40">
        <f>IFERROR(VLOOKUP(A24,'BANCO DE DADOS'!$1:$1048576,2,FALSE),"0")</f>
        <v/>
      </c>
      <c r="C24" s="20">
        <f>IFERROR(VLOOKUP(A24,'BANCO DE DADOS'!$A$2:C4022,3,FALSE),"0")</f>
        <v/>
      </c>
      <c r="D24" s="21">
        <f>IFERROR(VLOOKUP(A24,'BANCO DE DADOS'!$A$2:D4022,4,FALSE),"0")</f>
        <v/>
      </c>
      <c r="E24" s="40">
        <f>IFERROR(VLOOKUP(A24,'BANCO DE DADOS'!$1:$1048576,5,FALSE),"0")</f>
        <v/>
      </c>
      <c r="F24" s="22">
        <f>D24</f>
        <v/>
      </c>
    </row>
    <row r="25">
      <c r="A25" s="40" t="inlineStr">
        <is>
          <t>BCC000000006</t>
        </is>
      </c>
      <c r="B25" s="40">
        <f>IFERROR(VLOOKUP(A25,'BANCO DE DADOS'!$1:$1048576,2,FALSE),"0")</f>
        <v/>
      </c>
      <c r="C25" s="20">
        <f>IFERROR(VLOOKUP(A25,'BANCO DE DADOS'!$A$2:C4023,3,FALSE),"0")</f>
        <v/>
      </c>
      <c r="D25" s="21">
        <f>IFERROR(VLOOKUP(A25,'BANCO DE DADOS'!$A$2:D4023,4,FALSE),"0")</f>
        <v/>
      </c>
      <c r="E25" s="40">
        <f>IFERROR(VLOOKUP(A25,'BANCO DE DADOS'!$1:$1048576,5,FALSE),"0")</f>
        <v/>
      </c>
      <c r="F25" s="22">
        <f>D25</f>
        <v/>
      </c>
    </row>
    <row r="26">
      <c r="A26" s="40" t="inlineStr">
        <is>
          <t>RABAR003</t>
        </is>
      </c>
      <c r="B26" s="40">
        <f>IFERROR(VLOOKUP(A26,'BANCO DE DADOS'!$1:$1048576,2,FALSE),"0")</f>
        <v/>
      </c>
      <c r="C26" s="20">
        <f>IFERROR(VLOOKUP(A26,'BANCO DE DADOS'!$A$2:C4024,3,FALSE),"0")</f>
        <v/>
      </c>
      <c r="D26" s="21">
        <f>IFERROR(VLOOKUP(A26,'BANCO DE DADOS'!$A$2:D4024,4,FALSE),"0")</f>
        <v/>
      </c>
      <c r="E26" s="40">
        <f>IFERROR(VLOOKUP(A26,'BANCO DE DADOS'!$1:$1048576,5,FALSE),"0")</f>
        <v/>
      </c>
      <c r="F26" s="22">
        <f>D26</f>
        <v/>
      </c>
    </row>
    <row r="27">
      <c r="A27" s="40" t="n"/>
      <c r="B27" s="40" t="n"/>
      <c r="C27" s="20" t="n"/>
      <c r="D27" s="21" t="n"/>
      <c r="E27" s="40" t="n"/>
      <c r="F27" s="22" t="n"/>
    </row>
    <row r="28">
      <c r="A28" s="40" t="n"/>
      <c r="B28" s="40" t="n"/>
      <c r="C28" s="20" t="n"/>
      <c r="D28" s="21" t="n"/>
      <c r="E28" s="40" t="n"/>
      <c r="F28" s="22" t="n"/>
    </row>
    <row r="29">
      <c r="A29" s="40" t="n"/>
      <c r="B29" s="40" t="n"/>
      <c r="C29" s="3" t="n"/>
      <c r="D29" s="7" t="n"/>
      <c r="E29" s="40" t="n"/>
      <c r="F29" s="4" t="n"/>
    </row>
    <row r="30">
      <c r="A30" s="40" t="n"/>
      <c r="B30" s="40" t="n"/>
      <c r="C30" s="3" t="n"/>
      <c r="D30" s="7" t="n"/>
      <c r="E30" s="40" t="n"/>
      <c r="F30" s="4" t="n"/>
    </row>
    <row r="31">
      <c r="A31" s="40" t="n"/>
      <c r="B31" s="40" t="n"/>
      <c r="C31" s="3">
        <f>SUM(C2:C30)</f>
        <v/>
      </c>
      <c r="D31" s="21">
        <f>SUM(D2:D30)</f>
        <v/>
      </c>
      <c r="E31" s="40" t="n"/>
      <c r="F31" s="22">
        <f>SUM(F2:F30)</f>
        <v/>
      </c>
    </row>
    <row r="32">
      <c r="D32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zoomScale="80" zoomScaleNormal="80" workbookViewId="0">
      <selection activeCell="A1" sqref="A1"/>
    </sheetView>
  </sheetViews>
  <sheetFormatPr baseColWidth="8" defaultRowHeight="15"/>
  <cols>
    <col width="20.28515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DGT000000000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MED000000001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CC1000000001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n">
        <v>7</v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MET000000000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GAS000000002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FLS000000002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FGF000000000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FGC000000000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FES000000000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FHL000000000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ELA000000004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RBC000000008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FXE000000002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CC1000000000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TRV000000013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OBL000000004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REA000000000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RAB000000008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BCS000000003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TRV000000008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n"/>
      <c r="B23" s="40" t="n"/>
      <c r="C23" s="20" t="n"/>
      <c r="D23" s="21" t="n"/>
      <c r="E23" s="40" t="n"/>
      <c r="F23" s="22" t="n"/>
    </row>
    <row r="24">
      <c r="A24" s="40" t="n"/>
      <c r="B24" s="40" t="n"/>
      <c r="C24" s="20" t="n"/>
      <c r="D24" s="21" t="n"/>
      <c r="E24" s="40" t="n"/>
      <c r="F24" s="22" t="n"/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20" t="n"/>
      <c r="D26" s="21" t="n"/>
      <c r="E26" s="40" t="n"/>
      <c r="F26" s="22" t="n"/>
    </row>
    <row r="27">
      <c r="A27" s="40" t="n"/>
      <c r="B27" s="40" t="n"/>
      <c r="C27" s="20" t="n"/>
      <c r="D27" s="21" t="n"/>
      <c r="E27" s="40" t="n"/>
      <c r="F27" s="22" t="n"/>
    </row>
    <row r="28">
      <c r="A28" s="40" t="n"/>
      <c r="B28" s="40" t="n"/>
      <c r="C28" s="20" t="n"/>
      <c r="D28" s="21" t="n"/>
      <c r="E28" s="40" t="n"/>
      <c r="F28" s="22" t="n"/>
    </row>
    <row r="29">
      <c r="A29" s="40" t="n"/>
      <c r="B29" s="40" t="n"/>
      <c r="C29" s="20" t="n"/>
      <c r="D29" s="21" t="n"/>
      <c r="E29" s="40" t="n"/>
      <c r="F29" s="22" t="n"/>
    </row>
    <row r="30">
      <c r="A30" s="40" t="n"/>
      <c r="B30" s="40" t="n"/>
      <c r="C30" s="20" t="n"/>
      <c r="D30" s="21" t="n"/>
      <c r="E30" s="40" t="n"/>
      <c r="F30" s="22" t="n"/>
    </row>
    <row r="31">
      <c r="A31" s="40" t="n"/>
      <c r="B31" s="40" t="n"/>
      <c r="C31" s="3" t="n"/>
      <c r="D31" s="7" t="n"/>
      <c r="E31" s="40" t="n"/>
      <c r="F31" s="4" t="n"/>
    </row>
    <row r="32">
      <c r="A32" s="40" t="n"/>
      <c r="B32" s="40" t="n"/>
      <c r="C32" s="3" t="n"/>
      <c r="D32" s="7" t="n"/>
      <c r="E32" s="40" t="n"/>
      <c r="F32" s="4" t="n"/>
    </row>
    <row r="33">
      <c r="A33" s="40" t="n"/>
      <c r="B33" s="40" t="n"/>
      <c r="C33" s="3">
        <f>SUM(C2:C32)</f>
        <v/>
      </c>
      <c r="D33" s="21">
        <f>SUM(D2:D32)</f>
        <v/>
      </c>
      <c r="E33" s="40" t="n"/>
      <c r="F33" s="22">
        <f>SUM(F2:F32)</f>
        <v/>
      </c>
    </row>
    <row r="34">
      <c r="D3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2.28515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PTO000000000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DGT000000000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XGO000000113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XGO000000115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RDC000000003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RE1000000002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PGO000000010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RRG000000003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FCL000000005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FCM000000000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PMG000000007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FCP000000004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GBP000000002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ALP000000002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FCP000000000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PPN000000005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RPN000000005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UCG000000001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UCG000000003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inlineStr">
        <is>
          <t>FCG000000002</t>
        </is>
      </c>
      <c r="B23" s="40">
        <f>IFERROR(VLOOKUP(A23,'BANCO DE DADOS'!$1:$1048576,2,FALSE),"0")</f>
        <v/>
      </c>
      <c r="C23" s="20">
        <f>IFERROR(VLOOKUP(A23,'BANCO DE DADOS'!$A$2:C4021,3,FALSE),"0")</f>
        <v/>
      </c>
      <c r="D23" s="21">
        <f>IFERROR(VLOOKUP(A23,'BANCO DE DADOS'!$A$2:D4021,4,FALSE),"0")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40" t="inlineStr">
        <is>
          <t>RCG000000003</t>
        </is>
      </c>
      <c r="B24" s="40">
        <f>IFERROR(VLOOKUP(A24,'BANCO DE DADOS'!$1:$1048576,2,FALSE),"0")</f>
        <v/>
      </c>
      <c r="C24" s="20">
        <f>IFERROR(VLOOKUP(A24,'BANCO DE DADOS'!$A$2:C4022,3,FALSE),"0")</f>
        <v/>
      </c>
      <c r="D24" s="21">
        <f>IFERROR(VLOOKUP(A24,'BANCO DE DADOS'!$A$2:D4022,4,FALSE),"0")</f>
        <v/>
      </c>
      <c r="E24" s="40">
        <f>IFERROR(VLOOKUP(A24,'BANCO DE DADOS'!$1:$1048576,5,FALSE),"0")</f>
        <v/>
      </c>
      <c r="F24" s="22">
        <f>D24</f>
        <v/>
      </c>
    </row>
    <row r="25">
      <c r="A25" s="40" t="inlineStr">
        <is>
          <t>BCF000000002</t>
        </is>
      </c>
      <c r="B25" s="40">
        <f>IFERROR(VLOOKUP(A25,'BANCO DE DADOS'!$1:$1048576,2,FALSE),"0")</f>
        <v/>
      </c>
      <c r="C25" s="20">
        <f>IFERROR(VLOOKUP(A25,'BANCO DE DADOS'!$A$2:C4023,3,FALSE),"0")</f>
        <v/>
      </c>
      <c r="D25" s="21">
        <f>IFERROR(VLOOKUP(A25,'BANCO DE DADOS'!$A$2:D4023,4,FALSE),"0")</f>
        <v/>
      </c>
      <c r="E25" s="40">
        <f>IFERROR(VLOOKUP(A25,'BANCO DE DADOS'!$1:$1048576,5,FALSE),"0")</f>
        <v/>
      </c>
      <c r="F25" s="22">
        <f>D25</f>
        <v/>
      </c>
    </row>
    <row r="26">
      <c r="A26" s="40" t="inlineStr">
        <is>
          <t>RABAR003</t>
        </is>
      </c>
      <c r="B26" s="40">
        <f>IFERROR(VLOOKUP(A26,'BANCO DE DADOS'!$1:$1048576,2,FALSE),"0")</f>
        <v/>
      </c>
      <c r="C26" s="20">
        <f>IFERROR(VLOOKUP(A26,'BANCO DE DADOS'!$A$2:C4024,3,FALSE),"0")</f>
        <v/>
      </c>
      <c r="D26" s="21">
        <f>IFERROR(VLOOKUP(A26,'BANCO DE DADOS'!$A$2:D4024,4,FALSE),"0")</f>
        <v/>
      </c>
      <c r="E26" s="40">
        <f>IFERROR(VLOOKUP(A26,'BANCO DE DADOS'!$1:$1048576,5,FALSE),"0")</f>
        <v/>
      </c>
      <c r="F26" s="22">
        <f>D26</f>
        <v/>
      </c>
    </row>
    <row r="27">
      <c r="A27" s="40" t="n"/>
      <c r="B27" s="40" t="n"/>
      <c r="C27" s="3" t="n"/>
      <c r="D27" s="7" t="n"/>
      <c r="E27" s="40" t="n"/>
      <c r="F27" s="4" t="n"/>
    </row>
    <row r="28">
      <c r="A28" s="40" t="n"/>
      <c r="B28" s="40" t="n"/>
      <c r="C28" s="3" t="n"/>
      <c r="D28" s="7" t="n"/>
      <c r="E28" s="40" t="n"/>
      <c r="F28" s="4" t="n"/>
    </row>
    <row r="29">
      <c r="A29" s="40" t="n"/>
      <c r="B29" s="40" t="n"/>
      <c r="C29" s="3">
        <f>SUM(C2:C28)</f>
        <v/>
      </c>
      <c r="D29" s="7">
        <f>SUM(D2:D28)</f>
        <v/>
      </c>
      <c r="E29" s="40" t="n"/>
      <c r="F29" s="4">
        <f>SUM(F2:F28)</f>
        <v/>
      </c>
    </row>
    <row r="30">
      <c r="D30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5"/>
  <sheetViews>
    <sheetView showGridLines="0" zoomScale="90" zoomScaleNormal="90" workbookViewId="0">
      <selection activeCell="A2" sqref="A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.7109375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TTOJESTPSD03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TTOJESTPCU00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TTOJESHL0012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TTOJESDPL000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TTOJEPLBK002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TTOJEBDSS001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TTOJETBDSS00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TTOJEBT00009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TTOJESLVFR09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TTOJESLVBK07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TTOJESLCLS06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TTOJESLCLS08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TTOJEHESV000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TTOJEBT00006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TTOJEHE00000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TTOJEFATCL02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TTOJEFCTCL01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TTOJECLSCL01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inlineStr">
        <is>
          <t>TTOJECLTK003</t>
        </is>
      </c>
      <c r="B21" s="40">
        <f>IFERROR(VLOOKUP(A21,'DE PARA'!$1:$1048576,3,FALSE),"0")</f>
        <v/>
      </c>
      <c r="C21" s="13">
        <f>IFERROR(VLOOKUP(A21,'DE PARA'!$1:$1048576,4,FALSE),"0")</f>
        <v/>
      </c>
      <c r="D21" s="7">
        <f>IFERROR(VLOOKUP(A21,'DE PARA'!$1:$1048576,5,FALSE),"0")</f>
        <v/>
      </c>
      <c r="E21" s="40">
        <f>IFERROR(VLOOKUP(A21,'DE PARA'!$1:$1048576,6,FALSE),"0")</f>
        <v/>
      </c>
      <c r="F21" s="4">
        <f>D21</f>
        <v/>
      </c>
    </row>
    <row r="22">
      <c r="A22" s="40" t="inlineStr">
        <is>
          <t>TTOJECLYK004</t>
        </is>
      </c>
      <c r="B22" s="40">
        <f>IFERROR(VLOOKUP(A22,'DE PARA'!$1:$1048576,3,FALSE),"0")</f>
        <v/>
      </c>
      <c r="C22" s="13">
        <f>IFERROR(VLOOKUP(A22,'DE PARA'!$1:$1048576,4,FALSE),"0")</f>
        <v/>
      </c>
      <c r="D22" s="7">
        <f>IFERROR(VLOOKUP(A22,'DE PARA'!$1:$1048576,5,FALSE),"0")</f>
        <v/>
      </c>
      <c r="E22" s="40">
        <f>IFERROR(VLOOKUP(A22,'DE PARA'!$1:$1048576,6,FALSE),"0")</f>
        <v/>
      </c>
      <c r="F22" s="4">
        <f>D22</f>
        <v/>
      </c>
    </row>
    <row r="23">
      <c r="A23" s="40" t="inlineStr">
        <is>
          <t>TTOJECLATT01</t>
        </is>
      </c>
      <c r="B23" s="40">
        <f>IFERROR(VLOOKUP(A23,'DE PARA'!$1:$1048576,3,FALSE),"0")</f>
        <v/>
      </c>
      <c r="C23" s="13">
        <f>IFERROR(VLOOKUP(A23,'DE PARA'!$1:$1048576,4,FALSE),"0")</f>
        <v/>
      </c>
      <c r="D23" s="7">
        <f>IFERROR(VLOOKUP(A23,'DE PARA'!$1:$1048576,5,FALSE),"0")</f>
        <v/>
      </c>
      <c r="E23" s="40">
        <f>IFERROR(VLOOKUP(A23,'DE PARA'!$1:$1048576,6,FALSE),"0")</f>
        <v/>
      </c>
      <c r="F23" s="4">
        <f>D23</f>
        <v/>
      </c>
    </row>
    <row r="24">
      <c r="A24" s="40" t="inlineStr">
        <is>
          <t>TTOJENLATT06</t>
        </is>
      </c>
      <c r="B24" s="40">
        <f>IFERROR(VLOOKUP(A24,'DE PARA'!$1:$1048576,3,FALSE),"0")</f>
        <v/>
      </c>
      <c r="C24" s="13">
        <f>IFERROR(VLOOKUP(A24,'DE PARA'!$1:$1048576,4,FALSE),"0")</f>
        <v/>
      </c>
      <c r="D24" s="7">
        <f>IFERROR(VLOOKUP(A24,'DE PARA'!$1:$1048576,5,FALSE),"0")</f>
        <v/>
      </c>
      <c r="E24" s="40">
        <f>IFERROR(VLOOKUP(A24,'DE PARA'!$1:$1048576,6,FALSE),"0")</f>
        <v/>
      </c>
      <c r="F24" s="4">
        <f>D24</f>
        <v/>
      </c>
    </row>
    <row r="25">
      <c r="A25" s="40" t="inlineStr">
        <is>
          <t>TTOJEBT00010</t>
        </is>
      </c>
      <c r="B25" s="40">
        <f>IFERROR(VLOOKUP(A25,'DE PARA'!$1:$1048576,3,FALSE),"0")</f>
        <v/>
      </c>
      <c r="C25" s="13">
        <f>IFERROR(VLOOKUP(A25,'DE PARA'!$1:$1048576,4,FALSE),"0")</f>
        <v/>
      </c>
      <c r="D25" s="7">
        <f>IFERROR(VLOOKUP(A25,'DE PARA'!$1:$1048576,5,FALSE),"0")</f>
        <v/>
      </c>
      <c r="E25" s="40">
        <f>IFERROR(VLOOKUP(A25,'DE PARA'!$1:$1048576,6,FALSE),"0")</f>
        <v/>
      </c>
      <c r="F25" s="4">
        <f>D25</f>
        <v/>
      </c>
    </row>
    <row r="26">
      <c r="A26" s="40" t="inlineStr">
        <is>
          <t>TTOJEBTFR000</t>
        </is>
      </c>
      <c r="B26" s="40">
        <f>IFERROR(VLOOKUP(A26,'DE PARA'!$1:$1048576,3,FALSE),"0")</f>
        <v/>
      </c>
      <c r="C26" s="13">
        <f>IFERROR(VLOOKUP(A26,'DE PARA'!$1:$1048576,4,FALSE),"0")</f>
        <v/>
      </c>
      <c r="D26" s="7">
        <f>IFERROR(VLOOKUP(A26,'DE PARA'!$1:$1048576,5,FALSE),"0")</f>
        <v/>
      </c>
      <c r="E26" s="40">
        <f>IFERROR(VLOOKUP(A26,'DE PARA'!$1:$1048576,6,FALSE),"0")</f>
        <v/>
      </c>
      <c r="F26" s="4">
        <f>D26</f>
        <v/>
      </c>
    </row>
    <row r="27">
      <c r="A27" s="40" t="inlineStr">
        <is>
          <t>TTOJEBDBT000</t>
        </is>
      </c>
      <c r="B27" s="40">
        <f>IFERROR(VLOOKUP(A27,'DE PARA'!$1:$1048576,3,FALSE),"0")</f>
        <v/>
      </c>
      <c r="C27" s="13">
        <f>IFERROR(VLOOKUP(A27,'DE PARA'!$1:$1048576,4,FALSE),"0")</f>
        <v/>
      </c>
      <c r="D27" s="7">
        <f>IFERROR(VLOOKUP(A27,'DE PARA'!$1:$1048576,5,FALSE),"0")</f>
        <v/>
      </c>
      <c r="E27" s="40">
        <f>IFERROR(VLOOKUP(A27,'DE PARA'!$1:$1048576,6,FALSE),"0")</f>
        <v/>
      </c>
      <c r="F27" s="4">
        <f>D27</f>
        <v/>
      </c>
    </row>
    <row r="28">
      <c r="A28" s="40" t="inlineStr">
        <is>
          <t>TTOJEBKTK001</t>
        </is>
      </c>
      <c r="B28" s="40">
        <f>IFERROR(VLOOKUP(A28,'DE PARA'!$1:$1048576,3,FALSE),"0")</f>
        <v/>
      </c>
      <c r="C28" s="13">
        <f>IFERROR(VLOOKUP(A28,'DE PARA'!$1:$1048576,4,FALSE),"0")</f>
        <v/>
      </c>
      <c r="D28" s="7">
        <f>IFERROR(VLOOKUP(A28,'DE PARA'!$1:$1048576,5,FALSE),"0")</f>
        <v/>
      </c>
      <c r="E28" s="40">
        <f>IFERROR(VLOOKUP(A28,'DE PARA'!$1:$1048576,6,FALSE),"0")</f>
        <v/>
      </c>
      <c r="F28" s="4">
        <f>D28</f>
        <v/>
      </c>
    </row>
    <row r="29">
      <c r="A29" s="40" t="inlineStr">
        <is>
          <t>TTOJEBKTK002</t>
        </is>
      </c>
      <c r="B29" s="40">
        <f>IFERROR(VLOOKUP(A29,'DE PARA'!$1:$1048576,3,FALSE),"0")</f>
        <v/>
      </c>
      <c r="C29" s="13">
        <f>IFERROR(VLOOKUP(A29,'DE PARA'!$1:$1048576,4,FALSE),"0")</f>
        <v/>
      </c>
      <c r="D29" s="7">
        <f>IFERROR(VLOOKUP(A29,'DE PARA'!$1:$1048576,5,FALSE),"0")</f>
        <v/>
      </c>
      <c r="E29" s="40">
        <f>IFERROR(VLOOKUP(A29,'DE PARA'!$1:$1048576,6,FALSE),"0")</f>
        <v/>
      </c>
      <c r="F29" s="4">
        <f>D29</f>
        <v/>
      </c>
    </row>
    <row r="30">
      <c r="A30" s="40" t="n"/>
      <c r="B30" s="40" t="n"/>
      <c r="C30" s="23" t="n"/>
      <c r="D30" s="7" t="n"/>
      <c r="E30" s="40" t="n"/>
      <c r="F30" s="4" t="n"/>
    </row>
    <row r="31">
      <c r="A31" s="40" t="n"/>
      <c r="B31" s="40" t="n"/>
      <c r="C31" s="23" t="n"/>
      <c r="D31" s="7" t="n"/>
      <c r="E31" s="40" t="n"/>
      <c r="F31" s="4" t="n"/>
    </row>
    <row r="32">
      <c r="A32" s="40" t="n"/>
      <c r="B32" s="40" t="n"/>
      <c r="C32" s="3">
        <f>SUM(C2:C29)</f>
        <v/>
      </c>
      <c r="D32" s="21">
        <f>SUM(D2:D29)</f>
        <v/>
      </c>
      <c r="E32" s="40" t="n"/>
      <c r="F32" s="22">
        <f>SUM(F2:F29)</f>
        <v/>
      </c>
    </row>
    <row r="33">
      <c r="D33" s="35" t="n"/>
    </row>
    <row r="35">
      <c r="H35" s="38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31"/>
  <sheetViews>
    <sheetView showGridLines="0" zoomScale="80" zoomScaleNormal="80" workbookViewId="0">
      <selection activeCell="A1" sqref="A1"/>
    </sheetView>
  </sheetViews>
  <sheetFormatPr baseColWidth="8" defaultRowHeight="15"/>
  <cols>
    <col width="18.140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PTO000000000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DGT000000000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XGO000000113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XGO000000115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RDC000000003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RE1000000002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PGO000000010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RRG000000003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FCL000000005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FCM000000000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PMG000000007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FCP000000004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GBP000000002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ALP000000002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FCP000000000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PPN000000005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RPN000000005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UCG000000001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UCG000000003</t>
        </is>
      </c>
      <c r="B22" s="40">
        <f>IFERROR(VLOOKUP(A22,'BANCO DE DADOS'!$1:$1048576,2,FALSE),"0")</f>
        <v/>
      </c>
      <c r="C22" s="20">
        <f>IFERROR(VLOOKUP(A22,'BANCO DE DADOS'!$A$2:C4020,3,FALSE),"0")</f>
        <v/>
      </c>
      <c r="D22" s="21">
        <f>IFERROR(VLOOKUP(A22,'BANCO DE DADOS'!$A$2:D4020,4,FALSE),"0")</f>
        <v/>
      </c>
      <c r="E22" s="40">
        <f>IFERROR(VLOOKUP(A22,'BANCO DE DADOS'!$1:$1048576,5,FALSE),"0")</f>
        <v/>
      </c>
      <c r="F22" s="22">
        <f>D22</f>
        <v/>
      </c>
    </row>
    <row r="23">
      <c r="A23" s="40" t="inlineStr">
        <is>
          <t>FCG000000002</t>
        </is>
      </c>
      <c r="B23" s="40">
        <f>IFERROR(VLOOKUP(A23,'BANCO DE DADOS'!$1:$1048576,2,FALSE),"0")</f>
        <v/>
      </c>
      <c r="C23" s="20">
        <f>IFERROR(VLOOKUP(A23,'BANCO DE DADOS'!$A$2:C4021,3,FALSE),"0")</f>
        <v/>
      </c>
      <c r="D23" s="21">
        <f>IFERROR(VLOOKUP(A23,'BANCO DE DADOS'!$A$2:D4021,4,FALSE),"0")</f>
        <v/>
      </c>
      <c r="E23" s="40">
        <f>IFERROR(VLOOKUP(A23,'BANCO DE DADOS'!$1:$1048576,5,FALSE),"0")</f>
        <v/>
      </c>
      <c r="F23" s="22">
        <f>D23</f>
        <v/>
      </c>
    </row>
    <row r="24">
      <c r="A24" s="40" t="inlineStr">
        <is>
          <t>RCG000000003</t>
        </is>
      </c>
      <c r="B24" s="40">
        <f>IFERROR(VLOOKUP(A24,'BANCO DE DADOS'!$1:$1048576,2,FALSE),"0")</f>
        <v/>
      </c>
      <c r="C24" s="20">
        <f>IFERROR(VLOOKUP(A24,'BANCO DE DADOS'!$A$2:C4022,3,FALSE),"0")</f>
        <v/>
      </c>
      <c r="D24" s="21">
        <f>IFERROR(VLOOKUP(A24,'BANCO DE DADOS'!$A$2:D4022,4,FALSE),"0")</f>
        <v/>
      </c>
      <c r="E24" s="40">
        <f>IFERROR(VLOOKUP(A24,'BANCO DE DADOS'!$1:$1048576,5,FALSE),"0")</f>
        <v/>
      </c>
      <c r="F24" s="22">
        <f>D24</f>
        <v/>
      </c>
    </row>
    <row r="25">
      <c r="A25" s="40" t="inlineStr">
        <is>
          <t>BCC000000006</t>
        </is>
      </c>
      <c r="B25" s="40">
        <f>IFERROR(VLOOKUP(A25,'BANCO DE DADOS'!$1:$1048576,2,FALSE),"0")</f>
        <v/>
      </c>
      <c r="C25" s="20">
        <f>IFERROR(VLOOKUP(A25,'BANCO DE DADOS'!$A$2:C4023,3,FALSE),"0")</f>
        <v/>
      </c>
      <c r="D25" s="21">
        <f>IFERROR(VLOOKUP(A25,'BANCO DE DADOS'!$A$2:D4023,4,FALSE),"0")</f>
        <v/>
      </c>
      <c r="E25" s="40">
        <f>IFERROR(VLOOKUP(A25,'BANCO DE DADOS'!$1:$1048576,5,FALSE),"0")</f>
        <v/>
      </c>
      <c r="F25" s="22">
        <f>D25</f>
        <v/>
      </c>
    </row>
    <row r="26">
      <c r="A26" s="40" t="inlineStr">
        <is>
          <t>RABAR003</t>
        </is>
      </c>
      <c r="B26" s="40">
        <f>IFERROR(VLOOKUP(A26,'BANCO DE DADOS'!$1:$1048576,2,FALSE),"0")</f>
        <v/>
      </c>
      <c r="C26" s="20">
        <f>IFERROR(VLOOKUP(A26,'BANCO DE DADOS'!$A$2:C4024,3,FALSE),"0")</f>
        <v/>
      </c>
      <c r="D26" s="21">
        <f>IFERROR(VLOOKUP(A26,'BANCO DE DADOS'!$A$2:D4024,4,FALSE),"0")</f>
        <v/>
      </c>
      <c r="E26" s="40">
        <f>IFERROR(VLOOKUP(A26,'BANCO DE DADOS'!$1:$1048576,5,FALSE),"0")</f>
        <v/>
      </c>
      <c r="F26" s="22">
        <f>D26</f>
        <v/>
      </c>
    </row>
    <row r="27">
      <c r="A27" s="40" t="n"/>
      <c r="B27" s="40" t="n"/>
      <c r="C27" s="20" t="n"/>
      <c r="D27" s="21" t="n"/>
      <c r="E27" s="40" t="n"/>
      <c r="F27" s="22" t="n"/>
    </row>
    <row r="28">
      <c r="A28" s="40" t="n"/>
      <c r="B28" s="40" t="n"/>
      <c r="C28" s="3" t="n"/>
      <c r="D28" s="7" t="n"/>
      <c r="E28" s="40" t="n"/>
      <c r="F28" s="4" t="n"/>
    </row>
    <row r="29">
      <c r="A29" s="40" t="n"/>
      <c r="B29" s="40" t="n"/>
      <c r="C29" s="3" t="n"/>
      <c r="D29" s="7" t="n"/>
      <c r="E29" s="40" t="n"/>
      <c r="F29" s="4" t="n"/>
    </row>
    <row r="30">
      <c r="A30" s="40" t="n"/>
      <c r="B30" s="40" t="n"/>
      <c r="C30" s="23">
        <f>SUM(C2:C29)</f>
        <v/>
      </c>
      <c r="D30" s="7">
        <f>SUM(D2:D29)</f>
        <v/>
      </c>
      <c r="E30" s="40" t="n"/>
      <c r="F30" s="4">
        <f>SUM(F2:F29)</f>
        <v/>
      </c>
    </row>
    <row r="31">
      <c r="D31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9.425781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GAS000000002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DGT000000000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OBL000000001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FLS000000002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FGF000000000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FGC000000000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FES000000000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BCS000000003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REA000000000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RAB000000002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MED000000001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FHL000000000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ELA000000004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RBC000000008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FXE000000002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CC1000000001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CC1000000000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COS000000016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TRV000000000</t>
        </is>
      </c>
      <c r="B21" s="40" t="inlineStr">
        <is>
          <t>BATER TRAVET -4x Código BT 107</t>
        </is>
      </c>
      <c r="C21" s="13" t="n">
        <v>0.6156</v>
      </c>
      <c r="D21" s="7" t="n">
        <v>0.6156</v>
      </c>
      <c r="E21" s="40" t="inlineStr">
        <is>
          <t>BATER TRAVET -4x Código BT 107</t>
        </is>
      </c>
      <c r="F21" s="22">
        <f>D21</f>
        <v/>
      </c>
    </row>
    <row r="22">
      <c r="A22" s="40" t="n"/>
      <c r="B22" s="40" t="n"/>
      <c r="C22" s="3" t="n"/>
      <c r="D22" s="7" t="n"/>
      <c r="E22" s="40" t="n"/>
      <c r="F22" s="4" t="n"/>
    </row>
    <row r="23">
      <c r="A23" s="40" t="n"/>
      <c r="B23" s="40" t="n"/>
      <c r="C23" s="3" t="n"/>
      <c r="D23" s="7" t="n"/>
      <c r="E23" s="40" t="n"/>
      <c r="F23" s="4" t="n"/>
    </row>
    <row r="24">
      <c r="A24" s="40" t="n"/>
      <c r="B24" s="40" t="n"/>
      <c r="C24" s="23">
        <f>SUM(C2:C23)</f>
        <v/>
      </c>
      <c r="D24" s="7">
        <f>SUM(D2:D23)</f>
        <v/>
      </c>
      <c r="E24" s="40" t="n"/>
      <c r="F24" s="4">
        <f>SUM(F2:F23)</f>
        <v/>
      </c>
    </row>
    <row r="25">
      <c r="D25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J10" sqref="J9:J10"/>
    </sheetView>
  </sheetViews>
  <sheetFormatPr baseColWidth="8" defaultRowHeight="15"/>
  <cols>
    <col width="21.71093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PTO000000000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DGT000000000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OMB000000001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PMG000000000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FCL000000002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MGL000000009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FGO000000010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PGV000000002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FCP000000004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GBP000000002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FCP000000000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ALP000000002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PPN000000005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RPN000000005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UCG000000001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UCG000000003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FCG000000002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inlineStr">
        <is>
          <t>RCG000000003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DADOS'!$A$2:D418,4,FALSE),"0")</f>
        <v/>
      </c>
      <c r="E20" s="40">
        <f>IFERROR(VLOOKUP(A20,'BANCO DE DADOS'!$1:$1048576,5,FALSE),"0")</f>
        <v/>
      </c>
      <c r="F20" s="4">
        <f>D20</f>
        <v/>
      </c>
    </row>
    <row r="21">
      <c r="A21" s="40" t="inlineStr">
        <is>
          <t>BCF000000002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DADOS'!$A$2:D419,4,FALSE),"0")</f>
        <v/>
      </c>
      <c r="E21" s="40">
        <f>IFERROR(VLOOKUP(A21,'BANCO DE DADOS'!$1:$1048576,5,FALSE),"0")</f>
        <v/>
      </c>
      <c r="F21" s="4">
        <f>D21</f>
        <v/>
      </c>
    </row>
    <row r="22">
      <c r="A22" s="40" t="n"/>
      <c r="B22" s="40" t="n"/>
      <c r="C22" s="20" t="n"/>
      <c r="D22" s="21" t="n"/>
      <c r="E22" s="40" t="n"/>
      <c r="F22" s="22" t="n"/>
    </row>
    <row r="23">
      <c r="A23" s="40" t="n"/>
      <c r="B23" s="40" t="n"/>
      <c r="C23" s="3" t="n"/>
      <c r="D23" s="7" t="n"/>
      <c r="E23" s="40" t="n"/>
      <c r="F23" s="4" t="n"/>
    </row>
    <row r="24">
      <c r="A24" s="40" t="n"/>
      <c r="B24" s="40" t="n"/>
      <c r="C24" s="3" t="n"/>
      <c r="D24" s="7" t="n"/>
      <c r="E24" s="40" t="n"/>
      <c r="F24" s="4" t="n"/>
    </row>
    <row r="25">
      <c r="A25" s="40" t="n"/>
      <c r="B25" s="40" t="n"/>
      <c r="C25" s="3">
        <f>SUM(C2:C24)</f>
        <v/>
      </c>
      <c r="D25" s="7">
        <f>SUM(D2:D24)</f>
        <v/>
      </c>
      <c r="E25" s="40" t="n"/>
      <c r="F25" s="4">
        <f>SUM(F2:F24)</f>
        <v/>
      </c>
    </row>
    <row r="26">
      <c r="D26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21.28515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PTO000000000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DGT000000000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OMB000000001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PMG000000000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FCL000000002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MGL000000009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FGO000000010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PGV000000002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FCP000000004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GBP000000002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FCP000000000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ALP000000002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PPN000000005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RPN000000005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UCG000000001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UCG000000003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FCG000000002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inlineStr">
        <is>
          <t>RCG000000003</t>
        </is>
      </c>
      <c r="B20" s="40">
        <f>IFERROR(VLOOKUP(A20,'BANCO DE DADOS'!$1:$1048576,2,FALSE),"0")</f>
        <v/>
      </c>
      <c r="C20" s="20">
        <f>IFERROR(VLOOKUP(A20,'BANCO DE DADOS'!$A$2:C4018,3,FALSE),"0")</f>
        <v/>
      </c>
      <c r="D20" s="21">
        <f>IFERROR(VLOOKUP(A20,'BANCO DE DADOS'!$A$2:D4018,4,FALSE),"0")</f>
        <v/>
      </c>
      <c r="E20" s="40">
        <f>IFERROR(VLOOKUP(A20,'BANCO DE DADOS'!$1:$1048576,5,FALSE),"0")</f>
        <v/>
      </c>
      <c r="F20" s="22">
        <f>D20</f>
        <v/>
      </c>
    </row>
    <row r="21">
      <c r="A21" s="40" t="inlineStr">
        <is>
          <t>BCC000000006</t>
        </is>
      </c>
      <c r="B21" s="40">
        <f>IFERROR(VLOOKUP(A21,'BANCO DE DADOS'!$1:$1048576,2,FALSE),"0")</f>
        <v/>
      </c>
      <c r="C21" s="20">
        <f>IFERROR(VLOOKUP(A21,'BANCO DE DADOS'!$A$2:C4019,3,FALSE),"0")</f>
        <v/>
      </c>
      <c r="D21" s="21">
        <f>IFERROR(VLOOKUP(A21,'BANCO DE DADOS'!$A$2:D4019,4,FALSE),"0")</f>
        <v/>
      </c>
      <c r="E21" s="40">
        <f>IFERROR(VLOOKUP(A21,'BANCO DE DADOS'!$1:$1048576,5,FALSE),"0")</f>
        <v/>
      </c>
      <c r="F21" s="22">
        <f>D21</f>
        <v/>
      </c>
    </row>
    <row r="22">
      <c r="A22" s="40" t="inlineStr">
        <is>
          <t>RABAR003</t>
        </is>
      </c>
      <c r="B22" s="40" t="inlineStr">
        <is>
          <t>BATER TRAVET -3x Código BT 107</t>
        </is>
      </c>
      <c r="C22" s="20" t="n">
        <v>0.4617</v>
      </c>
      <c r="D22" s="21" t="n">
        <v>0.4617</v>
      </c>
      <c r="E22" s="40" t="inlineStr">
        <is>
          <t>BATER TRAVET -3x Código BT 107</t>
        </is>
      </c>
      <c r="F22" s="22" t="n">
        <v>0.4617</v>
      </c>
    </row>
    <row r="23">
      <c r="A23" s="40" t="n"/>
      <c r="B23" s="40" t="n"/>
      <c r="C23" s="3" t="n"/>
      <c r="D23" s="7" t="n"/>
      <c r="E23" s="40" t="n"/>
      <c r="F23" s="4" t="n"/>
    </row>
    <row r="24">
      <c r="A24" s="40" t="n"/>
      <c r="B24" s="40" t="n"/>
      <c r="C24" s="3" t="n"/>
      <c r="D24" s="7" t="n"/>
      <c r="E24" s="40" t="n"/>
      <c r="F24" s="4" t="n"/>
    </row>
    <row r="25">
      <c r="A25" s="40" t="n"/>
      <c r="B25" s="40" t="n"/>
      <c r="C25" s="23">
        <f>SUM(C2:C24)</f>
        <v/>
      </c>
      <c r="D25" s="7">
        <f>SUM(D2:D24)</f>
        <v/>
      </c>
      <c r="E25" s="40" t="n"/>
      <c r="F25" s="4">
        <f>SUM(F2:F24)</f>
        <v/>
      </c>
    </row>
    <row r="26">
      <c r="D26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3.42578125" customWidth="1" style="33" min="1" max="1"/>
    <col width="65.5703125" bestFit="1" customWidth="1" style="33" min="2" max="2"/>
    <col width="12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FGF000000000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FGC000000000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FLS000000004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FLS000000005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FES000000000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BCS000000000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FCC000000000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MED000000001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FHL000000000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PRE000000000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PRE000000001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CC1000000001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CC1000000000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ELA000000004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RBC000000008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FXE000000002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OBL000000001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inlineStr">
        <is>
          <t>REA000000000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DADOS'!$A$2:D4018,4,FALSE),"0")</f>
        <v/>
      </c>
      <c r="E20" s="40">
        <f>IFERROR(VLOOKUP(A20,'BANCO DE DADOS'!$1:$1048576,5,FALSE),"0")</f>
        <v/>
      </c>
      <c r="F20" s="4">
        <f>D20</f>
        <v/>
      </c>
    </row>
    <row r="21">
      <c r="A21" s="40" t="inlineStr">
        <is>
          <t>RAB000000002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DADOS'!$A$2:D4019,4,FALSE),"0")</f>
        <v/>
      </c>
      <c r="E21" s="40">
        <f>IFERROR(VLOOKUP(A21,'BANCO DE DADOS'!$1:$1048576,5,FALSE),"0")</f>
        <v/>
      </c>
      <c r="F21" s="4">
        <f>D21</f>
        <v/>
      </c>
    </row>
    <row r="22">
      <c r="A22" s="24" t="inlineStr">
        <is>
          <t>RABAR003</t>
        </is>
      </c>
      <c r="B22" s="24" t="inlineStr">
        <is>
          <t>BATER TRAVET -6x Código BT 107</t>
        </is>
      </c>
      <c r="C22" s="25" t="n">
        <v>0.9234</v>
      </c>
      <c r="D22" s="26" t="n">
        <v>0.9234</v>
      </c>
      <c r="E22" s="24" t="inlineStr">
        <is>
          <t>BATER TRAVET -6x Código BT 107</t>
        </is>
      </c>
      <c r="F22" s="27">
        <f>D22</f>
        <v/>
      </c>
    </row>
    <row r="23">
      <c r="A23" s="40" t="inlineStr">
        <is>
          <t>COS000000016</t>
        </is>
      </c>
      <c r="B23" s="40">
        <f>IFERROR(VLOOKUP(A23,'BANCO DE DADOS'!$1:$1048576,2,FALSE),"0")</f>
        <v/>
      </c>
      <c r="C23" s="13">
        <f>IFERROR(VLOOKUP(A23,'BANCO DE DADOS'!$A$2:C4021,3,FALSE),"0")</f>
        <v/>
      </c>
      <c r="D23" s="7">
        <f>IFERROR(VLOOKUP(A23,'BANCO DE DADOS'!$A$2:D4021,4,FALSE),"0")</f>
        <v/>
      </c>
      <c r="E23" s="40">
        <f>IFERROR(VLOOKUP(A23,'BANCO DE DADOS'!$1:$1048576,5,FALSE),"0")</f>
        <v/>
      </c>
      <c r="F23" s="4">
        <f>D23</f>
        <v/>
      </c>
    </row>
    <row r="24">
      <c r="A24" s="40" t="n"/>
      <c r="B24" s="40" t="n"/>
      <c r="C24" s="20" t="n"/>
      <c r="D24" s="21" t="n"/>
      <c r="E24" s="40" t="n"/>
      <c r="F24" s="22" t="n"/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20" t="n"/>
      <c r="D26" s="21" t="n"/>
      <c r="E26" s="40" t="n"/>
      <c r="F26" s="22" t="n"/>
    </row>
    <row r="27">
      <c r="A27" s="40" t="n"/>
      <c r="B27" s="40" t="n"/>
      <c r="C27" s="3" t="n"/>
      <c r="D27" s="7" t="n"/>
      <c r="E27" s="40" t="n"/>
      <c r="F27" s="4" t="n"/>
    </row>
    <row r="28">
      <c r="A28" s="40" t="n"/>
      <c r="B28" s="40" t="n"/>
      <c r="C28" s="3" t="n"/>
      <c r="D28" s="7" t="n"/>
      <c r="E28" s="40" t="n"/>
      <c r="F28" s="4" t="n"/>
    </row>
    <row r="29">
      <c r="A29" s="40" t="n"/>
      <c r="B29" s="40" t="n"/>
      <c r="C29" s="23">
        <f>SUM(C2:C28)</f>
        <v/>
      </c>
      <c r="D29" s="7">
        <f>SUM(D2:D28)</f>
        <v/>
      </c>
      <c r="E29" s="40" t="n"/>
      <c r="F29" s="4">
        <f>SUM(F2:F28)</f>
        <v/>
      </c>
    </row>
    <row r="30">
      <c r="D30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25"/>
  <sheetViews>
    <sheetView showGridLines="0" zoomScale="80" zoomScaleNormal="80" workbookViewId="0">
      <selection activeCell="A2" sqref="A2"/>
    </sheetView>
  </sheetViews>
  <sheetFormatPr baseColWidth="8" defaultRowHeight="15"/>
  <cols>
    <col width="18.71093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GAS000000002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DGT000000000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OBL000000001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FLS000000002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FGF000000000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FGC000000000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FES000000000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BCS000000003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REA000000000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RAB000000002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MED000000001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FHL000000000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ELA000000004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RBC000000008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FXE000000002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CC1000000001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CC1000000000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inlineStr">
        <is>
          <t>COS000000016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DADOS'!$A$2:D4018,4,FALSE),"0")</f>
        <v/>
      </c>
      <c r="E20" s="40">
        <f>IFERROR(VLOOKUP(A20,'BANCO DE DADOS'!$1:$1048576,5,FALSE),"0")</f>
        <v/>
      </c>
      <c r="F20" s="4">
        <f>D20</f>
        <v/>
      </c>
    </row>
    <row r="21">
      <c r="A21" s="40" t="inlineStr">
        <is>
          <t>TRV000000000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DADOS'!$A$2:D4019,4,FALSE),"0")</f>
        <v/>
      </c>
      <c r="E21" s="40">
        <f>IFERROR(VLOOKUP(A21,'BANCO DE DADOS'!$1:$1048576,5,FALSE),"0")</f>
        <v/>
      </c>
      <c r="F21" s="4">
        <f>D21</f>
        <v/>
      </c>
    </row>
    <row r="22">
      <c r="A22" s="40" t="n"/>
      <c r="B22" s="40" t="n"/>
      <c r="C22" s="3" t="n"/>
      <c r="D22" s="7" t="n"/>
      <c r="E22" s="40" t="n"/>
      <c r="F22" s="4" t="n"/>
    </row>
    <row r="23">
      <c r="A23" s="40" t="n"/>
      <c r="B23" s="40" t="n"/>
      <c r="C23" s="3" t="n"/>
      <c r="D23" s="7" t="n"/>
      <c r="E23" s="40" t="n"/>
      <c r="F23" s="4" t="n"/>
    </row>
    <row r="24">
      <c r="A24" s="40" t="n"/>
      <c r="B24" s="40" t="n"/>
      <c r="C24" s="23">
        <f>SUM(C2:C23)</f>
        <v/>
      </c>
      <c r="D24" s="7">
        <f>SUM(D2:D23)</f>
        <v/>
      </c>
      <c r="E24" s="40" t="n"/>
      <c r="F24" s="4">
        <f>SUM(F2:F23)</f>
        <v/>
      </c>
    </row>
    <row r="25">
      <c r="D25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G18" sqref="G18"/>
    </sheetView>
  </sheetViews>
  <sheetFormatPr baseColWidth="8" defaultRowHeight="15"/>
  <cols>
    <col width="18.7109375" customWidth="1" style="33" min="1" max="1"/>
    <col width="65.5703125" bestFit="1" customWidth="1" style="33" min="2" max="2"/>
    <col width="8.140625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FGF000000000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FGC000000000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FLS000000004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FLS000000005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FES000000000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BCS000000000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FCC000000000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MED000000001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FHL000000000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PRE000000000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PRE000000001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CC1000000001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CC1000000000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ELA000000004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RBC000000008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FXE000000002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OBL000000001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inlineStr">
        <is>
          <t>REA000000000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DADOS'!$A$2:D4018,4,FALSE),"0")</f>
        <v/>
      </c>
      <c r="E20" s="40">
        <f>IFERROR(VLOOKUP(A20,'BANCO DE DADOS'!$1:$1048576,5,FALSE),"0")</f>
        <v/>
      </c>
      <c r="F20" s="4">
        <f>D20</f>
        <v/>
      </c>
    </row>
    <row r="21">
      <c r="A21" s="40" t="inlineStr">
        <is>
          <t>RAB000000002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DADOS'!$A$2:D4019,4,FALSE),"0")</f>
        <v/>
      </c>
      <c r="E21" s="40">
        <f>IFERROR(VLOOKUP(A21,'BANCO DE DADOS'!$1:$1048576,5,FALSE),"0")</f>
        <v/>
      </c>
      <c r="F21" s="4">
        <f>D21</f>
        <v/>
      </c>
    </row>
    <row r="22">
      <c r="A22" s="24" t="inlineStr">
        <is>
          <t>RABAR003</t>
        </is>
      </c>
      <c r="B22" s="24" t="inlineStr">
        <is>
          <t>BATER TRAVET - 6x Código BT 107</t>
        </is>
      </c>
      <c r="C22" s="25" t="n">
        <v>0.9234</v>
      </c>
      <c r="D22" s="26" t="n">
        <v>0.9234</v>
      </c>
      <c r="E22" s="24" t="inlineStr">
        <is>
          <t>BATER TRAVET - 6x Código BT 107</t>
        </is>
      </c>
      <c r="F22" s="27">
        <f>D22</f>
        <v/>
      </c>
    </row>
    <row r="23">
      <c r="A23" s="40" t="inlineStr">
        <is>
          <t>COS000000016</t>
        </is>
      </c>
      <c r="B23" s="40">
        <f>IFERROR(VLOOKUP(A23,'BANCO DE DADOS'!$1:$1048576,2,FALSE),"0")</f>
        <v/>
      </c>
      <c r="C23" s="13">
        <f>IFERROR(VLOOKUP(A23,'BANCO DE DADOS'!$A$2:C4021,3,FALSE),"0")</f>
        <v/>
      </c>
      <c r="D23" s="7">
        <f>IFERROR(VLOOKUP(A23,'BANCO DE DADOS'!$A$2:D4021,4,FALSE),"0")</f>
        <v/>
      </c>
      <c r="E23" s="40">
        <f>IFERROR(VLOOKUP(A23,'BANCO DE DADOS'!$1:$1048576,5,FALSE),"0")</f>
        <v/>
      </c>
      <c r="F23" s="4">
        <f>D23</f>
        <v/>
      </c>
    </row>
    <row r="24">
      <c r="A24" s="40" t="n"/>
      <c r="B24" s="40" t="n"/>
      <c r="C24" s="23" t="n"/>
      <c r="D24" s="7" t="n"/>
      <c r="E24" s="40" t="n"/>
      <c r="F24" s="4" t="n"/>
    </row>
    <row r="25">
      <c r="A25" s="40" t="n"/>
      <c r="B25" s="40" t="n"/>
      <c r="C25" s="23" t="n"/>
      <c r="D25" s="7" t="n"/>
      <c r="E25" s="40" t="n"/>
      <c r="F25" s="4" t="n"/>
    </row>
    <row r="26">
      <c r="A26" s="40" t="n"/>
      <c r="B26" s="40" t="n"/>
      <c r="C26" s="23">
        <f>SUM(C2:C25)</f>
        <v/>
      </c>
      <c r="D26" s="7">
        <f>SUM(D2:D25)</f>
        <v/>
      </c>
      <c r="E26" s="40" t="n"/>
      <c r="F26" s="4">
        <f>SUM(F2:F25)</f>
        <v/>
      </c>
    </row>
    <row r="27">
      <c r="D27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B41" sqref="B41"/>
    </sheetView>
  </sheetViews>
  <sheetFormatPr baseColWidth="8" defaultRowHeight="15"/>
  <cols>
    <col width="19.855468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FLS000000001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GAS000000002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DGT000000000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FGF000000000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FGC000000000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FES000000000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MED000000001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FHL000000000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ELA000000004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RBC000000001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BCS000000000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RABAR003</t>
        </is>
      </c>
      <c r="B14" s="40" t="inlineStr">
        <is>
          <t>BATER TRAVET - 3x Código BT 107</t>
        </is>
      </c>
      <c r="C14" s="13" t="n">
        <v>0.4617</v>
      </c>
      <c r="D14" s="7" t="n">
        <v>0.4617</v>
      </c>
      <c r="E14" s="40" t="inlineStr">
        <is>
          <t>BATER TRAVET - 3x Código BT 107</t>
        </is>
      </c>
      <c r="F14" s="4">
        <f>D14</f>
        <v/>
      </c>
    </row>
    <row r="15">
      <c r="A15" s="40" t="n"/>
      <c r="B15" s="40" t="n"/>
      <c r="C15" s="20" t="n"/>
      <c r="D15" s="21" t="n"/>
      <c r="E15" s="40" t="n"/>
      <c r="F15" s="22" t="n"/>
    </row>
    <row r="16">
      <c r="A16" s="40" t="n"/>
      <c r="B16" s="40" t="n"/>
      <c r="C16" s="3" t="n"/>
      <c r="D16" s="7" t="n"/>
      <c r="E16" s="40" t="n"/>
      <c r="F16" s="4" t="n"/>
    </row>
    <row r="17">
      <c r="A17" s="40" t="n"/>
      <c r="B17" s="40" t="n"/>
      <c r="C17" s="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23" t="n"/>
      <c r="F18" s="4" t="n"/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20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28" t="inlineStr">
        <is>
          <t xml:space="preserve">Alinhamento </t>
        </is>
      </c>
      <c r="E1" s="12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AHG000000011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PGO000000004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UCG000000001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UCG000000003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FCG000000002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RCG000000003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BMC000000000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BCC000000006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GBE000000003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FXE000000007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TRV000000001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n"/>
      <c r="B18" s="40" t="n"/>
      <c r="C18" s="3" t="n"/>
      <c r="D18" s="7" t="n"/>
      <c r="E18" s="40" t="n"/>
      <c r="F18" s="4" t="n"/>
    </row>
    <row r="19">
      <c r="A19" s="40" t="n"/>
      <c r="B19" s="40" t="n"/>
      <c r="C19" s="23">
        <f>SUM(C2:C18)</f>
        <v/>
      </c>
      <c r="D19" s="7">
        <f>SUM(D2:D18)</f>
        <v/>
      </c>
      <c r="E19" s="23" t="n"/>
      <c r="F19" s="4">
        <f>SUM(F2:F18)</f>
        <v/>
      </c>
    </row>
    <row r="20">
      <c r="D20" s="35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57031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RB1000000000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PMG000000000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RBT000000005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FCL000000002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FGL000000000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PGO000000004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RGL000000000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GBE000000000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FXE000000003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UCG000000001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UCG000000003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FCG000000002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RCG000000003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BMC000000000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BCC000000006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TRV000000001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n"/>
      <c r="B20" s="40" t="n"/>
      <c r="C20" s="3" t="n"/>
      <c r="D20" s="7" t="n"/>
      <c r="E20" s="40" t="n"/>
      <c r="F20" s="4" t="n"/>
    </row>
    <row r="21">
      <c r="A21" s="40" t="n"/>
      <c r="B21" s="40" t="n"/>
      <c r="C21" s="3" t="n"/>
      <c r="D21" s="7" t="n"/>
      <c r="E21" s="40" t="n"/>
      <c r="F21" s="4" t="n"/>
    </row>
    <row r="22">
      <c r="A22" s="40" t="n"/>
      <c r="B22" s="40" t="n"/>
      <c r="C22" s="23">
        <f>SUM(C2:C21)</f>
        <v/>
      </c>
      <c r="D22" s="7">
        <f>SUM(D2:D21)</f>
        <v/>
      </c>
      <c r="E22" s="40" t="n"/>
      <c r="F22" s="4">
        <f>SUM(F2:F21)</f>
        <v/>
      </c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5"/>
  <sheetViews>
    <sheetView showGridLines="0" zoomScale="80" zoomScaleNormal="80" workbookViewId="0">
      <selection activeCell="C2" sqref="C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.7109375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TTOJESTPSD03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TTOJESTPCU00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TTOJESHL0012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TTOJESDPL001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TTOJEPLBK004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TTOJEBDSS001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TTOJETBDSS00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TTOJEBT00009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TTOJESLCLS02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TTOJESSLV008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TTOJESSLV013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TTOJECUATT02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TTOJECUJN002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TTOJETCU0002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TTOJEHE00000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TTOJEFATCL02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TTOJEFCTCL01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TTOJECLTK003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</row>
    <row r="21">
      <c r="A21" s="40" t="inlineStr">
        <is>
          <t>TTOJECLYK004</t>
        </is>
      </c>
      <c r="B21" s="40">
        <f>IFERROR(VLOOKUP(A21,'DE PARA'!$1:$1048576,3,FALSE),"0")</f>
        <v/>
      </c>
      <c r="C21" s="13">
        <f>IFERROR(VLOOKUP(A21,'DE PARA'!$1:$1048576,4,FALSE),"0")</f>
        <v/>
      </c>
      <c r="D21" s="7">
        <f>IFERROR(VLOOKUP(A21,'DE PARA'!$1:$1048576,5,FALSE),"0")</f>
        <v/>
      </c>
      <c r="E21" s="40">
        <f>IFERROR(VLOOKUP(A21,'DE PARA'!$1:$1048576,6,FALSE),"0")</f>
        <v/>
      </c>
      <c r="F21" s="4">
        <f>D21</f>
        <v/>
      </c>
    </row>
    <row r="22">
      <c r="A22" s="40" t="inlineStr">
        <is>
          <t>TTOTSNLATT00</t>
        </is>
      </c>
      <c r="B22" s="40">
        <f>IFERROR(VLOOKUP(A22,'DE PARA'!$1:$1048576,3,FALSE),"0")</f>
        <v/>
      </c>
      <c r="C22" s="13">
        <f>IFERROR(VLOOKUP(A22,'DE PARA'!$1:$1048576,4,FALSE),"0")</f>
        <v/>
      </c>
      <c r="D22" s="7">
        <f>IFERROR(VLOOKUP(A22,'DE PARA'!$1:$1048576,5,FALSE),"0")</f>
        <v/>
      </c>
      <c r="E22" s="40">
        <f>IFERROR(VLOOKUP(A22,'DE PARA'!$1:$1048576,6,FALSE),"0")</f>
        <v/>
      </c>
      <c r="F22" s="4">
        <f>D22</f>
        <v/>
      </c>
      <c r="I22" s="41" t="n"/>
    </row>
    <row r="23">
      <c r="A23" s="40" t="inlineStr">
        <is>
          <t>TTOJEBTFR000</t>
        </is>
      </c>
      <c r="B23" s="40">
        <f>IFERROR(VLOOKUP(A23,'DE PARA'!$1:$1048576,3,FALSE),"0")</f>
        <v/>
      </c>
      <c r="C23" s="13">
        <f>IFERROR(VLOOKUP(A23,'DE PARA'!$1:$1048576,4,FALSE),"0")</f>
        <v/>
      </c>
      <c r="D23" s="7">
        <f>IFERROR(VLOOKUP(A23,'DE PARA'!$1:$1048576,5,FALSE),"0")</f>
        <v/>
      </c>
      <c r="E23" s="40">
        <f>IFERROR(VLOOKUP(A23,'DE PARA'!$1:$1048576,6,FALSE),"0")</f>
        <v/>
      </c>
      <c r="F23" s="4">
        <f>D23</f>
        <v/>
      </c>
    </row>
    <row r="24">
      <c r="A24" s="40" t="inlineStr">
        <is>
          <t>TTOJEBDBT000</t>
        </is>
      </c>
      <c r="B24" s="40">
        <f>IFERROR(VLOOKUP(A24,'DE PARA'!$1:$1048576,3,FALSE),"0")</f>
        <v/>
      </c>
      <c r="C24" s="13">
        <f>IFERROR(VLOOKUP(A24,'DE PARA'!$1:$1048576,4,FALSE),"0")</f>
        <v/>
      </c>
      <c r="D24" s="7">
        <f>IFERROR(VLOOKUP(A24,'DE PARA'!$1:$1048576,5,FALSE),"0")</f>
        <v/>
      </c>
      <c r="E24" s="40">
        <f>IFERROR(VLOOKUP(A24,'DE PARA'!$1:$1048576,6,FALSE),"0")</f>
        <v/>
      </c>
      <c r="F24" s="4">
        <f>D24</f>
        <v/>
      </c>
    </row>
    <row r="25">
      <c r="A25" s="40" t="inlineStr">
        <is>
          <t>TTOJEBKTK001</t>
        </is>
      </c>
      <c r="B25" s="40">
        <f>IFERROR(VLOOKUP(A25,'DE PARA'!$1:$1048576,3,FALSE),"0")</f>
        <v/>
      </c>
      <c r="C25" s="13">
        <f>IFERROR(VLOOKUP(A25,'DE PARA'!$1:$1048576,4,FALSE),"0")</f>
        <v/>
      </c>
      <c r="D25" s="7">
        <f>IFERROR(VLOOKUP(A25,'DE PARA'!$1:$1048576,5,FALSE),"0")</f>
        <v/>
      </c>
      <c r="E25" s="40">
        <f>IFERROR(VLOOKUP(A25,'DE PARA'!$1:$1048576,6,FALSE),"0")</f>
        <v/>
      </c>
      <c r="F25" s="4">
        <f>D25</f>
        <v/>
      </c>
    </row>
    <row r="26">
      <c r="A26" s="40" t="inlineStr">
        <is>
          <t>TTOJEBKTK002</t>
        </is>
      </c>
      <c r="B26" s="40">
        <f>IFERROR(VLOOKUP(A26,'DE PARA'!$1:$1048576,3,FALSE),"0")</f>
        <v/>
      </c>
      <c r="C26" s="13">
        <f>IFERROR(VLOOKUP(A26,'DE PARA'!$1:$1048576,4,FALSE),"0")</f>
        <v/>
      </c>
      <c r="D26" s="7">
        <f>IFERROR(VLOOKUP(A26,'DE PARA'!$1:$1048576,5,FALSE),"0")</f>
        <v/>
      </c>
      <c r="E26" s="40">
        <f>IFERROR(VLOOKUP(A26,'DE PARA'!$1:$1048576,6,FALSE),"0")</f>
        <v/>
      </c>
      <c r="F26" s="4">
        <f>D26</f>
        <v/>
      </c>
    </row>
    <row r="27">
      <c r="A27" s="40" t="n"/>
      <c r="B27" s="40" t="n"/>
      <c r="C27" s="13" t="n"/>
      <c r="D27" s="7" t="n"/>
      <c r="E27" s="40" t="n"/>
      <c r="F27" s="4" t="n"/>
    </row>
    <row r="28">
      <c r="A28" s="40" t="n"/>
      <c r="B28" s="40" t="n"/>
      <c r="C28" s="13" t="n"/>
      <c r="D28" s="7" t="n"/>
      <c r="E28" s="40" t="n"/>
      <c r="F28" s="4" t="n"/>
    </row>
    <row r="29">
      <c r="A29" s="40" t="n"/>
      <c r="B29" s="40" t="n"/>
      <c r="C29" s="13" t="n"/>
      <c r="D29" s="7" t="n"/>
      <c r="E29" s="40" t="n"/>
      <c r="F29" s="4" t="n"/>
    </row>
    <row r="30">
      <c r="A30" s="40" t="n"/>
      <c r="B30" s="40" t="n"/>
      <c r="C30" s="23" t="n"/>
      <c r="D30" s="7" t="n"/>
      <c r="E30" s="40" t="n"/>
      <c r="F30" s="4" t="n"/>
    </row>
    <row r="31">
      <c r="A31" s="40" t="n"/>
      <c r="B31" s="40" t="n"/>
      <c r="C31" s="23" t="n"/>
      <c r="D31" s="7" t="n"/>
      <c r="E31" s="40" t="n"/>
      <c r="F31" s="4" t="n"/>
    </row>
    <row r="32">
      <c r="A32" s="40" t="n"/>
      <c r="B32" s="40" t="n"/>
      <c r="C32" s="3">
        <f>SUM(C2:C24)</f>
        <v/>
      </c>
      <c r="D32" s="21">
        <f>SUM(D2:D24)</f>
        <v/>
      </c>
      <c r="E32" s="40" t="n"/>
      <c r="F32" s="22">
        <f>SUM(F2:F24)</f>
        <v/>
      </c>
    </row>
    <row r="33">
      <c r="D33" s="35" t="n"/>
    </row>
    <row r="35">
      <c r="H35" s="38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2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BMC000000000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3" t="n"/>
      <c r="D15" s="7" t="n"/>
      <c r="E15" s="40" t="n"/>
      <c r="F15" s="4" t="n"/>
    </row>
    <row r="16">
      <c r="A16" s="40" t="n"/>
      <c r="B16" s="40" t="n"/>
      <c r="C16" s="3" t="n"/>
      <c r="D16" s="7" t="n"/>
      <c r="E16" s="40" t="n"/>
      <c r="F16" s="4" t="n"/>
    </row>
    <row r="17">
      <c r="A17" s="40" t="n"/>
      <c r="B17" s="40" t="n"/>
      <c r="C17" s="23">
        <f>SUM(C2:C16)</f>
        <v/>
      </c>
      <c r="D17" s="7">
        <f>SUM(D2:D16)</f>
        <v/>
      </c>
      <c r="E17" s="40" t="n"/>
      <c r="F17" s="4">
        <f>SUM(F2:F16)</f>
        <v/>
      </c>
    </row>
    <row r="18">
      <c r="D18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.140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ARALLTE00003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ARALLTE00021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ARALLTE00023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ARALLTE00006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LAGO00000002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LAGO00000001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LAGO00000009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LAGO00000011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LAGO00000010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LAGO00000008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LAGO00000005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LAGO00000015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RABAR015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RABAR012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RABAR007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n"/>
      <c r="B17" s="40" t="n"/>
      <c r="C17" s="20" t="n"/>
      <c r="D17" s="21" t="n"/>
      <c r="E17" s="40" t="n"/>
      <c r="F17" s="22" t="n"/>
    </row>
    <row r="18">
      <c r="A18" s="40" t="n"/>
      <c r="B18" s="40" t="n"/>
      <c r="C18" s="20" t="n"/>
      <c r="D18" s="21" t="n"/>
      <c r="E18" s="40" t="n"/>
      <c r="F18" s="22" t="n"/>
    </row>
    <row r="19">
      <c r="A19" s="40" t="n"/>
      <c r="B19" s="40" t="n"/>
      <c r="C19" s="20" t="n"/>
      <c r="D19" s="21" t="n"/>
      <c r="E19" s="40" t="n"/>
      <c r="F19" s="22" t="n"/>
    </row>
    <row r="20">
      <c r="A20" s="40" t="n"/>
      <c r="B20" s="40" t="n"/>
      <c r="C20" s="3" t="n"/>
      <c r="D20" s="7" t="n"/>
      <c r="E20" s="40" t="n"/>
      <c r="F20" s="4" t="n"/>
    </row>
    <row r="21">
      <c r="A21" s="40" t="n"/>
      <c r="B21" s="40" t="n"/>
      <c r="C21" s="3" t="n"/>
      <c r="D21" s="7" t="n"/>
      <c r="E21" s="40" t="n"/>
      <c r="F21" s="4" t="n"/>
    </row>
    <row r="22">
      <c r="A22" s="40" t="n"/>
      <c r="B22" s="40" t="n"/>
      <c r="C22" s="3">
        <f>SUM(C2:C21)</f>
        <v/>
      </c>
      <c r="D22" s="7">
        <f>SUM(D2:D21)</f>
        <v/>
      </c>
      <c r="E22" s="40" t="n"/>
      <c r="F22" s="4" t="n"/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zoomScale="80" zoomScaleNormal="80" workbookViewId="0">
      <selection activeCell="A2" sqref="A2"/>
    </sheetView>
  </sheetViews>
  <sheetFormatPr baseColWidth="8" defaultRowHeight="15"/>
  <cols>
    <col width="17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PTO000000004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DGT000000000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XCO000000016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FHT000000008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FRI000000000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PRF000000004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PRC000000004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FRF000000006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FRS000000012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FCL000000002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FGL000000000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AHG000000011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PGO000000004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UCG000000001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UCG000000003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FCG000000002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RCG000000003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inlineStr">
        <is>
          <t>BMC000000000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DADOS'!$A$2:D4018,4,FALSE),"0")</f>
        <v/>
      </c>
      <c r="E20" s="40">
        <f>IFERROR(VLOOKUP(A20,'BANCO DE DADOS'!$1:$1048576,5,FALSE),"0")</f>
        <v/>
      </c>
      <c r="F20" s="4">
        <f>D20</f>
        <v/>
      </c>
    </row>
    <row r="21">
      <c r="A21" s="40" t="inlineStr">
        <is>
          <t>BCC000000006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DADOS'!$A$2:D4019,4,FALSE),"0")</f>
        <v/>
      </c>
      <c r="E21" s="40">
        <f>IFERROR(VLOOKUP(A21,'BANCO DE DADOS'!$1:$1048576,5,FALSE),"0")</f>
        <v/>
      </c>
      <c r="F21" s="4">
        <f>D21</f>
        <v/>
      </c>
    </row>
    <row r="22">
      <c r="A22" s="40" t="inlineStr">
        <is>
          <t>TRV000000001</t>
        </is>
      </c>
      <c r="B22" s="40">
        <f>IFERROR(VLOOKUP(A22,'BANCO DE DADOS'!$1:$1048576,2,FALSE),"0")</f>
        <v/>
      </c>
      <c r="C22" s="13">
        <f>IFERROR(VLOOKUP(A22,'BANCO DE DADOS'!$A$2:C4020,3,FALSE),"0")</f>
        <v/>
      </c>
      <c r="D22" s="7">
        <f>IFERROR(VLOOKUP(A22,'BANCO DE DADOS'!$A$2:D4020,4,FALSE),"0")</f>
        <v/>
      </c>
      <c r="E22" s="40">
        <f>IFERROR(VLOOKUP(A22,'BANCO DE DADOS'!$1:$1048576,5,FALSE),"0")</f>
        <v/>
      </c>
      <c r="F22" s="4">
        <f>D22</f>
        <v/>
      </c>
    </row>
    <row r="23">
      <c r="A23" s="40" t="n"/>
      <c r="B23" s="40" t="n"/>
      <c r="C23" s="20" t="n"/>
      <c r="D23" s="21" t="n"/>
      <c r="E23" s="40" t="n"/>
      <c r="F23" s="4" t="n"/>
    </row>
    <row r="24">
      <c r="A24" s="40" t="n"/>
      <c r="B24" s="40" t="n"/>
      <c r="C24" s="3" t="n"/>
      <c r="D24" s="7" t="n"/>
      <c r="E24" s="40" t="n"/>
      <c r="F24" s="4" t="n"/>
    </row>
    <row r="25">
      <c r="A25" s="40" t="n"/>
      <c r="B25" s="40" t="n"/>
      <c r="C25" s="23">
        <f>SUM(C2:C24)</f>
        <v/>
      </c>
      <c r="D25" s="7">
        <f>SUM(D2:D24)</f>
        <v/>
      </c>
      <c r="E25" s="40" t="n"/>
      <c r="F25" s="4">
        <f>SUM(F2:F24)</f>
        <v/>
      </c>
    </row>
    <row r="26">
      <c r="D26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="80" zoomScaleNormal="80" workbookViewId="0">
      <selection activeCell="A2" sqref="A2"/>
    </sheetView>
  </sheetViews>
  <sheetFormatPr baseColWidth="8" defaultRowHeight="15"/>
  <cols>
    <col width="19.140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DADOS'!$A$2:$C$4000,3,FALSE),"0")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OM1000000003</t>
        </is>
      </c>
      <c r="B3" s="40">
        <f>IFERROR(VLOOKUP(A3,'BANCO DE DADOS'!$1:$1048576,2,FALSE),"0")</f>
        <v/>
      </c>
      <c r="C3" s="13">
        <f>IFERROR(VLOOKUP(A3,'BANCO DE DADOS'!$A$2:$C$4000,3,FALSE),"0")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OM2000000000</t>
        </is>
      </c>
      <c r="B4" s="40">
        <f>IFERROR(VLOOKUP(A4,'BANCO DE DADOS'!$1:$1048576,2,FALSE),"0")</f>
        <v/>
      </c>
      <c r="C4" s="13">
        <f>IFERROR(VLOOKUP(A4,'BANCO DE DADOS'!$A$2:$C$4000,3,FALSE),"0")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PMG000000004</t>
        </is>
      </c>
      <c r="B5" s="40">
        <f>IFERROR(VLOOKUP(A5,'BANCO DE DADOS'!$1:$1048576,2,FALSE),"0")</f>
        <v/>
      </c>
      <c r="C5" s="13">
        <f>IFERROR(VLOOKUP(A5,'BANCO DE DADOS'!$A$2:$C$4000,3,FALSE),"0")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PMG000000003</t>
        </is>
      </c>
      <c r="B6" s="40">
        <f>IFERROR(VLOOKUP(A6,'BANCO DE DADOS'!$1:$1048576,2,FALSE),"0")</f>
        <v/>
      </c>
      <c r="C6" s="13">
        <f>IFERROR(VLOOKUP(A6,'BANCO DE DADOS'!$A$2:$C$4000,3,FALSE),"0")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FHT000000008</t>
        </is>
      </c>
      <c r="B7" s="40">
        <f>IFERROR(VLOOKUP(A7,'BANCO DE DADOS'!$1:$1048576,2,FALSE),"0")</f>
        <v/>
      </c>
      <c r="C7" s="13">
        <f>IFERROR(VLOOKUP(A7,'BANCO DE DADOS'!$A$2:$C$4000,3,FALSE),"0")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XCO000000016</t>
        </is>
      </c>
      <c r="B8" s="40">
        <f>IFERROR(VLOOKUP(A8,'BANCO DE DADOS'!$1:$1048576,2,FALSE),"0")</f>
        <v/>
      </c>
      <c r="C8" s="13">
        <f>IFERROR(VLOOKUP(A8,'BANCO DE DADOS'!$A$2:$C$4000,3,FALSE),"0")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ARALLTE00000</t>
        </is>
      </c>
      <c r="B9" s="40">
        <f>IFERROR(VLOOKUP(A9,'BANCO DE DADOS'!$1:$1048576,2,FALSE),"0")</f>
        <v/>
      </c>
      <c r="C9" s="13">
        <f>IFERROR(VLOOKUP(A9,'BANCO DE DADOS'!$A$2:$C$4000,3,FALSE),"0")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FGL000000000</t>
        </is>
      </c>
      <c r="B10" s="40">
        <f>IFERROR(VLOOKUP(A10,'BANCO DE DADOS'!$1:$1048576,2,FALSE),"0")</f>
        <v/>
      </c>
      <c r="C10" s="13">
        <f>IFERROR(VLOOKUP(A10,'BANCO DE DADOS'!$A$2:$C$4000,3,FALSE),"0")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AHG000000011</t>
        </is>
      </c>
      <c r="B11" s="40">
        <f>IFERROR(VLOOKUP(A11,'BANCO DE DADOS'!$1:$1048576,2,FALSE),"0")</f>
        <v/>
      </c>
      <c r="C11" s="13">
        <f>IFERROR(VLOOKUP(A11,'BANCO DE DADOS'!$A$2:$C$4000,3,FALSE),"0")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PGO000000004</t>
        </is>
      </c>
      <c r="B12" s="40">
        <f>IFERROR(VLOOKUP(A12,'BANCO DE DADOS'!$1:$1048576,2,FALSE),"0")</f>
        <v/>
      </c>
      <c r="C12" s="13">
        <f>IFERROR(VLOOKUP(A12,'BANCO DE DADOS'!$A$2:$C$4000,3,FALSE),"0")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UCG000000001</t>
        </is>
      </c>
      <c r="B13" s="40">
        <f>IFERROR(VLOOKUP(A13,'BANCO DE DADOS'!$1:$1048576,2,FALSE),"0")</f>
        <v/>
      </c>
      <c r="C13" s="13">
        <f>IFERROR(VLOOKUP(A13,'BANCO DE DADOS'!$A$2:$C$4000,3,FALSE),"0")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UCG000000003</t>
        </is>
      </c>
      <c r="B14" s="40">
        <f>IFERROR(VLOOKUP(A14,'BANCO DE DADOS'!$1:$1048576,2,FALSE),"0")</f>
        <v/>
      </c>
      <c r="C14" s="13">
        <f>IFERROR(VLOOKUP(A14,'BANCO DE DADOS'!$A$2:$C$4000,3,FALSE),"0")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FCG000000002</t>
        </is>
      </c>
      <c r="B15" s="40">
        <f>IFERROR(VLOOKUP(A15,'BANCO DE DADOS'!$1:$1048576,2,FALSE),"0")</f>
        <v/>
      </c>
      <c r="C15" s="13">
        <f>IFERROR(VLOOKUP(A15,'BANCO DE DADOS'!$A$2:$C$4000,3,FALSE),"0")</f>
        <v/>
      </c>
      <c r="D15" s="7">
        <f>IFERROR(VLOOKUP(A15,'BANCO DE DADOS'!$A$2:$D$4000,4,FALSE),"0")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RCG000000003</t>
        </is>
      </c>
      <c r="B16" s="40">
        <f>IFERROR(VLOOKUP(A16,'BANCO DE DADOS'!$1:$1048576,2,FALSE),"0")</f>
        <v/>
      </c>
      <c r="C16" s="13">
        <f>IFERROR(VLOOKUP(A16,'BANCO DE DADOS'!$A$2:$C$4000,3,FALSE),"0")</f>
        <v/>
      </c>
      <c r="D16" s="7">
        <f>IFERROR(VLOOKUP(A16,'BANCO DE DADOS'!$A$2:$D$4000,4,FALSE),"0")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RABAR000</t>
        </is>
      </c>
      <c r="B17" s="40">
        <f>IFERROR(VLOOKUP(A17,'BANCO DE DADOS'!$1:$1048576,2,FALSE),"0")</f>
        <v/>
      </c>
      <c r="C17" s="13">
        <f>IFERROR(VLOOKUP(A17,'BANCO DE DADOS'!$A$2:$C$4000,3,FALSE),"0")</f>
        <v/>
      </c>
      <c r="D17" s="7">
        <f>IFERROR(VLOOKUP(A17,'BANCO DE DADOS'!$A$2:$D$4000,4,FALSE),"0")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BCC000000006</t>
        </is>
      </c>
      <c r="B18" s="40">
        <f>IFERROR(VLOOKUP(A18,'BANCO DE DADOS'!$1:$1048576,2,FALSE),"0")</f>
        <v/>
      </c>
      <c r="C18" s="13">
        <f>IFERROR(VLOOKUP(A18,'BANCO DE DADOS'!$A$2:$C$4000,3,FALSE),"0")</f>
        <v/>
      </c>
      <c r="D18" s="7">
        <f>IFERROR(VLOOKUP(A18,'BANCO DE DADOS'!$A$2:$D$4000,4,FALSE),"0")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TRV000000001</t>
        </is>
      </c>
      <c r="B19" s="40">
        <f>IFERROR(VLOOKUP(A19,'BANCO DE DADOS'!$1:$1048576,2,FALSE),"0")</f>
        <v/>
      </c>
      <c r="C19" s="13">
        <f>IFERROR(VLOOKUP(A19,'BANCO DE DADOS'!$A$2:$C$4000,3,FALSE),"0")</f>
        <v/>
      </c>
      <c r="D19" s="7">
        <f>IFERROR(VLOOKUP(A19,'BANCO DE DADOS'!$A$2:$D$4000,4,FALSE),"0")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n"/>
      <c r="B20" s="40" t="n"/>
      <c r="C20" s="13" t="n"/>
      <c r="D20" s="7" t="n"/>
      <c r="E20" s="40" t="n"/>
      <c r="F20" s="4" t="n"/>
    </row>
    <row r="21">
      <c r="A21" s="40" t="n"/>
      <c r="B21" s="40" t="n"/>
      <c r="C21" s="13" t="n"/>
      <c r="D21" s="7" t="n"/>
      <c r="E21" s="40" t="n"/>
      <c r="F21" s="4" t="n"/>
    </row>
    <row r="22">
      <c r="A22" s="40" t="n"/>
      <c r="B22" s="40" t="n"/>
      <c r="C22" s="13" t="n"/>
      <c r="D22" s="7" t="n"/>
      <c r="E22" s="40" t="n"/>
      <c r="F22" s="4" t="n"/>
    </row>
    <row r="23">
      <c r="A23" s="40" t="n"/>
      <c r="B23" s="40" t="n"/>
      <c r="C23" s="13" t="n"/>
      <c r="D23" s="7" t="n"/>
      <c r="E23" s="40" t="n"/>
      <c r="F23" s="4" t="n"/>
    </row>
    <row r="24">
      <c r="A24" s="40" t="n"/>
      <c r="B24" s="40" t="n"/>
      <c r="C24" s="23" t="n"/>
      <c r="D24" s="7" t="n"/>
      <c r="E24" s="40" t="n"/>
      <c r="F24" s="4" t="n"/>
    </row>
    <row r="25">
      <c r="A25" s="40" t="n"/>
      <c r="B25" s="40" t="n"/>
      <c r="C25" s="23" t="n"/>
      <c r="D25" s="7" t="n"/>
      <c r="E25" s="40" t="n"/>
      <c r="F25" s="4" t="n"/>
    </row>
    <row r="26">
      <c r="A26" s="40" t="n"/>
      <c r="B26" s="40" t="n"/>
      <c r="C26" s="23">
        <f>SUM(C2:C25)</f>
        <v/>
      </c>
      <c r="D26" s="7">
        <f>SUM(D2:D25)</f>
        <v/>
      </c>
      <c r="E26" s="40" t="n"/>
      <c r="F26" s="4">
        <f>SUM(F2:F25)</f>
        <v/>
      </c>
    </row>
    <row r="27">
      <c r="D27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18.14062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CGP000000000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GBE000000000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FXE000000003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CGP000000001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BMC000000000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13" t="n"/>
      <c r="D15" s="7" t="n"/>
      <c r="E15" s="40" t="n"/>
      <c r="F15" s="4" t="n"/>
    </row>
    <row r="16">
      <c r="A16" s="40" t="n"/>
      <c r="B16" s="40" t="n"/>
      <c r="C16" s="13" t="n"/>
      <c r="D16" s="7" t="n"/>
      <c r="E16" s="40" t="n"/>
      <c r="F16" s="4" t="n"/>
    </row>
    <row r="17">
      <c r="A17" s="40" t="n"/>
      <c r="B17" s="40" t="n"/>
      <c r="C17" s="13" t="n"/>
      <c r="D17" s="7" t="n"/>
      <c r="E17" s="40" t="n"/>
      <c r="F17" s="4" t="n"/>
    </row>
    <row r="18">
      <c r="A18" s="40" t="n"/>
      <c r="B18" s="40" t="n"/>
      <c r="C18" s="13" t="n"/>
      <c r="D18" s="7" t="n"/>
      <c r="E18" s="40" t="n"/>
      <c r="F18" s="4" t="n"/>
    </row>
    <row r="19">
      <c r="A19" s="40" t="n"/>
      <c r="B19" s="40" t="n"/>
      <c r="C19" s="13" t="n"/>
      <c r="D19" s="7" t="n"/>
      <c r="E19" s="40" t="n"/>
      <c r="F19" s="4" t="n"/>
    </row>
    <row r="20">
      <c r="A20" s="40" t="n"/>
      <c r="B20" s="40" t="n"/>
      <c r="C20" s="23" t="n"/>
      <c r="D20" s="7" t="n"/>
      <c r="E20" s="40" t="n"/>
      <c r="F20" s="4" t="n"/>
    </row>
    <row r="21">
      <c r="A21" s="40" t="n"/>
      <c r="B21" s="40" t="n"/>
      <c r="C21" s="23" t="n"/>
      <c r="D21" s="7" t="n"/>
      <c r="E21" s="40" t="n"/>
      <c r="F21" s="4" t="n"/>
    </row>
    <row r="22">
      <c r="A22" s="40" t="n"/>
      <c r="B22" s="40" t="n"/>
      <c r="C22" s="23">
        <f>SUM(C2:C21)</f>
        <v/>
      </c>
      <c r="D22" s="7">
        <f>SUM(D2:D21)</f>
        <v/>
      </c>
      <c r="E22" s="40" t="n"/>
      <c r="F22" s="4">
        <f>SUM(F2:F21)</f>
        <v/>
      </c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19.85546875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DADOS'!$A$2:$D$4000,4,FALSE),"0")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DADOS'!$A$2:$D$4000,4,FALSE),"0")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DADOS'!$A$2:$D$4000,4,FALSE),"0")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DADOS'!$A$2:$D$4000,4,FALSE),"0")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DADOS'!$A$2:$D$4000,4,FALSE),"0")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DADOS'!$A$2:$D$4000,4,FALSE),"0")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DADOS'!$A$2:$D$4000,4,FALSE),"0")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DADOS'!$A$2:$D$4000,4,FALSE),"0")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DADOS'!$A$2:$D$4000,4,FALSE),"0")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DADOS'!$A$2:$D$4000,4,FALSE),"0")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BMC000000000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DADOS'!$A$2:$D$4000,4,FALSE),"0")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DADOS'!$A$2:$D$4000,4,FALSE),"0")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DADOS'!$A$2:$D$4000,4,FALSE),"0")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13" t="n"/>
      <c r="D15" s="7" t="n"/>
      <c r="E15" s="40" t="n"/>
      <c r="F15" s="4" t="n"/>
    </row>
    <row r="16">
      <c r="A16" s="40" t="n"/>
      <c r="B16" s="40" t="n"/>
      <c r="C16" s="13" t="n"/>
      <c r="D16" s="7" t="n"/>
      <c r="E16" s="40" t="n"/>
      <c r="F16" s="4" t="n"/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GBE000000000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MET000000000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OMB000000001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PMG000000000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BMC000000000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TRV000000016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FGL000000000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PGO000000004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COO000000000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FXE000000003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TRV000000014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13" t="n"/>
      <c r="D15" s="7" t="n"/>
      <c r="E15" s="40" t="n"/>
      <c r="F15" s="4" t="n"/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2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RB1000000000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FCL000000005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LAA000000002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FCM000000000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PMG000000007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FGL000000000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AHG000000011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PGO000000004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RGL000000000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UCG000000001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UCG000000003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FCG000000002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RCG000000003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inlineStr">
        <is>
          <t>BMC000000000</t>
        </is>
      </c>
      <c r="B17" s="40">
        <f>IFERROR(VLOOKUP(A17,'BANCO DE DADOS'!$1:$1048576,2,FALSE),"0")</f>
        <v/>
      </c>
      <c r="C17" s="20">
        <f>IFERROR(VLOOKUP(A17,'BANCO DE DADOS'!$A$2:C4015,3,FALSE),"0")</f>
        <v/>
      </c>
      <c r="D17" s="21">
        <f>IFERROR(VLOOKUP(A17,'BANCO DE DADOS'!$A$2:D4015,4,FALSE),"0")</f>
        <v/>
      </c>
      <c r="E17" s="40">
        <f>IFERROR(VLOOKUP(A17,'BANCO DE DADOS'!$1:$1048576,5,FALSE),"0")</f>
        <v/>
      </c>
      <c r="F17" s="22">
        <f>D17</f>
        <v/>
      </c>
    </row>
    <row r="18">
      <c r="A18" s="40" t="inlineStr">
        <is>
          <t>BCC000000006</t>
        </is>
      </c>
      <c r="B18" s="40">
        <f>IFERROR(VLOOKUP(A18,'BANCO DE DADOS'!$1:$1048576,2,FALSE),"0")</f>
        <v/>
      </c>
      <c r="C18" s="20">
        <f>IFERROR(VLOOKUP(A18,'BANCO DE DADOS'!$A$2:C4016,3,FALSE),"0")</f>
        <v/>
      </c>
      <c r="D18" s="21">
        <f>IFERROR(VLOOKUP(A18,'BANCO DE DADOS'!$A$2:D4016,4,FALSE),"0")</f>
        <v/>
      </c>
      <c r="E18" s="40">
        <f>IFERROR(VLOOKUP(A18,'BANCO DE DADOS'!$1:$1048576,5,FALSE),"0")</f>
        <v/>
      </c>
      <c r="F18" s="22">
        <f>D18</f>
        <v/>
      </c>
    </row>
    <row r="19">
      <c r="A19" s="40" t="inlineStr">
        <is>
          <t>TRV000000001</t>
        </is>
      </c>
      <c r="B19" s="40">
        <f>IFERROR(VLOOKUP(A19,'BANCO DE DADOS'!$1:$1048576,2,FALSE),"0")</f>
        <v/>
      </c>
      <c r="C19" s="20">
        <f>IFERROR(VLOOKUP(A19,'BANCO DE DADOS'!$A$2:C4017,3,FALSE),"0")</f>
        <v/>
      </c>
      <c r="D19" s="21">
        <f>IFERROR(VLOOKUP(A19,'BANCO DE DADOS'!$A$2:D4017,4,FALSE),"0")</f>
        <v/>
      </c>
      <c r="E19" s="40">
        <f>IFERROR(VLOOKUP(A19,'BANCO DE DADOS'!$1:$1048576,5,FALSE),"0")</f>
        <v/>
      </c>
      <c r="F19" s="22">
        <f>D19</f>
        <v/>
      </c>
    </row>
    <row r="20">
      <c r="A20" s="40" t="n"/>
      <c r="B20" s="40" t="n"/>
      <c r="C20" s="20" t="n"/>
      <c r="D20" s="21" t="n"/>
      <c r="E20" s="40" t="n"/>
      <c r="F20" s="22" t="n"/>
    </row>
    <row r="21">
      <c r="A21" s="40" t="n"/>
      <c r="B21" s="40" t="n"/>
      <c r="C21" s="20" t="n"/>
      <c r="D21" s="21" t="n"/>
      <c r="E21" s="40" t="n"/>
      <c r="F21" s="22" t="n"/>
    </row>
    <row r="22">
      <c r="A22" s="40" t="n"/>
      <c r="B22" s="40" t="n"/>
      <c r="C22" s="20" t="n"/>
      <c r="D22" s="21" t="n"/>
      <c r="E22" s="40" t="n"/>
      <c r="F22" s="22" t="n"/>
    </row>
    <row r="23">
      <c r="A23" s="40" t="n"/>
      <c r="B23" s="40" t="n"/>
      <c r="C23" s="20" t="n"/>
      <c r="D23" s="21" t="n"/>
      <c r="E23" s="40" t="n"/>
      <c r="F23" s="22" t="n"/>
    </row>
    <row r="24">
      <c r="A24" s="40" t="n"/>
      <c r="B24" s="40" t="n"/>
      <c r="C24" s="20" t="n"/>
      <c r="D24" s="21" t="n"/>
      <c r="E24" s="40" t="n"/>
      <c r="F24" s="22" t="n"/>
    </row>
    <row r="25">
      <c r="A25" s="40" t="n"/>
      <c r="B25" s="40" t="n"/>
      <c r="C25" s="20" t="n"/>
      <c r="D25" s="21" t="n"/>
      <c r="E25" s="40" t="n"/>
      <c r="F25" s="22" t="n"/>
    </row>
    <row r="26">
      <c r="A26" s="40" t="n"/>
      <c r="B26" s="40" t="n"/>
      <c r="C26" s="3" t="n"/>
      <c r="D26" s="7" t="n"/>
      <c r="E26" s="40" t="n"/>
      <c r="F26" s="4" t="n"/>
    </row>
    <row r="27">
      <c r="A27" s="40" t="n"/>
      <c r="B27" s="40" t="n"/>
      <c r="C27" s="3" t="n"/>
      <c r="D27" s="7" t="n"/>
      <c r="E27" s="40" t="n"/>
      <c r="F27" s="4" t="n"/>
    </row>
    <row r="28">
      <c r="A28" s="40" t="n"/>
      <c r="B28" s="40" t="n"/>
      <c r="C28" s="3">
        <f>SUM(C2:C27)</f>
        <v/>
      </c>
      <c r="D28" s="7">
        <f>SUM(D2:D27)</f>
        <v/>
      </c>
      <c r="E28" s="40" t="n"/>
      <c r="F28" s="4" t="n"/>
    </row>
    <row r="29">
      <c r="D2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F37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PGM000000000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DGT000000000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PRP000000000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PSP000000000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CSI000000000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CSE000000000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OPI000000000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OMB000000001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PMG000000000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FCL000000002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FCP000000000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PPN000000005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PPG000000000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PGO000000013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CGG000000004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CGG000000005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GBE000000000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inlineStr">
        <is>
          <t>FXE000000003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DADOS'!$A$2:D4018,4,FALSE),"0")</f>
        <v/>
      </c>
      <c r="E20" s="40">
        <f>IFERROR(VLOOKUP(A20,'BANCO DE DADOS'!$1:$1048576,5,FALSE),"0")</f>
        <v/>
      </c>
      <c r="F20" s="4">
        <f>D20</f>
        <v/>
      </c>
    </row>
    <row r="21">
      <c r="A21" s="40" t="inlineStr">
        <is>
          <t>BNF000000002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DADOS'!$A$2:D4019,4,FALSE),"0")</f>
        <v/>
      </c>
      <c r="E21" s="40">
        <f>IFERROR(VLOOKUP(A21,'BANCO DE DADOS'!$1:$1048576,5,FALSE),"0")</f>
        <v/>
      </c>
      <c r="F21" s="4">
        <f>D21</f>
        <v/>
      </c>
    </row>
    <row r="22">
      <c r="A22" s="40" t="inlineStr">
        <is>
          <t>BCT000000002</t>
        </is>
      </c>
      <c r="B22" s="40">
        <f>IFERROR(VLOOKUP(A22,'BANCO DE DADOS'!$1:$1048576,2,FALSE),"0")</f>
        <v/>
      </c>
      <c r="C22" s="13">
        <f>IFERROR(VLOOKUP(A22,'BANCO DE DADOS'!$A$2:C4020,3,FALSE),"0")</f>
        <v/>
      </c>
      <c r="D22" s="7">
        <f>IFERROR(VLOOKUP(A22,'BANCO DE DADOS'!$A$2:D4020,4,FALSE),"0")</f>
        <v/>
      </c>
      <c r="E22" s="40">
        <f>IFERROR(VLOOKUP(A22,'BANCO DE DADOS'!$1:$1048576,5,FALSE),"0")</f>
        <v/>
      </c>
      <c r="F22" s="4">
        <f>D22</f>
        <v/>
      </c>
    </row>
    <row r="23">
      <c r="A23" s="40" t="inlineStr">
        <is>
          <t>OBL000000001</t>
        </is>
      </c>
      <c r="B23" s="40">
        <f>IFERROR(VLOOKUP(A23,'BANCO DE DADOS'!$1:$1048576,2,FALSE),"0")</f>
        <v/>
      </c>
      <c r="C23" s="13">
        <f>IFERROR(VLOOKUP(A23,'BANCO DE DADOS'!$A$2:C4021,3,FALSE),"0")</f>
        <v/>
      </c>
      <c r="D23" s="7">
        <f>IFERROR(VLOOKUP(A23,'BANCO DE DADOS'!$A$2:D4021,4,FALSE),"0")</f>
        <v/>
      </c>
      <c r="E23" s="40">
        <f>IFERROR(VLOOKUP(A23,'BANCO DE DADOS'!$1:$1048576,5,FALSE),"0")</f>
        <v/>
      </c>
      <c r="F23" s="4">
        <f>D23</f>
        <v/>
      </c>
    </row>
    <row r="24">
      <c r="A24" s="40" t="inlineStr">
        <is>
          <t>REA000000000</t>
        </is>
      </c>
      <c r="B24" s="40">
        <f>IFERROR(VLOOKUP(A24,'BANCO DE DADOS'!$1:$1048576,2,FALSE),"0")</f>
        <v/>
      </c>
      <c r="C24" s="13">
        <f>IFERROR(VLOOKUP(A24,'BANCO DE DADOS'!$A$2:C4022,3,FALSE),"0")</f>
        <v/>
      </c>
      <c r="D24" s="7">
        <f>IFERROR(VLOOKUP(A24,'BANCO DE DADOS'!$A$2:D4022,4,FALSE),"0")</f>
        <v/>
      </c>
      <c r="E24" s="40">
        <f>IFERROR(VLOOKUP(A24,'BANCO DE DADOS'!$1:$1048576,5,FALSE),"0")</f>
        <v/>
      </c>
      <c r="F24" s="4">
        <f>D24</f>
        <v/>
      </c>
    </row>
    <row r="25">
      <c r="A25" s="40" t="inlineStr">
        <is>
          <t>RAB000000002</t>
        </is>
      </c>
      <c r="B25" s="40">
        <f>IFERROR(VLOOKUP(A25,'BANCO DE DADOS'!$1:$1048576,2,FALSE),"0")</f>
        <v/>
      </c>
      <c r="C25" s="13">
        <f>IFERROR(VLOOKUP(A25,'BANCO DE DADOS'!$A$2:C4023,3,FALSE),"0")</f>
        <v/>
      </c>
      <c r="D25" s="7">
        <f>IFERROR(VLOOKUP(A25,'BANCO DE DADOS'!$A$2:D4023,4,FALSE),"0")</f>
        <v/>
      </c>
      <c r="E25" s="40">
        <f>IFERROR(VLOOKUP(A25,'BANCO DE DADOS'!$1:$1048576,5,FALSE),"0")</f>
        <v/>
      </c>
      <c r="F25" s="4">
        <f>D25</f>
        <v/>
      </c>
    </row>
    <row r="26">
      <c r="A26" s="40" t="inlineStr">
        <is>
          <t>TRA000000014</t>
        </is>
      </c>
      <c r="B26" s="40">
        <f>IFERROR(VLOOKUP(A26,'BANCO DE DADOS'!$1:$1048576,2,FALSE),"0")</f>
        <v/>
      </c>
      <c r="C26" s="13">
        <f>IFERROR(VLOOKUP(A26,'BANCO DE DADOS'!$A$2:C4024,3,FALSE),"0")</f>
        <v/>
      </c>
      <c r="D26" s="7">
        <f>IFERROR(VLOOKUP(A26,'BANCO DE DADOS'!$A$2:D4024,4,FALSE),"0")</f>
        <v/>
      </c>
      <c r="E26" s="40">
        <f>IFERROR(VLOOKUP(A26,'BANCO DE DADOS'!$1:$1048576,5,FALSE),"0")</f>
        <v/>
      </c>
      <c r="F26" s="4">
        <f>D26</f>
        <v/>
      </c>
    </row>
    <row r="27">
      <c r="A27" s="40" t="inlineStr">
        <is>
          <t>CC2000000000</t>
        </is>
      </c>
      <c r="B27" s="40">
        <f>IFERROR(VLOOKUP(A27,'BANCO DE DADOS'!$1:$1048576,2,FALSE),"0")</f>
        <v/>
      </c>
      <c r="C27" s="13">
        <f>IFERROR(VLOOKUP(A27,'BANCO DE DADOS'!$A$2:C4025,3,FALSE),"0")</f>
        <v/>
      </c>
      <c r="D27" s="7">
        <f>IFERROR(VLOOKUP(A27,'BANCO DE DADOS'!$A$2:D4025,4,FALSE),"0")</f>
        <v/>
      </c>
      <c r="E27" s="40">
        <f>IFERROR(VLOOKUP(A27,'BANCO DE DADOS'!$1:$1048576,5,FALSE),"0")</f>
        <v/>
      </c>
      <c r="F27" s="4">
        <f>D27</f>
        <v/>
      </c>
    </row>
    <row r="28">
      <c r="A28" s="40" t="inlineStr">
        <is>
          <t>CC2000000001</t>
        </is>
      </c>
      <c r="B28" s="40">
        <f>IFERROR(VLOOKUP(A28,'BANCO DE DADOS'!$1:$1048576,2,FALSE),"0")</f>
        <v/>
      </c>
      <c r="C28" s="13">
        <f>IFERROR(VLOOKUP(A28,'BANCO DE DADOS'!$A$2:C4026,3,FALSE),"0")</f>
        <v/>
      </c>
      <c r="D28" s="7">
        <f>IFERROR(VLOOKUP(A28,'BANCO DE DADOS'!$A$2:D4026,4,FALSE),"0")</f>
        <v/>
      </c>
      <c r="E28" s="40">
        <f>IFERROR(VLOOKUP(A28,'BANCO DE DADOS'!$1:$1048576,5,FALSE),"0")</f>
        <v/>
      </c>
      <c r="F28" s="4">
        <f>D28</f>
        <v/>
      </c>
    </row>
    <row r="29">
      <c r="A29" s="40" t="inlineStr">
        <is>
          <t>CC2000000002</t>
        </is>
      </c>
      <c r="B29" s="40">
        <f>IFERROR(VLOOKUP(A29,'BANCO DE DADOS'!$1:$1048576,2,FALSE),"0")</f>
        <v/>
      </c>
      <c r="C29" s="13">
        <f>IFERROR(VLOOKUP(A29,'BANCO DE DADOS'!$A$2:C4027,3,FALSE),"0")</f>
        <v/>
      </c>
      <c r="D29" s="7">
        <f>IFERROR(VLOOKUP(A29,'BANCO DE DADOS'!$A$2:D4027,4,FALSE),"0")</f>
        <v/>
      </c>
      <c r="E29" s="40">
        <f>IFERROR(VLOOKUP(A29,'BANCO DE DADOS'!$1:$1048576,5,FALSE),"0")</f>
        <v/>
      </c>
      <c r="F29" s="4">
        <f>D29</f>
        <v/>
      </c>
    </row>
    <row r="30">
      <c r="A30" s="40" t="inlineStr">
        <is>
          <t>BOT000000002</t>
        </is>
      </c>
      <c r="B30" s="40">
        <f>IFERROR(VLOOKUP(A30,'BANCO DE DADOS'!$1:$1048576,2,FALSE),"0")</f>
        <v/>
      </c>
      <c r="C30" s="13">
        <f>IFERROR(VLOOKUP(A30,'BANCO DE DADOS'!$A$2:C4028,3,FALSE),"0")</f>
        <v/>
      </c>
      <c r="D30" s="7">
        <f>IFERROR(VLOOKUP(A30,'BANCO DE DADOS'!$A$2:D4028,4,FALSE),"0")</f>
        <v/>
      </c>
      <c r="E30" s="40">
        <f>IFERROR(VLOOKUP(A30,'BANCO DE DADOS'!$1:$1048576,5,FALSE),"0")</f>
        <v/>
      </c>
      <c r="F30" s="4">
        <f>D30</f>
        <v/>
      </c>
    </row>
    <row r="31">
      <c r="A31" s="40" t="inlineStr">
        <is>
          <t>BOT000000000</t>
        </is>
      </c>
      <c r="B31" s="40">
        <f>IFERROR(VLOOKUP(A31,'BANCO DE DADOS'!$1:$1048576,2,FALSE),"0")</f>
        <v/>
      </c>
      <c r="C31" s="13">
        <f>IFERROR(VLOOKUP(A31,'BANCO DE DADOS'!$A$2:C4029,3,FALSE),"0")</f>
        <v/>
      </c>
      <c r="D31" s="7">
        <f>IFERROR(VLOOKUP(A31,'BANCO DE DADOS'!$A$2:D4029,4,FALSE),"0")</f>
        <v/>
      </c>
      <c r="E31" s="40">
        <f>IFERROR(VLOOKUP(A31,'BANCO DE DADOS'!$1:$1048576,5,FALSE),"0")</f>
        <v/>
      </c>
      <c r="F31" s="4">
        <f>D31</f>
        <v/>
      </c>
    </row>
    <row r="32">
      <c r="A32" s="40" t="inlineStr">
        <is>
          <t>BOT000000001</t>
        </is>
      </c>
      <c r="B32" s="40">
        <f>IFERROR(VLOOKUP(A32,'BANCO DE DADOS'!$1:$1048576,2,FALSE),"0")</f>
        <v/>
      </c>
      <c r="C32" s="13">
        <f>IFERROR(VLOOKUP(A32,'BANCO DE DADOS'!$A$2:C4030,3,FALSE),"0")</f>
        <v/>
      </c>
      <c r="D32" s="7">
        <f>IFERROR(VLOOKUP(A32,'BANCO DE DADOS'!$A$2:D4030,4,FALSE),"0")</f>
        <v/>
      </c>
      <c r="E32" s="40">
        <f>IFERROR(VLOOKUP(A32,'BANCO DE DADOS'!$1:$1048576,5,FALSE),"0")</f>
        <v/>
      </c>
      <c r="F32" s="4">
        <f>D32</f>
        <v/>
      </c>
    </row>
    <row r="33">
      <c r="A33" s="40" t="n"/>
      <c r="B33" s="40" t="n"/>
      <c r="C33" s="13" t="n"/>
      <c r="D33" s="7" t="n"/>
      <c r="E33" s="40" t="n"/>
      <c r="F33" s="4" t="n"/>
    </row>
    <row r="34">
      <c r="A34" s="40" t="n"/>
      <c r="B34" s="40" t="n"/>
      <c r="C34" s="13" t="n"/>
      <c r="D34" s="7" t="n"/>
      <c r="E34" s="40" t="n"/>
      <c r="F34" s="4" t="n"/>
    </row>
    <row r="35">
      <c r="A35" s="40" t="n"/>
      <c r="B35" s="40" t="n"/>
      <c r="C35" s="23" t="n"/>
      <c r="D35" s="7" t="n"/>
      <c r="E35" s="40" t="n"/>
      <c r="F35" s="4" t="n"/>
    </row>
    <row r="36">
      <c r="A36" s="40" t="n"/>
      <c r="B36" s="40" t="n"/>
      <c r="C36" s="23">
        <f>SUM(C2:C35)</f>
        <v/>
      </c>
      <c r="D36" s="7">
        <f>SUM(D2:D35)</f>
        <v/>
      </c>
      <c r="E36" s="40" t="n"/>
      <c r="F36" s="4">
        <f>SUM(F2:F35)</f>
        <v/>
      </c>
    </row>
    <row r="37">
      <c r="D37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AHG000000011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PGO000000004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UCG000000001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UCG000000003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FCG000000002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RCG000000003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BMC000000002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BCF000000001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TRV000000001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"/>
  <sheetViews>
    <sheetView showGridLines="0" zoomScale="80" zoomScaleNormal="80" workbookViewId="0">
      <selection activeCell="B2" sqref="B1:B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TTOJESTPCU00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TTOTSBNTMK00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TTOJESTPSD06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TTOJESTPCU00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TTOJEYKLB000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TTOJEPLSS002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TTOJEDSM0000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TTOJESSBK005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TTOJESSLV009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TTOJESLCLBK1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TTOJESLVFR07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TTOJESLVBK13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TTOJEHESV001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TTOJEBT00006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TTOJECLSCL02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TTOJECLATT01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TTOJENLVAT05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TTOJEBNTYK00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inlineStr">
        <is>
          <t>TTOJEBNTAT00</t>
        </is>
      </c>
      <c r="B20" s="40">
        <f>IFERROR(VLOOKUP(A20,'DE PARA'!$1:$1048576,3,FALSE),"0")</f>
        <v/>
      </c>
      <c r="C20" s="13">
        <f>IFERROR(VLOOKUP(A20,'DE PARA'!$1:$1048576,4,FALSE),"0")</f>
        <v/>
      </c>
      <c r="D20" s="7">
        <f>IFERROR(VLOOKUP(A20,'DE PARA'!$1:$1048576,5,FALSE),"0")</f>
        <v/>
      </c>
      <c r="E20" s="40">
        <f>IFERROR(VLOOKUP(A20,'DE PARA'!$1:$1048576,6,FALSE),"0")</f>
        <v/>
      </c>
      <c r="F20" s="4">
        <f>D20</f>
        <v/>
      </c>
      <c r="J20" s="41" t="n"/>
    </row>
    <row r="21">
      <c r="A21" s="40" t="inlineStr">
        <is>
          <t>TTOJETSBNT00</t>
        </is>
      </c>
      <c r="B21" s="40">
        <f>IFERROR(VLOOKUP(A21,'DE PARA'!$1:$1048576,3,FALSE),"0")</f>
        <v/>
      </c>
      <c r="C21" s="13">
        <f>IFERROR(VLOOKUP(A21,'DE PARA'!$1:$1048576,4,FALSE),"0")</f>
        <v/>
      </c>
      <c r="D21" s="7">
        <f>IFERROR(VLOOKUP(A21,'DE PARA'!$1:$1048576,5,FALSE),"0")</f>
        <v/>
      </c>
      <c r="E21" s="40">
        <f>IFERROR(VLOOKUP(A21,'DE PARA'!$1:$1048576,6,FALSE),"0")</f>
        <v/>
      </c>
      <c r="F21" s="4">
        <f>D21</f>
        <v/>
      </c>
    </row>
    <row r="22">
      <c r="A22" s="40" t="inlineStr">
        <is>
          <t>TTOJEBT00010</t>
        </is>
      </c>
      <c r="B22" s="40">
        <f>IFERROR(VLOOKUP(A22,'DE PARA'!$1:$1048576,3,FALSE),"0")</f>
        <v/>
      </c>
      <c r="C22" s="13">
        <f>IFERROR(VLOOKUP(A22,'DE PARA'!$1:$1048576,4,FALSE),"0")</f>
        <v/>
      </c>
      <c r="D22" s="7">
        <f>IFERROR(VLOOKUP(A22,'DE PARA'!$1:$1048576,5,FALSE),"0")</f>
        <v/>
      </c>
      <c r="E22" s="40">
        <f>IFERROR(VLOOKUP(A22,'DE PARA'!$1:$1048576,6,FALSE),"0")</f>
        <v/>
      </c>
      <c r="F22" s="4">
        <f>D22</f>
        <v/>
      </c>
    </row>
    <row r="23">
      <c r="A23" s="40" t="inlineStr">
        <is>
          <t>TTOJEHEMBT03</t>
        </is>
      </c>
      <c r="B23" s="40">
        <f>IFERROR(VLOOKUP(A23,'DE PARA'!$1:$1048576,3,FALSE),"0")</f>
        <v/>
      </c>
      <c r="C23" s="13">
        <f>IFERROR(VLOOKUP(A23,'DE PARA'!$1:$1048576,4,FALSE),"0")</f>
        <v/>
      </c>
      <c r="D23" s="7">
        <f>IFERROR(VLOOKUP(A23,'DE PARA'!$1:$1048576,5,FALSE),"0")</f>
        <v/>
      </c>
      <c r="E23" s="40">
        <f>IFERROR(VLOOKUP(A23,'DE PARA'!$1:$1048576,6,FALSE),"0")</f>
        <v/>
      </c>
      <c r="F23" s="4">
        <f>D23</f>
        <v/>
      </c>
    </row>
    <row r="24">
      <c r="A24" s="40" t="inlineStr">
        <is>
          <t>TTOTSHEMBT01</t>
        </is>
      </c>
      <c r="B24" s="40">
        <f>IFERROR(VLOOKUP(A24,'DE PARA'!$1:$1048576,3,FALSE),"0")</f>
        <v/>
      </c>
      <c r="C24" s="13">
        <f>IFERROR(VLOOKUP(A24,'DE PARA'!$1:$1048576,4,FALSE),"0")</f>
        <v/>
      </c>
      <c r="D24" s="7">
        <f>IFERROR(VLOOKUP(A24,'DE PARA'!$1:$1048576,5,FALSE),"0")</f>
        <v/>
      </c>
      <c r="E24" s="40">
        <f>IFERROR(VLOOKUP(A24,'DE PARA'!$1:$1048576,6,FALSE),"0")</f>
        <v/>
      </c>
      <c r="F24" s="4">
        <f>D24</f>
        <v/>
      </c>
    </row>
    <row r="25">
      <c r="A25" s="40" t="n"/>
      <c r="B25" s="40" t="n"/>
      <c r="C25" s="23" t="n"/>
      <c r="D25" s="7" t="n"/>
      <c r="E25" s="40" t="n"/>
      <c r="F25" s="4" t="n"/>
    </row>
    <row r="26">
      <c r="A26" s="40" t="n"/>
      <c r="B26" s="40" t="n"/>
      <c r="C26" s="23" t="n"/>
      <c r="D26" s="7" t="n"/>
      <c r="E26" s="40" t="n"/>
      <c r="F26" s="4" t="n"/>
    </row>
    <row r="27">
      <c r="A27" s="40" t="n"/>
      <c r="B27" s="40" t="n"/>
      <c r="C27" s="3">
        <f>SUM(C2:C24)</f>
        <v/>
      </c>
      <c r="D27" s="21">
        <f>SUM(D2:D24)</f>
        <v/>
      </c>
      <c r="E27" s="40" t="n"/>
      <c r="F27" s="22">
        <f>SUM(F2:F24)</f>
        <v/>
      </c>
    </row>
    <row r="28">
      <c r="D28" s="35" t="n"/>
    </row>
    <row r="30">
      <c r="H30" s="38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GBE000000000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FXE000000003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BMC000000000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BCC000000006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TRV000000001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20">
        <f>IFERROR(VLOOKUP(A2,'BANCO DE DADOS'!$A$2:C4000,3,FALSE),"0")</f>
        <v/>
      </c>
      <c r="D2" s="21">
        <f>IFERROR(VLOOKUP(A2,'BANCO DE DADOS'!$A$2:D4000,4,FALSE),"0")</f>
        <v/>
      </c>
      <c r="E2" s="40">
        <f>IFERROR(VLOOKUP(A2,'BANCO DE DADOS'!$1:$1048576,5,FALSE),"0")</f>
        <v/>
      </c>
      <c r="F2" s="22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20">
        <f>IFERROR(VLOOKUP(A3,'BANCO DE DADOS'!$A$2:C4001,3,FALSE),"0")</f>
        <v/>
      </c>
      <c r="D3" s="21">
        <f>IFERROR(VLOOKUP(A3,'BANCO DE DADOS'!$A$2:D4001,4,FALSE),"0")</f>
        <v/>
      </c>
      <c r="E3" s="40">
        <f>IFERROR(VLOOKUP(A3,'BANCO DE DADOS'!$1:$1048576,5,FALSE),"0")</f>
        <v/>
      </c>
      <c r="F3" s="22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20">
        <f>IFERROR(VLOOKUP(A4,'BANCO DE DADOS'!$A$2:C4002,3,FALSE),"0")</f>
        <v/>
      </c>
      <c r="D4" s="21">
        <f>IFERROR(VLOOKUP(A4,'BANCO DE DADOS'!$A$2:D4002,4,FALSE),"0")</f>
        <v/>
      </c>
      <c r="E4" s="40">
        <f>IFERROR(VLOOKUP(A4,'BANCO DE DADOS'!$1:$1048576,5,FALSE),"0")</f>
        <v/>
      </c>
      <c r="F4" s="22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20">
        <f>IFERROR(VLOOKUP(A5,'BANCO DE DADOS'!$A$2:C4003,3,FALSE),"0")</f>
        <v/>
      </c>
      <c r="D5" s="21">
        <f>IFERROR(VLOOKUP(A5,'BANCO DE DADOS'!$A$2:D4003,4,FALSE),"0")</f>
        <v/>
      </c>
      <c r="E5" s="40">
        <f>IFERROR(VLOOKUP(A5,'BANCO DE DADOS'!$1:$1048576,5,FALSE),"0")</f>
        <v/>
      </c>
      <c r="F5" s="22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20">
        <f>IFERROR(VLOOKUP(A6,'BANCO DE DADOS'!$A$2:C4004,3,FALSE),"0")</f>
        <v/>
      </c>
      <c r="D6" s="21">
        <f>IFERROR(VLOOKUP(A6,'BANCO DE DADOS'!$A$2:D4004,4,FALSE),"0")</f>
        <v/>
      </c>
      <c r="E6" s="40">
        <f>IFERROR(VLOOKUP(A6,'BANCO DE DADOS'!$1:$1048576,5,FALSE),"0")</f>
        <v/>
      </c>
      <c r="F6" s="22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20">
        <f>IFERROR(VLOOKUP(A7,'BANCO DE DADOS'!$A$2:C4005,3,FALSE),"0")</f>
        <v/>
      </c>
      <c r="D7" s="21">
        <f>IFERROR(VLOOKUP(A7,'BANCO DE DADOS'!$A$2:D4005,4,FALSE),"0")</f>
        <v/>
      </c>
      <c r="E7" s="40">
        <f>IFERROR(VLOOKUP(A7,'BANCO DE DADOS'!$1:$1048576,5,FALSE),"0")</f>
        <v/>
      </c>
      <c r="F7" s="22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20">
        <f>IFERROR(VLOOKUP(A8,'BANCO DE DADOS'!$A$2:C4006,3,FALSE),"0")</f>
        <v/>
      </c>
      <c r="D8" s="21">
        <f>IFERROR(VLOOKUP(A8,'BANCO DE DADOS'!$A$2:D4006,4,FALSE),"0")</f>
        <v/>
      </c>
      <c r="E8" s="40">
        <f>IFERROR(VLOOKUP(A8,'BANCO DE DADOS'!$1:$1048576,5,FALSE),"0")</f>
        <v/>
      </c>
      <c r="F8" s="22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20">
        <f>IFERROR(VLOOKUP(A9,'BANCO DE DADOS'!$A$2:C4007,3,FALSE),"0")</f>
        <v/>
      </c>
      <c r="D9" s="21">
        <f>IFERROR(VLOOKUP(A9,'BANCO DE DADOS'!$A$2:D4007,4,FALSE),"0")</f>
        <v/>
      </c>
      <c r="E9" s="40">
        <f>IFERROR(VLOOKUP(A9,'BANCO DE DADOS'!$1:$1048576,5,FALSE),"0")</f>
        <v/>
      </c>
      <c r="F9" s="22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20">
        <f>IFERROR(VLOOKUP(A10,'BANCO DE DADOS'!$A$2:C4008,3,FALSE),"0")</f>
        <v/>
      </c>
      <c r="D10" s="21">
        <f>IFERROR(VLOOKUP(A10,'BANCO DE DADOS'!$A$2:D4008,4,FALSE),"0")</f>
        <v/>
      </c>
      <c r="E10" s="40">
        <f>IFERROR(VLOOKUP(A10,'BANCO DE DADOS'!$1:$1048576,5,FALSE),"0")</f>
        <v/>
      </c>
      <c r="F10" s="22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20">
        <f>IFERROR(VLOOKUP(A11,'BANCO DE DADOS'!$A$2:C4009,3,FALSE),"0")</f>
        <v/>
      </c>
      <c r="D11" s="21">
        <f>IFERROR(VLOOKUP(A11,'BANCO DE DADOS'!$A$2:D4009,4,FALSE),"0")</f>
        <v/>
      </c>
      <c r="E11" s="40">
        <f>IFERROR(VLOOKUP(A11,'BANCO DE DADOS'!$1:$1048576,5,FALSE),"0")</f>
        <v/>
      </c>
      <c r="F11" s="22">
        <f>D11</f>
        <v/>
      </c>
    </row>
    <row r="12">
      <c r="A12" s="40" t="inlineStr">
        <is>
          <t>GBE000000000</t>
        </is>
      </c>
      <c r="B12" s="40">
        <f>IFERROR(VLOOKUP(A12,'BANCO DE DADOS'!$1:$1048576,2,FALSE),"0")</f>
        <v/>
      </c>
      <c r="C12" s="20">
        <f>IFERROR(VLOOKUP(A12,'BANCO DE DADOS'!$A$2:C4010,3,FALSE),"0")</f>
        <v/>
      </c>
      <c r="D12" s="21">
        <f>IFERROR(VLOOKUP(A12,'BANCO DE DADOS'!$A$2:D4010,4,FALSE),"0")</f>
        <v/>
      </c>
      <c r="E12" s="40">
        <f>IFERROR(VLOOKUP(A12,'BANCO DE DADOS'!$1:$1048576,5,FALSE),"0")</f>
        <v/>
      </c>
      <c r="F12" s="22">
        <f>D12</f>
        <v/>
      </c>
    </row>
    <row r="13">
      <c r="A13" s="40" t="inlineStr">
        <is>
          <t>FXE000000003</t>
        </is>
      </c>
      <c r="B13" s="40">
        <f>IFERROR(VLOOKUP(A13,'BANCO DE DADOS'!$1:$1048576,2,FALSE),"0")</f>
        <v/>
      </c>
      <c r="C13" s="20">
        <f>IFERROR(VLOOKUP(A13,'BANCO DE DADOS'!$A$2:C4011,3,FALSE),"0")</f>
        <v/>
      </c>
      <c r="D13" s="21">
        <f>IFERROR(VLOOKUP(A13,'BANCO DE DADOS'!$A$2:D4011,4,FALSE),"0")</f>
        <v/>
      </c>
      <c r="E13" s="40">
        <f>IFERROR(VLOOKUP(A13,'BANCO DE DADOS'!$1:$1048576,5,FALSE),"0")</f>
        <v/>
      </c>
      <c r="F13" s="22">
        <f>D13</f>
        <v/>
      </c>
    </row>
    <row r="14">
      <c r="A14" s="40" t="inlineStr">
        <is>
          <t>BMC000000000</t>
        </is>
      </c>
      <c r="B14" s="40">
        <f>IFERROR(VLOOKUP(A14,'BANCO DE DADOS'!$1:$1048576,2,FALSE),"0")</f>
        <v/>
      </c>
      <c r="C14" s="20">
        <f>IFERROR(VLOOKUP(A14,'BANCO DE DADOS'!$A$2:C4012,3,FALSE),"0")</f>
        <v/>
      </c>
      <c r="D14" s="21">
        <f>IFERROR(VLOOKUP(A14,'BANCO DE DADOS'!$A$2:D4012,4,FALSE),"0")</f>
        <v/>
      </c>
      <c r="E14" s="40">
        <f>IFERROR(VLOOKUP(A14,'BANCO DE DADOS'!$1:$1048576,5,FALSE),"0")</f>
        <v/>
      </c>
      <c r="F14" s="22">
        <f>D14</f>
        <v/>
      </c>
    </row>
    <row r="15">
      <c r="A15" s="40" t="inlineStr">
        <is>
          <t>BCC000000006</t>
        </is>
      </c>
      <c r="B15" s="40">
        <f>IFERROR(VLOOKUP(A15,'BANCO DE DADOS'!$1:$1048576,2,FALSE),"0")</f>
        <v/>
      </c>
      <c r="C15" s="20">
        <f>IFERROR(VLOOKUP(A15,'BANCO DE DADOS'!$A$2:C4013,3,FALSE),"0")</f>
        <v/>
      </c>
      <c r="D15" s="21">
        <f>IFERROR(VLOOKUP(A15,'BANCO DE DADOS'!$A$2:D4013,4,FALSE),"0")</f>
        <v/>
      </c>
      <c r="E15" s="40">
        <f>IFERROR(VLOOKUP(A15,'BANCO DE DADOS'!$1:$1048576,5,FALSE),"0")</f>
        <v/>
      </c>
      <c r="F15" s="22">
        <f>D15</f>
        <v/>
      </c>
    </row>
    <row r="16">
      <c r="A16" s="40" t="inlineStr">
        <is>
          <t>TRV000000001</t>
        </is>
      </c>
      <c r="B16" s="40">
        <f>IFERROR(VLOOKUP(A16,'BANCO DE DADOS'!$1:$1048576,2,FALSE),"0")</f>
        <v/>
      </c>
      <c r="C16" s="20">
        <f>IFERROR(VLOOKUP(A16,'BANCO DE DADOS'!$A$2:C4014,3,FALSE),"0")</f>
        <v/>
      </c>
      <c r="D16" s="21">
        <f>IFERROR(VLOOKUP(A16,'BANCO DE DADOS'!$A$2:D4014,4,FALSE),"0")</f>
        <v/>
      </c>
      <c r="E16" s="40">
        <f>IFERROR(VLOOKUP(A16,'BANCO DE DADOS'!$1:$1048576,5,FALSE),"0")</f>
        <v/>
      </c>
      <c r="F16" s="22">
        <f>D16</f>
        <v/>
      </c>
    </row>
    <row r="17">
      <c r="A17" s="40" t="n"/>
      <c r="B17" s="40" t="n"/>
      <c r="C17" s="3" t="n"/>
      <c r="D17" s="7" t="n"/>
      <c r="E17" s="40" t="n"/>
      <c r="F17" s="4" t="n"/>
    </row>
    <row r="18">
      <c r="A18" s="40" t="n"/>
      <c r="B18" s="40" t="n"/>
      <c r="C18" s="3">
        <f>SUM(C2:C17)</f>
        <v/>
      </c>
      <c r="D18" s="7">
        <f>SUM(D2:D17)</f>
        <v/>
      </c>
      <c r="E18" s="40" t="n"/>
      <c r="F18" s="4" t="n"/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AHG000000011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PGO000000004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UCG000000002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FXE000000003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UCG000000001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UCG000000003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FCG000000002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RCG000000003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PGC000000002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PGC000000001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OBL000000001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REA000000000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RAB000000002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inlineStr">
        <is>
          <t>BNF000000002</t>
        </is>
      </c>
      <c r="B20" s="40">
        <f>IFERROR(VLOOKUP(A20,'BANCO DE DADOS'!$1:$1048576,2,FALSE),"0")</f>
        <v/>
      </c>
      <c r="C20" s="13">
        <f>IFERROR(VLOOKUP(A20,'BANCO DE DADOS'!$A$2:C4018,3,FALSE),"0")</f>
        <v/>
      </c>
      <c r="D20" s="7">
        <f>IFERROR(VLOOKUP(A20,'BANCO DE DADOS'!$A$2:D4018,4,FALSE),"0")</f>
        <v/>
      </c>
      <c r="E20" s="40">
        <f>IFERROR(VLOOKUP(A20,'BANCO DE DADOS'!$1:$1048576,5,FALSE),"0")</f>
        <v/>
      </c>
      <c r="F20" s="4">
        <f>D20</f>
        <v/>
      </c>
    </row>
    <row r="21">
      <c r="A21" s="40" t="inlineStr">
        <is>
          <t>BCT000000002</t>
        </is>
      </c>
      <c r="B21" s="40">
        <f>IFERROR(VLOOKUP(A21,'BANCO DE DADOS'!$1:$1048576,2,FALSE),"0")</f>
        <v/>
      </c>
      <c r="C21" s="13">
        <f>IFERROR(VLOOKUP(A21,'BANCO DE DADOS'!$A$2:C4019,3,FALSE),"0")</f>
        <v/>
      </c>
      <c r="D21" s="7">
        <f>IFERROR(VLOOKUP(A21,'BANCO DE DADOS'!$A$2:D4019,4,FALSE),"0")</f>
        <v/>
      </c>
      <c r="E21" s="40">
        <f>IFERROR(VLOOKUP(A21,'BANCO DE DADOS'!$1:$1048576,5,FALSE),"0")</f>
        <v/>
      </c>
      <c r="F21" s="4">
        <f>D21</f>
        <v/>
      </c>
    </row>
    <row r="22">
      <c r="A22" s="40" t="inlineStr">
        <is>
          <t>GBE000000003</t>
        </is>
      </c>
      <c r="B22" s="40">
        <f>IFERROR(VLOOKUP(A22,'BANCO DE DADOS'!$1:$1048576,2,FALSE),"0")</f>
        <v/>
      </c>
      <c r="C22" s="13">
        <f>IFERROR(VLOOKUP(A22,'BANCO DE DADOS'!$A$2:C4020,3,FALSE),"0")</f>
        <v/>
      </c>
      <c r="D22" s="7">
        <f>IFERROR(VLOOKUP(A22,'BANCO DE DADOS'!$A$2:D4020,4,FALSE),"0")</f>
        <v/>
      </c>
      <c r="E22" s="40">
        <f>IFERROR(VLOOKUP(A22,'BANCO DE DADOS'!$1:$1048576,5,FALSE),"0")</f>
        <v/>
      </c>
      <c r="F22" s="4">
        <f>D22</f>
        <v/>
      </c>
    </row>
    <row r="23">
      <c r="A23" s="40" t="inlineStr">
        <is>
          <t>FXE000000007</t>
        </is>
      </c>
      <c r="B23" s="40">
        <f>IFERROR(VLOOKUP(A23,'BANCO DE DADOS'!$1:$1048576,2,FALSE),"0")</f>
        <v/>
      </c>
      <c r="C23" s="13">
        <f>IFERROR(VLOOKUP(A23,'BANCO DE DADOS'!$A$2:C4021,3,FALSE),"0")</f>
        <v/>
      </c>
      <c r="D23" s="7">
        <f>IFERROR(VLOOKUP(A23,'BANCO DE DADOS'!$A$2:D4021,4,FALSE),"0")</f>
        <v/>
      </c>
      <c r="E23" s="40">
        <f>IFERROR(VLOOKUP(A23,'BANCO DE DADOS'!$1:$1048576,5,FALSE),"0")</f>
        <v/>
      </c>
      <c r="F23" s="4">
        <f>D23</f>
        <v/>
      </c>
    </row>
    <row r="24">
      <c r="A24" s="40" t="inlineStr">
        <is>
          <t>TRV000000008</t>
        </is>
      </c>
      <c r="B24" s="40">
        <f>IFERROR(VLOOKUP(A24,'BANCO DE DADOS'!$1:$1048576,2,FALSE),"0")</f>
        <v/>
      </c>
      <c r="C24" s="13">
        <f>IFERROR(VLOOKUP(A24,'BANCO DE DADOS'!$A$2:C4022,3,FALSE),"0")</f>
        <v/>
      </c>
      <c r="D24" s="7">
        <f>IFERROR(VLOOKUP(A24,'BANCO DE DADOS'!$A$2:D4022,4,FALSE),"0")</f>
        <v/>
      </c>
      <c r="E24" s="40">
        <f>IFERROR(VLOOKUP(A24,'BANCO DE DADOS'!$1:$1048576,5,FALSE),"0")</f>
        <v/>
      </c>
      <c r="F24" s="4">
        <f>D24</f>
        <v/>
      </c>
    </row>
    <row r="25">
      <c r="A25" s="40" t="n"/>
      <c r="B25" s="40" t="n"/>
      <c r="C25" s="13" t="n"/>
      <c r="D25" s="7" t="n"/>
      <c r="E25" s="40" t="n"/>
      <c r="F25" s="4" t="n"/>
    </row>
    <row r="26">
      <c r="A26" s="40" t="n"/>
      <c r="B26" s="40" t="n"/>
      <c r="C26" s="13" t="n"/>
      <c r="D26" s="7" t="n"/>
      <c r="E26" s="40" t="n"/>
      <c r="F26" s="4" t="n"/>
    </row>
    <row r="27">
      <c r="A27" s="40" t="n"/>
      <c r="B27" s="40" t="n"/>
      <c r="C27" s="13" t="n"/>
      <c r="D27" s="7" t="n"/>
      <c r="E27" s="40" t="n"/>
      <c r="F27" s="4" t="n"/>
    </row>
    <row r="28">
      <c r="A28" s="40" t="n"/>
      <c r="B28" s="40" t="n"/>
      <c r="C28" s="23" t="n"/>
      <c r="D28" s="7" t="n"/>
      <c r="E28" s="40" t="n"/>
      <c r="F28" s="4" t="n"/>
    </row>
    <row r="29">
      <c r="A29" s="40" t="n"/>
      <c r="B29" s="40" t="n"/>
      <c r="C29" s="23">
        <f>SUM(C2:C28)</f>
        <v/>
      </c>
      <c r="D29" s="7">
        <f>SUM(D2:D28)</f>
        <v/>
      </c>
      <c r="E29" s="40" t="n"/>
      <c r="F29" s="4">
        <f>SUM(F2:F28)</f>
        <v/>
      </c>
    </row>
    <row r="30">
      <c r="D30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PRF000000001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PRC000000003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FCL000000008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FXE000000005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FGL000000000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AHG000000011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PGO000000004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UCG000000001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UCG000000003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FCG000000002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RCG000000003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RGL000000000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BMC000000000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BCF000000001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TRV000000001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n"/>
      <c r="B18" s="40" t="n"/>
      <c r="C18" s="13" t="n"/>
      <c r="D18" s="7" t="n"/>
      <c r="E18" s="40" t="n"/>
      <c r="F18" s="4" t="n"/>
    </row>
    <row r="19">
      <c r="A19" s="40" t="n"/>
      <c r="B19" s="40" t="n"/>
      <c r="C19" s="13" t="n"/>
      <c r="D19" s="7" t="n"/>
      <c r="E19" s="40" t="n"/>
      <c r="F19" s="4" t="n"/>
    </row>
    <row r="20">
      <c r="A20" s="40" t="n"/>
      <c r="B20" s="40" t="n"/>
      <c r="C20" s="23" t="n"/>
      <c r="D20" s="7" t="n"/>
      <c r="E20" s="40" t="n"/>
      <c r="F20" s="4" t="n"/>
    </row>
    <row r="21">
      <c r="A21" s="40" t="n"/>
      <c r="B21" s="40" t="n"/>
      <c r="C21" s="23" t="n"/>
      <c r="D21" s="7" t="n"/>
      <c r="E21" s="40" t="n"/>
      <c r="F21" s="4" t="n"/>
    </row>
    <row r="22">
      <c r="A22" s="40" t="n"/>
      <c r="B22" s="40" t="n"/>
      <c r="C22" s="23">
        <f>SUM(C2:C21)</f>
        <v/>
      </c>
      <c r="D22" s="7">
        <f>SUM(D2:D21)</f>
        <v/>
      </c>
      <c r="E22" s="40" t="n"/>
      <c r="F22" s="4">
        <f>SUM(F2:F21)</f>
        <v/>
      </c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GUS000000001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FCL000000002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FGL000000000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PGO000000004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UCG000000002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FXE000000003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CGP000000000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CGP000000001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BMC000000000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BCC000000006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TRV000000001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BMC000000000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GBE000000003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FXE000000007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TRV000000001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n"/>
      <c r="B17" s="40" t="n"/>
      <c r="C17" s="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COO000000000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BMC000000000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BCC000000006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TRV000000001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n"/>
      <c r="B12" s="40" t="n"/>
      <c r="C12" s="13" t="n"/>
      <c r="D12" s="7" t="n"/>
      <c r="E12" s="40" t="n"/>
      <c r="F12" s="4" t="n"/>
    </row>
    <row r="13">
      <c r="A13" s="40" t="n"/>
      <c r="B13" s="40" t="n"/>
      <c r="C13" s="13" t="n"/>
      <c r="D13" s="7" t="n"/>
      <c r="E13" s="40" t="n"/>
      <c r="F13" s="4" t="n"/>
    </row>
    <row r="14">
      <c r="A14" s="40" t="n"/>
      <c r="B14" s="40" t="n"/>
      <c r="C14" s="13" t="n"/>
      <c r="D14" s="7" t="n"/>
      <c r="E14" s="40" t="n"/>
      <c r="F14" s="4" t="n"/>
    </row>
    <row r="15">
      <c r="A15" s="40" t="n"/>
      <c r="B15" s="40" t="n"/>
      <c r="C15" s="13" t="n"/>
      <c r="D15" s="7" t="n"/>
      <c r="E15" s="40" t="n"/>
      <c r="F15" s="4" t="n"/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21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FCP000000000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PPN000000005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TRV000000009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CGP000000000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CGP000000001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GBE000000000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FXE000000003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BCC000000006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24" t="inlineStr">
        <is>
          <t>TRV000000000</t>
        </is>
      </c>
      <c r="B16" s="24" t="inlineStr">
        <is>
          <t>BATER TRAVET - 1X Código BT 107</t>
        </is>
      </c>
      <c r="C16" s="25" t="n">
        <v>0.1539</v>
      </c>
      <c r="D16" s="26" t="n">
        <v>0.1539</v>
      </c>
      <c r="E16" s="24" t="inlineStr">
        <is>
          <t>BATER TRAVET - 1X Código BT 107</t>
        </is>
      </c>
      <c r="F16" s="27">
        <f>D16</f>
        <v/>
      </c>
    </row>
    <row r="17">
      <c r="A17" s="40" t="n"/>
      <c r="B17" s="40" t="n"/>
      <c r="C17" s="20" t="n"/>
      <c r="D17" s="21" t="n"/>
      <c r="E17" s="40" t="n"/>
      <c r="F17" s="4" t="n"/>
    </row>
    <row r="18">
      <c r="A18" s="40" t="n"/>
      <c r="B18" s="40" t="n"/>
      <c r="C18" s="3" t="n"/>
      <c r="D18" s="7" t="n"/>
      <c r="E18" s="40" t="n"/>
      <c r="F18" s="4" t="n"/>
    </row>
    <row r="19">
      <c r="A19" s="40" t="n"/>
      <c r="B19" s="40" t="n"/>
      <c r="C19" s="3" t="n"/>
      <c r="D19" s="7" t="n"/>
      <c r="E19" s="40" t="n"/>
      <c r="F19" s="4" t="n"/>
    </row>
    <row r="20">
      <c r="A20" s="40" t="n"/>
      <c r="B20" s="40" t="n"/>
      <c r="C20" s="23">
        <f>SUM(C2:C19)</f>
        <v/>
      </c>
      <c r="D20" s="7">
        <f>SUM(D2:D19)</f>
        <v/>
      </c>
      <c r="E20" s="40" t="n"/>
      <c r="F20" s="4">
        <f>SUM(F2:F19)</f>
        <v/>
      </c>
    </row>
    <row r="21">
      <c r="D21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BMC000000000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13" t="n"/>
      <c r="D15" s="7" t="n"/>
      <c r="E15" s="40" t="n"/>
      <c r="F15" s="4" t="n"/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FCL000000024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BMC000000000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13" t="n"/>
      <c r="D15" s="7" t="n"/>
      <c r="E15" s="40" t="n"/>
      <c r="F15" s="4" t="n"/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 t="n"/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zoomScale="90" zoomScaleNormal="90" workbookViewId="0">
      <selection activeCell="A2" sqref="A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TTOTIDSM0000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TTOTISTPSS00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TTOJESTPCU00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TTOSHRSFR000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TTOSHRSBK000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TTOTIIN00001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TTOSHEL0000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TTOSHEL0001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TTOSHTWBLW00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TTOSHELSAT01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TTOSHTSWB000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TTOSHBT00001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TTOSHSYKLB00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TTOIHHEMBT00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TTOSHBT00004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n"/>
      <c r="B18" s="40" t="n"/>
      <c r="C18" s="13" t="n"/>
      <c r="D18" s="7" t="n"/>
      <c r="E18" s="40" t="n"/>
      <c r="F18" s="4" t="n"/>
    </row>
    <row r="19">
      <c r="A19" s="40" t="n"/>
      <c r="B19" s="40" t="n"/>
      <c r="C19" s="13" t="n"/>
      <c r="D19" s="7" t="n"/>
      <c r="E19" s="40" t="n"/>
      <c r="F19" s="22" t="n"/>
    </row>
    <row r="20">
      <c r="A20" s="40" t="n"/>
      <c r="B20" s="40" t="n"/>
      <c r="C20" s="13" t="n"/>
      <c r="D20" s="7" t="n"/>
      <c r="E20" s="40" t="n"/>
      <c r="F20" s="22" t="n"/>
    </row>
    <row r="21">
      <c r="A21" s="40" t="n"/>
      <c r="B21" s="40" t="n"/>
      <c r="C21" s="13" t="n"/>
      <c r="D21" s="7" t="n"/>
      <c r="E21" s="40" t="n"/>
      <c r="F21" s="22" t="n"/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19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PMG000000000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FGL000000000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PGO000000004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UCG000000001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UCG000000003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FCG000000002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RCG000000003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BMC000000000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BCC000000006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TRV000000001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13" t="n"/>
      <c r="D15" s="7" t="n"/>
      <c r="E15" s="40" t="n"/>
      <c r="F15" s="4" t="n"/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23" t="n"/>
      <c r="D17" s="7" t="n"/>
      <c r="E17" s="40" t="n"/>
      <c r="F17" s="4" t="n"/>
    </row>
    <row r="18">
      <c r="A18" s="40" t="n"/>
      <c r="B18" s="40" t="n"/>
      <c r="C18" s="23">
        <f>SUM(C2:C17)</f>
        <v/>
      </c>
      <c r="D18" s="7">
        <f>SUM(D2:D17)</f>
        <v/>
      </c>
      <c r="E18" s="40" t="n"/>
      <c r="F18" s="4">
        <f>SUM(F2:F17)</f>
        <v/>
      </c>
    </row>
    <row r="19">
      <c r="D19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23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MET000000000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OMB000000001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RB1000000001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PMG000000000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RBT000000011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FRF000000013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FRS000000020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FCL000000002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FGL000000000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PGO000000004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UCG000000001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UCG000000003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FCG000000002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inlineStr">
        <is>
          <t>RCG000000003</t>
        </is>
      </c>
      <c r="B15" s="40">
        <f>IFERROR(VLOOKUP(A15,'BANCO DE DADOS'!$1:$1048576,2,FALSE),"0")</f>
        <v/>
      </c>
      <c r="C15" s="13">
        <f>IFERROR(VLOOKUP(A15,'BANCO DE DADOS'!$A$2:C4013,3,FALSE),"0")</f>
        <v/>
      </c>
      <c r="D15" s="7">
        <f>IFERROR(VLOOKUP(A15,'BANCO DE DADOS'!$A$2:D4013,4,FALSE),"0")</f>
        <v/>
      </c>
      <c r="E15" s="40">
        <f>IFERROR(VLOOKUP(A15,'BANCO DE DADOS'!$1:$1048576,5,FALSE),"0")</f>
        <v/>
      </c>
      <c r="F15" s="4">
        <f>D15</f>
        <v/>
      </c>
    </row>
    <row r="16">
      <c r="A16" s="40" t="inlineStr">
        <is>
          <t>RGL000000000</t>
        </is>
      </c>
      <c r="B16" s="40">
        <f>IFERROR(VLOOKUP(A16,'BANCO DE DADOS'!$1:$1048576,2,FALSE),"0")</f>
        <v/>
      </c>
      <c r="C16" s="13">
        <f>IFERROR(VLOOKUP(A16,'BANCO DE DADOS'!$A$2:C4014,3,FALSE),"0")</f>
        <v/>
      </c>
      <c r="D16" s="7">
        <f>IFERROR(VLOOKUP(A16,'BANCO DE DADOS'!$A$2:D4014,4,FALSE),"0")</f>
        <v/>
      </c>
      <c r="E16" s="40">
        <f>IFERROR(VLOOKUP(A16,'BANCO DE DADOS'!$1:$1048576,5,FALSE),"0")</f>
        <v/>
      </c>
      <c r="F16" s="4">
        <f>D16</f>
        <v/>
      </c>
    </row>
    <row r="17">
      <c r="A17" s="40" t="inlineStr">
        <is>
          <t>BMC000000000</t>
        </is>
      </c>
      <c r="B17" s="40">
        <f>IFERROR(VLOOKUP(A17,'BANCO DE DADOS'!$1:$1048576,2,FALSE),"0")</f>
        <v/>
      </c>
      <c r="C17" s="13">
        <f>IFERROR(VLOOKUP(A17,'BANCO DE DADOS'!$A$2:C4015,3,FALSE),"0")</f>
        <v/>
      </c>
      <c r="D17" s="7">
        <f>IFERROR(VLOOKUP(A17,'BANCO DE DADOS'!$A$2:D4015,4,FALSE),"0")</f>
        <v/>
      </c>
      <c r="E17" s="40">
        <f>IFERROR(VLOOKUP(A17,'BANCO DE DADOS'!$1:$1048576,5,FALSE),"0")</f>
        <v/>
      </c>
      <c r="F17" s="4">
        <f>D17</f>
        <v/>
      </c>
    </row>
    <row r="18">
      <c r="A18" s="40" t="inlineStr">
        <is>
          <t>BCC000000006</t>
        </is>
      </c>
      <c r="B18" s="40">
        <f>IFERROR(VLOOKUP(A18,'BANCO DE DADOS'!$1:$1048576,2,FALSE),"0")</f>
        <v/>
      </c>
      <c r="C18" s="13">
        <f>IFERROR(VLOOKUP(A18,'BANCO DE DADOS'!$A$2:C4016,3,FALSE),"0")</f>
        <v/>
      </c>
      <c r="D18" s="7">
        <f>IFERROR(VLOOKUP(A18,'BANCO DE DADOS'!$A$2:D4016,4,FALSE),"0")</f>
        <v/>
      </c>
      <c r="E18" s="40">
        <f>IFERROR(VLOOKUP(A18,'BANCO DE DADOS'!$1:$1048576,5,FALSE),"0")</f>
        <v/>
      </c>
      <c r="F18" s="4">
        <f>D18</f>
        <v/>
      </c>
    </row>
    <row r="19">
      <c r="A19" s="40" t="inlineStr">
        <is>
          <t>TRV000000001</t>
        </is>
      </c>
      <c r="B19" s="40">
        <f>IFERROR(VLOOKUP(A19,'BANCO DE DADOS'!$1:$1048576,2,FALSE),"0")</f>
        <v/>
      </c>
      <c r="C19" s="13">
        <f>IFERROR(VLOOKUP(A19,'BANCO DE DADOS'!$A$2:C4017,3,FALSE),"0")</f>
        <v/>
      </c>
      <c r="D19" s="7">
        <f>IFERROR(VLOOKUP(A19,'BANCO DE DADOS'!$A$2:D4017,4,FALSE),"0")</f>
        <v/>
      </c>
      <c r="E19" s="40">
        <f>IFERROR(VLOOKUP(A19,'BANCO DE DADOS'!$1:$1048576,5,FALSE),"0")</f>
        <v/>
      </c>
      <c r="F19" s="4">
        <f>D19</f>
        <v/>
      </c>
    </row>
    <row r="20">
      <c r="A20" s="40" t="n"/>
      <c r="B20" s="40" t="n"/>
      <c r="C20" s="23" t="n"/>
      <c r="D20" s="7" t="n"/>
      <c r="E20" s="40" t="n"/>
      <c r="F20" s="4" t="n"/>
    </row>
    <row r="21">
      <c r="A21" s="40" t="n"/>
      <c r="B21" s="40" t="n"/>
      <c r="C21" s="23" t="n"/>
      <c r="D21" s="7" t="n"/>
      <c r="E21" s="40" t="n"/>
      <c r="F21" s="4" t="n"/>
    </row>
    <row r="22">
      <c r="A22" s="40" t="n"/>
      <c r="B22" s="40" t="n"/>
      <c r="C22" s="23">
        <f>SUM(C2:C21)</f>
        <v/>
      </c>
      <c r="D22" s="7">
        <f>SUM(D2:D21)</f>
        <v/>
      </c>
      <c r="E22" s="40" t="n"/>
      <c r="F22" s="4" t="n"/>
    </row>
    <row r="23">
      <c r="D23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8"/>
  <sheetViews>
    <sheetView showGridLines="0" zoomScale="80" zoomScaleNormal="80" workbookViewId="0">
      <selection activeCell="A2" sqref="A2"/>
    </sheetView>
  </sheetViews>
  <sheetFormatPr baseColWidth="8" defaultRowHeight="15"/>
  <cols>
    <col width="20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UCG000000001</t>
        </is>
      </c>
      <c r="B2" s="40">
        <f>IFERROR(VLOOKUP(A2,'BANCO DE DADOS'!$1:$1048576,2,FALSE),"0")</f>
        <v/>
      </c>
      <c r="C2" s="13">
        <f>IFERROR(VLOOKUP(A2,'BANCO DE DADOS'!$A$2:C4000,3,FALSE),"0")</f>
        <v/>
      </c>
      <c r="D2" s="7">
        <f>IFERROR(VLOOKUP(A2,'BANCO DE DADOS'!$A$2:D4000,4,FALSE),"0")</f>
        <v/>
      </c>
      <c r="E2" s="40">
        <f>IFERROR(VLOOKUP(A2,'BANCO DE DADOS'!$1:$1048576,5,FALSE),"0")</f>
        <v/>
      </c>
      <c r="F2" s="4">
        <f>D2</f>
        <v/>
      </c>
    </row>
    <row r="3">
      <c r="A3" s="39" t="inlineStr">
        <is>
          <t>MET000000000</t>
        </is>
      </c>
      <c r="B3" s="40">
        <f>IFERROR(VLOOKUP(A3,'BANCO DE DADOS'!$1:$1048576,2,FALSE),"0")</f>
        <v/>
      </c>
      <c r="C3" s="13">
        <f>IFERROR(VLOOKUP(A3,'BANCO DE DADOS'!$A$2:C4001,3,FALSE),"0")</f>
        <v/>
      </c>
      <c r="D3" s="7">
        <f>IFERROR(VLOOKUP(A3,'BANCO DE DADOS'!$A$2:D4001,4,FALSE),"0")</f>
        <v/>
      </c>
      <c r="E3" s="40">
        <f>IFERROR(VLOOKUP(A3,'BANCO DE DADOS'!$1:$1048576,5,FALSE),"0")</f>
        <v/>
      </c>
      <c r="F3" s="4">
        <f>D3</f>
        <v/>
      </c>
    </row>
    <row r="4">
      <c r="A4" s="40" t="inlineStr">
        <is>
          <t>OM3000000000</t>
        </is>
      </c>
      <c r="B4" s="40">
        <f>IFERROR(VLOOKUP(A4,'BANCO DE DADOS'!$1:$1048576,2,FALSE),"0")</f>
        <v/>
      </c>
      <c r="C4" s="13">
        <f>IFERROR(VLOOKUP(A4,'BANCO DE DADOS'!$A$2:C4002,3,FALSE),"0")</f>
        <v/>
      </c>
      <c r="D4" s="7">
        <f>IFERROR(VLOOKUP(A4,'BANCO DE DADOS'!$A$2:D4002,4,FALSE),"0")</f>
        <v/>
      </c>
      <c r="E4" s="40">
        <f>IFERROR(VLOOKUP(A4,'BANCO DE DADOS'!$1:$1048576,5,FALSE),"0")</f>
        <v/>
      </c>
      <c r="F4" s="4">
        <f>D4</f>
        <v/>
      </c>
    </row>
    <row r="5">
      <c r="A5" s="40" t="inlineStr">
        <is>
          <t>FCL000000002</t>
        </is>
      </c>
      <c r="B5" s="40">
        <f>IFERROR(VLOOKUP(A5,'BANCO DE DADOS'!$1:$1048576,2,FALSE),"0")</f>
        <v/>
      </c>
      <c r="C5" s="13">
        <f>IFERROR(VLOOKUP(A5,'BANCO DE DADOS'!$A$2:C4003,3,FALSE),"0")</f>
        <v/>
      </c>
      <c r="D5" s="7">
        <f>IFERROR(VLOOKUP(A5,'BANCO DE DADOS'!$A$2:D4003,4,FALSE),"0")</f>
        <v/>
      </c>
      <c r="E5" s="40">
        <f>IFERROR(VLOOKUP(A5,'BANCO DE DADOS'!$1:$1048576,5,FALSE),"0")</f>
        <v/>
      </c>
      <c r="F5" s="4">
        <f>D5</f>
        <v/>
      </c>
    </row>
    <row r="6">
      <c r="A6" s="40" t="inlineStr">
        <is>
          <t>PMG000000000</t>
        </is>
      </c>
      <c r="B6" s="40">
        <f>IFERROR(VLOOKUP(A6,'BANCO DE DADOS'!$1:$1048576,2,FALSE),"0")</f>
        <v/>
      </c>
      <c r="C6" s="13">
        <f>IFERROR(VLOOKUP(A6,'BANCO DE DADOS'!$A$2:C4004,3,FALSE),"0")</f>
        <v/>
      </c>
      <c r="D6" s="7">
        <f>IFERROR(VLOOKUP(A6,'BANCO DE DADOS'!$A$2:D4004,4,FALSE),"0")</f>
        <v/>
      </c>
      <c r="E6" s="40">
        <f>IFERROR(VLOOKUP(A6,'BANCO DE DADOS'!$1:$1048576,5,FALSE),"0")</f>
        <v/>
      </c>
      <c r="F6" s="4">
        <f>D6</f>
        <v/>
      </c>
    </row>
    <row r="7">
      <c r="A7" s="40" t="inlineStr">
        <is>
          <t>BMC000000000</t>
        </is>
      </c>
      <c r="B7" s="40">
        <f>IFERROR(VLOOKUP(A7,'BANCO DE DADOS'!$1:$1048576,2,FALSE),"0")</f>
        <v/>
      </c>
      <c r="C7" s="13">
        <f>IFERROR(VLOOKUP(A7,'BANCO DE DADOS'!$A$2:C4005,3,FALSE),"0")</f>
        <v/>
      </c>
      <c r="D7" s="7">
        <f>IFERROR(VLOOKUP(A7,'BANCO DE DADOS'!$A$2:D4005,4,FALSE),"0")</f>
        <v/>
      </c>
      <c r="E7" s="40">
        <f>IFERROR(VLOOKUP(A7,'BANCO DE DADOS'!$1:$1048576,5,FALSE),"0")</f>
        <v/>
      </c>
      <c r="F7" s="4">
        <f>D7</f>
        <v/>
      </c>
    </row>
    <row r="8">
      <c r="A8" s="40" t="inlineStr">
        <is>
          <t>TRV000000016</t>
        </is>
      </c>
      <c r="B8" s="40">
        <f>IFERROR(VLOOKUP(A8,'BANCO DE DADOS'!$1:$1048576,2,FALSE),"0")</f>
        <v/>
      </c>
      <c r="C8" s="13">
        <f>IFERROR(VLOOKUP(A8,'BANCO DE DADOS'!$A$2:C4006,3,FALSE),"0")</f>
        <v/>
      </c>
      <c r="D8" s="7">
        <f>IFERROR(VLOOKUP(A8,'BANCO DE DADOS'!$A$2:D4006,4,FALSE),"0")</f>
        <v/>
      </c>
      <c r="E8" s="40">
        <f>IFERROR(VLOOKUP(A8,'BANCO DE DADOS'!$1:$1048576,5,FALSE),"0")</f>
        <v/>
      </c>
      <c r="F8" s="4">
        <f>D8</f>
        <v/>
      </c>
    </row>
    <row r="9">
      <c r="A9" s="40" t="inlineStr">
        <is>
          <t>FGL000000000</t>
        </is>
      </c>
      <c r="B9" s="40">
        <f>IFERROR(VLOOKUP(A9,'BANCO DE DADOS'!$1:$1048576,2,FALSE),"0")</f>
        <v/>
      </c>
      <c r="C9" s="13">
        <f>IFERROR(VLOOKUP(A9,'BANCO DE DADOS'!$A$2:C4007,3,FALSE),"0")</f>
        <v/>
      </c>
      <c r="D9" s="7">
        <f>IFERROR(VLOOKUP(A9,'BANCO DE DADOS'!$A$2:D4007,4,FALSE),"0")</f>
        <v/>
      </c>
      <c r="E9" s="40">
        <f>IFERROR(VLOOKUP(A9,'BANCO DE DADOS'!$1:$1048576,5,FALSE),"0")</f>
        <v/>
      </c>
      <c r="F9" s="4">
        <f>D9</f>
        <v/>
      </c>
    </row>
    <row r="10">
      <c r="A10" s="40" t="inlineStr">
        <is>
          <t>PGO000000004</t>
        </is>
      </c>
      <c r="B10" s="40">
        <f>IFERROR(VLOOKUP(A10,'BANCO DE DADOS'!$1:$1048576,2,FALSE),"0")</f>
        <v/>
      </c>
      <c r="C10" s="13">
        <f>IFERROR(VLOOKUP(A10,'BANCO DE DADOS'!$A$2:C4008,3,FALSE),"0")</f>
        <v/>
      </c>
      <c r="D10" s="7">
        <f>IFERROR(VLOOKUP(A10,'BANCO DE DADOS'!$A$2:D4008,4,FALSE),"0")</f>
        <v/>
      </c>
      <c r="E10" s="40">
        <f>IFERROR(VLOOKUP(A10,'BANCO DE DADOS'!$1:$1048576,5,FALSE),"0")</f>
        <v/>
      </c>
      <c r="F10" s="4">
        <f>D10</f>
        <v/>
      </c>
    </row>
    <row r="11">
      <c r="A11" s="40" t="inlineStr">
        <is>
          <t>CGG000000013</t>
        </is>
      </c>
      <c r="B11" s="40">
        <f>IFERROR(VLOOKUP(A11,'BANCO DE DADOS'!$1:$1048576,2,FALSE),"0")</f>
        <v/>
      </c>
      <c r="C11" s="13">
        <f>IFERROR(VLOOKUP(A11,'BANCO DE DADOS'!$A$2:C4009,3,FALSE),"0")</f>
        <v/>
      </c>
      <c r="D11" s="7">
        <f>IFERROR(VLOOKUP(A11,'BANCO DE DADOS'!$A$2:D4009,4,FALSE),"0")</f>
        <v/>
      </c>
      <c r="E11" s="40">
        <f>IFERROR(VLOOKUP(A11,'BANCO DE DADOS'!$1:$1048576,5,FALSE),"0")</f>
        <v/>
      </c>
      <c r="F11" s="4">
        <f>D11</f>
        <v/>
      </c>
    </row>
    <row r="12">
      <c r="A12" s="40" t="inlineStr">
        <is>
          <t>CGG000000014</t>
        </is>
      </c>
      <c r="B12" s="40">
        <f>IFERROR(VLOOKUP(A12,'BANCO DE DADOS'!$1:$1048576,2,FALSE),"0")</f>
        <v/>
      </c>
      <c r="C12" s="13">
        <f>IFERROR(VLOOKUP(A12,'BANCO DE DADOS'!$A$2:C4010,3,FALSE),"0")</f>
        <v/>
      </c>
      <c r="D12" s="7">
        <f>IFERROR(VLOOKUP(A12,'BANCO DE DADOS'!$A$2:D4010,4,FALSE),"0")</f>
        <v/>
      </c>
      <c r="E12" s="40">
        <f>IFERROR(VLOOKUP(A12,'BANCO DE DADOS'!$1:$1048576,5,FALSE),"0")</f>
        <v/>
      </c>
      <c r="F12" s="4">
        <f>D12</f>
        <v/>
      </c>
    </row>
    <row r="13">
      <c r="A13" s="40" t="inlineStr">
        <is>
          <t>BCF000000001</t>
        </is>
      </c>
      <c r="B13" s="40">
        <f>IFERROR(VLOOKUP(A13,'BANCO DE DADOS'!$1:$1048576,2,FALSE),"0")</f>
        <v/>
      </c>
      <c r="C13" s="13">
        <f>IFERROR(VLOOKUP(A13,'BANCO DE DADOS'!$A$2:C4011,3,FALSE),"0")</f>
        <v/>
      </c>
      <c r="D13" s="7">
        <f>IFERROR(VLOOKUP(A13,'BANCO DE DADOS'!$A$2:D4011,4,FALSE),"0")</f>
        <v/>
      </c>
      <c r="E13" s="40">
        <f>IFERROR(VLOOKUP(A13,'BANCO DE DADOS'!$1:$1048576,5,FALSE),"0")</f>
        <v/>
      </c>
      <c r="F13" s="4">
        <f>D13</f>
        <v/>
      </c>
    </row>
    <row r="14">
      <c r="A14" s="40" t="inlineStr">
        <is>
          <t>TRV000000014</t>
        </is>
      </c>
      <c r="B14" s="40">
        <f>IFERROR(VLOOKUP(A14,'BANCO DE DADOS'!$1:$1048576,2,FALSE),"0")</f>
        <v/>
      </c>
      <c r="C14" s="13">
        <f>IFERROR(VLOOKUP(A14,'BANCO DE DADOS'!$A$2:C4012,3,FALSE),"0")</f>
        <v/>
      </c>
      <c r="D14" s="7">
        <f>IFERROR(VLOOKUP(A14,'BANCO DE DADOS'!$A$2:D4012,4,FALSE),"0")</f>
        <v/>
      </c>
      <c r="E14" s="40">
        <f>IFERROR(VLOOKUP(A14,'BANCO DE DADOS'!$1:$1048576,5,FALSE),"0")</f>
        <v/>
      </c>
      <c r="F14" s="4">
        <f>D14</f>
        <v/>
      </c>
    </row>
    <row r="15">
      <c r="A15" s="40" t="n"/>
      <c r="B15" s="40" t="n"/>
      <c r="C15" s="23" t="n"/>
      <c r="D15" s="7" t="n"/>
      <c r="E15" s="40" t="n"/>
      <c r="F15" s="4" t="n"/>
    </row>
    <row r="16">
      <c r="A16" s="40" t="n"/>
      <c r="B16" s="40" t="n"/>
      <c r="C16" s="23" t="n"/>
      <c r="D16" s="7" t="n"/>
      <c r="E16" s="40" t="n"/>
      <c r="F16" s="4" t="n"/>
    </row>
    <row r="17">
      <c r="A17" s="40" t="n"/>
      <c r="B17" s="40" t="n"/>
      <c r="C17" s="23">
        <f>SUM(C2:C16)</f>
        <v/>
      </c>
      <c r="D17" s="7">
        <f>SUM(D2:D16)</f>
        <v/>
      </c>
      <c r="E17" s="40" t="n"/>
      <c r="F17" s="4" t="n"/>
    </row>
    <row r="18">
      <c r="D18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4"/>
  <sheetViews>
    <sheetView showGridLines="0" topLeftCell="B1" zoomScale="80" zoomScaleNormal="80" workbookViewId="0">
      <selection activeCell="B2" sqref="B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TTOSHDSM0005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39" t="inlineStr">
        <is>
          <t>TTOSHSTPSS01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TTOJESTPCU00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TTOSHRSFR000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TTOSHRSBK000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TTOSHIN00000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TTOSHEL0000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TTOSHEL0001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TTOSHWBCL001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TTOSHWBCLW00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TTOSHWBSRG03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TTOSHTSWB000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TTOSHWBAT001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inlineStr">
        <is>
          <t>TTOSHBT00001</t>
        </is>
      </c>
      <c r="B16" s="40">
        <f>IFERROR(VLOOKUP(A16,'DE PARA'!$1:$1048576,3,FALSE),"0")</f>
        <v/>
      </c>
      <c r="C16" s="13">
        <f>IFERROR(VLOOKUP(A16,'DE PARA'!$1:$1048576,4,FALSE),"0")</f>
        <v/>
      </c>
      <c r="D16" s="7">
        <f>IFERROR(VLOOKUP(A16,'DE PARA'!$1:$1048576,5,FALSE),"0")</f>
        <v/>
      </c>
      <c r="E16" s="40">
        <f>IFERROR(VLOOKUP(A16,'DE PARA'!$1:$1048576,6,FALSE),"0")</f>
        <v/>
      </c>
      <c r="F16" s="4">
        <f>D16</f>
        <v/>
      </c>
    </row>
    <row r="17">
      <c r="A17" s="40" t="inlineStr">
        <is>
          <t>TTOSHSYKLB00</t>
        </is>
      </c>
      <c r="B17" s="40">
        <f>IFERROR(VLOOKUP(A17,'DE PARA'!$1:$1048576,3,FALSE),"0")</f>
        <v/>
      </c>
      <c r="C17" s="13">
        <f>IFERROR(VLOOKUP(A17,'DE PARA'!$1:$1048576,4,FALSE),"0")</f>
        <v/>
      </c>
      <c r="D17" s="7">
        <f>IFERROR(VLOOKUP(A17,'DE PARA'!$1:$1048576,5,FALSE),"0")</f>
        <v/>
      </c>
      <c r="E17" s="40">
        <f>IFERROR(VLOOKUP(A17,'DE PARA'!$1:$1048576,6,FALSE),"0")</f>
        <v/>
      </c>
      <c r="F17" s="4">
        <f>D17</f>
        <v/>
      </c>
    </row>
    <row r="18">
      <c r="A18" s="40" t="inlineStr">
        <is>
          <t>TTOBHHEMBT01</t>
        </is>
      </c>
      <c r="B18" s="40">
        <f>IFERROR(VLOOKUP(A18,'DE PARA'!$1:$1048576,3,FALSE),"0")</f>
        <v/>
      </c>
      <c r="C18" s="13">
        <f>IFERROR(VLOOKUP(A18,'DE PARA'!$1:$1048576,4,FALSE),"0")</f>
        <v/>
      </c>
      <c r="D18" s="7">
        <f>IFERROR(VLOOKUP(A18,'DE PARA'!$1:$1048576,5,FALSE),"0")</f>
        <v/>
      </c>
      <c r="E18" s="40">
        <f>IFERROR(VLOOKUP(A18,'DE PARA'!$1:$1048576,6,FALSE),"0")</f>
        <v/>
      </c>
      <c r="F18" s="4">
        <f>D18</f>
        <v/>
      </c>
    </row>
    <row r="19">
      <c r="A19" s="40" t="inlineStr">
        <is>
          <t>TTOSHBT00004</t>
        </is>
      </c>
      <c r="B19" s="40">
        <f>IFERROR(VLOOKUP(A19,'DE PARA'!$1:$1048576,3,FALSE),"0")</f>
        <v/>
      </c>
      <c r="C19" s="13">
        <f>IFERROR(VLOOKUP(A19,'DE PARA'!$1:$1048576,4,FALSE),"0")</f>
        <v/>
      </c>
      <c r="D19" s="7">
        <f>IFERROR(VLOOKUP(A19,'DE PARA'!$1:$1048576,5,FALSE),"0")</f>
        <v/>
      </c>
      <c r="E19" s="40">
        <f>IFERROR(VLOOKUP(A19,'DE PARA'!$1:$1048576,6,FALSE),"0")</f>
        <v/>
      </c>
      <c r="F19" s="4">
        <f>D19</f>
        <v/>
      </c>
    </row>
    <row r="20">
      <c r="A20" s="40" t="n"/>
      <c r="B20" s="40" t="n"/>
      <c r="C20" s="13" t="n"/>
      <c r="D20" s="7" t="n"/>
      <c r="E20" s="40" t="n"/>
      <c r="F20" s="22" t="n"/>
    </row>
    <row r="21">
      <c r="A21" s="40" t="n"/>
      <c r="B21" s="40" t="n"/>
      <c r="C21" s="13" t="n"/>
      <c r="D21" s="7" t="n"/>
      <c r="E21" s="40" t="n"/>
      <c r="F21" s="22" t="n"/>
    </row>
    <row r="22">
      <c r="A22" s="40" t="n"/>
      <c r="B22" s="40" t="n"/>
      <c r="C22" s="23" t="n"/>
      <c r="D22" s="7" t="n"/>
      <c r="E22" s="40" t="n"/>
      <c r="F22" s="4" t="n"/>
    </row>
    <row r="23">
      <c r="A23" s="40" t="n"/>
      <c r="B23" s="40" t="n"/>
      <c r="C23" s="23">
        <f>SUM(C2:C22)</f>
        <v/>
      </c>
      <c r="D23" s="7">
        <f>SUM(D2:D22)</f>
        <v/>
      </c>
      <c r="E23" s="40" t="n"/>
      <c r="F23" s="4">
        <f>SUM(F2:F22)</f>
        <v/>
      </c>
    </row>
    <row r="24">
      <c r="D24" s="3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0"/>
  <sheetViews>
    <sheetView showGridLines="0" topLeftCell="B1" zoomScale="80" zoomScaleNormal="80" workbookViewId="0">
      <selection activeCell="E2" sqref="E2"/>
    </sheetView>
  </sheetViews>
  <sheetFormatPr baseColWidth="8" defaultRowHeight="15"/>
  <cols>
    <col width="15.5703125" bestFit="1" customWidth="1" style="33" min="1" max="1"/>
    <col width="65.5703125" bestFit="1" customWidth="1" style="33" min="2" max="2"/>
    <col width="7" bestFit="1" customWidth="1" style="33" min="3" max="3"/>
    <col width="15.28515625" customWidth="1" style="33" min="4" max="4"/>
    <col width="82.28515625" customWidth="1" style="33" min="5" max="5"/>
  </cols>
  <sheetData>
    <row r="1" ht="45" customHeight="1" s="33">
      <c r="A1" s="9" t="inlineStr">
        <is>
          <t xml:space="preserve">Código </t>
        </is>
      </c>
      <c r="B1" s="9" t="inlineStr">
        <is>
          <t xml:space="preserve">Descrição da operação </t>
        </is>
      </c>
      <c r="C1" s="9" t="inlineStr">
        <is>
          <t>SMV</t>
        </is>
      </c>
      <c r="D1" s="10" t="inlineStr">
        <is>
          <t xml:space="preserve">Alinhamento </t>
        </is>
      </c>
      <c r="E1" s="11" t="inlineStr">
        <is>
          <t>Descrição da operação</t>
        </is>
      </c>
      <c r="F1" s="12" t="inlineStr">
        <is>
          <t>SMV</t>
        </is>
      </c>
    </row>
    <row r="2">
      <c r="A2" s="39" t="inlineStr">
        <is>
          <t>TTOJEYKLB000</t>
        </is>
      </c>
      <c r="B2" s="40">
        <f>IFERROR(VLOOKUP(A2,'DE PARA'!$1:$1048576,3,FALSE),"0")</f>
        <v/>
      </c>
      <c r="C2" s="13">
        <f>IFERROR(VLOOKUP(A2,'DE PARA'!$1:$1048576,4,FALSE),"0")</f>
        <v/>
      </c>
      <c r="D2" s="7">
        <f>IFERROR(VLOOKUP(A2,'DE PARA'!$1:$1048576,5,FALSE),"0")</f>
        <v/>
      </c>
      <c r="E2" s="40">
        <f>IFERROR(VLOOKUP(A2,'DE PARA'!$1:$1048576,6,FALSE),"0")</f>
        <v/>
      </c>
      <c r="F2" s="4">
        <f>D2</f>
        <v/>
      </c>
      <c r="I2" s="29" t="inlineStr">
        <is>
          <t>SMV</t>
        </is>
      </c>
      <c r="J2" s="29" t="inlineStr">
        <is>
          <t>PPA</t>
        </is>
      </c>
    </row>
    <row r="3">
      <c r="A3" s="39" t="inlineStr">
        <is>
          <t>TTOTSSDPP000</t>
        </is>
      </c>
      <c r="B3" s="40">
        <f>IFERROR(VLOOKUP(A3,'DE PARA'!$1:$1048576,3,FALSE),"0")</f>
        <v/>
      </c>
      <c r="C3" s="13">
        <f>IFERROR(VLOOKUP(A3,'DE PARA'!$1:$1048576,4,FALSE),"0")</f>
        <v/>
      </c>
      <c r="D3" s="7">
        <f>IFERROR(VLOOKUP(A3,'DE PARA'!$1:$1048576,5,FALSE),"0")</f>
        <v/>
      </c>
      <c r="E3" s="40">
        <f>IFERROR(VLOOKUP(A3,'DE PARA'!$1:$1048576,6,FALSE),"0")</f>
        <v/>
      </c>
      <c r="F3" s="4">
        <f>D3</f>
        <v/>
      </c>
      <c r="I3" s="40" t="n"/>
      <c r="J3" s="40" t="n"/>
    </row>
    <row r="4">
      <c r="A4" s="40" t="inlineStr">
        <is>
          <t>TTOTSDSM0001</t>
        </is>
      </c>
      <c r="B4" s="40">
        <f>IFERROR(VLOOKUP(A4,'DE PARA'!$1:$1048576,3,FALSE),"0")</f>
        <v/>
      </c>
      <c r="C4" s="13">
        <f>IFERROR(VLOOKUP(A4,'DE PARA'!$1:$1048576,4,FALSE),"0")</f>
        <v/>
      </c>
      <c r="D4" s="7">
        <f>IFERROR(VLOOKUP(A4,'DE PARA'!$1:$1048576,5,FALSE),"0")</f>
        <v/>
      </c>
      <c r="E4" s="40">
        <f>IFERROR(VLOOKUP(A4,'DE PARA'!$1:$1048576,6,FALSE),"0")</f>
        <v/>
      </c>
      <c r="F4" s="4">
        <f>D4</f>
        <v/>
      </c>
    </row>
    <row r="5">
      <c r="A5" s="40" t="inlineStr">
        <is>
          <t>TTOTSSSLV001</t>
        </is>
      </c>
      <c r="B5" s="40">
        <f>IFERROR(VLOOKUP(A5,'DE PARA'!$1:$1048576,3,FALSE),"0")</f>
        <v/>
      </c>
      <c r="C5" s="13">
        <f>IFERROR(VLOOKUP(A5,'DE PARA'!$1:$1048576,4,FALSE),"0")</f>
        <v/>
      </c>
      <c r="D5" s="7">
        <f>IFERROR(VLOOKUP(A5,'DE PARA'!$1:$1048576,5,FALSE),"0")</f>
        <v/>
      </c>
      <c r="E5" s="40">
        <f>IFERROR(VLOOKUP(A5,'DE PARA'!$1:$1048576,6,FALSE),"0")</f>
        <v/>
      </c>
      <c r="F5" s="4">
        <f>D5</f>
        <v/>
      </c>
    </row>
    <row r="6">
      <c r="A6" s="40" t="inlineStr">
        <is>
          <t>TTOTSHESV000</t>
        </is>
      </c>
      <c r="B6" s="40">
        <f>IFERROR(VLOOKUP(A6,'DE PARA'!$1:$1048576,3,FALSE),"0")</f>
        <v/>
      </c>
      <c r="C6" s="13">
        <f>IFERROR(VLOOKUP(A6,'DE PARA'!$1:$1048576,4,FALSE),"0")</f>
        <v/>
      </c>
      <c r="D6" s="7">
        <f>IFERROR(VLOOKUP(A6,'DE PARA'!$1:$1048576,5,FALSE),"0")</f>
        <v/>
      </c>
      <c r="E6" s="40">
        <f>IFERROR(VLOOKUP(A6,'DE PARA'!$1:$1048576,6,FALSE),"0")</f>
        <v/>
      </c>
      <c r="F6" s="4">
        <f>D6</f>
        <v/>
      </c>
    </row>
    <row r="7">
      <c r="A7" s="40" t="inlineStr">
        <is>
          <t>TTOTSBT00000</t>
        </is>
      </c>
      <c r="B7" s="40">
        <f>IFERROR(VLOOKUP(A7,'DE PARA'!$1:$1048576,3,FALSE),"0")</f>
        <v/>
      </c>
      <c r="C7" s="13">
        <f>IFERROR(VLOOKUP(A7,'DE PARA'!$1:$1048576,4,FALSE),"0")</f>
        <v/>
      </c>
      <c r="D7" s="7">
        <f>IFERROR(VLOOKUP(A7,'DE PARA'!$1:$1048576,5,FALSE),"0")</f>
        <v/>
      </c>
      <c r="E7" s="40">
        <f>IFERROR(VLOOKUP(A7,'DE PARA'!$1:$1048576,6,FALSE),"0")</f>
        <v/>
      </c>
      <c r="F7" s="4">
        <f>D7</f>
        <v/>
      </c>
    </row>
    <row r="8">
      <c r="A8" s="40" t="inlineStr">
        <is>
          <t>TTOTSCLSCL00</t>
        </is>
      </c>
      <c r="B8" s="40">
        <f>IFERROR(VLOOKUP(A8,'DE PARA'!$1:$1048576,3,FALSE),"0")</f>
        <v/>
      </c>
      <c r="C8" s="13">
        <f>IFERROR(VLOOKUP(A8,'DE PARA'!$1:$1048576,4,FALSE),"0")</f>
        <v/>
      </c>
      <c r="D8" s="7">
        <f>IFERROR(VLOOKUP(A8,'DE PARA'!$1:$1048576,5,FALSE),"0")</f>
        <v/>
      </c>
      <c r="E8" s="40">
        <f>IFERROR(VLOOKUP(A8,'DE PARA'!$1:$1048576,6,FALSE),"0")</f>
        <v/>
      </c>
      <c r="F8" s="4">
        <f>D8</f>
        <v/>
      </c>
    </row>
    <row r="9">
      <c r="A9" s="40" t="inlineStr">
        <is>
          <t>TTOTSCLTK000</t>
        </is>
      </c>
      <c r="B9" s="40">
        <f>IFERROR(VLOOKUP(A9,'DE PARA'!$1:$1048576,3,FALSE),"0")</f>
        <v/>
      </c>
      <c r="C9" s="13">
        <f>IFERROR(VLOOKUP(A9,'DE PARA'!$1:$1048576,4,FALSE),"0")</f>
        <v/>
      </c>
      <c r="D9" s="7">
        <f>IFERROR(VLOOKUP(A9,'DE PARA'!$1:$1048576,5,FALSE),"0")</f>
        <v/>
      </c>
      <c r="E9" s="40">
        <f>IFERROR(VLOOKUP(A9,'DE PARA'!$1:$1048576,6,FALSE),"0")</f>
        <v/>
      </c>
      <c r="F9" s="4">
        <f>D9</f>
        <v/>
      </c>
    </row>
    <row r="10">
      <c r="A10" s="40" t="inlineStr">
        <is>
          <t>TTOTSNLATT00</t>
        </is>
      </c>
      <c r="B10" s="40">
        <f>IFERROR(VLOOKUP(A10,'DE PARA'!$1:$1048576,3,FALSE),"0")</f>
        <v/>
      </c>
      <c r="C10" s="13">
        <f>IFERROR(VLOOKUP(A10,'DE PARA'!$1:$1048576,4,FALSE),"0")</f>
        <v/>
      </c>
      <c r="D10" s="7">
        <f>IFERROR(VLOOKUP(A10,'DE PARA'!$1:$1048576,5,FALSE),"0")</f>
        <v/>
      </c>
      <c r="E10" s="40">
        <f>IFERROR(VLOOKUP(A10,'DE PARA'!$1:$1048576,6,FALSE),"0")</f>
        <v/>
      </c>
      <c r="F10" s="4">
        <f>D10</f>
        <v/>
      </c>
    </row>
    <row r="11">
      <c r="A11" s="40" t="inlineStr">
        <is>
          <t>TTOTSBNTMK00</t>
        </is>
      </c>
      <c r="B11" s="40">
        <f>IFERROR(VLOOKUP(A11,'DE PARA'!$1:$1048576,3,FALSE),"0")</f>
        <v/>
      </c>
      <c r="C11" s="13">
        <f>IFERROR(VLOOKUP(A11,'DE PARA'!$1:$1048576,4,FALSE),"0")</f>
        <v/>
      </c>
      <c r="D11" s="7">
        <f>IFERROR(VLOOKUP(A11,'DE PARA'!$1:$1048576,5,FALSE),"0")</f>
        <v/>
      </c>
      <c r="E11" s="40">
        <f>IFERROR(VLOOKUP(A11,'DE PARA'!$1:$1048576,6,FALSE),"0")</f>
        <v/>
      </c>
      <c r="F11" s="4">
        <f>D11</f>
        <v/>
      </c>
    </row>
    <row r="12">
      <c r="A12" s="40" t="inlineStr">
        <is>
          <t>TTOJEBNTAT04</t>
        </is>
      </c>
      <c r="B12" s="40">
        <f>IFERROR(VLOOKUP(A12,'DE PARA'!$1:$1048576,3,FALSE),"0")</f>
        <v/>
      </c>
      <c r="C12" s="13">
        <f>IFERROR(VLOOKUP(A12,'DE PARA'!$1:$1048576,4,FALSE),"0")</f>
        <v/>
      </c>
      <c r="D12" s="7">
        <f>IFERROR(VLOOKUP(A12,'DE PARA'!$1:$1048576,5,FALSE),"0")</f>
        <v/>
      </c>
      <c r="E12" s="40">
        <f>IFERROR(VLOOKUP(A12,'DE PARA'!$1:$1048576,6,FALSE),"0")</f>
        <v/>
      </c>
      <c r="F12" s="4">
        <f>D12</f>
        <v/>
      </c>
    </row>
    <row r="13">
      <c r="A13" s="40" t="inlineStr">
        <is>
          <t>TTOJETSBNT14</t>
        </is>
      </c>
      <c r="B13" s="40">
        <f>IFERROR(VLOOKUP(A13,'DE PARA'!$1:$1048576,3,FALSE),"0")</f>
        <v/>
      </c>
      <c r="C13" s="13">
        <f>IFERROR(VLOOKUP(A13,'DE PARA'!$1:$1048576,4,FALSE),"0")</f>
        <v/>
      </c>
      <c r="D13" s="7">
        <f>IFERROR(VLOOKUP(A13,'DE PARA'!$1:$1048576,5,FALSE),"0")</f>
        <v/>
      </c>
      <c r="E13" s="40">
        <f>IFERROR(VLOOKUP(A13,'DE PARA'!$1:$1048576,6,FALSE),"0")</f>
        <v/>
      </c>
      <c r="F13" s="4">
        <f>D13</f>
        <v/>
      </c>
    </row>
    <row r="14">
      <c r="A14" s="40" t="inlineStr">
        <is>
          <t>TTOTSHEMBT00</t>
        </is>
      </c>
      <c r="B14" s="40">
        <f>IFERROR(VLOOKUP(A14,'DE PARA'!$1:$1048576,3,FALSE),"0")</f>
        <v/>
      </c>
      <c r="C14" s="13">
        <f>IFERROR(VLOOKUP(A14,'DE PARA'!$1:$1048576,4,FALSE),"0")</f>
        <v/>
      </c>
      <c r="D14" s="7">
        <f>IFERROR(VLOOKUP(A14,'DE PARA'!$1:$1048576,5,FALSE),"0")</f>
        <v/>
      </c>
      <c r="E14" s="40">
        <f>IFERROR(VLOOKUP(A14,'DE PARA'!$1:$1048576,6,FALSE),"0")</f>
        <v/>
      </c>
      <c r="F14" s="4">
        <f>D14</f>
        <v/>
      </c>
    </row>
    <row r="15">
      <c r="A15" s="40" t="inlineStr">
        <is>
          <t>TTOTSHEMBT01</t>
        </is>
      </c>
      <c r="B15" s="40">
        <f>IFERROR(VLOOKUP(A15,'DE PARA'!$1:$1048576,3,FALSE),"0")</f>
        <v/>
      </c>
      <c r="C15" s="13">
        <f>IFERROR(VLOOKUP(A15,'DE PARA'!$1:$1048576,4,FALSE),"0")</f>
        <v/>
      </c>
      <c r="D15" s="7">
        <f>IFERROR(VLOOKUP(A15,'DE PARA'!$1:$1048576,5,FALSE),"0")</f>
        <v/>
      </c>
      <c r="E15" s="40">
        <f>IFERROR(VLOOKUP(A15,'DE PARA'!$1:$1048576,6,FALSE),"0")</f>
        <v/>
      </c>
      <c r="F15" s="4">
        <f>D15</f>
        <v/>
      </c>
    </row>
    <row r="16">
      <c r="A16" s="40" t="n"/>
      <c r="B16" s="40" t="n"/>
      <c r="C16" s="13" t="n"/>
      <c r="D16" s="7" t="n"/>
      <c r="E16" s="40" t="n"/>
      <c r="F16" s="22" t="n"/>
    </row>
    <row r="17">
      <c r="A17" s="40" t="n"/>
      <c r="B17" s="40" t="n"/>
      <c r="C17" s="13" t="n"/>
      <c r="D17" s="7" t="n"/>
      <c r="E17" s="40" t="n"/>
      <c r="F17" s="22" t="n"/>
    </row>
    <row r="18">
      <c r="A18" s="40" t="n"/>
      <c r="B18" s="40" t="n"/>
      <c r="C18" s="23" t="n"/>
      <c r="D18" s="7" t="n"/>
      <c r="E18" s="40" t="n"/>
      <c r="F18" s="4" t="n"/>
    </row>
    <row r="19">
      <c r="A19" s="40" t="n"/>
      <c r="B19" s="40" t="n"/>
      <c r="C19" s="23">
        <f>SUM(C2:C18)</f>
        <v/>
      </c>
      <c r="D19" s="7">
        <f>SUM(D2:D18)</f>
        <v/>
      </c>
      <c r="E19" s="40" t="n"/>
      <c r="F19" s="4">
        <f>SUM(F2:F18)</f>
        <v/>
      </c>
    </row>
    <row r="20">
      <c r="D20" s="35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Fernanda Goncalves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2022-06-15T19:08:29Z</dcterms:modified>
  <cp:lastModifiedBy>Marchi, Romulo [External]</cp:lastModifiedBy>
</cp:coreProperties>
</file>