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myprj/Documents/Excel/"/>
    </mc:Choice>
  </mc:AlternateContent>
  <xr:revisionPtr revIDLastSave="0" documentId="13_ncr:1_{21E2AFD2-4FBB-AE49-9EBA-1A65CB48B8D6}" xr6:coauthVersionLast="47" xr6:coauthVersionMax="47" xr10:uidLastSave="{00000000-0000-0000-0000-000000000000}"/>
  <bookViews>
    <workbookView xWindow="0" yWindow="760" windowWidth="29400" windowHeight="17300" tabRatio="871" xr2:uid="{49118EEB-C014-4003-907D-644E959B6237}"/>
  </bookViews>
  <sheets>
    <sheet name="Summary" sheetId="22" r:id="rId1"/>
    <sheet name="Solution" sheetId="21" r:id="rId2"/>
  </sheets>
  <definedNames>
    <definedName name="PassingGrade" localSheetId="1">Solution!$N$7</definedName>
    <definedName name="PassingGr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21" l="1" a="1"/>
  <c r="G18" i="21" s="1"/>
  <c r="G19" i="21" a="1"/>
  <c r="G19" i="21" s="1"/>
  <c r="G20" i="21" a="1"/>
  <c r="G20" i="21" s="1"/>
  <c r="G21" i="21" a="1"/>
  <c r="G21" i="21" s="1"/>
  <c r="G22" i="21" a="1"/>
  <c r="G22" i="21" s="1"/>
  <c r="G23" i="21" a="1"/>
  <c r="G23" i="21"/>
  <c r="G24" i="21" a="1"/>
  <c r="G24" i="21" s="1"/>
  <c r="G25" i="21" a="1"/>
  <c r="G25" i="21" s="1"/>
  <c r="G26" i="21" a="1"/>
  <c r="G26" i="21" s="1"/>
  <c r="G27" i="21" a="1"/>
  <c r="G27" i="21" s="1"/>
  <c r="G28" i="21" a="1"/>
  <c r="G28" i="21"/>
  <c r="G29" i="21" a="1"/>
  <c r="G29" i="21" s="1"/>
  <c r="G30" i="21" a="1"/>
  <c r="G30" i="21" s="1"/>
  <c r="G31" i="21" a="1"/>
  <c r="G31" i="21"/>
  <c r="G32" i="21" a="1"/>
  <c r="G32" i="21" s="1"/>
  <c r="G33" i="21" a="1"/>
  <c r="G33" i="21"/>
  <c r="G34" i="21" a="1"/>
  <c r="G34" i="21" s="1"/>
  <c r="G35" i="21" a="1"/>
  <c r="G35" i="21" s="1"/>
  <c r="G36" i="21" a="1"/>
  <c r="G36" i="21" s="1"/>
  <c r="G37" i="21" a="1"/>
  <c r="G37" i="21"/>
  <c r="J19" i="21"/>
  <c r="K19" i="21" s="1"/>
  <c r="J20" i="21"/>
  <c r="K20" i="21" s="1"/>
  <c r="J21" i="21"/>
  <c r="K21" i="21" s="1"/>
  <c r="L21" i="21" s="1" a="1"/>
  <c r="L21" i="21" s="1"/>
  <c r="J22" i="21"/>
  <c r="K22" i="21" s="1"/>
  <c r="L22" i="21" s="1" a="1"/>
  <c r="L22" i="21" s="1"/>
  <c r="J23" i="21"/>
  <c r="K23" i="21" s="1"/>
  <c r="L23" i="21" s="1" a="1"/>
  <c r="L23" i="21" s="1"/>
  <c r="J24" i="21"/>
  <c r="K24" i="21" s="1"/>
  <c r="J25" i="21"/>
  <c r="K25" i="21" s="1"/>
  <c r="J26" i="21"/>
  <c r="K26" i="21" s="1"/>
  <c r="J27" i="21"/>
  <c r="K27" i="21" s="1"/>
  <c r="L27" i="21" s="1" a="1"/>
  <c r="L27" i="21" s="1"/>
  <c r="J28" i="21"/>
  <c r="K28" i="21" s="1"/>
  <c r="L28" i="21" s="1" a="1"/>
  <c r="L28" i="21" s="1"/>
  <c r="J29" i="21"/>
  <c r="K29" i="21" s="1"/>
  <c r="J30" i="21"/>
  <c r="K30" i="21" s="1"/>
  <c r="L30" i="21" s="1" a="1"/>
  <c r="L30" i="21" s="1"/>
  <c r="J31" i="21"/>
  <c r="K31" i="21" s="1"/>
  <c r="L31" i="21" s="1" a="1"/>
  <c r="L31" i="21" s="1"/>
  <c r="J32" i="21"/>
  <c r="K32" i="21" s="1"/>
  <c r="J33" i="21"/>
  <c r="K33" i="21" s="1"/>
  <c r="J34" i="21"/>
  <c r="K34" i="21" s="1"/>
  <c r="L34" i="21" s="1" a="1"/>
  <c r="L34" i="21" s="1"/>
  <c r="J35" i="21"/>
  <c r="K35" i="21" s="1"/>
  <c r="L35" i="21" s="1" a="1"/>
  <c r="L35" i="21" s="1"/>
  <c r="J36" i="21"/>
  <c r="K36" i="21" s="1"/>
  <c r="L36" i="21" s="1" a="1"/>
  <c r="L36" i="21" s="1"/>
  <c r="J37" i="21"/>
  <c r="K37" i="21" s="1"/>
  <c r="J18" i="21"/>
  <c r="K18" i="21" s="1"/>
  <c r="L24" i="21" l="1" a="1"/>
  <c r="L24" i="21" s="1"/>
  <c r="L18" i="21" a="1"/>
  <c r="L18" i="21" s="1"/>
  <c r="L37" i="21" a="1"/>
  <c r="L37" i="21" s="1"/>
  <c r="L32" i="21" a="1"/>
  <c r="L32" i="21" s="1"/>
  <c r="L20" i="21" a="1"/>
  <c r="L20" i="21" s="1"/>
  <c r="L26" i="21" a="1"/>
  <c r="L26" i="21" s="1"/>
  <c r="L33" i="21" a="1"/>
  <c r="L33" i="21" s="1"/>
  <c r="L19" i="21" a="1"/>
  <c r="L19" i="21" s="1"/>
  <c r="L25" i="21" a="1"/>
  <c r="L25" i="21" s="1"/>
  <c r="L29" i="21" a="1"/>
  <c r="L29" i="21" s="1"/>
  <c r="L38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<sst xmlns="http://schemas.openxmlformats.org/spreadsheetml/2006/main" count="154" uniqueCount="61">
  <si>
    <t>Name</t>
  </si>
  <si>
    <t>Pooja</t>
  </si>
  <si>
    <t>Michel</t>
  </si>
  <si>
    <t>Jamie</t>
  </si>
  <si>
    <t>Emma</t>
  </si>
  <si>
    <t>Faitma</t>
  </si>
  <si>
    <t>Jeffrey</t>
  </si>
  <si>
    <t>Kassie</t>
  </si>
  <si>
    <t>Entrance Exam Data</t>
  </si>
  <si>
    <t>Interview Superstar</t>
  </si>
  <si>
    <t>No</t>
  </si>
  <si>
    <t>Yes</t>
  </si>
  <si>
    <t>Exam Score</t>
  </si>
  <si>
    <t>Accept Student?</t>
  </si>
  <si>
    <t xml:space="preserve">Program Applied to </t>
  </si>
  <si>
    <t>Student Passed</t>
  </si>
  <si>
    <t>Total Fees</t>
  </si>
  <si>
    <t>Rex</t>
  </si>
  <si>
    <t>Jay</t>
  </si>
  <si>
    <t>Kevin</t>
  </si>
  <si>
    <t>Ali</t>
  </si>
  <si>
    <t>ID</t>
  </si>
  <si>
    <t>Tim</t>
  </si>
  <si>
    <t>Ameko</t>
  </si>
  <si>
    <t>Victor</t>
  </si>
  <si>
    <t>George</t>
  </si>
  <si>
    <t>Katie</t>
  </si>
  <si>
    <t>Lucas</t>
  </si>
  <si>
    <t>Diana</t>
  </si>
  <si>
    <t>Claus</t>
  </si>
  <si>
    <t>Economics</t>
  </si>
  <si>
    <t>Finance</t>
  </si>
  <si>
    <t>Fees Per Year</t>
  </si>
  <si>
    <t>Banking</t>
  </si>
  <si>
    <t>Study Term (yrs)</t>
  </si>
  <si>
    <t>Regular</t>
  </si>
  <si>
    <t>Scholarship</t>
  </si>
  <si>
    <t>Semi Scholarship</t>
  </si>
  <si>
    <t>Finance Support</t>
  </si>
  <si>
    <t>Payment Status</t>
  </si>
  <si>
    <t>Total Fees Collected (All Years)</t>
  </si>
  <si>
    <t>Correct Values</t>
  </si>
  <si>
    <t>Passed</t>
  </si>
  <si>
    <t>Accept</t>
  </si>
  <si>
    <t>Did Not Pass</t>
  </si>
  <si>
    <t>The below table shows student data from a university entrance exam. Help the staff calculate who will be accepted and the total fees that will be collected.</t>
  </si>
  <si>
    <t>Input cells will turn green when your answers match</t>
  </si>
  <si>
    <t>Passing Grade</t>
  </si>
  <si>
    <t>Formula/Logic Used</t>
  </si>
  <si>
    <t>Purpose</t>
  </si>
  <si>
    <t>IF([Exam Score] ≥ Passing Grade, "Passed", "Did Not Pass")</t>
  </si>
  <si>
    <t>Identify if a student passed the entrance exam.</t>
  </si>
  <si>
    <t>IF(OR([Student Passed]="Passed", [Interview Superstar]="Yes"), "Accept", "No")</t>
  </si>
  <si>
    <t>Decide if the student should be accepted based on passing or interview performance.</t>
  </si>
  <si>
    <t>SWITCH([Program], "Economics", 4000, "Finance", 3000, "Banking", 2500)</t>
  </si>
  <si>
    <t>Set the tuition fees based on the program selected.</t>
  </si>
  <si>
    <t>IF([Accepted], [Fees Per Year]*[Study Term]*Payment Factor, 0)</t>
  </si>
  <si>
    <t>(Payment Factor varies by status)</t>
  </si>
  <si>
    <t>Calculate how much each student pays based on their acceptance and financial aid status.</t>
  </si>
  <si>
    <t>SUM([Total Fees Collected (All Years)])</t>
  </si>
  <si>
    <t>Compute the grand total of all fees collected from accepted students.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</si>
</sst>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dd\ mmm\ yyyy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0"/>
      <name val="Open Sans"/>
      <family val="2"/>
    </font>
    <font>
      <b/>
      <sz val="18"/>
      <color theme="0"/>
      <name val="Open Sans"/>
      <family val="2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sz val="10"/>
      <color theme="0"/>
      <name val="Open Sans"/>
      <family val="2"/>
    </font>
    <font>
      <sz val="10"/>
      <color rgb="FF3F3F76"/>
      <name val="Open Sans"/>
      <family val="2"/>
    </font>
    <font>
      <sz val="10"/>
      <color rgb="FF24A2AF"/>
      <name val="Open Sans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Open Sans"/>
      <family val="2"/>
    </font>
    <font>
      <b/>
      <sz val="10"/>
      <color rgb="FFFA611C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9" tint="-0.749992370372631"/>
      <name val="Calibri"/>
      <family val="2"/>
      <scheme val="minor"/>
    </font>
    <font>
      <b/>
      <sz val="14"/>
      <color theme="9" tint="-0.749992370372631"/>
      <name val="Calibri"/>
      <family val="2"/>
      <scheme val="minor"/>
    </font>
    <font>
      <sz val="14"/>
      <color theme="9" tint="-0.74999237037263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9" tint="-0.749992370372631"/>
      <name val="Calibri"/>
      <family val="2"/>
    </font>
    <font>
      <i/>
      <sz val="12"/>
      <color theme="9" tint="-0.74999237037263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1" tint="-0.499984740745262"/>
        <bgColor indexed="64"/>
      </patternFill>
    </fill>
    <fill>
      <patternFill patternType="solid">
        <fgColor rgb="FF3271D2"/>
        <bgColor indexed="64"/>
      </patternFill>
    </fill>
    <fill>
      <patternFill patternType="solid">
        <fgColor rgb="FF24A2AF"/>
        <bgColor indexed="64"/>
      </patternFill>
    </fill>
    <fill>
      <patternFill patternType="solid">
        <fgColor rgb="FFC6EFCE"/>
      </patternFill>
    </fill>
    <fill>
      <patternFill patternType="solid">
        <fgColor rgb="FF0A173F"/>
        <bgColor indexed="64"/>
      </patternFill>
    </fill>
    <fill>
      <patternFill patternType="solid">
        <fgColor rgb="FFFA611C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3" borderId="1" applyNumberFormat="0" applyAlignment="0" applyProtection="0"/>
    <xf numFmtId="0" fontId="10" fillId="7" borderId="0" applyNumberFormat="0" applyBorder="0" applyAlignment="0" applyProtection="0"/>
  </cellStyleXfs>
  <cellXfs count="35">
    <xf numFmtId="0" fontId="0" fillId="0" borderId="0" xfId="0"/>
    <xf numFmtId="0" fontId="3" fillId="4" borderId="0" xfId="0" applyFont="1" applyFill="1"/>
    <xf numFmtId="0" fontId="5" fillId="4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quotePrefix="1" applyFont="1" applyFill="1" applyAlignment="1">
      <alignment vertical="center"/>
    </xf>
    <xf numFmtId="165" fontId="6" fillId="0" borderId="0" xfId="0" applyNumberFormat="1" applyFont="1"/>
    <xf numFmtId="0" fontId="5" fillId="6" borderId="0" xfId="0" applyFont="1" applyFill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horizontal="right" wrapText="1"/>
    </xf>
    <xf numFmtId="0" fontId="7" fillId="6" borderId="0" xfId="0" applyFont="1" applyFill="1" applyAlignment="1">
      <alignment horizontal="right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8" fillId="2" borderId="1" xfId="2" applyFont="1" applyFill="1"/>
    <xf numFmtId="0" fontId="6" fillId="0" borderId="2" xfId="0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0" fontId="8" fillId="2" borderId="1" xfId="2" applyFont="1" applyFill="1" applyAlignment="1">
      <alignment horizontal="right"/>
    </xf>
    <xf numFmtId="0" fontId="9" fillId="2" borderId="1" xfId="2" applyFont="1" applyFill="1" applyAlignment="1">
      <alignment horizontal="right"/>
    </xf>
    <xf numFmtId="166" fontId="6" fillId="0" borderId="2" xfId="1" applyNumberFormat="1" applyFont="1" applyBorder="1"/>
    <xf numFmtId="0" fontId="9" fillId="0" borderId="0" xfId="0" applyFont="1"/>
    <xf numFmtId="0" fontId="4" fillId="4" borderId="0" xfId="0" applyFont="1" applyFill="1"/>
    <xf numFmtId="0" fontId="11" fillId="7" borderId="0" xfId="3" applyFont="1"/>
    <xf numFmtId="0" fontId="7" fillId="8" borderId="0" xfId="0" applyFont="1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164" fontId="12" fillId="0" borderId="2" xfId="1" applyFont="1" applyBorder="1" applyAlignment="1">
      <alignment horizontal="right"/>
    </xf>
    <xf numFmtId="0" fontId="5" fillId="9" borderId="0" xfId="0" applyFont="1" applyFill="1" applyAlignment="1">
      <alignment horizontal="right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8" fillId="0" borderId="0" xfId="0" applyFont="1"/>
  </cellXfs>
  <cellStyles count="4">
    <cellStyle name="Comma" xfId="1" builtinId="3"/>
    <cellStyle name="Good" xfId="3" builtinId="26"/>
    <cellStyle name="Input" xfId="2" builtinId="20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A611C"/>
      <color rgb="FF0A173F"/>
      <color rgb="FF3271D2"/>
      <color rgb="FF24A2AF"/>
      <color rgb="FFFEEBE2"/>
      <color rgb="FF1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ctopus">
      <a:dk1>
        <a:srgbClr val="132D7D"/>
      </a:dk1>
      <a:lt1>
        <a:sysClr val="window" lastClr="FFFFFF"/>
      </a:lt1>
      <a:dk2>
        <a:srgbClr val="1D6F9B"/>
      </a:dk2>
      <a:lt2>
        <a:srgbClr val="A6A6A6"/>
      </a:lt2>
      <a:accent1>
        <a:srgbClr val="DDB411"/>
      </a:accent1>
      <a:accent2>
        <a:srgbClr val="FA6624"/>
      </a:accent2>
      <a:accent3>
        <a:srgbClr val="217D47"/>
      </a:accent3>
      <a:accent4>
        <a:srgbClr val="92D050"/>
      </a:accent4>
      <a:accent5>
        <a:srgbClr val="126F9B"/>
      </a:accent5>
      <a:accent6>
        <a:srgbClr val="F2F2F2"/>
      </a:accent6>
      <a:hlink>
        <a:srgbClr val="DDB411"/>
      </a:hlink>
      <a:folHlink>
        <a:srgbClr val="FA662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F26D-DBB9-AE49-9F8D-16339D95F597}">
  <dimension ref="B3:D10"/>
  <sheetViews>
    <sheetView tabSelected="1" workbookViewId="0">
      <selection activeCell="B3" sqref="B3:C9"/>
    </sheetView>
  </sheetViews>
  <sheetFormatPr baseColWidth="10" defaultRowHeight="15" x14ac:dyDescent="0.2"/>
  <cols>
    <col min="1" max="1" width="10.83203125" customWidth="1"/>
    <col min="2" max="2" width="68.83203125" bestFit="1" customWidth="1"/>
    <col min="3" max="3" width="69.83203125" bestFit="1" customWidth="1"/>
  </cols>
  <sheetData>
    <row r="3" spans="2:4" s="31" customFormat="1" ht="19" x14ac:dyDescent="0.25">
      <c r="B3" s="29" t="s">
        <v>48</v>
      </c>
      <c r="C3" s="29" t="s">
        <v>49</v>
      </c>
      <c r="D3" s="30"/>
    </row>
    <row r="4" spans="2:4" ht="16" x14ac:dyDescent="0.2">
      <c r="B4" s="32" t="s">
        <v>50</v>
      </c>
      <c r="C4" s="32" t="s">
        <v>51</v>
      </c>
      <c r="D4" s="28"/>
    </row>
    <row r="5" spans="2:4" ht="16" x14ac:dyDescent="0.2">
      <c r="B5" s="32" t="s">
        <v>52</v>
      </c>
      <c r="C5" s="32" t="s">
        <v>53</v>
      </c>
      <c r="D5" s="28"/>
    </row>
    <row r="6" spans="2:4" ht="16" x14ac:dyDescent="0.2">
      <c r="B6" s="32" t="s">
        <v>54</v>
      </c>
      <c r="C6" s="32" t="s">
        <v>55</v>
      </c>
      <c r="D6" s="28"/>
    </row>
    <row r="7" spans="2:4" ht="16" x14ac:dyDescent="0.2">
      <c r="B7" s="32" t="s">
        <v>56</v>
      </c>
      <c r="C7" s="34" t="s">
        <v>58</v>
      </c>
      <c r="D7" s="28"/>
    </row>
    <row r="8" spans="2:4" ht="16" x14ac:dyDescent="0.2">
      <c r="B8" s="33" t="s">
        <v>57</v>
      </c>
      <c r="C8" s="34"/>
      <c r="D8" s="28"/>
    </row>
    <row r="9" spans="2:4" ht="16" x14ac:dyDescent="0.2">
      <c r="B9" s="32" t="s">
        <v>59</v>
      </c>
      <c r="C9" s="32" t="s">
        <v>60</v>
      </c>
      <c r="D9" s="28"/>
    </row>
    <row r="10" spans="2:4" x14ac:dyDescent="0.2">
      <c r="B10" s="28"/>
      <c r="C10" s="28"/>
      <c r="D10" s="28"/>
    </row>
  </sheetData>
  <mergeCells count="1"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DAAA-10A3-455C-B248-F21826D5C0F0}">
  <sheetPr>
    <outlinePr summaryBelow="0"/>
  </sheetPr>
  <dimension ref="B3:Q51"/>
  <sheetViews>
    <sheetView showGridLines="0" topLeftCell="A2" zoomScale="120" zoomScaleNormal="120" workbookViewId="0">
      <selection activeCell="E32" sqref="E32"/>
    </sheetView>
  </sheetViews>
  <sheetFormatPr baseColWidth="10" defaultColWidth="9.1640625" defaultRowHeight="14" outlineLevelRow="1" x14ac:dyDescent="0.2"/>
  <cols>
    <col min="1" max="1" width="2.6640625" style="3" customWidth="1"/>
    <col min="2" max="2" width="11.83203125" style="3" customWidth="1"/>
    <col min="3" max="3" width="15.83203125" style="3" customWidth="1"/>
    <col min="4" max="4" width="18.1640625" style="3" customWidth="1"/>
    <col min="5" max="5" width="19.6640625" style="3" customWidth="1"/>
    <col min="6" max="6" width="19.1640625" style="3" customWidth="1"/>
    <col min="7" max="7" width="14.6640625" style="3" customWidth="1"/>
    <col min="8" max="8" width="18.6640625" style="3" customWidth="1"/>
    <col min="9" max="9" width="16.1640625" style="3" customWidth="1"/>
    <col min="10" max="10" width="17.6640625" style="4" customWidth="1"/>
    <col min="11" max="11" width="18" style="4" customWidth="1"/>
    <col min="12" max="12" width="20.33203125" style="4" customWidth="1"/>
    <col min="13" max="13" width="5.33203125" style="3" customWidth="1"/>
    <col min="14" max="15" width="13.6640625" style="3" customWidth="1"/>
    <col min="16" max="16" width="14.33203125" style="3" customWidth="1"/>
    <col min="17" max="17" width="21" style="3" customWidth="1"/>
    <col min="18" max="16384" width="9.1640625" style="3"/>
  </cols>
  <sheetData>
    <row r="3" spans="2:17" ht="25" customHeight="1" x14ac:dyDescent="0.3">
      <c r="B3" s="1"/>
      <c r="C3" s="2"/>
      <c r="D3" s="2"/>
      <c r="E3" s="20"/>
      <c r="F3" s="2"/>
      <c r="G3" s="2"/>
      <c r="H3" s="2"/>
      <c r="I3" s="2"/>
      <c r="J3" s="2"/>
      <c r="K3" s="2"/>
      <c r="L3" s="2"/>
    </row>
    <row r="4" spans="2:17" ht="21" customHeight="1" collapsed="1" x14ac:dyDescent="0.2">
      <c r="B4" s="2" t="s">
        <v>45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7" ht="19.5" hidden="1" customHeight="1" outlineLevel="1" x14ac:dyDescent="0.2">
      <c r="B5" s="27"/>
      <c r="C5" s="27"/>
      <c r="D5" s="5"/>
      <c r="E5" s="5"/>
      <c r="F5" s="5"/>
      <c r="G5" s="5"/>
      <c r="H5" s="5"/>
      <c r="I5" s="5"/>
      <c r="J5" s="5"/>
      <c r="K5" s="5"/>
      <c r="L5" s="5"/>
    </row>
    <row r="6" spans="2:17" ht="19.5" hidden="1" customHeight="1" outlineLevel="1" x14ac:dyDescent="0.2">
      <c r="B6"/>
      <c r="C6" s="27"/>
      <c r="D6"/>
      <c r="E6"/>
      <c r="F6"/>
      <c r="G6"/>
      <c r="H6"/>
      <c r="I6"/>
      <c r="J6"/>
      <c r="K6"/>
      <c r="L6"/>
      <c r="N6" s="26" t="s">
        <v>47</v>
      </c>
    </row>
    <row r="7" spans="2:17" ht="19.5" hidden="1" customHeight="1" outlineLevel="1" x14ac:dyDescent="0.2">
      <c r="B7"/>
      <c r="C7"/>
      <c r="D7"/>
      <c r="E7"/>
      <c r="F7"/>
      <c r="G7"/>
      <c r="H7"/>
      <c r="I7"/>
      <c r="J7"/>
      <c r="K7"/>
      <c r="L7"/>
      <c r="N7" s="25">
        <v>70</v>
      </c>
    </row>
    <row r="8" spans="2:17" ht="19.5" hidden="1" customHeight="1" outlineLevel="1" x14ac:dyDescent="0.2">
      <c r="B8"/>
      <c r="C8"/>
      <c r="D8"/>
      <c r="E8"/>
      <c r="F8"/>
      <c r="G8"/>
      <c r="H8"/>
      <c r="I8"/>
      <c r="J8"/>
      <c r="K8"/>
      <c r="L8"/>
    </row>
    <row r="9" spans="2:17" ht="19.5" hidden="1" customHeight="1" outlineLevel="1" x14ac:dyDescent="0.2">
      <c r="B9"/>
      <c r="C9"/>
      <c r="D9"/>
      <c r="E9"/>
      <c r="F9"/>
      <c r="G9"/>
      <c r="H9"/>
      <c r="I9"/>
      <c r="J9"/>
      <c r="K9"/>
      <c r="L9"/>
    </row>
    <row r="10" spans="2:17" ht="19.5" hidden="1" customHeight="1" outlineLevel="1" x14ac:dyDescent="0.2">
      <c r="B10"/>
      <c r="C10" s="27"/>
      <c r="D10"/>
      <c r="E10"/>
      <c r="F10"/>
      <c r="G10"/>
      <c r="H10"/>
      <c r="I10"/>
      <c r="J10"/>
      <c r="K10"/>
      <c r="L10"/>
    </row>
    <row r="11" spans="2:17" ht="19.5" hidden="1" customHeight="1" outlineLevel="1" x14ac:dyDescent="0.2">
      <c r="B11"/>
      <c r="C11"/>
      <c r="D11"/>
      <c r="E11"/>
      <c r="F11"/>
      <c r="G11"/>
      <c r="H11"/>
      <c r="I11"/>
      <c r="J11"/>
      <c r="K11"/>
      <c r="L11"/>
    </row>
    <row r="12" spans="2:17" ht="19.5" hidden="1" customHeight="1" outlineLevel="1" x14ac:dyDescent="0.2">
      <c r="B12"/>
      <c r="C12"/>
      <c r="D12"/>
      <c r="E12"/>
      <c r="F12"/>
      <c r="G12"/>
      <c r="H12"/>
      <c r="I12"/>
      <c r="J12"/>
      <c r="K12"/>
      <c r="L12"/>
    </row>
    <row r="13" spans="2:17" ht="44" hidden="1" customHeight="1" outlineLevel="1" x14ac:dyDescent="0.2">
      <c r="B13" s="27"/>
      <c r="C13"/>
      <c r="D13"/>
      <c r="E13"/>
      <c r="F13"/>
      <c r="G13"/>
      <c r="H13"/>
      <c r="I13"/>
      <c r="J13"/>
      <c r="K13"/>
      <c r="L13"/>
      <c r="N13" s="21" t="s">
        <v>46</v>
      </c>
      <c r="O13" s="21"/>
      <c r="P13" s="21"/>
      <c r="Q13" s="21"/>
    </row>
    <row r="14" spans="2:17" ht="44" hidden="1" customHeight="1" outlineLevel="1" x14ac:dyDescent="0.2">
      <c r="B14" s="27"/>
      <c r="C14"/>
      <c r="D14"/>
      <c r="E14"/>
      <c r="F14"/>
      <c r="G14"/>
      <c r="H14"/>
      <c r="I14"/>
      <c r="J14"/>
      <c r="K14"/>
      <c r="L14"/>
      <c r="N14" s="21"/>
      <c r="O14" s="21"/>
      <c r="P14" s="21"/>
      <c r="Q14" s="21"/>
    </row>
    <row r="15" spans="2:17" ht="68" customHeight="1" x14ac:dyDescent="0.2">
      <c r="H15" s="6"/>
    </row>
    <row r="16" spans="2:17" ht="15" customHeight="1" x14ac:dyDescent="0.2">
      <c r="B16" s="22" t="s">
        <v>8</v>
      </c>
      <c r="C16" s="22"/>
      <c r="D16" s="22"/>
      <c r="E16" s="22"/>
      <c r="F16" s="22"/>
      <c r="G16" s="22"/>
      <c r="H16" s="23"/>
      <c r="I16" s="23"/>
      <c r="J16" s="24"/>
      <c r="K16" s="24"/>
      <c r="L16" s="24"/>
      <c r="N16" s="7" t="s">
        <v>41</v>
      </c>
      <c r="O16" s="7"/>
      <c r="P16" s="7"/>
      <c r="Q16" s="7"/>
    </row>
    <row r="17" spans="2:17" ht="32.25" customHeight="1" x14ac:dyDescent="0.2">
      <c r="B17" s="8" t="s">
        <v>21</v>
      </c>
      <c r="C17" s="8" t="s">
        <v>0</v>
      </c>
      <c r="D17" s="9" t="s">
        <v>39</v>
      </c>
      <c r="E17" s="9" t="s">
        <v>14</v>
      </c>
      <c r="F17" s="9" t="s">
        <v>34</v>
      </c>
      <c r="G17" s="9" t="s">
        <v>32</v>
      </c>
      <c r="H17" s="9" t="s">
        <v>9</v>
      </c>
      <c r="I17" s="9" t="s">
        <v>12</v>
      </c>
      <c r="J17" s="9" t="s">
        <v>15</v>
      </c>
      <c r="K17" s="9" t="s">
        <v>13</v>
      </c>
      <c r="L17" s="9" t="s">
        <v>40</v>
      </c>
      <c r="N17" s="10" t="s">
        <v>32</v>
      </c>
      <c r="O17" s="10" t="s">
        <v>15</v>
      </c>
      <c r="P17" s="10" t="s">
        <v>13</v>
      </c>
      <c r="Q17" s="10" t="s">
        <v>40</v>
      </c>
    </row>
    <row r="18" spans="2:17" ht="15" customHeight="1" x14ac:dyDescent="0.2">
      <c r="B18" s="11">
        <v>1</v>
      </c>
      <c r="C18" s="11" t="s">
        <v>3</v>
      </c>
      <c r="D18" s="14" t="s">
        <v>35</v>
      </c>
      <c r="E18" s="14" t="s">
        <v>30</v>
      </c>
      <c r="F18" s="12">
        <v>4</v>
      </c>
      <c r="G18" s="13" cm="1">
        <f t="array" ref="G18">_xlfn.SWITCH(E18,"Economics",4000,"Finance",3000,"Banking",2500)</f>
        <v>4000</v>
      </c>
      <c r="H18" s="14" t="s">
        <v>10</v>
      </c>
      <c r="I18" s="15">
        <v>90</v>
      </c>
      <c r="J18" s="16" t="str">
        <f t="shared" ref="J18:J37" si="0">IF(I18&gt;=PassingGrade,"Passed","Did Not Pass")</f>
        <v>Passed</v>
      </c>
      <c r="K18" s="16" t="str">
        <f>IF(OR(J18="Passed",H18="Yes"),"Accept","No")</f>
        <v>Accept</v>
      </c>
      <c r="L18" s="16" cm="1">
        <f t="array" ref="L18">IF(K18="Accept",_xlfn.SWITCH(D18,"Regular",F18*G18,"Scholarship",0,"Semi Scholarship", F18*G18*0.5,"Finance Support",F18*G18*0.9),0)</f>
        <v>16000</v>
      </c>
      <c r="N18" s="17">
        <v>4000</v>
      </c>
      <c r="O18" s="17" t="s">
        <v>42</v>
      </c>
      <c r="P18" s="17" t="s">
        <v>43</v>
      </c>
      <c r="Q18" s="17">
        <v>16000</v>
      </c>
    </row>
    <row r="19" spans="2:17" ht="15" customHeight="1" x14ac:dyDescent="0.2">
      <c r="B19" s="11">
        <v>2</v>
      </c>
      <c r="C19" s="11" t="s">
        <v>4</v>
      </c>
      <c r="D19" s="14" t="s">
        <v>35</v>
      </c>
      <c r="E19" s="14" t="s">
        <v>31</v>
      </c>
      <c r="F19" s="12">
        <v>3</v>
      </c>
      <c r="G19" s="13" cm="1">
        <f t="array" ref="G19">_xlfn.SWITCH(E19,"Economics",4000,"Finance",3000,"Banking",2500)</f>
        <v>3000</v>
      </c>
      <c r="H19" s="14" t="s">
        <v>10</v>
      </c>
      <c r="I19" s="15">
        <v>75</v>
      </c>
      <c r="J19" s="16" t="str">
        <f t="shared" si="0"/>
        <v>Passed</v>
      </c>
      <c r="K19" s="16" t="str">
        <f t="shared" ref="K19:K37" si="1">IF(OR(J19="Passed",H19="Yes"),"Accept","No")</f>
        <v>Accept</v>
      </c>
      <c r="L19" s="16" cm="1">
        <f t="array" ref="L19">IF(K19="Accept",_xlfn.SWITCH(D19,"Regular",F19*G19,"Scholarship",0,"Semi Scholarship", F19*G19*0.5,"Finance Support",F19*G19*0.9),0)</f>
        <v>9000</v>
      </c>
      <c r="N19" s="17">
        <v>3000</v>
      </c>
      <c r="O19" s="17" t="s">
        <v>42</v>
      </c>
      <c r="P19" s="17" t="s">
        <v>43</v>
      </c>
      <c r="Q19" s="17">
        <v>9000</v>
      </c>
    </row>
    <row r="20" spans="2:17" ht="15" customHeight="1" x14ac:dyDescent="0.2">
      <c r="B20" s="11">
        <v>3</v>
      </c>
      <c r="C20" s="11" t="s">
        <v>1</v>
      </c>
      <c r="D20" s="14" t="s">
        <v>36</v>
      </c>
      <c r="E20" s="14" t="s">
        <v>30</v>
      </c>
      <c r="F20" s="12">
        <v>3</v>
      </c>
      <c r="G20" s="13" cm="1">
        <f t="array" ref="G20">_xlfn.SWITCH(E20,"Economics",4000,"Finance",3000,"Banking",2500)</f>
        <v>4000</v>
      </c>
      <c r="H20" s="14" t="s">
        <v>11</v>
      </c>
      <c r="I20" s="15">
        <v>70</v>
      </c>
      <c r="J20" s="16" t="str">
        <f t="shared" si="0"/>
        <v>Passed</v>
      </c>
      <c r="K20" s="16" t="str">
        <f t="shared" si="1"/>
        <v>Accept</v>
      </c>
      <c r="L20" s="16" cm="1">
        <f t="array" ref="L20">IF(K20="Accept",_xlfn.SWITCH(D20,"Regular",F20*G20,"Scholarship",0,"Semi Scholarship", F20*G20*0.5,"Finance Support",F20*G20*0.9),0)</f>
        <v>0</v>
      </c>
      <c r="N20" s="17">
        <v>4000</v>
      </c>
      <c r="O20" s="17" t="s">
        <v>42</v>
      </c>
      <c r="P20" s="17" t="s">
        <v>43</v>
      </c>
      <c r="Q20" s="17">
        <v>0</v>
      </c>
    </row>
    <row r="21" spans="2:17" ht="15" customHeight="1" x14ac:dyDescent="0.2">
      <c r="B21" s="11">
        <v>4</v>
      </c>
      <c r="C21" s="11" t="s">
        <v>2</v>
      </c>
      <c r="D21" s="14" t="s">
        <v>35</v>
      </c>
      <c r="E21" s="14" t="s">
        <v>31</v>
      </c>
      <c r="F21" s="12">
        <v>4</v>
      </c>
      <c r="G21" s="13" cm="1">
        <f t="array" ref="G21">_xlfn.SWITCH(E21,"Economics",4000,"Finance",3000,"Banking",2500)</f>
        <v>3000</v>
      </c>
      <c r="H21" s="14" t="s">
        <v>10</v>
      </c>
      <c r="I21" s="15">
        <v>62</v>
      </c>
      <c r="J21" s="16" t="str">
        <f t="shared" si="0"/>
        <v>Did Not Pass</v>
      </c>
      <c r="K21" s="16" t="str">
        <f t="shared" si="1"/>
        <v>No</v>
      </c>
      <c r="L21" s="16" cm="1">
        <f t="array" ref="L21">IF(K21="Accept",_xlfn.SWITCH(D21,"Regular",F21*G21,"Scholarship",0,"Semi Scholarship", F21*G21*0.5,"Finance Support",F21*G21*0.9),0)</f>
        <v>0</v>
      </c>
      <c r="N21" s="17">
        <v>3000</v>
      </c>
      <c r="O21" s="17" t="s">
        <v>44</v>
      </c>
      <c r="P21" s="17" t="s">
        <v>10</v>
      </c>
      <c r="Q21" s="17">
        <v>0</v>
      </c>
    </row>
    <row r="22" spans="2:17" ht="15" customHeight="1" x14ac:dyDescent="0.2">
      <c r="B22" s="11">
        <v>5</v>
      </c>
      <c r="C22" s="11" t="s">
        <v>5</v>
      </c>
      <c r="D22" s="14" t="s">
        <v>35</v>
      </c>
      <c r="E22" s="14" t="s">
        <v>30</v>
      </c>
      <c r="F22" s="12">
        <v>4</v>
      </c>
      <c r="G22" s="13" cm="1">
        <f t="array" ref="G22">_xlfn.SWITCH(E22,"Economics",4000,"Finance",3000,"Banking",2500)</f>
        <v>4000</v>
      </c>
      <c r="H22" s="14" t="s">
        <v>10</v>
      </c>
      <c r="I22" s="15">
        <v>50</v>
      </c>
      <c r="J22" s="16" t="str">
        <f t="shared" si="0"/>
        <v>Did Not Pass</v>
      </c>
      <c r="K22" s="16" t="str">
        <f t="shared" si="1"/>
        <v>No</v>
      </c>
      <c r="L22" s="16" cm="1">
        <f t="array" ref="L22">IF(K22="Accept",_xlfn.SWITCH(D22,"Regular",F22*G22,"Scholarship",0,"Semi Scholarship", F22*G22*0.5,"Finance Support",F22*G22*0.9),0)</f>
        <v>0</v>
      </c>
      <c r="N22" s="17">
        <v>4000</v>
      </c>
      <c r="O22" s="17" t="s">
        <v>44</v>
      </c>
      <c r="P22" s="17" t="s">
        <v>10</v>
      </c>
      <c r="Q22" s="17">
        <v>0</v>
      </c>
    </row>
    <row r="23" spans="2:17" ht="15" customHeight="1" x14ac:dyDescent="0.2">
      <c r="B23" s="11">
        <v>6</v>
      </c>
      <c r="C23" s="11" t="s">
        <v>6</v>
      </c>
      <c r="D23" s="14" t="s">
        <v>35</v>
      </c>
      <c r="E23" s="14" t="s">
        <v>33</v>
      </c>
      <c r="F23" s="12">
        <v>3</v>
      </c>
      <c r="G23" s="13" cm="1">
        <f t="array" ref="G23">_xlfn.SWITCH(E23,"Economics",4000,"Finance",3000,"Banking",2500)</f>
        <v>2500</v>
      </c>
      <c r="H23" s="14" t="s">
        <v>10</v>
      </c>
      <c r="I23" s="15">
        <v>48</v>
      </c>
      <c r="J23" s="16" t="str">
        <f t="shared" si="0"/>
        <v>Did Not Pass</v>
      </c>
      <c r="K23" s="16" t="str">
        <f t="shared" si="1"/>
        <v>No</v>
      </c>
      <c r="L23" s="16" cm="1">
        <f t="array" ref="L23">IF(K23="Accept",_xlfn.SWITCH(D23,"Regular",F23*G23,"Scholarship",0,"Semi Scholarship", F23*G23*0.5,"Finance Support",F23*G23*0.9),0)</f>
        <v>0</v>
      </c>
      <c r="N23" s="17">
        <v>2500</v>
      </c>
      <c r="O23" s="17" t="s">
        <v>44</v>
      </c>
      <c r="P23" s="17" t="s">
        <v>10</v>
      </c>
      <c r="Q23" s="17">
        <v>0</v>
      </c>
    </row>
    <row r="24" spans="2:17" ht="15" customHeight="1" x14ac:dyDescent="0.2">
      <c r="B24" s="11">
        <v>7</v>
      </c>
      <c r="C24" s="11" t="s">
        <v>7</v>
      </c>
      <c r="D24" s="14" t="s">
        <v>35</v>
      </c>
      <c r="E24" s="14" t="s">
        <v>30</v>
      </c>
      <c r="F24" s="12">
        <v>3</v>
      </c>
      <c r="G24" s="13" cm="1">
        <f t="array" ref="G24">_xlfn.SWITCH(E24,"Economics",4000,"Finance",3000,"Banking",2500)</f>
        <v>4000</v>
      </c>
      <c r="H24" s="14" t="s">
        <v>11</v>
      </c>
      <c r="I24" s="15">
        <v>55</v>
      </c>
      <c r="J24" s="16" t="str">
        <f t="shared" si="0"/>
        <v>Did Not Pass</v>
      </c>
      <c r="K24" s="16" t="str">
        <f t="shared" si="1"/>
        <v>Accept</v>
      </c>
      <c r="L24" s="16" cm="1">
        <f t="array" ref="L24">IF(K24="Accept",_xlfn.SWITCH(D24,"Regular",F24*G24,"Scholarship",0,"Semi Scholarship", F24*G24*0.5,"Finance Support",F24*G24*0.9),0)</f>
        <v>12000</v>
      </c>
      <c r="N24" s="17">
        <v>4000</v>
      </c>
      <c r="O24" s="17" t="s">
        <v>44</v>
      </c>
      <c r="P24" s="17" t="s">
        <v>43</v>
      </c>
      <c r="Q24" s="17">
        <v>12000</v>
      </c>
    </row>
    <row r="25" spans="2:17" ht="15" customHeight="1" x14ac:dyDescent="0.2">
      <c r="B25" s="11">
        <v>8</v>
      </c>
      <c r="C25" s="11" t="s">
        <v>3</v>
      </c>
      <c r="D25" s="14" t="s">
        <v>37</v>
      </c>
      <c r="E25" s="14" t="s">
        <v>30</v>
      </c>
      <c r="F25" s="12">
        <v>4</v>
      </c>
      <c r="G25" s="13" cm="1">
        <f t="array" ref="G25">_xlfn.SWITCH(E25,"Economics",4000,"Finance",3000,"Banking",2500)</f>
        <v>4000</v>
      </c>
      <c r="H25" s="14" t="s">
        <v>10</v>
      </c>
      <c r="I25" s="18">
        <v>77</v>
      </c>
      <c r="J25" s="16" t="str">
        <f t="shared" si="0"/>
        <v>Passed</v>
      </c>
      <c r="K25" s="16" t="str">
        <f t="shared" si="1"/>
        <v>Accept</v>
      </c>
      <c r="L25" s="16" cm="1">
        <f t="array" ref="L25">IF(K25="Accept",_xlfn.SWITCH(D25,"Regular",F25*G25,"Scholarship",0,"Semi Scholarship", F25*G25*0.5,"Finance Support",F25*G25*0.9),0)</f>
        <v>8000</v>
      </c>
      <c r="N25" s="17">
        <v>4000</v>
      </c>
      <c r="O25" s="17" t="s">
        <v>42</v>
      </c>
      <c r="P25" s="17" t="s">
        <v>43</v>
      </c>
      <c r="Q25" s="17">
        <v>8000</v>
      </c>
    </row>
    <row r="26" spans="2:17" ht="15" customHeight="1" x14ac:dyDescent="0.2">
      <c r="B26" s="11">
        <v>9</v>
      </c>
      <c r="C26" s="11" t="s">
        <v>17</v>
      </c>
      <c r="D26" s="14" t="s">
        <v>35</v>
      </c>
      <c r="E26" s="14" t="s">
        <v>33</v>
      </c>
      <c r="F26" s="12">
        <v>4</v>
      </c>
      <c r="G26" s="13" cm="1">
        <f t="array" ref="G26">_xlfn.SWITCH(E26,"Economics",4000,"Finance",3000,"Banking",2500)</f>
        <v>2500</v>
      </c>
      <c r="H26" s="14" t="s">
        <v>10</v>
      </c>
      <c r="I26" s="18">
        <v>80</v>
      </c>
      <c r="J26" s="16" t="str">
        <f t="shared" si="0"/>
        <v>Passed</v>
      </c>
      <c r="K26" s="16" t="str">
        <f t="shared" si="1"/>
        <v>Accept</v>
      </c>
      <c r="L26" s="16" cm="1">
        <f t="array" ref="L26">IF(K26="Accept",_xlfn.SWITCH(D26,"Regular",F26*G26,"Scholarship",0,"Semi Scholarship", F26*G26*0.5,"Finance Support",F26*G26*0.9),0)</f>
        <v>10000</v>
      </c>
      <c r="N26" s="17">
        <v>2500</v>
      </c>
      <c r="O26" s="17" t="s">
        <v>42</v>
      </c>
      <c r="P26" s="17" t="s">
        <v>43</v>
      </c>
      <c r="Q26" s="17">
        <v>10000</v>
      </c>
    </row>
    <row r="27" spans="2:17" ht="16" customHeight="1" x14ac:dyDescent="0.2">
      <c r="B27" s="11">
        <v>10</v>
      </c>
      <c r="C27" s="11" t="s">
        <v>18</v>
      </c>
      <c r="D27" s="14" t="s">
        <v>35</v>
      </c>
      <c r="E27" s="14" t="s">
        <v>33</v>
      </c>
      <c r="F27" s="12">
        <v>4</v>
      </c>
      <c r="G27" s="13" cm="1">
        <f t="array" ref="G27">_xlfn.SWITCH(E27,"Economics",4000,"Finance",3000,"Banking",2500)</f>
        <v>2500</v>
      </c>
      <c r="H27" s="14" t="s">
        <v>11</v>
      </c>
      <c r="I27" s="18">
        <v>85</v>
      </c>
      <c r="J27" s="16" t="str">
        <f t="shared" si="0"/>
        <v>Passed</v>
      </c>
      <c r="K27" s="16" t="str">
        <f t="shared" si="1"/>
        <v>Accept</v>
      </c>
      <c r="L27" s="16" cm="1">
        <f t="array" ref="L27">IF(K27="Accept",_xlfn.SWITCH(D27,"Regular",F27*G27,"Scholarship",0,"Semi Scholarship", F27*G27*0.5,"Finance Support",F27*G27*0.9),0)</f>
        <v>10000</v>
      </c>
      <c r="N27" s="17">
        <v>2500</v>
      </c>
      <c r="O27" s="17" t="s">
        <v>42</v>
      </c>
      <c r="P27" s="17" t="s">
        <v>43</v>
      </c>
      <c r="Q27" s="17">
        <v>10000</v>
      </c>
    </row>
    <row r="28" spans="2:17" ht="15" customHeight="1" x14ac:dyDescent="0.2">
      <c r="B28" s="11">
        <v>11</v>
      </c>
      <c r="C28" s="11" t="s">
        <v>19</v>
      </c>
      <c r="D28" s="14" t="s">
        <v>35</v>
      </c>
      <c r="E28" s="14" t="s">
        <v>31</v>
      </c>
      <c r="F28" s="12">
        <v>4</v>
      </c>
      <c r="G28" s="13" cm="1">
        <f t="array" ref="G28">_xlfn.SWITCH(E28,"Economics",4000,"Finance",3000,"Banking",2500)</f>
        <v>3000</v>
      </c>
      <c r="H28" s="14" t="s">
        <v>10</v>
      </c>
      <c r="I28" s="18">
        <v>65</v>
      </c>
      <c r="J28" s="16" t="str">
        <f t="shared" si="0"/>
        <v>Did Not Pass</v>
      </c>
      <c r="K28" s="16" t="str">
        <f t="shared" si="1"/>
        <v>No</v>
      </c>
      <c r="L28" s="16" cm="1">
        <f t="array" ref="L28">IF(K28="Accept",_xlfn.SWITCH(D28,"Regular",F28*G28,"Scholarship",0,"Semi Scholarship", F28*G28*0.5,"Finance Support",F28*G28*0.9),0)</f>
        <v>0</v>
      </c>
      <c r="N28" s="17">
        <v>3000</v>
      </c>
      <c r="O28" s="17" t="s">
        <v>44</v>
      </c>
      <c r="P28" s="17" t="s">
        <v>10</v>
      </c>
      <c r="Q28" s="17">
        <v>0</v>
      </c>
    </row>
    <row r="29" spans="2:17" ht="15" customHeight="1" x14ac:dyDescent="0.2">
      <c r="B29" s="11">
        <v>12</v>
      </c>
      <c r="C29" s="11" t="s">
        <v>20</v>
      </c>
      <c r="D29" s="14" t="s">
        <v>35</v>
      </c>
      <c r="E29" s="14" t="s">
        <v>30</v>
      </c>
      <c r="F29" s="12">
        <v>3</v>
      </c>
      <c r="G29" s="13" cm="1">
        <f t="array" ref="G29">_xlfn.SWITCH(E29,"Economics",4000,"Finance",3000,"Banking",2500)</f>
        <v>4000</v>
      </c>
      <c r="H29" s="14" t="s">
        <v>10</v>
      </c>
      <c r="I29" s="18">
        <v>80</v>
      </c>
      <c r="J29" s="16" t="str">
        <f t="shared" si="0"/>
        <v>Passed</v>
      </c>
      <c r="K29" s="16" t="str">
        <f t="shared" si="1"/>
        <v>Accept</v>
      </c>
      <c r="L29" s="16" cm="1">
        <f t="array" ref="L29">IF(K29="Accept",_xlfn.SWITCH(D29,"Regular",F29*G29,"Scholarship",0,"Semi Scholarship", F29*G29*0.5,"Finance Support",F29*G29*0.9),0)</f>
        <v>12000</v>
      </c>
      <c r="N29" s="17">
        <v>4000</v>
      </c>
      <c r="O29" s="17" t="s">
        <v>42</v>
      </c>
      <c r="P29" s="17" t="s">
        <v>43</v>
      </c>
      <c r="Q29" s="17">
        <v>12000</v>
      </c>
    </row>
    <row r="30" spans="2:17" ht="15" customHeight="1" x14ac:dyDescent="0.2">
      <c r="B30" s="11">
        <v>13</v>
      </c>
      <c r="C30" s="11" t="s">
        <v>22</v>
      </c>
      <c r="D30" s="14" t="s">
        <v>35</v>
      </c>
      <c r="E30" s="14" t="s">
        <v>31</v>
      </c>
      <c r="F30" s="12">
        <v>4</v>
      </c>
      <c r="G30" s="13" cm="1">
        <f t="array" ref="G30">_xlfn.SWITCH(E30,"Economics",4000,"Finance",3000,"Banking",2500)</f>
        <v>3000</v>
      </c>
      <c r="H30" s="14" t="s">
        <v>10</v>
      </c>
      <c r="I30" s="18">
        <v>60</v>
      </c>
      <c r="J30" s="16" t="str">
        <f t="shared" si="0"/>
        <v>Did Not Pass</v>
      </c>
      <c r="K30" s="16" t="str">
        <f t="shared" si="1"/>
        <v>No</v>
      </c>
      <c r="L30" s="16" cm="1">
        <f t="array" ref="L30">IF(K30="Accept",_xlfn.SWITCH(D30,"Regular",F30*G30,"Scholarship",0,"Semi Scholarship", F30*G30*0.5,"Finance Support",F30*G30*0.9),0)</f>
        <v>0</v>
      </c>
      <c r="N30" s="17">
        <v>3000</v>
      </c>
      <c r="O30" s="17" t="s">
        <v>44</v>
      </c>
      <c r="P30" s="17" t="s">
        <v>10</v>
      </c>
      <c r="Q30" s="17">
        <v>0</v>
      </c>
    </row>
    <row r="31" spans="2:17" ht="15" customHeight="1" x14ac:dyDescent="0.2">
      <c r="B31" s="11">
        <v>14</v>
      </c>
      <c r="C31" s="11" t="s">
        <v>23</v>
      </c>
      <c r="D31" s="14" t="s">
        <v>38</v>
      </c>
      <c r="E31" s="14" t="s">
        <v>33</v>
      </c>
      <c r="F31" s="12">
        <v>3</v>
      </c>
      <c r="G31" s="13" cm="1">
        <f t="array" ref="G31">_xlfn.SWITCH(E31,"Economics",4000,"Finance",3000,"Banking",2500)</f>
        <v>2500</v>
      </c>
      <c r="H31" s="14" t="s">
        <v>10</v>
      </c>
      <c r="I31" s="18">
        <v>50</v>
      </c>
      <c r="J31" s="16" t="str">
        <f t="shared" si="0"/>
        <v>Did Not Pass</v>
      </c>
      <c r="K31" s="16" t="str">
        <f t="shared" si="1"/>
        <v>No</v>
      </c>
      <c r="L31" s="16" cm="1">
        <f t="array" ref="L31">IF(K31="Accept",_xlfn.SWITCH(D31,"Regular",F31*G31,"Scholarship",0,"Semi Scholarship", F31*G31*0.5,"Finance Support",F31*G31*0.9),0)</f>
        <v>0</v>
      </c>
      <c r="N31" s="17">
        <v>2500</v>
      </c>
      <c r="O31" s="17" t="s">
        <v>44</v>
      </c>
      <c r="P31" s="17" t="s">
        <v>10</v>
      </c>
      <c r="Q31" s="17">
        <v>0</v>
      </c>
    </row>
    <row r="32" spans="2:17" ht="15" customHeight="1" x14ac:dyDescent="0.2">
      <c r="B32" s="11">
        <v>15</v>
      </c>
      <c r="C32" s="11" t="s">
        <v>24</v>
      </c>
      <c r="D32" s="14" t="s">
        <v>35</v>
      </c>
      <c r="E32" s="14" t="s">
        <v>31</v>
      </c>
      <c r="F32" s="12">
        <v>3</v>
      </c>
      <c r="G32" s="13" cm="1">
        <f t="array" ref="G32">_xlfn.SWITCH(E32,"Economics",4000,"Finance",3000,"Banking",2500)</f>
        <v>3000</v>
      </c>
      <c r="H32" s="14" t="s">
        <v>10</v>
      </c>
      <c r="I32" s="18">
        <v>87</v>
      </c>
      <c r="J32" s="16" t="str">
        <f t="shared" si="0"/>
        <v>Passed</v>
      </c>
      <c r="K32" s="16" t="str">
        <f t="shared" si="1"/>
        <v>Accept</v>
      </c>
      <c r="L32" s="16" cm="1">
        <f t="array" ref="L32">IF(K32="Accept",_xlfn.SWITCH(D32,"Regular",F32*G32,"Scholarship",0,"Semi Scholarship", F32*G32*0.5,"Finance Support",F32*G32*0.9),0)</f>
        <v>9000</v>
      </c>
      <c r="N32" s="17">
        <v>3000</v>
      </c>
      <c r="O32" s="17" t="s">
        <v>42</v>
      </c>
      <c r="P32" s="17" t="s">
        <v>43</v>
      </c>
      <c r="Q32" s="17">
        <v>9000</v>
      </c>
    </row>
    <row r="33" spans="2:17" ht="15" customHeight="1" x14ac:dyDescent="0.2">
      <c r="B33" s="11">
        <v>16</v>
      </c>
      <c r="C33" s="11" t="s">
        <v>25</v>
      </c>
      <c r="D33" s="14" t="s">
        <v>37</v>
      </c>
      <c r="E33" s="14" t="s">
        <v>31</v>
      </c>
      <c r="F33" s="12">
        <v>4</v>
      </c>
      <c r="G33" s="13" cm="1">
        <f t="array" ref="G33">_xlfn.SWITCH(E33,"Economics",4000,"Finance",3000,"Banking",2500)</f>
        <v>3000</v>
      </c>
      <c r="H33" s="14" t="s">
        <v>11</v>
      </c>
      <c r="I33" s="18">
        <v>91</v>
      </c>
      <c r="J33" s="16" t="str">
        <f t="shared" si="0"/>
        <v>Passed</v>
      </c>
      <c r="K33" s="16" t="str">
        <f t="shared" si="1"/>
        <v>Accept</v>
      </c>
      <c r="L33" s="16" cm="1">
        <f t="array" ref="L33">IF(K33="Accept",_xlfn.SWITCH(D33,"Regular",F33*G33,"Scholarship",0,"Semi Scholarship", F33*G33*0.5,"Finance Support",F33*G33*0.9),0)</f>
        <v>6000</v>
      </c>
      <c r="N33" s="17">
        <v>3000</v>
      </c>
      <c r="O33" s="17" t="s">
        <v>42</v>
      </c>
      <c r="P33" s="17" t="s">
        <v>43</v>
      </c>
      <c r="Q33" s="17">
        <v>6000</v>
      </c>
    </row>
    <row r="34" spans="2:17" ht="15" customHeight="1" x14ac:dyDescent="0.2">
      <c r="B34" s="11">
        <v>17</v>
      </c>
      <c r="C34" s="11" t="s">
        <v>26</v>
      </c>
      <c r="D34" s="14" t="s">
        <v>35</v>
      </c>
      <c r="E34" s="14" t="s">
        <v>30</v>
      </c>
      <c r="F34" s="12">
        <v>3</v>
      </c>
      <c r="G34" s="13" cm="1">
        <f t="array" ref="G34">_xlfn.SWITCH(E34,"Economics",4000,"Finance",3000,"Banking",2500)</f>
        <v>4000</v>
      </c>
      <c r="H34" s="14" t="s">
        <v>10</v>
      </c>
      <c r="I34" s="18">
        <v>17</v>
      </c>
      <c r="J34" s="16" t="str">
        <f t="shared" si="0"/>
        <v>Did Not Pass</v>
      </c>
      <c r="K34" s="16" t="str">
        <f t="shared" si="1"/>
        <v>No</v>
      </c>
      <c r="L34" s="16" cm="1">
        <f t="array" ref="L34">IF(K34="Accept",_xlfn.SWITCH(D34,"Regular",F34*G34,"Scholarship",0,"Semi Scholarship", F34*G34*0.5,"Finance Support",F34*G34*0.9),0)</f>
        <v>0</v>
      </c>
      <c r="N34" s="17">
        <v>4000</v>
      </c>
      <c r="O34" s="17" t="s">
        <v>44</v>
      </c>
      <c r="P34" s="17" t="s">
        <v>10</v>
      </c>
      <c r="Q34" s="17">
        <v>0</v>
      </c>
    </row>
    <row r="35" spans="2:17" ht="15" customHeight="1" x14ac:dyDescent="0.2">
      <c r="B35" s="11">
        <v>18</v>
      </c>
      <c r="C35" s="11" t="s">
        <v>27</v>
      </c>
      <c r="D35" s="14" t="s">
        <v>35</v>
      </c>
      <c r="E35" s="14" t="s">
        <v>31</v>
      </c>
      <c r="F35" s="12">
        <v>4</v>
      </c>
      <c r="G35" s="13" cm="1">
        <f t="array" ref="G35">_xlfn.SWITCH(E35,"Economics",4000,"Finance",3000,"Banking",2500)</f>
        <v>3000</v>
      </c>
      <c r="H35" s="14" t="s">
        <v>10</v>
      </c>
      <c r="I35" s="18">
        <v>49</v>
      </c>
      <c r="J35" s="16" t="str">
        <f t="shared" si="0"/>
        <v>Did Not Pass</v>
      </c>
      <c r="K35" s="16" t="str">
        <f t="shared" si="1"/>
        <v>No</v>
      </c>
      <c r="L35" s="16" cm="1">
        <f t="array" ref="L35">IF(K35="Accept",_xlfn.SWITCH(D35,"Regular",F35*G35,"Scholarship",0,"Semi Scholarship", F35*G35*0.5,"Finance Support",F35*G35*0.9),0)</f>
        <v>0</v>
      </c>
      <c r="N35" s="17">
        <v>3000</v>
      </c>
      <c r="O35" s="17" t="s">
        <v>44</v>
      </c>
      <c r="P35" s="17" t="s">
        <v>10</v>
      </c>
      <c r="Q35" s="17">
        <v>0</v>
      </c>
    </row>
    <row r="36" spans="2:17" ht="14" customHeight="1" x14ac:dyDescent="0.2">
      <c r="B36" s="11">
        <v>19</v>
      </c>
      <c r="C36" s="11" t="s">
        <v>28</v>
      </c>
      <c r="D36" s="14" t="s">
        <v>35</v>
      </c>
      <c r="E36" s="14" t="s">
        <v>30</v>
      </c>
      <c r="F36" s="12">
        <v>3</v>
      </c>
      <c r="G36" s="13" cm="1">
        <f t="array" ref="G36">_xlfn.SWITCH(E36,"Economics",4000,"Finance",3000,"Banking",2500)</f>
        <v>4000</v>
      </c>
      <c r="H36" s="14" t="s">
        <v>10</v>
      </c>
      <c r="I36" s="18">
        <v>58</v>
      </c>
      <c r="J36" s="16" t="str">
        <f t="shared" si="0"/>
        <v>Did Not Pass</v>
      </c>
      <c r="K36" s="16" t="str">
        <f t="shared" si="1"/>
        <v>No</v>
      </c>
      <c r="L36" s="16" cm="1">
        <f t="array" ref="L36">IF(K36="Accept",_xlfn.SWITCH(D36,"Regular",F36*G36,"Scholarship",0,"Semi Scholarship", F36*G36*0.5,"Finance Support",F36*G36*0.9),0)</f>
        <v>0</v>
      </c>
      <c r="N36" s="17">
        <v>4000</v>
      </c>
      <c r="O36" s="17" t="s">
        <v>44</v>
      </c>
      <c r="P36" s="17" t="s">
        <v>10</v>
      </c>
      <c r="Q36" s="17">
        <v>0</v>
      </c>
    </row>
    <row r="37" spans="2:17" ht="14" customHeight="1" x14ac:dyDescent="0.2">
      <c r="B37" s="11">
        <v>20</v>
      </c>
      <c r="C37" s="11" t="s">
        <v>29</v>
      </c>
      <c r="D37" s="14" t="s">
        <v>35</v>
      </c>
      <c r="E37" s="14" t="s">
        <v>31</v>
      </c>
      <c r="F37" s="12">
        <v>4</v>
      </c>
      <c r="G37" s="13" cm="1">
        <f t="array" ref="G37">_xlfn.SWITCH(E37,"Economics",4000,"Finance",3000,"Banking",2500)</f>
        <v>3000</v>
      </c>
      <c r="H37" s="14" t="s">
        <v>11</v>
      </c>
      <c r="I37" s="18">
        <v>73</v>
      </c>
      <c r="J37" s="16" t="str">
        <f t="shared" si="0"/>
        <v>Passed</v>
      </c>
      <c r="K37" s="16" t="str">
        <f t="shared" si="1"/>
        <v>Accept</v>
      </c>
      <c r="L37" s="16" cm="1">
        <f t="array" ref="L37">IF(K37="Accept",_xlfn.SWITCH(D37,"Regular",F37*G37,"Scholarship",0,"Semi Scholarship", F37*G37*0.5,"Finance Support",F37*G37*0.9),0)</f>
        <v>12000</v>
      </c>
      <c r="N37" s="17">
        <v>3000</v>
      </c>
      <c r="O37" s="17" t="s">
        <v>42</v>
      </c>
      <c r="P37" s="17" t="s">
        <v>43</v>
      </c>
      <c r="Q37" s="17">
        <v>12000</v>
      </c>
    </row>
    <row r="38" spans="2:17" ht="14" customHeight="1" x14ac:dyDescent="0.2">
      <c r="H38" s="6"/>
      <c r="K38" s="4" t="s">
        <v>16</v>
      </c>
      <c r="L38" s="4">
        <f>SUM(L18:L37)</f>
        <v>104000</v>
      </c>
      <c r="Q38" s="19">
        <v>104000</v>
      </c>
    </row>
    <row r="40" spans="2:17" ht="14" customHeight="1" x14ac:dyDescent="0.2">
      <c r="H40" s="6"/>
    </row>
    <row r="41" spans="2:17" ht="19.5" customHeight="1" x14ac:dyDescent="0.2">
      <c r="H41" s="6"/>
    </row>
    <row r="42" spans="2:17" ht="14" customHeight="1" x14ac:dyDescent="0.2">
      <c r="H42" s="6"/>
    </row>
    <row r="43" spans="2:17" ht="14" customHeight="1" x14ac:dyDescent="0.2">
      <c r="H43" s="6"/>
    </row>
    <row r="44" spans="2:17" ht="14" customHeight="1" x14ac:dyDescent="0.2">
      <c r="H44" s="6"/>
    </row>
    <row r="45" spans="2:17" ht="14" customHeight="1" x14ac:dyDescent="0.2">
      <c r="H45" s="6"/>
    </row>
    <row r="46" spans="2:17" ht="14" customHeight="1" x14ac:dyDescent="0.2">
      <c r="H46" s="6"/>
    </row>
    <row r="47" spans="2:17" ht="14" customHeight="1" x14ac:dyDescent="0.2">
      <c r="H47" s="6"/>
    </row>
    <row r="48" spans="2:17" ht="14" customHeight="1" x14ac:dyDescent="0.2"/>
    <row r="49" ht="14" customHeight="1" x14ac:dyDescent="0.2"/>
    <row r="50" ht="14" customHeight="1" x14ac:dyDescent="0.2"/>
    <row r="51" ht="14" customHeight="1" x14ac:dyDescent="0.2"/>
  </sheetData>
  <conditionalFormatting sqref="G18:G37">
    <cfRule type="cellIs" dxfId="5" priority="3" operator="equal">
      <formula>$N18</formula>
    </cfRule>
  </conditionalFormatting>
  <conditionalFormatting sqref="J18:L37">
    <cfRule type="cellIs" dxfId="4" priority="2" operator="equal">
      <formula>O18</formula>
    </cfRule>
  </conditionalFormatting>
  <conditionalFormatting sqref="L18:L37">
    <cfRule type="expression" priority="1" stopIfTrue="1">
      <formula>$L18=""</formula>
    </cfRule>
  </conditionalFormatting>
  <conditionalFormatting sqref="N18:N37">
    <cfRule type="cellIs" dxfId="3" priority="8" operator="equal">
      <formula>$G18</formula>
    </cfRule>
  </conditionalFormatting>
  <conditionalFormatting sqref="O18:O37">
    <cfRule type="cellIs" dxfId="2" priority="7" operator="equal">
      <formula>$J18</formula>
    </cfRule>
  </conditionalFormatting>
  <conditionalFormatting sqref="P18:P37">
    <cfRule type="cellIs" dxfId="1" priority="6" operator="equal">
      <formula>$K18</formula>
    </cfRule>
  </conditionalFormatting>
  <conditionalFormatting sqref="Q18:Q37">
    <cfRule type="expression" priority="4" stopIfTrue="1">
      <formula>L18=""</formula>
    </cfRule>
    <cfRule type="cellIs" dxfId="0" priority="5" operator="equal">
      <formula>$L18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3" ma:contentTypeDescription="Create a new document." ma:contentTypeScope="" ma:versionID="411137667cd87f08b3a2b69b39e7c1dc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4f80a2f3d9dd79a42185418b3bdf2f6b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4A9ED-3619-4DB4-854D-2DC0A76F6C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B9FCDE-AB15-45D0-95F2-36C6DF462216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3.xml><?xml version="1.0" encoding="utf-8"?>
<ds:datastoreItem xmlns:ds="http://schemas.openxmlformats.org/officeDocument/2006/customXml" ds:itemID="{CE33D92F-4A4F-4A20-8C30-075E4AC60F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Solution</vt:lpstr>
      <vt:lpstr>Solution!PassingGrade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Romy Prajapati</cp:lastModifiedBy>
  <dcterms:created xsi:type="dcterms:W3CDTF">2019-12-20T19:19:24Z</dcterms:created>
  <dcterms:modified xsi:type="dcterms:W3CDTF">2025-04-26T00:08:32Z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