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NEW RESEARCH SERVER\ANALYST Workspace\PLC\CG Academic-Consulting-Speak-Media\_IMPACT INVESTING COURSE\Homeworks\2024\HW1\"/>
    </mc:Choice>
  </mc:AlternateContent>
  <xr:revisionPtr revIDLastSave="0" documentId="8_{AE450EA2-CA99-4E38-B687-0911E2093DAF}" xr6:coauthVersionLast="47" xr6:coauthVersionMax="47" xr10:uidLastSave="{00000000-0000-0000-0000-000000000000}"/>
  <bookViews>
    <workbookView xWindow="810" yWindow="0" windowWidth="18270" windowHeight="10130" activeTab="1" xr2:uid="{CA895C27-3D38-44F1-B777-E65509D50CF1}"/>
  </bookViews>
  <sheets>
    <sheet name="ESG Mutual Fund List" sheetId="3" r:id="rId1"/>
    <sheet name="T-Bill Rets" sheetId="6" r:id="rId2"/>
    <sheet name="Fund Rets - Last 10 years" sheetId="5" r:id="rId3"/>
    <sheet name="Fund Rets - All Available Data" sheetId="4" r:id="rId4"/>
    <sheet name="bmark" sheetId="7" r:id="rId5"/>
    <sheet name="styles" sheetId="8" r:id="rId6"/>
    <sheet name="industry" sheetId="9" r:id="rId7"/>
    <sheet name="styles_crisis" sheetId="10" r:id="rId8"/>
    <sheet name="industry_crisis" sheetId="11" r:id="rId9"/>
  </sheets>
  <definedNames>
    <definedName name="_xlnm._FilterDatabase" localSheetId="0" hidden="1">'ESG Mutual Fund List'!$A$1:$H$31</definedName>
    <definedName name="solver_adj" localSheetId="6" hidden="1">industry!$Q$2:$Y$2</definedName>
    <definedName name="solver_adj" localSheetId="8" hidden="1">industry_crisis!$Q$2:$Y$2</definedName>
    <definedName name="solver_adj" localSheetId="5" hidden="1">styles!$L$3:$O$3</definedName>
    <definedName name="solver_adj" localSheetId="7" hidden="1">styles_crisis!$L$3:$O$3</definedName>
    <definedName name="solver_cvg" localSheetId="6" hidden="1">0.0001</definedName>
    <definedName name="solver_cvg" localSheetId="8" hidden="1">0.0001</definedName>
    <definedName name="solver_cvg" localSheetId="5" hidden="1">0.0001</definedName>
    <definedName name="solver_cvg" localSheetId="7" hidden="1">0.0001</definedName>
    <definedName name="solver_drv" localSheetId="6" hidden="1">1</definedName>
    <definedName name="solver_drv" localSheetId="8" hidden="1">1</definedName>
    <definedName name="solver_drv" localSheetId="5" hidden="1">1</definedName>
    <definedName name="solver_drv" localSheetId="7" hidden="1">1</definedName>
    <definedName name="solver_est" localSheetId="6" hidden="1">1</definedName>
    <definedName name="solver_est" localSheetId="8" hidden="1">1</definedName>
    <definedName name="solver_est" localSheetId="5" hidden="1">1</definedName>
    <definedName name="solver_est" localSheetId="7" hidden="1">1</definedName>
    <definedName name="solver_itr" localSheetId="6" hidden="1">100</definedName>
    <definedName name="solver_itr" localSheetId="8" hidden="1">100</definedName>
    <definedName name="solver_itr" localSheetId="5" hidden="1">100</definedName>
    <definedName name="solver_itr" localSheetId="7" hidden="1">100</definedName>
    <definedName name="solver_lin" localSheetId="6" hidden="1">2</definedName>
    <definedName name="solver_lin" localSheetId="8" hidden="1">2</definedName>
    <definedName name="solver_lin" localSheetId="5" hidden="1">2</definedName>
    <definedName name="solver_lin" localSheetId="7" hidden="1">2</definedName>
    <definedName name="solver_neg" localSheetId="6" hidden="1">2</definedName>
    <definedName name="solver_neg" localSheetId="8" hidden="1">2</definedName>
    <definedName name="solver_neg" localSheetId="5" hidden="1">2</definedName>
    <definedName name="solver_neg" localSheetId="7" hidden="1">2</definedName>
    <definedName name="solver_num" localSheetId="6" hidden="1">0</definedName>
    <definedName name="solver_num" localSheetId="8" hidden="1">0</definedName>
    <definedName name="solver_num" localSheetId="5" hidden="1">0</definedName>
    <definedName name="solver_num" localSheetId="7" hidden="1">0</definedName>
    <definedName name="solver_nwt" localSheetId="6" hidden="1">1</definedName>
    <definedName name="solver_nwt" localSheetId="8" hidden="1">1</definedName>
    <definedName name="solver_nwt" localSheetId="5" hidden="1">1</definedName>
    <definedName name="solver_nwt" localSheetId="7" hidden="1">1</definedName>
    <definedName name="solver_opt" localSheetId="6" hidden="1">industry!$Q$5</definedName>
    <definedName name="solver_opt" localSheetId="8" hidden="1">industry_crisis!$Q$5</definedName>
    <definedName name="solver_opt" localSheetId="5" hidden="1">styles!$L$6</definedName>
    <definedName name="solver_opt" localSheetId="7" hidden="1">styles_crisis!$L$6</definedName>
    <definedName name="solver_pre" localSheetId="6" hidden="1">0.000001</definedName>
    <definedName name="solver_pre" localSheetId="8" hidden="1">0.000001</definedName>
    <definedName name="solver_pre" localSheetId="5" hidden="1">0.000001</definedName>
    <definedName name="solver_pre" localSheetId="7" hidden="1">0.000001</definedName>
    <definedName name="solver_scl" localSheetId="6" hidden="1">2</definedName>
    <definedName name="solver_scl" localSheetId="8" hidden="1">2</definedName>
    <definedName name="solver_scl" localSheetId="5" hidden="1">2</definedName>
    <definedName name="solver_scl" localSheetId="7" hidden="1">2</definedName>
    <definedName name="solver_sho" localSheetId="6" hidden="1">2</definedName>
    <definedName name="solver_sho" localSheetId="8" hidden="1">2</definedName>
    <definedName name="solver_sho" localSheetId="5" hidden="1">2</definedName>
    <definedName name="solver_sho" localSheetId="7" hidden="1">2</definedName>
    <definedName name="solver_tim" localSheetId="6" hidden="1">100</definedName>
    <definedName name="solver_tim" localSheetId="8" hidden="1">100</definedName>
    <definedName name="solver_tim" localSheetId="5" hidden="1">100</definedName>
    <definedName name="solver_tim" localSheetId="7" hidden="1">100</definedName>
    <definedName name="solver_tol" localSheetId="6" hidden="1">0.05</definedName>
    <definedName name="solver_tol" localSheetId="8" hidden="1">0.05</definedName>
    <definedName name="solver_tol" localSheetId="5" hidden="1">0.05</definedName>
    <definedName name="solver_tol" localSheetId="7" hidden="1">0.05</definedName>
    <definedName name="solver_typ" localSheetId="6" hidden="1">2</definedName>
    <definedName name="solver_typ" localSheetId="8" hidden="1">2</definedName>
    <definedName name="solver_typ" localSheetId="5" hidden="1">2</definedName>
    <definedName name="solver_typ" localSheetId="7" hidden="1">2</definedName>
    <definedName name="solver_val" localSheetId="6" hidden="1">0</definedName>
    <definedName name="solver_val" localSheetId="8" hidden="1">0</definedName>
    <definedName name="solver_val" localSheetId="5" hidden="1">0</definedName>
    <definedName name="solver_val" localSheetId="7" hidden="1">0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1" l="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Q5" i="11" s="1"/>
  <c r="L6" i="8"/>
  <c r="Q5" i="9"/>
  <c r="L6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P3" i="10"/>
  <c r="R3" i="10" s="1"/>
  <c r="AB2" i="9"/>
  <c r="R3" i="8"/>
  <c r="D2" i="11" l="1"/>
  <c r="E2" i="11"/>
  <c r="F2" i="11"/>
  <c r="G2" i="11"/>
  <c r="H2" i="11"/>
  <c r="I2" i="11"/>
  <c r="J2" i="11"/>
  <c r="K2" i="11"/>
  <c r="L2" i="11"/>
  <c r="M2" i="11"/>
  <c r="Z2" i="11"/>
  <c r="D3" i="11"/>
  <c r="E3" i="11"/>
  <c r="F3" i="11"/>
  <c r="G3" i="11"/>
  <c r="H3" i="11"/>
  <c r="I3" i="11"/>
  <c r="J3" i="11"/>
  <c r="K3" i="11"/>
  <c r="L3" i="11"/>
  <c r="M3" i="11"/>
  <c r="D4" i="11"/>
  <c r="E4" i="11"/>
  <c r="F4" i="11"/>
  <c r="G4" i="11"/>
  <c r="H4" i="11"/>
  <c r="I4" i="11"/>
  <c r="J4" i="11"/>
  <c r="K4" i="11"/>
  <c r="L4" i="11"/>
  <c r="M4" i="11"/>
  <c r="D5" i="11"/>
  <c r="E5" i="11"/>
  <c r="F5" i="11"/>
  <c r="G5" i="11"/>
  <c r="H5" i="11"/>
  <c r="I5" i="11"/>
  <c r="J5" i="11"/>
  <c r="K5" i="11"/>
  <c r="L5" i="11"/>
  <c r="M5" i="11"/>
  <c r="D6" i="11"/>
  <c r="E6" i="11"/>
  <c r="F6" i="11"/>
  <c r="G6" i="11"/>
  <c r="H6" i="11"/>
  <c r="I6" i="11"/>
  <c r="J6" i="11"/>
  <c r="K6" i="11"/>
  <c r="L6" i="11"/>
  <c r="M6" i="11"/>
  <c r="D7" i="11"/>
  <c r="E7" i="11"/>
  <c r="F7" i="11"/>
  <c r="G7" i="11"/>
  <c r="H7" i="11"/>
  <c r="I7" i="11"/>
  <c r="J7" i="11"/>
  <c r="K7" i="11"/>
  <c r="L7" i="11"/>
  <c r="M7" i="11"/>
  <c r="D8" i="11"/>
  <c r="E8" i="11"/>
  <c r="F8" i="11"/>
  <c r="G8" i="11"/>
  <c r="H8" i="11"/>
  <c r="I8" i="11"/>
  <c r="J8" i="11"/>
  <c r="K8" i="11"/>
  <c r="L8" i="11"/>
  <c r="M8" i="11"/>
  <c r="D9" i="11"/>
  <c r="E9" i="11"/>
  <c r="F9" i="11"/>
  <c r="G9" i="11"/>
  <c r="H9" i="11"/>
  <c r="I9" i="11"/>
  <c r="J9" i="11"/>
  <c r="K9" i="11"/>
  <c r="L9" i="11"/>
  <c r="M9" i="11"/>
  <c r="D10" i="11"/>
  <c r="E10" i="11"/>
  <c r="F10" i="11"/>
  <c r="G10" i="11"/>
  <c r="H10" i="11"/>
  <c r="I10" i="11"/>
  <c r="J10" i="11"/>
  <c r="K10" i="11"/>
  <c r="L10" i="11"/>
  <c r="M10" i="11"/>
  <c r="D11" i="11"/>
  <c r="E11" i="11"/>
  <c r="F11" i="11"/>
  <c r="G11" i="11"/>
  <c r="H11" i="11"/>
  <c r="I11" i="11"/>
  <c r="J11" i="11"/>
  <c r="K11" i="11"/>
  <c r="L11" i="11"/>
  <c r="M11" i="11"/>
  <c r="D12" i="11"/>
  <c r="E12" i="11"/>
  <c r="F12" i="11"/>
  <c r="G12" i="11"/>
  <c r="H12" i="11"/>
  <c r="I12" i="11"/>
  <c r="J12" i="11"/>
  <c r="K12" i="11"/>
  <c r="L12" i="11"/>
  <c r="M12" i="11"/>
  <c r="D13" i="11"/>
  <c r="E13" i="11"/>
  <c r="F13" i="11"/>
  <c r="G13" i="11"/>
  <c r="H13" i="11"/>
  <c r="I13" i="11"/>
  <c r="J13" i="11"/>
  <c r="K13" i="11"/>
  <c r="L13" i="11"/>
  <c r="M13" i="11"/>
  <c r="D14" i="11"/>
  <c r="E14" i="11"/>
  <c r="F14" i="11"/>
  <c r="G14" i="11"/>
  <c r="H14" i="11"/>
  <c r="I14" i="11"/>
  <c r="J14" i="11"/>
  <c r="K14" i="11"/>
  <c r="L14" i="11"/>
  <c r="M14" i="11"/>
  <c r="D15" i="11"/>
  <c r="E15" i="11"/>
  <c r="F15" i="11"/>
  <c r="G15" i="11"/>
  <c r="H15" i="11"/>
  <c r="I15" i="11"/>
  <c r="J15" i="11"/>
  <c r="K15" i="11"/>
  <c r="L15" i="11"/>
  <c r="M15" i="11"/>
  <c r="D16" i="11"/>
  <c r="E16" i="11"/>
  <c r="F16" i="11"/>
  <c r="G16" i="11"/>
  <c r="H16" i="11"/>
  <c r="I16" i="11"/>
  <c r="J16" i="11"/>
  <c r="K16" i="11"/>
  <c r="L16" i="11"/>
  <c r="M16" i="11"/>
  <c r="D17" i="11"/>
  <c r="E17" i="11"/>
  <c r="F17" i="11"/>
  <c r="G17" i="11"/>
  <c r="H17" i="11"/>
  <c r="I17" i="11"/>
  <c r="J17" i="11"/>
  <c r="K17" i="11"/>
  <c r="L17" i="11"/>
  <c r="M17" i="11"/>
  <c r="D18" i="11"/>
  <c r="E18" i="11"/>
  <c r="F18" i="11"/>
  <c r="G18" i="11"/>
  <c r="H18" i="11"/>
  <c r="I18" i="11"/>
  <c r="J18" i="11"/>
  <c r="K18" i="11"/>
  <c r="L18" i="11"/>
  <c r="M18" i="11"/>
  <c r="D19" i="11"/>
  <c r="E19" i="11"/>
  <c r="F19" i="11"/>
  <c r="G19" i="11"/>
  <c r="H19" i="11"/>
  <c r="I19" i="11"/>
  <c r="J19" i="11"/>
  <c r="K19" i="11"/>
  <c r="L19" i="11"/>
  <c r="M19" i="11"/>
  <c r="D20" i="11"/>
  <c r="E20" i="11"/>
  <c r="F20" i="11"/>
  <c r="G20" i="11"/>
  <c r="H20" i="11"/>
  <c r="I20" i="11"/>
  <c r="J20" i="11"/>
  <c r="K20" i="11"/>
  <c r="L20" i="11"/>
  <c r="M20" i="11"/>
  <c r="D21" i="11"/>
  <c r="E21" i="11"/>
  <c r="F21" i="11"/>
  <c r="G21" i="11"/>
  <c r="H21" i="11"/>
  <c r="I21" i="11"/>
  <c r="J21" i="11"/>
  <c r="K21" i="11"/>
  <c r="L21" i="11"/>
  <c r="M21" i="11"/>
  <c r="D22" i="11"/>
  <c r="E22" i="11"/>
  <c r="O22" i="11" s="1"/>
  <c r="F22" i="11"/>
  <c r="G22" i="11"/>
  <c r="H22" i="11"/>
  <c r="I22" i="11"/>
  <c r="J22" i="11"/>
  <c r="K22" i="11"/>
  <c r="L22" i="11"/>
  <c r="M22" i="11"/>
  <c r="D23" i="11"/>
  <c r="E23" i="11"/>
  <c r="F23" i="11"/>
  <c r="G23" i="11"/>
  <c r="H23" i="11"/>
  <c r="I23" i="11"/>
  <c r="J23" i="11"/>
  <c r="K23" i="11"/>
  <c r="L23" i="11"/>
  <c r="M23" i="11"/>
  <c r="D24" i="11"/>
  <c r="E24" i="11"/>
  <c r="F24" i="11"/>
  <c r="G24" i="11"/>
  <c r="H24" i="11"/>
  <c r="I24" i="11"/>
  <c r="J24" i="11"/>
  <c r="K24" i="11"/>
  <c r="L24" i="11"/>
  <c r="M24" i="11"/>
  <c r="D25" i="11"/>
  <c r="E25" i="11"/>
  <c r="F25" i="11"/>
  <c r="G25" i="11"/>
  <c r="H25" i="11"/>
  <c r="I25" i="11"/>
  <c r="J25" i="11"/>
  <c r="K25" i="11"/>
  <c r="L25" i="11"/>
  <c r="M25" i="11"/>
  <c r="D26" i="11"/>
  <c r="E26" i="11"/>
  <c r="F26" i="11"/>
  <c r="G26" i="11"/>
  <c r="H26" i="11"/>
  <c r="I26" i="11"/>
  <c r="J26" i="11"/>
  <c r="K26" i="11"/>
  <c r="L26" i="11"/>
  <c r="M26" i="11"/>
  <c r="D27" i="11"/>
  <c r="E27" i="11"/>
  <c r="F27" i="11"/>
  <c r="G27" i="11"/>
  <c r="H27" i="11"/>
  <c r="I27" i="11"/>
  <c r="J27" i="11"/>
  <c r="K27" i="11"/>
  <c r="L27" i="11"/>
  <c r="M27" i="11"/>
  <c r="D28" i="11"/>
  <c r="E28" i="11"/>
  <c r="F28" i="11"/>
  <c r="G28" i="11"/>
  <c r="H28" i="11"/>
  <c r="I28" i="11"/>
  <c r="J28" i="11"/>
  <c r="K28" i="11"/>
  <c r="L28" i="11"/>
  <c r="M28" i="11"/>
  <c r="D29" i="11"/>
  <c r="E29" i="11"/>
  <c r="F29" i="11"/>
  <c r="G29" i="11"/>
  <c r="H29" i="11"/>
  <c r="I29" i="11"/>
  <c r="J29" i="11"/>
  <c r="K29" i="11"/>
  <c r="L29" i="11"/>
  <c r="M29" i="11"/>
  <c r="D30" i="11"/>
  <c r="E30" i="11"/>
  <c r="F30" i="11"/>
  <c r="G30" i="11"/>
  <c r="H30" i="11"/>
  <c r="I30" i="11"/>
  <c r="J30" i="11"/>
  <c r="K30" i="11"/>
  <c r="L30" i="11"/>
  <c r="M30" i="11"/>
  <c r="D31" i="11"/>
  <c r="E31" i="11"/>
  <c r="F31" i="11"/>
  <c r="G31" i="11"/>
  <c r="H31" i="11"/>
  <c r="I31" i="11"/>
  <c r="J31" i="11"/>
  <c r="K31" i="11"/>
  <c r="L31" i="11"/>
  <c r="M31" i="11"/>
  <c r="D32" i="11"/>
  <c r="O32" i="11" s="1"/>
  <c r="E32" i="11"/>
  <c r="F32" i="11"/>
  <c r="G32" i="11"/>
  <c r="H32" i="11"/>
  <c r="I32" i="11"/>
  <c r="J32" i="11"/>
  <c r="K32" i="11"/>
  <c r="L32" i="11"/>
  <c r="M32" i="11"/>
  <c r="D33" i="11"/>
  <c r="E33" i="11"/>
  <c r="F33" i="11"/>
  <c r="G33" i="11"/>
  <c r="H33" i="11"/>
  <c r="I33" i="11"/>
  <c r="J33" i="11"/>
  <c r="K33" i="11"/>
  <c r="L33" i="11"/>
  <c r="M33" i="11"/>
  <c r="D34" i="11"/>
  <c r="E34" i="11"/>
  <c r="F34" i="11"/>
  <c r="G34" i="11"/>
  <c r="H34" i="11"/>
  <c r="I34" i="11"/>
  <c r="J34" i="11"/>
  <c r="K34" i="11"/>
  <c r="L34" i="11"/>
  <c r="M34" i="11"/>
  <c r="D35" i="11"/>
  <c r="E35" i="11"/>
  <c r="F35" i="11"/>
  <c r="G35" i="11"/>
  <c r="H35" i="11"/>
  <c r="I35" i="11"/>
  <c r="J35" i="11"/>
  <c r="K35" i="11"/>
  <c r="L35" i="11"/>
  <c r="M35" i="11"/>
  <c r="D36" i="11"/>
  <c r="E36" i="11"/>
  <c r="F36" i="11"/>
  <c r="G36" i="11"/>
  <c r="H36" i="11"/>
  <c r="I36" i="11"/>
  <c r="O36" i="11" s="1"/>
  <c r="J36" i="11"/>
  <c r="K36" i="11"/>
  <c r="L36" i="11"/>
  <c r="M36" i="11"/>
  <c r="D37" i="11"/>
  <c r="E37" i="11"/>
  <c r="F37" i="11"/>
  <c r="G37" i="11"/>
  <c r="H37" i="11"/>
  <c r="I37" i="11"/>
  <c r="J37" i="11"/>
  <c r="K37" i="11"/>
  <c r="L37" i="11"/>
  <c r="M37" i="11"/>
  <c r="D38" i="11"/>
  <c r="E38" i="11"/>
  <c r="F38" i="11"/>
  <c r="G38" i="11"/>
  <c r="H38" i="11"/>
  <c r="I38" i="11"/>
  <c r="J38" i="11"/>
  <c r="K38" i="11"/>
  <c r="L38" i="11"/>
  <c r="M38" i="11"/>
  <c r="D39" i="11"/>
  <c r="E39" i="11"/>
  <c r="F39" i="11"/>
  <c r="G39" i="11"/>
  <c r="H39" i="11"/>
  <c r="I39" i="11"/>
  <c r="J39" i="11"/>
  <c r="K39" i="11"/>
  <c r="L39" i="11"/>
  <c r="M39" i="11"/>
  <c r="D40" i="11"/>
  <c r="E40" i="11"/>
  <c r="F40" i="11"/>
  <c r="G40" i="11"/>
  <c r="H40" i="11"/>
  <c r="I40" i="11"/>
  <c r="J40" i="11"/>
  <c r="K40" i="11"/>
  <c r="L40" i="11"/>
  <c r="M40" i="11"/>
  <c r="D41" i="11"/>
  <c r="E41" i="11"/>
  <c r="F41" i="11"/>
  <c r="G41" i="11"/>
  <c r="H41" i="11"/>
  <c r="I41" i="11"/>
  <c r="J41" i="11"/>
  <c r="K41" i="11"/>
  <c r="L41" i="11"/>
  <c r="M41" i="11"/>
  <c r="D42" i="11"/>
  <c r="E42" i="11"/>
  <c r="F42" i="11"/>
  <c r="G42" i="11"/>
  <c r="H42" i="11"/>
  <c r="I42" i="11"/>
  <c r="J42" i="11"/>
  <c r="K42" i="11"/>
  <c r="L42" i="11"/>
  <c r="M42" i="11"/>
  <c r="D43" i="11"/>
  <c r="E43" i="11"/>
  <c r="F43" i="11"/>
  <c r="G43" i="11"/>
  <c r="H43" i="11"/>
  <c r="I43" i="11"/>
  <c r="J43" i="11"/>
  <c r="K43" i="11"/>
  <c r="L43" i="11"/>
  <c r="M43" i="11"/>
  <c r="D44" i="11"/>
  <c r="E44" i="11"/>
  <c r="F44" i="11"/>
  <c r="G44" i="11"/>
  <c r="H44" i="11"/>
  <c r="I44" i="11"/>
  <c r="J44" i="11"/>
  <c r="K44" i="11"/>
  <c r="L44" i="11"/>
  <c r="M44" i="11"/>
  <c r="D45" i="11"/>
  <c r="E45" i="11"/>
  <c r="F45" i="11"/>
  <c r="G45" i="11"/>
  <c r="H45" i="11"/>
  <c r="I45" i="11"/>
  <c r="J45" i="11"/>
  <c r="K45" i="11"/>
  <c r="L45" i="11"/>
  <c r="M45" i="11"/>
  <c r="D46" i="11"/>
  <c r="E46" i="11"/>
  <c r="F46" i="11"/>
  <c r="G46" i="11"/>
  <c r="H46" i="11"/>
  <c r="I46" i="11"/>
  <c r="J46" i="11"/>
  <c r="K46" i="11"/>
  <c r="L46" i="11"/>
  <c r="M46" i="11"/>
  <c r="D47" i="11"/>
  <c r="E47" i="11"/>
  <c r="F47" i="11"/>
  <c r="G47" i="11"/>
  <c r="H47" i="11"/>
  <c r="I47" i="11"/>
  <c r="J47" i="11"/>
  <c r="K47" i="11"/>
  <c r="L47" i="11"/>
  <c r="M47" i="11"/>
  <c r="D48" i="11"/>
  <c r="E48" i="11"/>
  <c r="F48" i="11"/>
  <c r="G48" i="11"/>
  <c r="H48" i="11"/>
  <c r="I48" i="11"/>
  <c r="J48" i="11"/>
  <c r="K48" i="11"/>
  <c r="L48" i="11"/>
  <c r="M48" i="11"/>
  <c r="D49" i="11"/>
  <c r="E49" i="11"/>
  <c r="F49" i="11"/>
  <c r="G49" i="11"/>
  <c r="H49" i="11"/>
  <c r="I49" i="11"/>
  <c r="J49" i="11"/>
  <c r="K49" i="11"/>
  <c r="L49" i="11"/>
  <c r="M49" i="11"/>
  <c r="D50" i="11"/>
  <c r="E50" i="11"/>
  <c r="F50" i="11"/>
  <c r="G50" i="11"/>
  <c r="H50" i="11"/>
  <c r="I50" i="11"/>
  <c r="J50" i="11"/>
  <c r="K50" i="11"/>
  <c r="L50" i="11"/>
  <c r="M50" i="11"/>
  <c r="D51" i="11"/>
  <c r="E51" i="11"/>
  <c r="F51" i="11"/>
  <c r="G51" i="11"/>
  <c r="H51" i="11"/>
  <c r="I51" i="11"/>
  <c r="J51" i="11"/>
  <c r="K51" i="11"/>
  <c r="L51" i="11"/>
  <c r="M51" i="11"/>
  <c r="D52" i="11"/>
  <c r="E52" i="11"/>
  <c r="F52" i="11"/>
  <c r="G52" i="11"/>
  <c r="H52" i="11"/>
  <c r="I52" i="11"/>
  <c r="J52" i="11"/>
  <c r="K52" i="11"/>
  <c r="L52" i="11"/>
  <c r="M52" i="11"/>
  <c r="D53" i="11"/>
  <c r="E53" i="11"/>
  <c r="F53" i="11"/>
  <c r="O53" i="11" s="1"/>
  <c r="G53" i="11"/>
  <c r="H53" i="11"/>
  <c r="I53" i="11"/>
  <c r="J53" i="11"/>
  <c r="K53" i="11"/>
  <c r="L53" i="11"/>
  <c r="M53" i="11"/>
  <c r="D54" i="11"/>
  <c r="E54" i="11"/>
  <c r="F54" i="11"/>
  <c r="G54" i="11"/>
  <c r="H54" i="11"/>
  <c r="I54" i="11"/>
  <c r="J54" i="11"/>
  <c r="K54" i="11"/>
  <c r="L54" i="11"/>
  <c r="M54" i="11"/>
  <c r="D55" i="11"/>
  <c r="E55" i="11"/>
  <c r="F55" i="11"/>
  <c r="G55" i="11"/>
  <c r="H55" i="11"/>
  <c r="I55" i="11"/>
  <c r="J55" i="11"/>
  <c r="K55" i="11"/>
  <c r="L55" i="11"/>
  <c r="M55" i="11"/>
  <c r="D56" i="11"/>
  <c r="E56" i="11"/>
  <c r="F56" i="11"/>
  <c r="G56" i="11"/>
  <c r="H56" i="11"/>
  <c r="I56" i="11"/>
  <c r="J56" i="11"/>
  <c r="K56" i="11"/>
  <c r="L56" i="11"/>
  <c r="M56" i="11"/>
  <c r="D57" i="11"/>
  <c r="E57" i="11"/>
  <c r="F57" i="11"/>
  <c r="G57" i="11"/>
  <c r="H57" i="11"/>
  <c r="I57" i="11"/>
  <c r="J57" i="11"/>
  <c r="K57" i="11"/>
  <c r="L57" i="11"/>
  <c r="M57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D67" i="11"/>
  <c r="E67" i="11"/>
  <c r="F67" i="11"/>
  <c r="G67" i="11"/>
  <c r="H67" i="11"/>
  <c r="I67" i="11"/>
  <c r="J67" i="11"/>
  <c r="K67" i="11"/>
  <c r="L67" i="11"/>
  <c r="M67" i="11"/>
  <c r="D68" i="11"/>
  <c r="E68" i="11"/>
  <c r="F68" i="11"/>
  <c r="G68" i="11"/>
  <c r="H68" i="11"/>
  <c r="I68" i="11"/>
  <c r="J68" i="11"/>
  <c r="K68" i="11"/>
  <c r="L68" i="11"/>
  <c r="M68" i="11"/>
  <c r="D69" i="11"/>
  <c r="E69" i="11"/>
  <c r="F69" i="11"/>
  <c r="G69" i="11"/>
  <c r="H69" i="11"/>
  <c r="I69" i="11"/>
  <c r="J69" i="11"/>
  <c r="K69" i="11"/>
  <c r="L69" i="11"/>
  <c r="M69" i="11"/>
  <c r="D70" i="11"/>
  <c r="E70" i="11"/>
  <c r="F70" i="11"/>
  <c r="G70" i="11"/>
  <c r="H70" i="11"/>
  <c r="I70" i="11"/>
  <c r="J70" i="11"/>
  <c r="K70" i="11"/>
  <c r="L70" i="11"/>
  <c r="M70" i="11"/>
  <c r="D71" i="11"/>
  <c r="E71" i="11"/>
  <c r="F71" i="11"/>
  <c r="G71" i="11"/>
  <c r="H71" i="11"/>
  <c r="I71" i="11"/>
  <c r="J71" i="11"/>
  <c r="K71" i="11"/>
  <c r="L71" i="11"/>
  <c r="M71" i="11"/>
  <c r="D72" i="11"/>
  <c r="E72" i="11"/>
  <c r="F72" i="11"/>
  <c r="G72" i="11"/>
  <c r="H72" i="11"/>
  <c r="I72" i="11"/>
  <c r="J72" i="11"/>
  <c r="K72" i="11"/>
  <c r="L72" i="11"/>
  <c r="M72" i="11"/>
  <c r="D73" i="11"/>
  <c r="E73" i="11"/>
  <c r="F73" i="11"/>
  <c r="G73" i="11"/>
  <c r="H73" i="11"/>
  <c r="I73" i="11"/>
  <c r="J73" i="11"/>
  <c r="K73" i="11"/>
  <c r="L73" i="11"/>
  <c r="M73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D81" i="11"/>
  <c r="E81" i="11"/>
  <c r="F81" i="11"/>
  <c r="G81" i="11"/>
  <c r="H81" i="11"/>
  <c r="I81" i="11"/>
  <c r="J81" i="11"/>
  <c r="K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D83" i="11"/>
  <c r="E83" i="11"/>
  <c r="F83" i="11"/>
  <c r="G83" i="11"/>
  <c r="H83" i="11"/>
  <c r="I83" i="11"/>
  <c r="J83" i="11"/>
  <c r="K83" i="11"/>
  <c r="L83" i="11"/>
  <c r="M83" i="11"/>
  <c r="D84" i="11"/>
  <c r="E84" i="11"/>
  <c r="F84" i="11"/>
  <c r="G84" i="11"/>
  <c r="H84" i="11"/>
  <c r="I84" i="11"/>
  <c r="J84" i="11"/>
  <c r="K84" i="11"/>
  <c r="L84" i="11"/>
  <c r="M84" i="11"/>
  <c r="D85" i="11"/>
  <c r="E85" i="11"/>
  <c r="F85" i="11"/>
  <c r="G85" i="11"/>
  <c r="H85" i="11"/>
  <c r="I85" i="11"/>
  <c r="J85" i="11"/>
  <c r="K85" i="11"/>
  <c r="L85" i="11"/>
  <c r="M85" i="11"/>
  <c r="D86" i="11"/>
  <c r="E86" i="11"/>
  <c r="F86" i="11"/>
  <c r="G86" i="11"/>
  <c r="H86" i="11"/>
  <c r="I86" i="11"/>
  <c r="J86" i="11"/>
  <c r="K86" i="11"/>
  <c r="L86" i="11"/>
  <c r="M86" i="11"/>
  <c r="D87" i="11"/>
  <c r="E87" i="11"/>
  <c r="F87" i="11"/>
  <c r="G87" i="11"/>
  <c r="H87" i="11"/>
  <c r="I87" i="11"/>
  <c r="J87" i="11"/>
  <c r="K87" i="11"/>
  <c r="L87" i="11"/>
  <c r="M87" i="11"/>
  <c r="D88" i="11"/>
  <c r="E88" i="11"/>
  <c r="F88" i="11"/>
  <c r="G88" i="11"/>
  <c r="H88" i="11"/>
  <c r="I88" i="11"/>
  <c r="J88" i="11"/>
  <c r="K88" i="11"/>
  <c r="L88" i="11"/>
  <c r="M88" i="11"/>
  <c r="D89" i="11"/>
  <c r="E89" i="11"/>
  <c r="F89" i="11"/>
  <c r="G89" i="11"/>
  <c r="H89" i="11"/>
  <c r="I89" i="11"/>
  <c r="J89" i="11"/>
  <c r="K89" i="11"/>
  <c r="L89" i="11"/>
  <c r="M89" i="11"/>
  <c r="D90" i="11"/>
  <c r="E90" i="11"/>
  <c r="F90" i="11"/>
  <c r="G90" i="11"/>
  <c r="H90" i="11"/>
  <c r="I90" i="11"/>
  <c r="J90" i="11"/>
  <c r="K90" i="11"/>
  <c r="L90" i="11"/>
  <c r="M90" i="11"/>
  <c r="D91" i="11"/>
  <c r="E91" i="11"/>
  <c r="F91" i="11"/>
  <c r="G91" i="11"/>
  <c r="H91" i="11"/>
  <c r="I91" i="11"/>
  <c r="J91" i="11"/>
  <c r="K91" i="11"/>
  <c r="L91" i="11"/>
  <c r="M91" i="11"/>
  <c r="D92" i="11"/>
  <c r="E92" i="11"/>
  <c r="F92" i="11"/>
  <c r="G92" i="11"/>
  <c r="H92" i="11"/>
  <c r="I92" i="11"/>
  <c r="J92" i="11"/>
  <c r="K92" i="11"/>
  <c r="L92" i="11"/>
  <c r="M92" i="11"/>
  <c r="D93" i="11"/>
  <c r="E93" i="11"/>
  <c r="F93" i="11"/>
  <c r="G93" i="11"/>
  <c r="H93" i="11"/>
  <c r="I93" i="11"/>
  <c r="J93" i="11"/>
  <c r="K93" i="11"/>
  <c r="L93" i="11"/>
  <c r="M93" i="11"/>
  <c r="D94" i="11"/>
  <c r="E94" i="11"/>
  <c r="F94" i="11"/>
  <c r="G94" i="11"/>
  <c r="H94" i="11"/>
  <c r="I94" i="11"/>
  <c r="J94" i="11"/>
  <c r="K94" i="11"/>
  <c r="L94" i="11"/>
  <c r="M94" i="11"/>
  <c r="D95" i="11"/>
  <c r="E95" i="11"/>
  <c r="F95" i="11"/>
  <c r="G95" i="11"/>
  <c r="H95" i="11"/>
  <c r="I95" i="11"/>
  <c r="J95" i="11"/>
  <c r="K95" i="11"/>
  <c r="L95" i="11"/>
  <c r="M95" i="11"/>
  <c r="D96" i="11"/>
  <c r="E96" i="11"/>
  <c r="F96" i="11"/>
  <c r="G96" i="11"/>
  <c r="H96" i="11"/>
  <c r="I96" i="11"/>
  <c r="J96" i="11"/>
  <c r="K96" i="11"/>
  <c r="L96" i="11"/>
  <c r="M96" i="11"/>
  <c r="D97" i="11"/>
  <c r="E97" i="11"/>
  <c r="F97" i="11"/>
  <c r="G97" i="11"/>
  <c r="H97" i="11"/>
  <c r="I97" i="11"/>
  <c r="J97" i="11"/>
  <c r="K97" i="11"/>
  <c r="L97" i="11"/>
  <c r="M97" i="11"/>
  <c r="D98" i="11"/>
  <c r="E98" i="11"/>
  <c r="F98" i="11"/>
  <c r="G98" i="11"/>
  <c r="H98" i="11"/>
  <c r="I98" i="11"/>
  <c r="J98" i="11"/>
  <c r="K98" i="11"/>
  <c r="L98" i="11"/>
  <c r="M98" i="11"/>
  <c r="D99" i="11"/>
  <c r="E99" i="11"/>
  <c r="F99" i="11"/>
  <c r="G99" i="11"/>
  <c r="H99" i="11"/>
  <c r="I99" i="11"/>
  <c r="J99" i="11"/>
  <c r="K99" i="11"/>
  <c r="L99" i="11"/>
  <c r="M99" i="11"/>
  <c r="D100" i="11"/>
  <c r="E100" i="11"/>
  <c r="F100" i="11"/>
  <c r="G100" i="11"/>
  <c r="H100" i="11"/>
  <c r="I100" i="11"/>
  <c r="J100" i="11"/>
  <c r="K100" i="11"/>
  <c r="L100" i="11"/>
  <c r="M100" i="11"/>
  <c r="D101" i="11"/>
  <c r="E101" i="11"/>
  <c r="F101" i="11"/>
  <c r="G101" i="11"/>
  <c r="H101" i="11"/>
  <c r="I101" i="11"/>
  <c r="J101" i="11"/>
  <c r="K101" i="11"/>
  <c r="L101" i="11"/>
  <c r="M101" i="11"/>
  <c r="D102" i="11"/>
  <c r="E102" i="11"/>
  <c r="F102" i="11"/>
  <c r="G102" i="11"/>
  <c r="H102" i="11"/>
  <c r="I102" i="11"/>
  <c r="J102" i="11"/>
  <c r="K102" i="11"/>
  <c r="L102" i="11"/>
  <c r="M102" i="11"/>
  <c r="D103" i="11"/>
  <c r="E103" i="11"/>
  <c r="F103" i="11"/>
  <c r="G103" i="11"/>
  <c r="H103" i="11"/>
  <c r="I103" i="11"/>
  <c r="J103" i="11"/>
  <c r="K103" i="11"/>
  <c r="L103" i="11"/>
  <c r="M103" i="11"/>
  <c r="D104" i="11"/>
  <c r="E104" i="11"/>
  <c r="F104" i="11"/>
  <c r="G104" i="11"/>
  <c r="H104" i="11"/>
  <c r="I104" i="11"/>
  <c r="J104" i="11"/>
  <c r="K104" i="11"/>
  <c r="L104" i="11"/>
  <c r="M104" i="11"/>
  <c r="D105" i="11"/>
  <c r="E105" i="11"/>
  <c r="F105" i="11"/>
  <c r="G105" i="11"/>
  <c r="H105" i="11"/>
  <c r="I105" i="11"/>
  <c r="J105" i="11"/>
  <c r="K105" i="11"/>
  <c r="L105" i="11"/>
  <c r="M105" i="11"/>
  <c r="D106" i="11"/>
  <c r="E106" i="11"/>
  <c r="F106" i="11"/>
  <c r="G106" i="11"/>
  <c r="H106" i="11"/>
  <c r="I106" i="11"/>
  <c r="J106" i="11"/>
  <c r="K106" i="11"/>
  <c r="L106" i="11"/>
  <c r="M106" i="11"/>
  <c r="D107" i="11"/>
  <c r="E107" i="11"/>
  <c r="F107" i="11"/>
  <c r="G107" i="11"/>
  <c r="H107" i="11"/>
  <c r="I107" i="11"/>
  <c r="J107" i="11"/>
  <c r="K107" i="11"/>
  <c r="L107" i="11"/>
  <c r="M107" i="11"/>
  <c r="D108" i="11"/>
  <c r="E108" i="11"/>
  <c r="F108" i="11"/>
  <c r="G108" i="11"/>
  <c r="H108" i="11"/>
  <c r="I108" i="11"/>
  <c r="J108" i="11"/>
  <c r="K108" i="11"/>
  <c r="L108" i="11"/>
  <c r="M108" i="11"/>
  <c r="D109" i="11"/>
  <c r="E109" i="11"/>
  <c r="F109" i="11"/>
  <c r="G109" i="11"/>
  <c r="H109" i="11"/>
  <c r="I109" i="11"/>
  <c r="J109" i="11"/>
  <c r="K109" i="11"/>
  <c r="L109" i="11"/>
  <c r="M109" i="11"/>
  <c r="D110" i="11"/>
  <c r="E110" i="11"/>
  <c r="F110" i="11"/>
  <c r="G110" i="11"/>
  <c r="H110" i="11"/>
  <c r="I110" i="11"/>
  <c r="J110" i="11"/>
  <c r="K110" i="11"/>
  <c r="L110" i="11"/>
  <c r="M110" i="11"/>
  <c r="D111" i="11"/>
  <c r="E111" i="11"/>
  <c r="F111" i="11"/>
  <c r="G111" i="11"/>
  <c r="H111" i="11"/>
  <c r="I111" i="11"/>
  <c r="J111" i="11"/>
  <c r="K111" i="11"/>
  <c r="L111" i="11"/>
  <c r="M111" i="11"/>
  <c r="D112" i="11"/>
  <c r="E112" i="11"/>
  <c r="F112" i="11"/>
  <c r="G112" i="11"/>
  <c r="H112" i="11"/>
  <c r="I112" i="11"/>
  <c r="J112" i="11"/>
  <c r="K112" i="11"/>
  <c r="L112" i="11"/>
  <c r="M112" i="11"/>
  <c r="D113" i="11"/>
  <c r="E113" i="11"/>
  <c r="F113" i="11"/>
  <c r="G113" i="11"/>
  <c r="H113" i="11"/>
  <c r="I113" i="11"/>
  <c r="J113" i="11"/>
  <c r="K113" i="11"/>
  <c r="L113" i="11"/>
  <c r="M113" i="11"/>
  <c r="D114" i="11"/>
  <c r="E114" i="11"/>
  <c r="F114" i="11"/>
  <c r="G114" i="11"/>
  <c r="H114" i="11"/>
  <c r="I114" i="11"/>
  <c r="J114" i="11"/>
  <c r="K114" i="11"/>
  <c r="L114" i="11"/>
  <c r="M114" i="11"/>
  <c r="D115" i="11"/>
  <c r="E115" i="11"/>
  <c r="F115" i="11"/>
  <c r="G115" i="11"/>
  <c r="H115" i="11"/>
  <c r="I115" i="11"/>
  <c r="J115" i="11"/>
  <c r="K115" i="11"/>
  <c r="L115" i="11"/>
  <c r="M115" i="11"/>
  <c r="D116" i="11"/>
  <c r="E116" i="11"/>
  <c r="F116" i="11"/>
  <c r="G116" i="11"/>
  <c r="H116" i="11"/>
  <c r="I116" i="11"/>
  <c r="J116" i="11"/>
  <c r="K116" i="11"/>
  <c r="L116" i="11"/>
  <c r="M116" i="11"/>
  <c r="D117" i="11"/>
  <c r="E117" i="11"/>
  <c r="F117" i="11"/>
  <c r="G117" i="11"/>
  <c r="H117" i="11"/>
  <c r="I117" i="11"/>
  <c r="J117" i="11"/>
  <c r="K117" i="11"/>
  <c r="L117" i="11"/>
  <c r="M117" i="11"/>
  <c r="D118" i="11"/>
  <c r="E118" i="11"/>
  <c r="F118" i="11"/>
  <c r="G118" i="11"/>
  <c r="H118" i="11"/>
  <c r="I118" i="11"/>
  <c r="J118" i="11"/>
  <c r="K118" i="11"/>
  <c r="L118" i="11"/>
  <c r="M118" i="11"/>
  <c r="D119" i="11"/>
  <c r="E119" i="11"/>
  <c r="F119" i="11"/>
  <c r="G119" i="11"/>
  <c r="H119" i="11"/>
  <c r="I119" i="11"/>
  <c r="J119" i="11"/>
  <c r="K119" i="11"/>
  <c r="L119" i="11"/>
  <c r="M119" i="11"/>
  <c r="D120" i="11"/>
  <c r="E120" i="11"/>
  <c r="F120" i="11"/>
  <c r="G120" i="11"/>
  <c r="H120" i="11"/>
  <c r="I120" i="11"/>
  <c r="J120" i="11"/>
  <c r="K120" i="11"/>
  <c r="L120" i="11"/>
  <c r="M120" i="11"/>
  <c r="D121" i="11"/>
  <c r="E121" i="11"/>
  <c r="F121" i="11"/>
  <c r="G121" i="11"/>
  <c r="H121" i="11"/>
  <c r="I121" i="11"/>
  <c r="J121" i="11"/>
  <c r="K121" i="11"/>
  <c r="L121" i="11"/>
  <c r="M121" i="11"/>
  <c r="D122" i="11"/>
  <c r="E122" i="11"/>
  <c r="F122" i="11"/>
  <c r="G122" i="11"/>
  <c r="H122" i="11"/>
  <c r="I122" i="11"/>
  <c r="J122" i="11"/>
  <c r="K122" i="11"/>
  <c r="L122" i="11"/>
  <c r="M122" i="11"/>
  <c r="D123" i="11"/>
  <c r="E123" i="11"/>
  <c r="F123" i="11"/>
  <c r="G123" i="11"/>
  <c r="H123" i="11"/>
  <c r="I123" i="11"/>
  <c r="J123" i="11"/>
  <c r="K123" i="11"/>
  <c r="L123" i="11"/>
  <c r="M123" i="11"/>
  <c r="D124" i="11"/>
  <c r="E124" i="11"/>
  <c r="F124" i="11"/>
  <c r="G124" i="11"/>
  <c r="H124" i="11"/>
  <c r="I124" i="11"/>
  <c r="J124" i="11"/>
  <c r="K124" i="11"/>
  <c r="L124" i="11"/>
  <c r="M124" i="11"/>
  <c r="D125" i="11"/>
  <c r="E125" i="11"/>
  <c r="F125" i="11"/>
  <c r="G125" i="11"/>
  <c r="H125" i="11"/>
  <c r="I125" i="11"/>
  <c r="J125" i="11"/>
  <c r="K125" i="11"/>
  <c r="L125" i="11"/>
  <c r="M125" i="11"/>
  <c r="D126" i="11"/>
  <c r="E126" i="11"/>
  <c r="F126" i="11"/>
  <c r="G126" i="11"/>
  <c r="H126" i="11"/>
  <c r="I126" i="11"/>
  <c r="J126" i="11"/>
  <c r="K126" i="11"/>
  <c r="L126" i="11"/>
  <c r="M126" i="11"/>
  <c r="D127" i="11"/>
  <c r="E127" i="11"/>
  <c r="F127" i="11"/>
  <c r="G127" i="11"/>
  <c r="H127" i="11"/>
  <c r="I127" i="11"/>
  <c r="J127" i="11"/>
  <c r="K127" i="11"/>
  <c r="L127" i="11"/>
  <c r="M127" i="11"/>
  <c r="D128" i="11"/>
  <c r="E128" i="11"/>
  <c r="F128" i="11"/>
  <c r="G128" i="11"/>
  <c r="H128" i="11"/>
  <c r="I128" i="11"/>
  <c r="J128" i="11"/>
  <c r="K128" i="11"/>
  <c r="L128" i="11"/>
  <c r="M128" i="11"/>
  <c r="D129" i="11"/>
  <c r="E129" i="11"/>
  <c r="F129" i="11"/>
  <c r="G129" i="11"/>
  <c r="H129" i="11"/>
  <c r="I129" i="11"/>
  <c r="J129" i="11"/>
  <c r="K129" i="11"/>
  <c r="L129" i="11"/>
  <c r="M129" i="11"/>
  <c r="D130" i="11"/>
  <c r="E130" i="11"/>
  <c r="F130" i="11"/>
  <c r="G130" i="11"/>
  <c r="H130" i="11"/>
  <c r="I130" i="11"/>
  <c r="J130" i="11"/>
  <c r="K130" i="11"/>
  <c r="L130" i="11"/>
  <c r="M130" i="11"/>
  <c r="D131" i="11"/>
  <c r="E131" i="11"/>
  <c r="F131" i="11"/>
  <c r="G131" i="11"/>
  <c r="H131" i="11"/>
  <c r="I131" i="11"/>
  <c r="J131" i="11"/>
  <c r="K131" i="11"/>
  <c r="L131" i="11"/>
  <c r="M131" i="11"/>
  <c r="D132" i="11"/>
  <c r="E132" i="11"/>
  <c r="F132" i="11"/>
  <c r="G132" i="11"/>
  <c r="H132" i="11"/>
  <c r="I132" i="11"/>
  <c r="J132" i="11"/>
  <c r="K132" i="11"/>
  <c r="L132" i="11"/>
  <c r="M132" i="11"/>
  <c r="D133" i="11"/>
  <c r="E133" i="11"/>
  <c r="F133" i="11"/>
  <c r="G133" i="11"/>
  <c r="H133" i="11"/>
  <c r="I133" i="11"/>
  <c r="J133" i="11"/>
  <c r="K133" i="11"/>
  <c r="L133" i="11"/>
  <c r="M133" i="11"/>
  <c r="D134" i="11"/>
  <c r="E134" i="11"/>
  <c r="F134" i="11"/>
  <c r="G134" i="11"/>
  <c r="H134" i="11"/>
  <c r="I134" i="11"/>
  <c r="J134" i="11"/>
  <c r="K134" i="11"/>
  <c r="L134" i="11"/>
  <c r="M134" i="11"/>
  <c r="D135" i="11"/>
  <c r="E135" i="11"/>
  <c r="F135" i="11"/>
  <c r="G135" i="11"/>
  <c r="H135" i="11"/>
  <c r="I135" i="11"/>
  <c r="J135" i="11"/>
  <c r="K135" i="11"/>
  <c r="L135" i="11"/>
  <c r="M135" i="11"/>
  <c r="D136" i="11"/>
  <c r="E136" i="11"/>
  <c r="F136" i="11"/>
  <c r="G136" i="11"/>
  <c r="H136" i="11"/>
  <c r="I136" i="11"/>
  <c r="J136" i="11"/>
  <c r="K136" i="11"/>
  <c r="L136" i="11"/>
  <c r="M136" i="11"/>
  <c r="D137" i="11"/>
  <c r="E137" i="11"/>
  <c r="F137" i="11"/>
  <c r="G137" i="11"/>
  <c r="H137" i="11"/>
  <c r="I137" i="11"/>
  <c r="J137" i="11"/>
  <c r="K137" i="11"/>
  <c r="L137" i="11"/>
  <c r="M137" i="11"/>
  <c r="D138" i="11"/>
  <c r="E138" i="11"/>
  <c r="F138" i="11"/>
  <c r="G138" i="11"/>
  <c r="H138" i="11"/>
  <c r="I138" i="11"/>
  <c r="J138" i="11"/>
  <c r="K138" i="11"/>
  <c r="L138" i="11"/>
  <c r="M138" i="11"/>
  <c r="D139" i="11"/>
  <c r="E139" i="11"/>
  <c r="F139" i="11"/>
  <c r="G139" i="11"/>
  <c r="H139" i="11"/>
  <c r="I139" i="11"/>
  <c r="J139" i="11"/>
  <c r="K139" i="11"/>
  <c r="L139" i="11"/>
  <c r="M139" i="11"/>
  <c r="D140" i="11"/>
  <c r="E140" i="11"/>
  <c r="F140" i="11"/>
  <c r="G140" i="11"/>
  <c r="H140" i="11"/>
  <c r="I140" i="11"/>
  <c r="J140" i="11"/>
  <c r="K140" i="11"/>
  <c r="L140" i="11"/>
  <c r="M140" i="11"/>
  <c r="D141" i="11"/>
  <c r="E141" i="11"/>
  <c r="F141" i="11"/>
  <c r="G141" i="11"/>
  <c r="H141" i="11"/>
  <c r="I141" i="11"/>
  <c r="J141" i="11"/>
  <c r="K141" i="11"/>
  <c r="L141" i="11"/>
  <c r="M141" i="11"/>
  <c r="D142" i="11"/>
  <c r="E142" i="11"/>
  <c r="F142" i="11"/>
  <c r="G142" i="11"/>
  <c r="H142" i="11"/>
  <c r="I142" i="11"/>
  <c r="J142" i="11"/>
  <c r="K142" i="11"/>
  <c r="L142" i="11"/>
  <c r="M142" i="11"/>
  <c r="D143" i="11"/>
  <c r="E143" i="11"/>
  <c r="F143" i="11"/>
  <c r="G143" i="11"/>
  <c r="H143" i="11"/>
  <c r="I143" i="11"/>
  <c r="J143" i="11"/>
  <c r="K143" i="11"/>
  <c r="L143" i="11"/>
  <c r="M143" i="11"/>
  <c r="D144" i="11"/>
  <c r="E144" i="11"/>
  <c r="F144" i="11"/>
  <c r="G144" i="11"/>
  <c r="H144" i="11"/>
  <c r="I144" i="11"/>
  <c r="J144" i="11"/>
  <c r="K144" i="11"/>
  <c r="L144" i="11"/>
  <c r="M144" i="11"/>
  <c r="D145" i="11"/>
  <c r="E145" i="11"/>
  <c r="F145" i="11"/>
  <c r="G145" i="11"/>
  <c r="H145" i="11"/>
  <c r="I145" i="11"/>
  <c r="J145" i="11"/>
  <c r="K145" i="11"/>
  <c r="L145" i="11"/>
  <c r="M145" i="11"/>
  <c r="D146" i="11"/>
  <c r="E146" i="11"/>
  <c r="F146" i="11"/>
  <c r="G146" i="11"/>
  <c r="H146" i="11"/>
  <c r="I146" i="11"/>
  <c r="J146" i="11"/>
  <c r="K146" i="11"/>
  <c r="L146" i="11"/>
  <c r="M146" i="11"/>
  <c r="D147" i="11"/>
  <c r="E147" i="11"/>
  <c r="F147" i="11"/>
  <c r="G147" i="11"/>
  <c r="H147" i="11"/>
  <c r="I147" i="11"/>
  <c r="J147" i="11"/>
  <c r="K147" i="11"/>
  <c r="L147" i="11"/>
  <c r="M147" i="11"/>
  <c r="D148" i="11"/>
  <c r="E148" i="11"/>
  <c r="F148" i="11"/>
  <c r="G148" i="11"/>
  <c r="H148" i="11"/>
  <c r="I148" i="11"/>
  <c r="J148" i="11"/>
  <c r="K148" i="11"/>
  <c r="L148" i="11"/>
  <c r="M148" i="11"/>
  <c r="D149" i="11"/>
  <c r="E149" i="11"/>
  <c r="F149" i="11"/>
  <c r="G149" i="11"/>
  <c r="H149" i="11"/>
  <c r="I149" i="11"/>
  <c r="J149" i="11"/>
  <c r="K149" i="11"/>
  <c r="L149" i="11"/>
  <c r="M149" i="11"/>
  <c r="D150" i="11"/>
  <c r="E150" i="11"/>
  <c r="F150" i="11"/>
  <c r="G150" i="11"/>
  <c r="H150" i="11"/>
  <c r="I150" i="11"/>
  <c r="J150" i="11"/>
  <c r="K150" i="11"/>
  <c r="L150" i="11"/>
  <c r="M150" i="11"/>
  <c r="D151" i="11"/>
  <c r="E151" i="11"/>
  <c r="F151" i="11"/>
  <c r="G151" i="11"/>
  <c r="H151" i="11"/>
  <c r="I151" i="11"/>
  <c r="J151" i="11"/>
  <c r="K151" i="11"/>
  <c r="L151" i="11"/>
  <c r="M151" i="11"/>
  <c r="D152" i="11"/>
  <c r="E152" i="11"/>
  <c r="F152" i="11"/>
  <c r="G152" i="11"/>
  <c r="H152" i="11"/>
  <c r="I152" i="11"/>
  <c r="J152" i="11"/>
  <c r="K152" i="11"/>
  <c r="L152" i="11"/>
  <c r="M152" i="11"/>
  <c r="D153" i="11"/>
  <c r="E153" i="11"/>
  <c r="F153" i="11"/>
  <c r="G153" i="11"/>
  <c r="H153" i="11"/>
  <c r="I153" i="11"/>
  <c r="J153" i="11"/>
  <c r="K153" i="11"/>
  <c r="L153" i="11"/>
  <c r="M153" i="11"/>
  <c r="D154" i="11"/>
  <c r="E154" i="11"/>
  <c r="F154" i="11"/>
  <c r="G154" i="11"/>
  <c r="H154" i="11"/>
  <c r="I154" i="11"/>
  <c r="J154" i="11"/>
  <c r="K154" i="11"/>
  <c r="L154" i="11"/>
  <c r="M154" i="11"/>
  <c r="D155" i="11"/>
  <c r="E155" i="11"/>
  <c r="F155" i="11"/>
  <c r="G155" i="11"/>
  <c r="H155" i="11"/>
  <c r="I155" i="11"/>
  <c r="J155" i="11"/>
  <c r="K155" i="11"/>
  <c r="L155" i="11"/>
  <c r="M155" i="11"/>
  <c r="D156" i="11"/>
  <c r="E156" i="11"/>
  <c r="F156" i="11"/>
  <c r="G156" i="11"/>
  <c r="H156" i="11"/>
  <c r="I156" i="11"/>
  <c r="J156" i="11"/>
  <c r="K156" i="11"/>
  <c r="L156" i="11"/>
  <c r="M156" i="11"/>
  <c r="D157" i="11"/>
  <c r="E157" i="11"/>
  <c r="F157" i="11"/>
  <c r="G157" i="11"/>
  <c r="H157" i="11"/>
  <c r="I157" i="11"/>
  <c r="J157" i="11"/>
  <c r="K157" i="11"/>
  <c r="L157" i="11"/>
  <c r="M157" i="11"/>
  <c r="D158" i="11"/>
  <c r="E158" i="11"/>
  <c r="F158" i="11"/>
  <c r="G158" i="11"/>
  <c r="H158" i="11"/>
  <c r="I158" i="11"/>
  <c r="J158" i="11"/>
  <c r="K158" i="11"/>
  <c r="L158" i="11"/>
  <c r="M158" i="11"/>
  <c r="D159" i="11"/>
  <c r="E159" i="11"/>
  <c r="F159" i="11"/>
  <c r="G159" i="11"/>
  <c r="H159" i="11"/>
  <c r="I159" i="11"/>
  <c r="J159" i="11"/>
  <c r="K159" i="11"/>
  <c r="L159" i="11"/>
  <c r="M159" i="11"/>
  <c r="D160" i="11"/>
  <c r="E160" i="11"/>
  <c r="F160" i="11"/>
  <c r="G160" i="11"/>
  <c r="H160" i="11"/>
  <c r="I160" i="11"/>
  <c r="J160" i="11"/>
  <c r="K160" i="11"/>
  <c r="L160" i="11"/>
  <c r="M160" i="11"/>
  <c r="D161" i="11"/>
  <c r="E161" i="11"/>
  <c r="F161" i="11"/>
  <c r="G161" i="11"/>
  <c r="H161" i="11"/>
  <c r="I161" i="11"/>
  <c r="J161" i="11"/>
  <c r="K161" i="11"/>
  <c r="L161" i="11"/>
  <c r="M161" i="11"/>
  <c r="D162" i="11"/>
  <c r="E162" i="11"/>
  <c r="F162" i="11"/>
  <c r="G162" i="11"/>
  <c r="H162" i="11"/>
  <c r="I162" i="11"/>
  <c r="J162" i="11"/>
  <c r="K162" i="11"/>
  <c r="L162" i="11"/>
  <c r="M162" i="11"/>
  <c r="D163" i="11"/>
  <c r="E163" i="11"/>
  <c r="F163" i="11"/>
  <c r="G163" i="11"/>
  <c r="H163" i="11"/>
  <c r="I163" i="11"/>
  <c r="J163" i="11"/>
  <c r="K163" i="11"/>
  <c r="L163" i="11"/>
  <c r="M163" i="11"/>
  <c r="D164" i="11"/>
  <c r="E164" i="11"/>
  <c r="F164" i="11"/>
  <c r="G164" i="11"/>
  <c r="H164" i="11"/>
  <c r="I164" i="11"/>
  <c r="J164" i="11"/>
  <c r="K164" i="11"/>
  <c r="L164" i="11"/>
  <c r="M164" i="11"/>
  <c r="D165" i="11"/>
  <c r="E165" i="11"/>
  <c r="F165" i="11"/>
  <c r="G165" i="11"/>
  <c r="H165" i="11"/>
  <c r="I165" i="11"/>
  <c r="J165" i="11"/>
  <c r="K165" i="11"/>
  <c r="L165" i="11"/>
  <c r="M165" i="11"/>
  <c r="D166" i="11"/>
  <c r="E166" i="11"/>
  <c r="F166" i="11"/>
  <c r="G166" i="11"/>
  <c r="H166" i="11"/>
  <c r="I166" i="11"/>
  <c r="J166" i="11"/>
  <c r="K166" i="11"/>
  <c r="L166" i="11"/>
  <c r="M166" i="11"/>
  <c r="D167" i="11"/>
  <c r="E167" i="11"/>
  <c r="F167" i="11"/>
  <c r="G167" i="11"/>
  <c r="H167" i="11"/>
  <c r="I167" i="11"/>
  <c r="J167" i="11"/>
  <c r="K167" i="11"/>
  <c r="L167" i="11"/>
  <c r="M167" i="11"/>
  <c r="D168" i="11"/>
  <c r="E168" i="11"/>
  <c r="F168" i="11"/>
  <c r="G168" i="11"/>
  <c r="H168" i="11"/>
  <c r="I168" i="11"/>
  <c r="J168" i="11"/>
  <c r="K168" i="11"/>
  <c r="L168" i="11"/>
  <c r="M168" i="11"/>
  <c r="D169" i="11"/>
  <c r="E169" i="11"/>
  <c r="F169" i="11"/>
  <c r="G169" i="11"/>
  <c r="H169" i="11"/>
  <c r="I169" i="11"/>
  <c r="J169" i="11"/>
  <c r="K169" i="11"/>
  <c r="L169" i="11"/>
  <c r="M169" i="11"/>
  <c r="D170" i="11"/>
  <c r="E170" i="11"/>
  <c r="F170" i="11"/>
  <c r="G170" i="11"/>
  <c r="H170" i="11"/>
  <c r="I170" i="11"/>
  <c r="J170" i="11"/>
  <c r="K170" i="11"/>
  <c r="L170" i="11"/>
  <c r="M170" i="11"/>
  <c r="D171" i="11"/>
  <c r="E171" i="11"/>
  <c r="F171" i="11"/>
  <c r="G171" i="11"/>
  <c r="H171" i="11"/>
  <c r="I171" i="11"/>
  <c r="J171" i="11"/>
  <c r="K171" i="11"/>
  <c r="L171" i="11"/>
  <c r="M171" i="11"/>
  <c r="D172" i="11"/>
  <c r="E172" i="11"/>
  <c r="F172" i="11"/>
  <c r="G172" i="11"/>
  <c r="H172" i="11"/>
  <c r="I172" i="11"/>
  <c r="J172" i="11"/>
  <c r="K172" i="11"/>
  <c r="L172" i="11"/>
  <c r="M172" i="11"/>
  <c r="D173" i="11"/>
  <c r="E173" i="11"/>
  <c r="F173" i="11"/>
  <c r="G173" i="11"/>
  <c r="H173" i="11"/>
  <c r="I173" i="11"/>
  <c r="J173" i="11"/>
  <c r="K173" i="11"/>
  <c r="L173" i="11"/>
  <c r="M173" i="11"/>
  <c r="D174" i="11"/>
  <c r="E174" i="11"/>
  <c r="F174" i="11"/>
  <c r="G174" i="11"/>
  <c r="H174" i="11"/>
  <c r="I174" i="11"/>
  <c r="J174" i="11"/>
  <c r="K174" i="11"/>
  <c r="L174" i="11"/>
  <c r="M174" i="11"/>
  <c r="D175" i="11"/>
  <c r="E175" i="11"/>
  <c r="F175" i="11"/>
  <c r="G175" i="11"/>
  <c r="H175" i="11"/>
  <c r="I175" i="11"/>
  <c r="J175" i="11"/>
  <c r="K175" i="11"/>
  <c r="L175" i="11"/>
  <c r="M175" i="11"/>
  <c r="D176" i="11"/>
  <c r="E176" i="11"/>
  <c r="F176" i="11"/>
  <c r="G176" i="11"/>
  <c r="H176" i="11"/>
  <c r="I176" i="11"/>
  <c r="J176" i="11"/>
  <c r="K176" i="11"/>
  <c r="L176" i="11"/>
  <c r="M176" i="11"/>
  <c r="D177" i="11"/>
  <c r="E177" i="11"/>
  <c r="F177" i="11"/>
  <c r="G177" i="11"/>
  <c r="H177" i="11"/>
  <c r="I177" i="11"/>
  <c r="J177" i="11"/>
  <c r="K177" i="11"/>
  <c r="L177" i="11"/>
  <c r="M177" i="11"/>
  <c r="D178" i="11"/>
  <c r="E178" i="11"/>
  <c r="F178" i="11"/>
  <c r="G178" i="11"/>
  <c r="H178" i="11"/>
  <c r="I178" i="11"/>
  <c r="J178" i="11"/>
  <c r="K178" i="11"/>
  <c r="L178" i="11"/>
  <c r="M178" i="11"/>
  <c r="D179" i="11"/>
  <c r="E179" i="11"/>
  <c r="F179" i="11"/>
  <c r="G179" i="11"/>
  <c r="H179" i="11"/>
  <c r="I179" i="11"/>
  <c r="J179" i="11"/>
  <c r="K179" i="11"/>
  <c r="L179" i="11"/>
  <c r="M179" i="11"/>
  <c r="D180" i="11"/>
  <c r="E180" i="11"/>
  <c r="F180" i="11"/>
  <c r="G180" i="11"/>
  <c r="H180" i="11"/>
  <c r="I180" i="11"/>
  <c r="J180" i="11"/>
  <c r="K180" i="11"/>
  <c r="L180" i="11"/>
  <c r="M180" i="11"/>
  <c r="D181" i="11"/>
  <c r="E181" i="11"/>
  <c r="F181" i="11"/>
  <c r="G181" i="11"/>
  <c r="H181" i="11"/>
  <c r="I181" i="11"/>
  <c r="J181" i="11"/>
  <c r="K181" i="11"/>
  <c r="L181" i="11"/>
  <c r="M181" i="11"/>
  <c r="D182" i="11"/>
  <c r="E182" i="11"/>
  <c r="F182" i="11"/>
  <c r="G182" i="11"/>
  <c r="H182" i="11"/>
  <c r="I182" i="11"/>
  <c r="J182" i="11"/>
  <c r="K182" i="11"/>
  <c r="L182" i="11"/>
  <c r="M182" i="11"/>
  <c r="D183" i="11"/>
  <c r="E183" i="11"/>
  <c r="F183" i="11"/>
  <c r="G183" i="11"/>
  <c r="H183" i="11"/>
  <c r="I183" i="11"/>
  <c r="J183" i="11"/>
  <c r="K183" i="11"/>
  <c r="L183" i="11"/>
  <c r="M183" i="11"/>
  <c r="D184" i="11"/>
  <c r="E184" i="11"/>
  <c r="F184" i="11"/>
  <c r="G184" i="11"/>
  <c r="H184" i="11"/>
  <c r="I184" i="11"/>
  <c r="J184" i="11"/>
  <c r="K184" i="11"/>
  <c r="L184" i="11"/>
  <c r="M184" i="11"/>
  <c r="D185" i="11"/>
  <c r="E185" i="11"/>
  <c r="F185" i="11"/>
  <c r="G185" i="11"/>
  <c r="H185" i="11"/>
  <c r="I185" i="11"/>
  <c r="J185" i="11"/>
  <c r="K185" i="11"/>
  <c r="L185" i="11"/>
  <c r="M185" i="11"/>
  <c r="D186" i="11"/>
  <c r="E186" i="11"/>
  <c r="F186" i="11"/>
  <c r="G186" i="11"/>
  <c r="H186" i="11"/>
  <c r="I186" i="11"/>
  <c r="J186" i="11"/>
  <c r="K186" i="11"/>
  <c r="L186" i="11"/>
  <c r="M186" i="11"/>
  <c r="D187" i="11"/>
  <c r="E187" i="11"/>
  <c r="F187" i="11"/>
  <c r="G187" i="11"/>
  <c r="H187" i="11"/>
  <c r="I187" i="11"/>
  <c r="J187" i="11"/>
  <c r="K187" i="11"/>
  <c r="L187" i="11"/>
  <c r="M187" i="11"/>
  <c r="D188" i="11"/>
  <c r="E188" i="11"/>
  <c r="F188" i="11"/>
  <c r="G188" i="11"/>
  <c r="H188" i="11"/>
  <c r="I188" i="11"/>
  <c r="J188" i="11"/>
  <c r="K188" i="11"/>
  <c r="L188" i="11"/>
  <c r="M188" i="11"/>
  <c r="D189" i="11"/>
  <c r="E189" i="11"/>
  <c r="F189" i="11"/>
  <c r="G189" i="11"/>
  <c r="H189" i="11"/>
  <c r="I189" i="11"/>
  <c r="J189" i="11"/>
  <c r="K189" i="11"/>
  <c r="L189" i="11"/>
  <c r="M189" i="11"/>
  <c r="D190" i="11"/>
  <c r="E190" i="11"/>
  <c r="F190" i="11"/>
  <c r="G190" i="11"/>
  <c r="H190" i="11"/>
  <c r="I190" i="11"/>
  <c r="J190" i="11"/>
  <c r="K190" i="11"/>
  <c r="L190" i="11"/>
  <c r="M190" i="11"/>
  <c r="D191" i="11"/>
  <c r="E191" i="11"/>
  <c r="F191" i="11"/>
  <c r="G191" i="11"/>
  <c r="H191" i="11"/>
  <c r="I191" i="11"/>
  <c r="J191" i="11"/>
  <c r="K191" i="11"/>
  <c r="L191" i="11"/>
  <c r="M191" i="11"/>
  <c r="D192" i="11"/>
  <c r="E192" i="11"/>
  <c r="F192" i="11"/>
  <c r="G192" i="11"/>
  <c r="H192" i="11"/>
  <c r="I192" i="11"/>
  <c r="J192" i="11"/>
  <c r="K192" i="11"/>
  <c r="L192" i="11"/>
  <c r="M192" i="11"/>
  <c r="D193" i="11"/>
  <c r="E193" i="11"/>
  <c r="F193" i="11"/>
  <c r="G193" i="11"/>
  <c r="H193" i="11"/>
  <c r="I193" i="11"/>
  <c r="J193" i="11"/>
  <c r="K193" i="11"/>
  <c r="L193" i="11"/>
  <c r="M193" i="11"/>
  <c r="D194" i="11"/>
  <c r="E194" i="11"/>
  <c r="F194" i="11"/>
  <c r="G194" i="11"/>
  <c r="H194" i="11"/>
  <c r="I194" i="11"/>
  <c r="J194" i="11"/>
  <c r="K194" i="11"/>
  <c r="L194" i="11"/>
  <c r="M194" i="11"/>
  <c r="D195" i="11"/>
  <c r="E195" i="11"/>
  <c r="F195" i="11"/>
  <c r="G195" i="11"/>
  <c r="H195" i="11"/>
  <c r="I195" i="11"/>
  <c r="J195" i="11"/>
  <c r="K195" i="11"/>
  <c r="L195" i="11"/>
  <c r="M195" i="11"/>
  <c r="D196" i="11"/>
  <c r="E196" i="11"/>
  <c r="F196" i="11"/>
  <c r="G196" i="11"/>
  <c r="H196" i="11"/>
  <c r="I196" i="11"/>
  <c r="J196" i="11"/>
  <c r="K196" i="11"/>
  <c r="L196" i="11"/>
  <c r="M196" i="11"/>
  <c r="D197" i="11"/>
  <c r="E197" i="11"/>
  <c r="F197" i="11"/>
  <c r="G197" i="11"/>
  <c r="H197" i="11"/>
  <c r="I197" i="11"/>
  <c r="J197" i="11"/>
  <c r="K197" i="11"/>
  <c r="L197" i="11"/>
  <c r="M197" i="11"/>
  <c r="D198" i="11"/>
  <c r="E198" i="11"/>
  <c r="F198" i="11"/>
  <c r="G198" i="11"/>
  <c r="H198" i="11"/>
  <c r="I198" i="11"/>
  <c r="J198" i="11"/>
  <c r="K198" i="11"/>
  <c r="L198" i="11"/>
  <c r="M198" i="11"/>
  <c r="D199" i="11"/>
  <c r="E199" i="11"/>
  <c r="F199" i="11"/>
  <c r="G199" i="11"/>
  <c r="H199" i="11"/>
  <c r="I199" i="11"/>
  <c r="J199" i="11"/>
  <c r="K199" i="11"/>
  <c r="L199" i="11"/>
  <c r="M199" i="11"/>
  <c r="D200" i="11"/>
  <c r="E200" i="11"/>
  <c r="F200" i="11"/>
  <c r="G200" i="11"/>
  <c r="H200" i="11"/>
  <c r="I200" i="11"/>
  <c r="J200" i="11"/>
  <c r="K200" i="11"/>
  <c r="L200" i="11"/>
  <c r="M200" i="11"/>
  <c r="D201" i="11"/>
  <c r="E201" i="11"/>
  <c r="F201" i="11"/>
  <c r="G201" i="11"/>
  <c r="H201" i="11"/>
  <c r="I201" i="11"/>
  <c r="J201" i="11"/>
  <c r="K201" i="11"/>
  <c r="L201" i="11"/>
  <c r="M201" i="11"/>
  <c r="D202" i="11"/>
  <c r="E202" i="11"/>
  <c r="F202" i="11"/>
  <c r="G202" i="11"/>
  <c r="H202" i="11"/>
  <c r="I202" i="11"/>
  <c r="J202" i="11"/>
  <c r="K202" i="11"/>
  <c r="L202" i="11"/>
  <c r="M202" i="11"/>
  <c r="D203" i="11"/>
  <c r="E203" i="11"/>
  <c r="F203" i="11"/>
  <c r="G203" i="11"/>
  <c r="H203" i="11"/>
  <c r="I203" i="11"/>
  <c r="J203" i="11"/>
  <c r="K203" i="11"/>
  <c r="L203" i="11"/>
  <c r="M203" i="11"/>
  <c r="D204" i="11"/>
  <c r="E204" i="11"/>
  <c r="F204" i="11"/>
  <c r="G204" i="11"/>
  <c r="H204" i="11"/>
  <c r="I204" i="11"/>
  <c r="J204" i="11"/>
  <c r="K204" i="11"/>
  <c r="L204" i="11"/>
  <c r="M204" i="11"/>
  <c r="D205" i="11"/>
  <c r="E205" i="11"/>
  <c r="F205" i="11"/>
  <c r="G205" i="11"/>
  <c r="H205" i="11"/>
  <c r="I205" i="11"/>
  <c r="J205" i="11"/>
  <c r="K205" i="11"/>
  <c r="L205" i="11"/>
  <c r="M205" i="11"/>
  <c r="D3" i="10"/>
  <c r="E3" i="10"/>
  <c r="F3" i="10"/>
  <c r="G3" i="10"/>
  <c r="H3" i="10"/>
  <c r="D4" i="10"/>
  <c r="J4" i="10" s="1"/>
  <c r="E4" i="10"/>
  <c r="F4" i="10"/>
  <c r="G4" i="10"/>
  <c r="H4" i="10"/>
  <c r="D5" i="10"/>
  <c r="E5" i="10"/>
  <c r="F5" i="10"/>
  <c r="J5" i="10" s="1"/>
  <c r="G5" i="10"/>
  <c r="H5" i="10"/>
  <c r="D6" i="10"/>
  <c r="J6" i="10" s="1"/>
  <c r="E6" i="10"/>
  <c r="F6" i="10"/>
  <c r="G6" i="10"/>
  <c r="H6" i="10"/>
  <c r="D7" i="10"/>
  <c r="E7" i="10"/>
  <c r="F7" i="10"/>
  <c r="G7" i="10"/>
  <c r="H7" i="10"/>
  <c r="D8" i="10"/>
  <c r="E8" i="10"/>
  <c r="F8" i="10"/>
  <c r="G8" i="10"/>
  <c r="J8" i="10" s="1"/>
  <c r="H8" i="10"/>
  <c r="D9" i="10"/>
  <c r="E9" i="10"/>
  <c r="J9" i="10" s="1"/>
  <c r="F9" i="10"/>
  <c r="G9" i="10"/>
  <c r="H9" i="10"/>
  <c r="D10" i="10"/>
  <c r="J10" i="10" s="1"/>
  <c r="E10" i="10"/>
  <c r="F10" i="10"/>
  <c r="G10" i="10"/>
  <c r="H10" i="10"/>
  <c r="D11" i="10"/>
  <c r="E11" i="10"/>
  <c r="F11" i="10"/>
  <c r="G11" i="10"/>
  <c r="H11" i="10"/>
  <c r="D12" i="10"/>
  <c r="E12" i="10"/>
  <c r="F12" i="10"/>
  <c r="G12" i="10"/>
  <c r="H12" i="10"/>
  <c r="D13" i="10"/>
  <c r="E13" i="10"/>
  <c r="J13" i="10" s="1"/>
  <c r="F13" i="10"/>
  <c r="G13" i="10"/>
  <c r="H13" i="10"/>
  <c r="D14" i="10"/>
  <c r="E14" i="10"/>
  <c r="F14" i="10"/>
  <c r="G14" i="10"/>
  <c r="H14" i="10"/>
  <c r="D15" i="10"/>
  <c r="E15" i="10"/>
  <c r="F15" i="10"/>
  <c r="G15" i="10"/>
  <c r="H15" i="10"/>
  <c r="D16" i="10"/>
  <c r="E16" i="10"/>
  <c r="F16" i="10"/>
  <c r="G16" i="10"/>
  <c r="H16" i="10"/>
  <c r="D17" i="10"/>
  <c r="E17" i="10"/>
  <c r="F17" i="10"/>
  <c r="G17" i="10"/>
  <c r="H17" i="10"/>
  <c r="J17" i="10"/>
  <c r="D18" i="10"/>
  <c r="E18" i="10"/>
  <c r="F18" i="10"/>
  <c r="G18" i="10"/>
  <c r="H18" i="10"/>
  <c r="D19" i="10"/>
  <c r="E19" i="10"/>
  <c r="F19" i="10"/>
  <c r="G19" i="10"/>
  <c r="H19" i="10"/>
  <c r="D20" i="10"/>
  <c r="E20" i="10"/>
  <c r="F20" i="10"/>
  <c r="G20" i="10"/>
  <c r="H20" i="10"/>
  <c r="D21" i="10"/>
  <c r="E21" i="10"/>
  <c r="F21" i="10"/>
  <c r="G21" i="10"/>
  <c r="H21" i="10"/>
  <c r="D22" i="10"/>
  <c r="J22" i="10" s="1"/>
  <c r="E22" i="10"/>
  <c r="F22" i="10"/>
  <c r="G22" i="10"/>
  <c r="H22" i="10"/>
  <c r="D23" i="10"/>
  <c r="E23" i="10"/>
  <c r="F23" i="10"/>
  <c r="G23" i="10"/>
  <c r="H23" i="10"/>
  <c r="D24" i="10"/>
  <c r="E24" i="10"/>
  <c r="F24" i="10"/>
  <c r="G24" i="10"/>
  <c r="H24" i="10"/>
  <c r="D25" i="10"/>
  <c r="J25" i="10" s="1"/>
  <c r="E25" i="10"/>
  <c r="F25" i="10"/>
  <c r="G25" i="10"/>
  <c r="H25" i="10"/>
  <c r="D26" i="10"/>
  <c r="E26" i="10"/>
  <c r="F26" i="10"/>
  <c r="G26" i="10"/>
  <c r="H26" i="10"/>
  <c r="D27" i="10"/>
  <c r="E27" i="10"/>
  <c r="F27" i="10"/>
  <c r="G27" i="10"/>
  <c r="H27" i="10"/>
  <c r="D28" i="10"/>
  <c r="E28" i="10"/>
  <c r="F28" i="10"/>
  <c r="G28" i="10"/>
  <c r="H28" i="10"/>
  <c r="D29" i="10"/>
  <c r="E29" i="10"/>
  <c r="F29" i="10"/>
  <c r="G29" i="10"/>
  <c r="H29" i="10"/>
  <c r="D30" i="10"/>
  <c r="J30" i="10" s="1"/>
  <c r="E30" i="10"/>
  <c r="F30" i="10"/>
  <c r="G30" i="10"/>
  <c r="H30" i="10"/>
  <c r="D31" i="10"/>
  <c r="E31" i="10"/>
  <c r="F31" i="10"/>
  <c r="G31" i="10"/>
  <c r="H31" i="10"/>
  <c r="D32" i="10"/>
  <c r="E32" i="10"/>
  <c r="F32" i="10"/>
  <c r="G32" i="10"/>
  <c r="H32" i="10"/>
  <c r="D33" i="10"/>
  <c r="J33" i="10" s="1"/>
  <c r="E33" i="10"/>
  <c r="F33" i="10"/>
  <c r="G33" i="10"/>
  <c r="H33" i="10"/>
  <c r="D34" i="10"/>
  <c r="E34" i="10"/>
  <c r="F34" i="10"/>
  <c r="G34" i="10"/>
  <c r="H34" i="10"/>
  <c r="D35" i="10"/>
  <c r="E35" i="10"/>
  <c r="F35" i="10"/>
  <c r="G35" i="10"/>
  <c r="H35" i="10"/>
  <c r="D36" i="10"/>
  <c r="E36" i="10"/>
  <c r="J36" i="10" s="1"/>
  <c r="F36" i="10"/>
  <c r="G36" i="10"/>
  <c r="H36" i="10"/>
  <c r="D37" i="10"/>
  <c r="E37" i="10"/>
  <c r="F37" i="10"/>
  <c r="G37" i="10"/>
  <c r="H37" i="10"/>
  <c r="D38" i="10"/>
  <c r="E38" i="10"/>
  <c r="F38" i="10"/>
  <c r="G38" i="10"/>
  <c r="H38" i="10"/>
  <c r="J38" i="10"/>
  <c r="D39" i="10"/>
  <c r="E39" i="10"/>
  <c r="J39" i="10" s="1"/>
  <c r="F39" i="10"/>
  <c r="G39" i="10"/>
  <c r="H39" i="10"/>
  <c r="D40" i="10"/>
  <c r="E40" i="10"/>
  <c r="F40" i="10"/>
  <c r="G40" i="10"/>
  <c r="H40" i="10"/>
  <c r="D41" i="10"/>
  <c r="E41" i="10"/>
  <c r="F41" i="10"/>
  <c r="G41" i="10"/>
  <c r="H41" i="10"/>
  <c r="J41" i="10"/>
  <c r="D42" i="10"/>
  <c r="E42" i="10"/>
  <c r="F42" i="10"/>
  <c r="G42" i="10"/>
  <c r="H42" i="10"/>
  <c r="D43" i="10"/>
  <c r="E43" i="10"/>
  <c r="F43" i="10"/>
  <c r="G43" i="10"/>
  <c r="H43" i="10"/>
  <c r="D44" i="10"/>
  <c r="E44" i="10"/>
  <c r="F44" i="10"/>
  <c r="G44" i="10"/>
  <c r="H44" i="10"/>
  <c r="D45" i="10"/>
  <c r="E45" i="10"/>
  <c r="F45" i="10"/>
  <c r="G45" i="10"/>
  <c r="H45" i="10"/>
  <c r="D46" i="10"/>
  <c r="E46" i="10"/>
  <c r="F46" i="10"/>
  <c r="G46" i="10"/>
  <c r="H46" i="10"/>
  <c r="J46" i="10"/>
  <c r="D47" i="10"/>
  <c r="E47" i="10"/>
  <c r="F47" i="10"/>
  <c r="G47" i="10"/>
  <c r="H47" i="10"/>
  <c r="D48" i="10"/>
  <c r="E48" i="10"/>
  <c r="F48" i="10"/>
  <c r="G48" i="10"/>
  <c r="H48" i="10"/>
  <c r="D49" i="10"/>
  <c r="E49" i="10"/>
  <c r="F49" i="10"/>
  <c r="G49" i="10"/>
  <c r="H49" i="10"/>
  <c r="J49" i="10"/>
  <c r="D50" i="10"/>
  <c r="E50" i="10"/>
  <c r="F50" i="10"/>
  <c r="G50" i="10"/>
  <c r="H50" i="10"/>
  <c r="D51" i="10"/>
  <c r="E51" i="10"/>
  <c r="F51" i="10"/>
  <c r="G51" i="10"/>
  <c r="H51" i="10"/>
  <c r="D52" i="10"/>
  <c r="J52" i="10" s="1"/>
  <c r="E52" i="10"/>
  <c r="F52" i="10"/>
  <c r="G52" i="10"/>
  <c r="H52" i="10"/>
  <c r="D53" i="10"/>
  <c r="E53" i="10"/>
  <c r="F53" i="10"/>
  <c r="G53" i="10"/>
  <c r="H53" i="10"/>
  <c r="D54" i="10"/>
  <c r="J54" i="10" s="1"/>
  <c r="E54" i="10"/>
  <c r="F54" i="10"/>
  <c r="G54" i="10"/>
  <c r="H54" i="10"/>
  <c r="D55" i="10"/>
  <c r="E55" i="10"/>
  <c r="F55" i="10"/>
  <c r="G55" i="10"/>
  <c r="H55" i="10"/>
  <c r="D56" i="10"/>
  <c r="E56" i="10"/>
  <c r="F56" i="10"/>
  <c r="G56" i="10"/>
  <c r="H56" i="10"/>
  <c r="D57" i="10"/>
  <c r="J57" i="10" s="1"/>
  <c r="E57" i="10"/>
  <c r="F57" i="10"/>
  <c r="G57" i="10"/>
  <c r="H57" i="10"/>
  <c r="D58" i="10"/>
  <c r="J58" i="10" s="1"/>
  <c r="E58" i="10"/>
  <c r="F58" i="10"/>
  <c r="G58" i="10"/>
  <c r="H58" i="10"/>
  <c r="D59" i="10"/>
  <c r="E59" i="10"/>
  <c r="F59" i="10"/>
  <c r="G59" i="10"/>
  <c r="H59" i="10"/>
  <c r="D60" i="10"/>
  <c r="E60" i="10"/>
  <c r="F60" i="10"/>
  <c r="G60" i="10"/>
  <c r="H60" i="10"/>
  <c r="D61" i="10"/>
  <c r="E61" i="10"/>
  <c r="J61" i="10" s="1"/>
  <c r="F61" i="10"/>
  <c r="G61" i="10"/>
  <c r="H61" i="10"/>
  <c r="D62" i="10"/>
  <c r="E62" i="10"/>
  <c r="J62" i="10" s="1"/>
  <c r="F62" i="10"/>
  <c r="G62" i="10"/>
  <c r="H62" i="10"/>
  <c r="D63" i="10"/>
  <c r="E63" i="10"/>
  <c r="F63" i="10"/>
  <c r="G63" i="10"/>
  <c r="H63" i="10"/>
  <c r="D64" i="10"/>
  <c r="E64" i="10"/>
  <c r="F64" i="10"/>
  <c r="G64" i="10"/>
  <c r="H64" i="10"/>
  <c r="D65" i="10"/>
  <c r="E65" i="10"/>
  <c r="F65" i="10"/>
  <c r="G65" i="10"/>
  <c r="H65" i="10"/>
  <c r="D66" i="10"/>
  <c r="E66" i="10"/>
  <c r="F66" i="10"/>
  <c r="G66" i="10"/>
  <c r="H66" i="10"/>
  <c r="D67" i="10"/>
  <c r="E67" i="10"/>
  <c r="F67" i="10"/>
  <c r="G67" i="10"/>
  <c r="H67" i="10"/>
  <c r="D68" i="10"/>
  <c r="E68" i="10"/>
  <c r="F68" i="10"/>
  <c r="G68" i="10"/>
  <c r="H68" i="10"/>
  <c r="D69" i="10"/>
  <c r="E69" i="10"/>
  <c r="F69" i="10"/>
  <c r="G69" i="10"/>
  <c r="H69" i="10"/>
  <c r="D70" i="10"/>
  <c r="E70" i="10"/>
  <c r="F70" i="10"/>
  <c r="G70" i="10"/>
  <c r="H70" i="10"/>
  <c r="D71" i="10"/>
  <c r="E71" i="10"/>
  <c r="F71" i="10"/>
  <c r="G71" i="10"/>
  <c r="H71" i="10"/>
  <c r="D72" i="10"/>
  <c r="E72" i="10"/>
  <c r="F72" i="10"/>
  <c r="G72" i="10"/>
  <c r="H72" i="10"/>
  <c r="D73" i="10"/>
  <c r="E73" i="10"/>
  <c r="F73" i="10"/>
  <c r="G73" i="10"/>
  <c r="H73" i="10"/>
  <c r="D74" i="10"/>
  <c r="E74" i="10"/>
  <c r="F74" i="10"/>
  <c r="G74" i="10"/>
  <c r="H74" i="10"/>
  <c r="D75" i="10"/>
  <c r="E75" i="10"/>
  <c r="F75" i="10"/>
  <c r="G75" i="10"/>
  <c r="H75" i="10"/>
  <c r="D76" i="10"/>
  <c r="E76" i="10"/>
  <c r="F76" i="10"/>
  <c r="G76" i="10"/>
  <c r="H76" i="10"/>
  <c r="D77" i="10"/>
  <c r="E77" i="10"/>
  <c r="F77" i="10"/>
  <c r="G77" i="10"/>
  <c r="H77" i="10"/>
  <c r="D78" i="10"/>
  <c r="E78" i="10"/>
  <c r="F78" i="10"/>
  <c r="G78" i="10"/>
  <c r="H78" i="10"/>
  <c r="D79" i="10"/>
  <c r="E79" i="10"/>
  <c r="F79" i="10"/>
  <c r="G79" i="10"/>
  <c r="H79" i="10"/>
  <c r="D80" i="10"/>
  <c r="E80" i="10"/>
  <c r="F80" i="10"/>
  <c r="G80" i="10"/>
  <c r="H80" i="10"/>
  <c r="D81" i="10"/>
  <c r="E81" i="10"/>
  <c r="F81" i="10"/>
  <c r="G81" i="10"/>
  <c r="H81" i="10"/>
  <c r="D82" i="10"/>
  <c r="E82" i="10"/>
  <c r="F82" i="10"/>
  <c r="G82" i="10"/>
  <c r="H82" i="10"/>
  <c r="D83" i="10"/>
  <c r="E83" i="10"/>
  <c r="F83" i="10"/>
  <c r="G83" i="10"/>
  <c r="H83" i="10"/>
  <c r="D84" i="10"/>
  <c r="E84" i="10"/>
  <c r="F84" i="10"/>
  <c r="G84" i="10"/>
  <c r="H84" i="10"/>
  <c r="D85" i="10"/>
  <c r="E85" i="10"/>
  <c r="F85" i="10"/>
  <c r="G85" i="10"/>
  <c r="H85" i="10"/>
  <c r="D86" i="10"/>
  <c r="E86" i="10"/>
  <c r="F86" i="10"/>
  <c r="G86" i="10"/>
  <c r="H86" i="10"/>
  <c r="D87" i="10"/>
  <c r="E87" i="10"/>
  <c r="F87" i="10"/>
  <c r="G87" i="10"/>
  <c r="H87" i="10"/>
  <c r="D88" i="10"/>
  <c r="E88" i="10"/>
  <c r="F88" i="10"/>
  <c r="G88" i="10"/>
  <c r="H88" i="10"/>
  <c r="D89" i="10"/>
  <c r="E89" i="10"/>
  <c r="F89" i="10"/>
  <c r="G89" i="10"/>
  <c r="H89" i="10"/>
  <c r="D90" i="10"/>
  <c r="E90" i="10"/>
  <c r="F90" i="10"/>
  <c r="G90" i="10"/>
  <c r="H90" i="10"/>
  <c r="D91" i="10"/>
  <c r="E91" i="10"/>
  <c r="F91" i="10"/>
  <c r="G91" i="10"/>
  <c r="H91" i="10"/>
  <c r="D92" i="10"/>
  <c r="E92" i="10"/>
  <c r="F92" i="10"/>
  <c r="G92" i="10"/>
  <c r="H92" i="10"/>
  <c r="D93" i="10"/>
  <c r="E93" i="10"/>
  <c r="F93" i="10"/>
  <c r="G93" i="10"/>
  <c r="H93" i="10"/>
  <c r="D94" i="10"/>
  <c r="E94" i="10"/>
  <c r="F94" i="10"/>
  <c r="G94" i="10"/>
  <c r="H94" i="10"/>
  <c r="D95" i="10"/>
  <c r="E95" i="10"/>
  <c r="F95" i="10"/>
  <c r="G95" i="10"/>
  <c r="H95" i="10"/>
  <c r="D96" i="10"/>
  <c r="E96" i="10"/>
  <c r="F96" i="10"/>
  <c r="G96" i="10"/>
  <c r="H96" i="10"/>
  <c r="D97" i="10"/>
  <c r="E97" i="10"/>
  <c r="F97" i="10"/>
  <c r="G97" i="10"/>
  <c r="H97" i="10"/>
  <c r="D98" i="10"/>
  <c r="E98" i="10"/>
  <c r="F98" i="10"/>
  <c r="G98" i="10"/>
  <c r="H98" i="10"/>
  <c r="D99" i="10"/>
  <c r="E99" i="10"/>
  <c r="F99" i="10"/>
  <c r="G99" i="10"/>
  <c r="H99" i="10"/>
  <c r="D100" i="10"/>
  <c r="E100" i="10"/>
  <c r="F100" i="10"/>
  <c r="G100" i="10"/>
  <c r="H100" i="10"/>
  <c r="D101" i="10"/>
  <c r="E101" i="10"/>
  <c r="F101" i="10"/>
  <c r="G101" i="10"/>
  <c r="H101" i="10"/>
  <c r="D102" i="10"/>
  <c r="E102" i="10"/>
  <c r="F102" i="10"/>
  <c r="G102" i="10"/>
  <c r="H102" i="10"/>
  <c r="D103" i="10"/>
  <c r="E103" i="10"/>
  <c r="F103" i="10"/>
  <c r="G103" i="10"/>
  <c r="H103" i="10"/>
  <c r="D104" i="10"/>
  <c r="E104" i="10"/>
  <c r="F104" i="10"/>
  <c r="G104" i="10"/>
  <c r="H104" i="10"/>
  <c r="D105" i="10"/>
  <c r="E105" i="10"/>
  <c r="F105" i="10"/>
  <c r="G105" i="10"/>
  <c r="H105" i="10"/>
  <c r="D106" i="10"/>
  <c r="E106" i="10"/>
  <c r="F106" i="10"/>
  <c r="G106" i="10"/>
  <c r="H106" i="10"/>
  <c r="D107" i="10"/>
  <c r="E107" i="10"/>
  <c r="F107" i="10"/>
  <c r="G107" i="10"/>
  <c r="H107" i="10"/>
  <c r="D108" i="10"/>
  <c r="E108" i="10"/>
  <c r="F108" i="10"/>
  <c r="G108" i="10"/>
  <c r="H108" i="10"/>
  <c r="D109" i="10"/>
  <c r="E109" i="10"/>
  <c r="F109" i="10"/>
  <c r="G109" i="10"/>
  <c r="H109" i="10"/>
  <c r="D110" i="10"/>
  <c r="E110" i="10"/>
  <c r="F110" i="10"/>
  <c r="G110" i="10"/>
  <c r="H110" i="10"/>
  <c r="D111" i="10"/>
  <c r="E111" i="10"/>
  <c r="F111" i="10"/>
  <c r="G111" i="10"/>
  <c r="H111" i="10"/>
  <c r="D112" i="10"/>
  <c r="E112" i="10"/>
  <c r="F112" i="10"/>
  <c r="G112" i="10"/>
  <c r="H112" i="10"/>
  <c r="D113" i="10"/>
  <c r="E113" i="10"/>
  <c r="F113" i="10"/>
  <c r="G113" i="10"/>
  <c r="H113" i="10"/>
  <c r="D114" i="10"/>
  <c r="E114" i="10"/>
  <c r="F114" i="10"/>
  <c r="G114" i="10"/>
  <c r="H114" i="10"/>
  <c r="D115" i="10"/>
  <c r="E115" i="10"/>
  <c r="F115" i="10"/>
  <c r="G115" i="10"/>
  <c r="H115" i="10"/>
  <c r="D116" i="10"/>
  <c r="E116" i="10"/>
  <c r="F116" i="10"/>
  <c r="G116" i="10"/>
  <c r="H116" i="10"/>
  <c r="D117" i="10"/>
  <c r="E117" i="10"/>
  <c r="F117" i="10"/>
  <c r="G117" i="10"/>
  <c r="H117" i="10"/>
  <c r="D118" i="10"/>
  <c r="E118" i="10"/>
  <c r="F118" i="10"/>
  <c r="G118" i="10"/>
  <c r="H118" i="10"/>
  <c r="D119" i="10"/>
  <c r="E119" i="10"/>
  <c r="F119" i="10"/>
  <c r="G119" i="10"/>
  <c r="H119" i="10"/>
  <c r="D120" i="10"/>
  <c r="E120" i="10"/>
  <c r="F120" i="10"/>
  <c r="G120" i="10"/>
  <c r="H120" i="10"/>
  <c r="D121" i="10"/>
  <c r="E121" i="10"/>
  <c r="F121" i="10"/>
  <c r="G121" i="10"/>
  <c r="H121" i="10"/>
  <c r="D122" i="10"/>
  <c r="E122" i="10"/>
  <c r="F122" i="10"/>
  <c r="G122" i="10"/>
  <c r="H122" i="10"/>
  <c r="D123" i="10"/>
  <c r="E123" i="10"/>
  <c r="F123" i="10"/>
  <c r="G123" i="10"/>
  <c r="H123" i="10"/>
  <c r="D124" i="10"/>
  <c r="E124" i="10"/>
  <c r="F124" i="10"/>
  <c r="G124" i="10"/>
  <c r="H124" i="10"/>
  <c r="D125" i="10"/>
  <c r="E125" i="10"/>
  <c r="F125" i="10"/>
  <c r="G125" i="10"/>
  <c r="H125" i="10"/>
  <c r="D126" i="10"/>
  <c r="E126" i="10"/>
  <c r="F126" i="10"/>
  <c r="G126" i="10"/>
  <c r="H126" i="10"/>
  <c r="D127" i="10"/>
  <c r="E127" i="10"/>
  <c r="F127" i="10"/>
  <c r="G127" i="10"/>
  <c r="H127" i="10"/>
  <c r="D128" i="10"/>
  <c r="E128" i="10"/>
  <c r="F128" i="10"/>
  <c r="G128" i="10"/>
  <c r="H128" i="10"/>
  <c r="D129" i="10"/>
  <c r="E129" i="10"/>
  <c r="F129" i="10"/>
  <c r="G129" i="10"/>
  <c r="H129" i="10"/>
  <c r="D130" i="10"/>
  <c r="E130" i="10"/>
  <c r="F130" i="10"/>
  <c r="G130" i="10"/>
  <c r="H130" i="10"/>
  <c r="D131" i="10"/>
  <c r="E131" i="10"/>
  <c r="F131" i="10"/>
  <c r="G131" i="10"/>
  <c r="H131" i="10"/>
  <c r="D132" i="10"/>
  <c r="E132" i="10"/>
  <c r="F132" i="10"/>
  <c r="G132" i="10"/>
  <c r="H132" i="10"/>
  <c r="D133" i="10"/>
  <c r="E133" i="10"/>
  <c r="F133" i="10"/>
  <c r="G133" i="10"/>
  <c r="H133" i="10"/>
  <c r="D134" i="10"/>
  <c r="E134" i="10"/>
  <c r="F134" i="10"/>
  <c r="G134" i="10"/>
  <c r="H134" i="10"/>
  <c r="D135" i="10"/>
  <c r="E135" i="10"/>
  <c r="F135" i="10"/>
  <c r="G135" i="10"/>
  <c r="H135" i="10"/>
  <c r="D136" i="10"/>
  <c r="E136" i="10"/>
  <c r="F136" i="10"/>
  <c r="G136" i="10"/>
  <c r="H136" i="10"/>
  <c r="D137" i="10"/>
  <c r="E137" i="10"/>
  <c r="F137" i="10"/>
  <c r="G137" i="10"/>
  <c r="H137" i="10"/>
  <c r="D138" i="10"/>
  <c r="E138" i="10"/>
  <c r="F138" i="10"/>
  <c r="G138" i="10"/>
  <c r="H138" i="10"/>
  <c r="D139" i="10"/>
  <c r="E139" i="10"/>
  <c r="F139" i="10"/>
  <c r="G139" i="10"/>
  <c r="H139" i="10"/>
  <c r="D140" i="10"/>
  <c r="E140" i="10"/>
  <c r="F140" i="10"/>
  <c r="G140" i="10"/>
  <c r="H140" i="10"/>
  <c r="D141" i="10"/>
  <c r="E141" i="10"/>
  <c r="F141" i="10"/>
  <c r="G141" i="10"/>
  <c r="H141" i="10"/>
  <c r="D142" i="10"/>
  <c r="E142" i="10"/>
  <c r="F142" i="10"/>
  <c r="G142" i="10"/>
  <c r="H142" i="10"/>
  <c r="D143" i="10"/>
  <c r="E143" i="10"/>
  <c r="F143" i="10"/>
  <c r="G143" i="10"/>
  <c r="H143" i="10"/>
  <c r="D144" i="10"/>
  <c r="E144" i="10"/>
  <c r="F144" i="10"/>
  <c r="G144" i="10"/>
  <c r="H144" i="10"/>
  <c r="D145" i="10"/>
  <c r="E145" i="10"/>
  <c r="F145" i="10"/>
  <c r="G145" i="10"/>
  <c r="H145" i="10"/>
  <c r="D146" i="10"/>
  <c r="E146" i="10"/>
  <c r="F146" i="10"/>
  <c r="G146" i="10"/>
  <c r="H146" i="10"/>
  <c r="D147" i="10"/>
  <c r="E147" i="10"/>
  <c r="F147" i="10"/>
  <c r="G147" i="10"/>
  <c r="H147" i="10"/>
  <c r="D148" i="10"/>
  <c r="E148" i="10"/>
  <c r="F148" i="10"/>
  <c r="G148" i="10"/>
  <c r="H148" i="10"/>
  <c r="D149" i="10"/>
  <c r="E149" i="10"/>
  <c r="F149" i="10"/>
  <c r="G149" i="10"/>
  <c r="H149" i="10"/>
  <c r="D150" i="10"/>
  <c r="E150" i="10"/>
  <c r="F150" i="10"/>
  <c r="G150" i="10"/>
  <c r="H150" i="10"/>
  <c r="D151" i="10"/>
  <c r="E151" i="10"/>
  <c r="F151" i="10"/>
  <c r="G151" i="10"/>
  <c r="H151" i="10"/>
  <c r="D152" i="10"/>
  <c r="E152" i="10"/>
  <c r="F152" i="10"/>
  <c r="G152" i="10"/>
  <c r="H152" i="10"/>
  <c r="D153" i="10"/>
  <c r="E153" i="10"/>
  <c r="F153" i="10"/>
  <c r="G153" i="10"/>
  <c r="H153" i="10"/>
  <c r="D154" i="10"/>
  <c r="E154" i="10"/>
  <c r="F154" i="10"/>
  <c r="G154" i="10"/>
  <c r="H154" i="10"/>
  <c r="D155" i="10"/>
  <c r="E155" i="10"/>
  <c r="F155" i="10"/>
  <c r="G155" i="10"/>
  <c r="H155" i="10"/>
  <c r="D156" i="10"/>
  <c r="E156" i="10"/>
  <c r="F156" i="10"/>
  <c r="G156" i="10"/>
  <c r="H156" i="10"/>
  <c r="D157" i="10"/>
  <c r="E157" i="10"/>
  <c r="F157" i="10"/>
  <c r="G157" i="10"/>
  <c r="H157" i="10"/>
  <c r="D158" i="10"/>
  <c r="E158" i="10"/>
  <c r="F158" i="10"/>
  <c r="G158" i="10"/>
  <c r="H158" i="10"/>
  <c r="D159" i="10"/>
  <c r="E159" i="10"/>
  <c r="F159" i="10"/>
  <c r="G159" i="10"/>
  <c r="H159" i="10"/>
  <c r="D160" i="10"/>
  <c r="E160" i="10"/>
  <c r="F160" i="10"/>
  <c r="G160" i="10"/>
  <c r="H160" i="10"/>
  <c r="D161" i="10"/>
  <c r="E161" i="10"/>
  <c r="F161" i="10"/>
  <c r="G161" i="10"/>
  <c r="H161" i="10"/>
  <c r="D162" i="10"/>
  <c r="E162" i="10"/>
  <c r="F162" i="10"/>
  <c r="G162" i="10"/>
  <c r="H162" i="10"/>
  <c r="D163" i="10"/>
  <c r="E163" i="10"/>
  <c r="F163" i="10"/>
  <c r="G163" i="10"/>
  <c r="H163" i="10"/>
  <c r="D164" i="10"/>
  <c r="E164" i="10"/>
  <c r="F164" i="10"/>
  <c r="G164" i="10"/>
  <c r="H164" i="10"/>
  <c r="D165" i="10"/>
  <c r="E165" i="10"/>
  <c r="F165" i="10"/>
  <c r="G165" i="10"/>
  <c r="H165" i="10"/>
  <c r="D166" i="10"/>
  <c r="E166" i="10"/>
  <c r="F166" i="10"/>
  <c r="G166" i="10"/>
  <c r="H166" i="10"/>
  <c r="D167" i="10"/>
  <c r="E167" i="10"/>
  <c r="F167" i="10"/>
  <c r="G167" i="10"/>
  <c r="H167" i="10"/>
  <c r="D168" i="10"/>
  <c r="E168" i="10"/>
  <c r="F168" i="10"/>
  <c r="G168" i="10"/>
  <c r="H168" i="10"/>
  <c r="D169" i="10"/>
  <c r="E169" i="10"/>
  <c r="F169" i="10"/>
  <c r="G169" i="10"/>
  <c r="H169" i="10"/>
  <c r="D170" i="10"/>
  <c r="E170" i="10"/>
  <c r="F170" i="10"/>
  <c r="G170" i="10"/>
  <c r="H170" i="10"/>
  <c r="D171" i="10"/>
  <c r="E171" i="10"/>
  <c r="F171" i="10"/>
  <c r="G171" i="10"/>
  <c r="H171" i="10"/>
  <c r="D172" i="10"/>
  <c r="E172" i="10"/>
  <c r="F172" i="10"/>
  <c r="G172" i="10"/>
  <c r="H172" i="10"/>
  <c r="D173" i="10"/>
  <c r="E173" i="10"/>
  <c r="F173" i="10"/>
  <c r="G173" i="10"/>
  <c r="H173" i="10"/>
  <c r="D174" i="10"/>
  <c r="E174" i="10"/>
  <c r="F174" i="10"/>
  <c r="G174" i="10"/>
  <c r="H174" i="10"/>
  <c r="D175" i="10"/>
  <c r="E175" i="10"/>
  <c r="F175" i="10"/>
  <c r="G175" i="10"/>
  <c r="H175" i="10"/>
  <c r="D176" i="10"/>
  <c r="E176" i="10"/>
  <c r="F176" i="10"/>
  <c r="G176" i="10"/>
  <c r="H176" i="10"/>
  <c r="D177" i="10"/>
  <c r="E177" i="10"/>
  <c r="F177" i="10"/>
  <c r="G177" i="10"/>
  <c r="H177" i="10"/>
  <c r="D178" i="10"/>
  <c r="E178" i="10"/>
  <c r="F178" i="10"/>
  <c r="G178" i="10"/>
  <c r="H178" i="10"/>
  <c r="D179" i="10"/>
  <c r="E179" i="10"/>
  <c r="F179" i="10"/>
  <c r="G179" i="10"/>
  <c r="H179" i="10"/>
  <c r="D180" i="10"/>
  <c r="E180" i="10"/>
  <c r="F180" i="10"/>
  <c r="G180" i="10"/>
  <c r="H180" i="10"/>
  <c r="D181" i="10"/>
  <c r="E181" i="10"/>
  <c r="F181" i="10"/>
  <c r="G181" i="10"/>
  <c r="H181" i="10"/>
  <c r="D182" i="10"/>
  <c r="E182" i="10"/>
  <c r="F182" i="10"/>
  <c r="G182" i="10"/>
  <c r="H182" i="10"/>
  <c r="D183" i="10"/>
  <c r="E183" i="10"/>
  <c r="F183" i="10"/>
  <c r="G183" i="10"/>
  <c r="H183" i="10"/>
  <c r="D184" i="10"/>
  <c r="E184" i="10"/>
  <c r="F184" i="10"/>
  <c r="G184" i="10"/>
  <c r="H184" i="10"/>
  <c r="D185" i="10"/>
  <c r="E185" i="10"/>
  <c r="F185" i="10"/>
  <c r="G185" i="10"/>
  <c r="H185" i="10"/>
  <c r="D186" i="10"/>
  <c r="E186" i="10"/>
  <c r="F186" i="10"/>
  <c r="G186" i="10"/>
  <c r="H186" i="10"/>
  <c r="D187" i="10"/>
  <c r="E187" i="10"/>
  <c r="F187" i="10"/>
  <c r="G187" i="10"/>
  <c r="H187" i="10"/>
  <c r="D188" i="10"/>
  <c r="E188" i="10"/>
  <c r="F188" i="10"/>
  <c r="G188" i="10"/>
  <c r="H188" i="10"/>
  <c r="D189" i="10"/>
  <c r="E189" i="10"/>
  <c r="F189" i="10"/>
  <c r="G189" i="10"/>
  <c r="H189" i="10"/>
  <c r="D190" i="10"/>
  <c r="E190" i="10"/>
  <c r="F190" i="10"/>
  <c r="G190" i="10"/>
  <c r="H190" i="10"/>
  <c r="D191" i="10"/>
  <c r="E191" i="10"/>
  <c r="F191" i="10"/>
  <c r="G191" i="10"/>
  <c r="H191" i="10"/>
  <c r="D192" i="10"/>
  <c r="E192" i="10"/>
  <c r="F192" i="10"/>
  <c r="G192" i="10"/>
  <c r="H192" i="10"/>
  <c r="D193" i="10"/>
  <c r="E193" i="10"/>
  <c r="F193" i="10"/>
  <c r="G193" i="10"/>
  <c r="H193" i="10"/>
  <c r="D194" i="10"/>
  <c r="E194" i="10"/>
  <c r="F194" i="10"/>
  <c r="G194" i="10"/>
  <c r="H194" i="10"/>
  <c r="D195" i="10"/>
  <c r="E195" i="10"/>
  <c r="F195" i="10"/>
  <c r="G195" i="10"/>
  <c r="H195" i="10"/>
  <c r="D196" i="10"/>
  <c r="E196" i="10"/>
  <c r="F196" i="10"/>
  <c r="G196" i="10"/>
  <c r="H196" i="10"/>
  <c r="D197" i="10"/>
  <c r="E197" i="10"/>
  <c r="F197" i="10"/>
  <c r="G197" i="10"/>
  <c r="H197" i="10"/>
  <c r="D198" i="10"/>
  <c r="E198" i="10"/>
  <c r="F198" i="10"/>
  <c r="G198" i="10"/>
  <c r="H198" i="10"/>
  <c r="D199" i="10"/>
  <c r="E199" i="10"/>
  <c r="F199" i="10"/>
  <c r="G199" i="10"/>
  <c r="H199" i="10"/>
  <c r="D200" i="10"/>
  <c r="E200" i="10"/>
  <c r="F200" i="10"/>
  <c r="G200" i="10"/>
  <c r="H200" i="10"/>
  <c r="D201" i="10"/>
  <c r="E201" i="10"/>
  <c r="F201" i="10"/>
  <c r="G201" i="10"/>
  <c r="H201" i="10"/>
  <c r="D202" i="10"/>
  <c r="E202" i="10"/>
  <c r="F202" i="10"/>
  <c r="G202" i="10"/>
  <c r="H202" i="10"/>
  <c r="D203" i="10"/>
  <c r="E203" i="10"/>
  <c r="F203" i="10"/>
  <c r="G203" i="10"/>
  <c r="H203" i="10"/>
  <c r="D204" i="10"/>
  <c r="E204" i="10"/>
  <c r="F204" i="10"/>
  <c r="G204" i="10"/>
  <c r="H204" i="10"/>
  <c r="D205" i="10"/>
  <c r="E205" i="10"/>
  <c r="F205" i="10"/>
  <c r="G205" i="10"/>
  <c r="H205" i="10"/>
  <c r="D206" i="10"/>
  <c r="E206" i="10"/>
  <c r="F206" i="10"/>
  <c r="G206" i="10"/>
  <c r="H206" i="10"/>
  <c r="Z2" i="9"/>
  <c r="O2" i="9" s="1"/>
  <c r="O4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J3" i="8"/>
  <c r="P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O19" i="11" l="1"/>
  <c r="O46" i="11"/>
  <c r="O45" i="11"/>
  <c r="O13" i="11"/>
  <c r="O37" i="11"/>
  <c r="O21" i="11"/>
  <c r="O56" i="11"/>
  <c r="O60" i="11"/>
  <c r="O57" i="11"/>
  <c r="O55" i="11"/>
  <c r="O49" i="11"/>
  <c r="O30" i="11"/>
  <c r="O6" i="11"/>
  <c r="O44" i="11"/>
  <c r="O41" i="11"/>
  <c r="O39" i="11"/>
  <c r="O33" i="11"/>
  <c r="O14" i="11"/>
  <c r="O28" i="11"/>
  <c r="O25" i="11"/>
  <c r="O23" i="11"/>
  <c r="O17" i="11"/>
  <c r="O12" i="11"/>
  <c r="O9" i="11"/>
  <c r="O7" i="11"/>
  <c r="O59" i="11"/>
  <c r="O47" i="11"/>
  <c r="O20" i="11"/>
  <c r="O4" i="11"/>
  <c r="O43" i="11"/>
  <c r="O31" i="11"/>
  <c r="O61" i="11"/>
  <c r="O58" i="11"/>
  <c r="O27" i="11"/>
  <c r="O50" i="11"/>
  <c r="O42" i="11"/>
  <c r="O15" i="11"/>
  <c r="O11" i="11"/>
  <c r="O34" i="11"/>
  <c r="O26" i="11"/>
  <c r="O18" i="11"/>
  <c r="O29" i="11"/>
  <c r="O10" i="11"/>
  <c r="O2" i="11"/>
  <c r="O48" i="11"/>
  <c r="O40" i="11"/>
  <c r="O5" i="11"/>
  <c r="O24" i="11"/>
  <c r="O54" i="11"/>
  <c r="O51" i="11"/>
  <c r="O16" i="11"/>
  <c r="O8" i="11"/>
  <c r="O52" i="11"/>
  <c r="O38" i="11"/>
  <c r="O35" i="11"/>
  <c r="O3" i="11"/>
  <c r="J48" i="10"/>
  <c r="J27" i="10"/>
  <c r="J21" i="10"/>
  <c r="J18" i="10"/>
  <c r="J51" i="10"/>
  <c r="J45" i="10"/>
  <c r="J60" i="10"/>
  <c r="J32" i="10"/>
  <c r="J11" i="10"/>
  <c r="J23" i="10"/>
  <c r="J20" i="10"/>
  <c r="J14" i="10"/>
  <c r="J56" i="10"/>
  <c r="J35" i="10"/>
  <c r="J29" i="10"/>
  <c r="J26" i="10"/>
  <c r="J42" i="10"/>
  <c r="J47" i="10"/>
  <c r="J59" i="10"/>
  <c r="J53" i="10"/>
  <c r="J50" i="10"/>
  <c r="J44" i="10"/>
  <c r="J16" i="10"/>
  <c r="J7" i="10"/>
  <c r="J40" i="10"/>
  <c r="J19" i="10"/>
  <c r="J31" i="10"/>
  <c r="J28" i="10"/>
  <c r="J43" i="10"/>
  <c r="J37" i="10"/>
  <c r="J34" i="10"/>
  <c r="J3" i="10"/>
  <c r="J55" i="10"/>
  <c r="J24" i="10"/>
  <c r="J15" i="10"/>
  <c r="J12" i="10"/>
  <c r="O13" i="9"/>
  <c r="O12" i="9"/>
  <c r="O11" i="9"/>
  <c r="O10" i="9"/>
  <c r="O9" i="9"/>
  <c r="O8" i="9"/>
  <c r="O7" i="9"/>
  <c r="O6" i="9"/>
  <c r="O5" i="9"/>
  <c r="O3" i="9"/>
</calcChain>
</file>

<file path=xl/sharedStrings.xml><?xml version="1.0" encoding="utf-8"?>
<sst xmlns="http://schemas.openxmlformats.org/spreadsheetml/2006/main" count="4444" uniqueCount="186">
  <si>
    <t>iShares MSCI USA ESG Select ETF</t>
  </si>
  <si>
    <t>Appleseed Fund</t>
  </si>
  <si>
    <t>Green Century Equity</t>
  </si>
  <si>
    <t>TIAA-CREF Social Choice Eq Instl</t>
  </si>
  <si>
    <t>DFA Emerging Markets Social Core Port</t>
  </si>
  <si>
    <t>Praxis Growth Index I</t>
  </si>
  <si>
    <t>Calvert International Opportunities I</t>
  </si>
  <si>
    <t>Calvert Emerging Markets Equity I</t>
  </si>
  <si>
    <t>Fund Name</t>
  </si>
  <si>
    <t>Company</t>
  </si>
  <si>
    <t>Equity Style Box</t>
  </si>
  <si>
    <t>Morningstar Category</t>
  </si>
  <si>
    <t>Inception Date</t>
  </si>
  <si>
    <t>Fixed Income Style Box</t>
  </si>
  <si>
    <t>Boston Trust Walden Funds</t>
  </si>
  <si>
    <t>Large Blend</t>
  </si>
  <si>
    <t>US Fund Moderately Aggressive Allocation</t>
  </si>
  <si>
    <t>1919 Funds</t>
  </si>
  <si>
    <t>Large Growth</t>
  </si>
  <si>
    <t>Medium Moderate</t>
  </si>
  <si>
    <t>US Fund Moderate Allocation</t>
  </si>
  <si>
    <t>Mid Value</t>
  </si>
  <si>
    <t>US Fund Global Allocation</t>
  </si>
  <si>
    <t>Impax Asset Management</t>
  </si>
  <si>
    <t>Small Value</t>
  </si>
  <si>
    <t>US Fund High Yield Bond</t>
  </si>
  <si>
    <t>Calvert Research and Management</t>
  </si>
  <si>
    <t>US Fund Corporate Bond</t>
  </si>
  <si>
    <t>Parnassus</t>
  </si>
  <si>
    <t>US Fund Large Blend</t>
  </si>
  <si>
    <t>Green Century</t>
  </si>
  <si>
    <t>US Fund Large Growth</t>
  </si>
  <si>
    <t>Mid Blend</t>
  </si>
  <si>
    <t>US Fund Mid-Cap Blend</t>
  </si>
  <si>
    <t>Community Capital Management</t>
  </si>
  <si>
    <t>High Moderate</t>
  </si>
  <si>
    <t>US Fund Intermediate Core Bond</t>
  </si>
  <si>
    <t>US Fund Intermediate Core-Plus Bond</t>
  </si>
  <si>
    <t>Domini</t>
  </si>
  <si>
    <t>Medium Limited</t>
  </si>
  <si>
    <t>US Fund Short-Term Bond</t>
  </si>
  <si>
    <t>PIMCO</t>
  </si>
  <si>
    <t>High Limited</t>
  </si>
  <si>
    <t>US Fund Ultrashort Bond</t>
  </si>
  <si>
    <t>TIAA Investments</t>
  </si>
  <si>
    <t>Dimensional Fund Advisors</t>
  </si>
  <si>
    <t>US Fund Diversified Emerging Mkts</t>
  </si>
  <si>
    <t>Praxis Mutual Funds</t>
  </si>
  <si>
    <t>Mid Growth</t>
  </si>
  <si>
    <t>US Fund Foreign Small/Mid Growth</t>
  </si>
  <si>
    <t>Crossmark Steward Funds</t>
  </si>
  <si>
    <t>Large Value</t>
  </si>
  <si>
    <t>US Fund Global Large-Stock Value</t>
  </si>
  <si>
    <t>Touchstone</t>
  </si>
  <si>
    <t>US Fund Foreign Large Growth</t>
  </si>
  <si>
    <t>UBS Asset Management</t>
  </si>
  <si>
    <t>US Fund Foreign Large Blend</t>
  </si>
  <si>
    <t>AllianceBernstein</t>
  </si>
  <si>
    <t>US Fund Global Large-Stock Growth</t>
  </si>
  <si>
    <t>RBC Global Asset Management.</t>
  </si>
  <si>
    <t>US Fund Intermediate Government</t>
  </si>
  <si>
    <t>Boston Trust Walden Balanced</t>
  </si>
  <si>
    <t>1919 Socially Responsive Balanced I</t>
  </si>
  <si>
    <t>Appleseed Institutional</t>
  </si>
  <si>
    <t>Impax High Yield Bond Institutional</t>
  </si>
  <si>
    <t>Calvert Income I</t>
  </si>
  <si>
    <t>Parnassus Core Equity Institutional</t>
  </si>
  <si>
    <t>Boston Trust Walden SMID Cap</t>
  </si>
  <si>
    <t>CCM Community Impact Bond Institutional</t>
  </si>
  <si>
    <t>Calvert Bond I</t>
  </si>
  <si>
    <t>Domini Impact Bond Investor</t>
  </si>
  <si>
    <t>Calvert Short Duration Income I</t>
  </si>
  <si>
    <t>PIMCO Low Duration ESG Institutional</t>
  </si>
  <si>
    <t>Calvert Ultra-Short Duration Income I</t>
  </si>
  <si>
    <t>Impax US Sustainable Economy Instl</t>
  </si>
  <si>
    <t>Steward Global Equity Income Fund I</t>
  </si>
  <si>
    <t>Touchstone Sands Capital Intl Gr Eq Y</t>
  </si>
  <si>
    <t>Green Century Balanced</t>
  </si>
  <si>
    <t>UBS International Sustainable Equity P</t>
  </si>
  <si>
    <t>AB Sustainable Global Thematic Advisor</t>
  </si>
  <si>
    <t>RBC BlueBay Access Cptl Community InvmI</t>
  </si>
  <si>
    <t>Calvert International Equity I</t>
  </si>
  <si>
    <t>Calvert Mid-Cap I</t>
  </si>
  <si>
    <t>Ticker</t>
  </si>
  <si>
    <t>iShares MSCI KLD 400 Social ETF</t>
  </si>
  <si>
    <t>iShares</t>
  </si>
  <si>
    <t>NaN</t>
  </si>
  <si>
    <t>Calvert Ultra-Short Duration Income A</t>
  </si>
  <si>
    <t>Company Name</t>
  </si>
  <si>
    <t>Fund Type</t>
  </si>
  <si>
    <t>Fixed Income</t>
  </si>
  <si>
    <t>Equity</t>
  </si>
  <si>
    <t>Balanced</t>
  </si>
  <si>
    <t xml:space="preserve">CINCX </t>
  </si>
  <si>
    <t xml:space="preserve">DFESX </t>
  </si>
  <si>
    <t xml:space="preserve">CVMIX </t>
  </si>
  <si>
    <t xml:space="preserve">BNUEX </t>
  </si>
  <si>
    <t xml:space="preserve">CWVIX </t>
  </si>
  <si>
    <t xml:space="preserve">TPYYX </t>
  </si>
  <si>
    <t xml:space="preserve">COIIX </t>
  </si>
  <si>
    <t xml:space="preserve">APPIX </t>
  </si>
  <si>
    <t xml:space="preserve">ATEYX </t>
  </si>
  <si>
    <t xml:space="preserve">SGISX </t>
  </si>
  <si>
    <t xml:space="preserve">PXHIX </t>
  </si>
  <si>
    <t xml:space="preserve">CRANX </t>
  </si>
  <si>
    <t xml:space="preserve">CBDIX </t>
  </si>
  <si>
    <t xml:space="preserve">DSBFX </t>
  </si>
  <si>
    <t xml:space="preserve">ACCSX </t>
  </si>
  <si>
    <t xml:space="preserve">TISCX </t>
  </si>
  <si>
    <t xml:space="preserve">SUSA </t>
  </si>
  <si>
    <t xml:space="preserve">PRILX </t>
  </si>
  <si>
    <t xml:space="preserve">DSI </t>
  </si>
  <si>
    <t xml:space="preserve">PWGIX </t>
  </si>
  <si>
    <t xml:space="preserve">GCEQX </t>
  </si>
  <si>
    <t xml:space="preserve">MMDEX </t>
  </si>
  <si>
    <t xml:space="preserve">CCPIX </t>
  </si>
  <si>
    <t xml:space="preserve">WASMX </t>
  </si>
  <si>
    <t xml:space="preserve">GCBLX </t>
  </si>
  <si>
    <t xml:space="preserve">LMRNX </t>
  </si>
  <si>
    <t xml:space="preserve">WSBFX </t>
  </si>
  <si>
    <t xml:space="preserve">PLDIX </t>
  </si>
  <si>
    <t xml:space="preserve">CDSIX </t>
  </si>
  <si>
    <t xml:space="preserve">CULAX </t>
  </si>
  <si>
    <t>T-Bill Return</t>
  </si>
  <si>
    <t>Date</t>
  </si>
  <si>
    <t>W1SGITRD Index</t>
  </si>
  <si>
    <t>A1SGITR Index</t>
  </si>
  <si>
    <t>TKLD400U Index</t>
  </si>
  <si>
    <t>RU30INTR Index</t>
  </si>
  <si>
    <t>RU20INTR Index</t>
  </si>
  <si>
    <t>NDDUWI Index</t>
  </si>
  <si>
    <t>SPXT Index</t>
  </si>
  <si>
    <t>DJ SUSTAIN WRLD TR CMP USD</t>
  </si>
  <si>
    <t>DJSI NoAmerTR</t>
  </si>
  <si>
    <t>MSCI KLD 400 Social Net TR</t>
  </si>
  <si>
    <t>Russell 3000 Total Return Inde</t>
  </si>
  <si>
    <t>Russell 2000 Total Return Inde</t>
  </si>
  <si>
    <t>MSCI Daily TR Net World USD</t>
  </si>
  <si>
    <t>S&amp;P 500 Total Return</t>
  </si>
  <si>
    <t>w5</t>
  </si>
  <si>
    <t>w4</t>
  </si>
  <si>
    <t>w3</t>
  </si>
  <si>
    <t>w2</t>
  </si>
  <si>
    <t>w1</t>
  </si>
  <si>
    <t>resid</t>
  </si>
  <si>
    <t xml:space="preserve"> Momentum</t>
  </si>
  <si>
    <t>Russell 2000 Total Return Index</t>
  </si>
  <si>
    <t>Russell Midcap Index Total Ret</t>
  </si>
  <si>
    <t>Russell 1000 Growth Index Tota</t>
  </si>
  <si>
    <t>Russell 1000 Value Index Total</t>
  </si>
  <si>
    <t>SRI Fund</t>
  </si>
  <si>
    <t>momentum</t>
  </si>
  <si>
    <t>small cap</t>
  </si>
  <si>
    <t>midcap</t>
  </si>
  <si>
    <t>growth</t>
  </si>
  <si>
    <t>value</t>
  </si>
  <si>
    <t>w10</t>
  </si>
  <si>
    <t>w9</t>
  </si>
  <si>
    <t>w8</t>
  </si>
  <si>
    <t>w7</t>
  </si>
  <si>
    <t>w6</t>
  </si>
  <si>
    <t>Other</t>
  </si>
  <si>
    <t>Utils</t>
  </si>
  <si>
    <t>Hlth</t>
  </si>
  <si>
    <t>Shops</t>
  </si>
  <si>
    <t>Telcm</t>
  </si>
  <si>
    <t>HiTec</t>
  </si>
  <si>
    <t>Enrgy</t>
  </si>
  <si>
    <t>Manuf</t>
  </si>
  <si>
    <t>Durbl</t>
  </si>
  <si>
    <t>NoDur</t>
  </si>
  <si>
    <t>SRI fund</t>
  </si>
  <si>
    <t>ESG/SRI Benchmark</t>
  </si>
  <si>
    <t>TRADITIONAL Benchmark</t>
  </si>
  <si>
    <t>Style Weights</t>
  </si>
  <si>
    <t>Sum of Weights</t>
  </si>
  <si>
    <t>Note: There are typically 2 constraints</t>
  </si>
  <si>
    <t xml:space="preserve">   * Weights sum to one</t>
  </si>
  <si>
    <t xml:space="preserve">   * No negative weights (no short selling)</t>
  </si>
  <si>
    <t>Target Cell (Resid Var) to Minimize</t>
  </si>
  <si>
    <t>ESG Fund</t>
  </si>
  <si>
    <t>* The sheet invokes Solver to create style weights of the included US</t>
  </si>
  <si>
    <t xml:space="preserve">   extrapolate from these to entertain all sorts of style or industry portfolios.</t>
  </si>
  <si>
    <t xml:space="preserve">   equity styles (value, growth, midcap, small cap and momentum).   You can</t>
  </si>
  <si>
    <t>Note: "ESG Fund" is a fund whose returns you copy into the sheet.</t>
  </si>
  <si>
    <t>ESG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</si>
</sst>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573B-1B31-4DC6-8B2D-ADD9AB313286}">
  <dimension ref="A1:H31"/>
  <sheetViews>
    <sheetView workbookViewId="0">
      <pane ySplit="1" topLeftCell="A2" activePane="bottomLeft" state="frozen"/>
      <selection pane="bottomLeft" activeCell="B11" sqref="B11"/>
    </sheetView>
  </sheetViews>
  <sheetFormatPr defaultRowHeight="14.5" x14ac:dyDescent="0.35"/>
  <cols>
    <col min="1" max="1" width="17.81640625" bestFit="1" customWidth="1"/>
    <col min="2" max="2" width="39.453125" bestFit="1" customWidth="1"/>
    <col min="3" max="3" width="32.26953125" bestFit="1" customWidth="1"/>
    <col min="4" max="4" width="32.26953125" customWidth="1"/>
    <col min="5" max="5" width="17.54296875" bestFit="1" customWidth="1"/>
    <col min="6" max="6" width="24.1796875" bestFit="1" customWidth="1"/>
    <col min="7" max="7" width="39.26953125" bestFit="1" customWidth="1"/>
    <col min="8" max="8" width="16.453125" bestFit="1" customWidth="1"/>
  </cols>
  <sheetData>
    <row r="1" spans="1:8" s="3" customFormat="1" x14ac:dyDescent="0.35">
      <c r="A1" s="3" t="s">
        <v>83</v>
      </c>
      <c r="B1" s="3" t="s">
        <v>8</v>
      </c>
      <c r="C1" s="3" t="s">
        <v>9</v>
      </c>
      <c r="D1" s="3" t="s">
        <v>89</v>
      </c>
      <c r="E1" s="3" t="s">
        <v>10</v>
      </c>
      <c r="F1" s="3" t="s">
        <v>13</v>
      </c>
      <c r="G1" s="3" t="s">
        <v>11</v>
      </c>
      <c r="H1" s="3" t="s">
        <v>12</v>
      </c>
    </row>
    <row r="2" spans="1:8" x14ac:dyDescent="0.35">
      <c r="A2" t="s">
        <v>118</v>
      </c>
      <c r="B2" t="s">
        <v>62</v>
      </c>
      <c r="C2" t="s">
        <v>17</v>
      </c>
      <c r="D2" t="s">
        <v>92</v>
      </c>
      <c r="E2" t="s">
        <v>18</v>
      </c>
      <c r="F2" t="s">
        <v>19</v>
      </c>
      <c r="G2" t="s">
        <v>20</v>
      </c>
      <c r="H2" s="1">
        <v>39653</v>
      </c>
    </row>
    <row r="3" spans="1:8" x14ac:dyDescent="0.35">
      <c r="A3" t="s">
        <v>94</v>
      </c>
      <c r="B3" t="s">
        <v>4</v>
      </c>
      <c r="C3" t="s">
        <v>45</v>
      </c>
      <c r="D3" t="s">
        <v>91</v>
      </c>
      <c r="E3" t="s">
        <v>15</v>
      </c>
      <c r="G3" t="s">
        <v>46</v>
      </c>
      <c r="H3" s="1">
        <v>38960</v>
      </c>
    </row>
    <row r="4" spans="1:8" x14ac:dyDescent="0.35">
      <c r="A4" t="s">
        <v>95</v>
      </c>
      <c r="B4" t="s">
        <v>7</v>
      </c>
      <c r="C4" t="s">
        <v>26</v>
      </c>
      <c r="D4" t="s">
        <v>91</v>
      </c>
      <c r="E4" t="s">
        <v>15</v>
      </c>
      <c r="G4" t="s">
        <v>46</v>
      </c>
      <c r="H4" s="1">
        <v>41213</v>
      </c>
    </row>
    <row r="5" spans="1:8" x14ac:dyDescent="0.35">
      <c r="A5" t="s">
        <v>96</v>
      </c>
      <c r="B5" t="s">
        <v>78</v>
      </c>
      <c r="C5" t="s">
        <v>55</v>
      </c>
      <c r="D5" t="s">
        <v>91</v>
      </c>
      <c r="E5" t="s">
        <v>15</v>
      </c>
      <c r="G5" t="s">
        <v>56</v>
      </c>
      <c r="H5" s="1">
        <v>34212</v>
      </c>
    </row>
    <row r="6" spans="1:8" x14ac:dyDescent="0.35">
      <c r="A6" t="s">
        <v>119</v>
      </c>
      <c r="B6" t="s">
        <v>61</v>
      </c>
      <c r="C6" t="s">
        <v>14</v>
      </c>
      <c r="D6" t="s">
        <v>91</v>
      </c>
      <c r="E6" t="s">
        <v>15</v>
      </c>
      <c r="G6" t="s">
        <v>16</v>
      </c>
      <c r="H6" s="1">
        <v>36329</v>
      </c>
    </row>
    <row r="7" spans="1:8" x14ac:dyDescent="0.35">
      <c r="A7" t="s">
        <v>108</v>
      </c>
      <c r="B7" t="s">
        <v>3</v>
      </c>
      <c r="C7" t="s">
        <v>44</v>
      </c>
      <c r="D7" t="s">
        <v>91</v>
      </c>
      <c r="E7" t="s">
        <v>15</v>
      </c>
      <c r="G7" t="s">
        <v>29</v>
      </c>
      <c r="H7" s="1">
        <v>36342</v>
      </c>
    </row>
    <row r="8" spans="1:8" x14ac:dyDescent="0.35">
      <c r="A8" t="s">
        <v>110</v>
      </c>
      <c r="B8" t="s">
        <v>66</v>
      </c>
      <c r="C8" t="s">
        <v>28</v>
      </c>
      <c r="D8" t="s">
        <v>91</v>
      </c>
      <c r="E8" t="s">
        <v>15</v>
      </c>
      <c r="G8" t="s">
        <v>29</v>
      </c>
      <c r="H8" s="1">
        <v>38835</v>
      </c>
    </row>
    <row r="9" spans="1:8" x14ac:dyDescent="0.35">
      <c r="A9" t="s">
        <v>112</v>
      </c>
      <c r="B9" t="s">
        <v>74</v>
      </c>
      <c r="C9" t="s">
        <v>23</v>
      </c>
      <c r="D9" t="s">
        <v>91</v>
      </c>
      <c r="E9" t="s">
        <v>15</v>
      </c>
      <c r="G9" t="s">
        <v>29</v>
      </c>
      <c r="H9" s="1">
        <v>39174</v>
      </c>
    </row>
    <row r="10" spans="1:8" x14ac:dyDescent="0.35">
      <c r="A10" t="s">
        <v>97</v>
      </c>
      <c r="B10" t="s">
        <v>81</v>
      </c>
      <c r="C10" t="s">
        <v>26</v>
      </c>
      <c r="D10" t="s">
        <v>91</v>
      </c>
      <c r="E10" t="s">
        <v>18</v>
      </c>
      <c r="G10" t="s">
        <v>54</v>
      </c>
      <c r="H10" s="1">
        <v>36217</v>
      </c>
    </row>
    <row r="11" spans="1:8" x14ac:dyDescent="0.35">
      <c r="A11" t="s">
        <v>98</v>
      </c>
      <c r="B11" t="s">
        <v>76</v>
      </c>
      <c r="C11" t="s">
        <v>53</v>
      </c>
      <c r="D11" t="s">
        <v>91</v>
      </c>
      <c r="E11" t="s">
        <v>18</v>
      </c>
      <c r="G11" t="s">
        <v>54</v>
      </c>
      <c r="H11" s="1">
        <v>39672</v>
      </c>
    </row>
    <row r="12" spans="1:8" x14ac:dyDescent="0.35">
      <c r="A12" t="s">
        <v>101</v>
      </c>
      <c r="B12" t="s">
        <v>79</v>
      </c>
      <c r="C12" t="s">
        <v>57</v>
      </c>
      <c r="D12" t="s">
        <v>91</v>
      </c>
      <c r="E12" t="s">
        <v>18</v>
      </c>
      <c r="G12" t="s">
        <v>58</v>
      </c>
      <c r="H12" s="1">
        <v>35339</v>
      </c>
    </row>
    <row r="13" spans="1:8" x14ac:dyDescent="0.35">
      <c r="A13" t="s">
        <v>109</v>
      </c>
      <c r="B13" t="s">
        <v>0</v>
      </c>
      <c r="C13" t="s">
        <v>85</v>
      </c>
      <c r="D13" t="s">
        <v>91</v>
      </c>
      <c r="E13" t="s">
        <v>18</v>
      </c>
      <c r="G13" t="s">
        <v>29</v>
      </c>
      <c r="H13" s="1">
        <v>38376</v>
      </c>
    </row>
    <row r="14" spans="1:8" x14ac:dyDescent="0.35">
      <c r="A14" t="s">
        <v>111</v>
      </c>
      <c r="B14" t="s">
        <v>84</v>
      </c>
      <c r="C14" t="s">
        <v>85</v>
      </c>
      <c r="D14" t="s">
        <v>91</v>
      </c>
      <c r="E14" t="s">
        <v>18</v>
      </c>
      <c r="G14" t="s">
        <v>29</v>
      </c>
      <c r="H14" s="1">
        <v>39035</v>
      </c>
    </row>
    <row r="15" spans="1:8" x14ac:dyDescent="0.35">
      <c r="A15" t="s">
        <v>113</v>
      </c>
      <c r="B15" t="s">
        <v>2</v>
      </c>
      <c r="C15" t="s">
        <v>30</v>
      </c>
      <c r="D15" t="s">
        <v>91</v>
      </c>
      <c r="E15" t="s">
        <v>18</v>
      </c>
      <c r="G15" t="s">
        <v>31</v>
      </c>
      <c r="H15" s="1">
        <v>34955</v>
      </c>
    </row>
    <row r="16" spans="1:8" x14ac:dyDescent="0.35">
      <c r="A16" t="s">
        <v>114</v>
      </c>
      <c r="B16" t="s">
        <v>5</v>
      </c>
      <c r="C16" t="s">
        <v>47</v>
      </c>
      <c r="D16" t="s">
        <v>91</v>
      </c>
      <c r="E16" t="s">
        <v>18</v>
      </c>
      <c r="G16" t="s">
        <v>31</v>
      </c>
      <c r="H16" s="1">
        <v>39203</v>
      </c>
    </row>
    <row r="17" spans="1:8" x14ac:dyDescent="0.35">
      <c r="A17" t="s">
        <v>117</v>
      </c>
      <c r="B17" t="s">
        <v>77</v>
      </c>
      <c r="C17" t="s">
        <v>30</v>
      </c>
      <c r="D17" t="s">
        <v>91</v>
      </c>
      <c r="E17" t="s">
        <v>18</v>
      </c>
      <c r="G17" t="s">
        <v>20</v>
      </c>
      <c r="H17" s="1">
        <v>33681</v>
      </c>
    </row>
    <row r="18" spans="1:8" x14ac:dyDescent="0.35">
      <c r="A18" t="s">
        <v>102</v>
      </c>
      <c r="B18" t="s">
        <v>75</v>
      </c>
      <c r="C18" t="s">
        <v>50</v>
      </c>
      <c r="D18" t="s">
        <v>91</v>
      </c>
      <c r="E18" t="s">
        <v>51</v>
      </c>
      <c r="G18" t="s">
        <v>52</v>
      </c>
      <c r="H18" s="1">
        <v>39541</v>
      </c>
    </row>
    <row r="19" spans="1:8" x14ac:dyDescent="0.35">
      <c r="A19" t="s">
        <v>116</v>
      </c>
      <c r="B19" t="s">
        <v>67</v>
      </c>
      <c r="C19" t="s">
        <v>14</v>
      </c>
      <c r="D19" t="s">
        <v>91</v>
      </c>
      <c r="E19" t="s">
        <v>32</v>
      </c>
      <c r="G19" t="s">
        <v>33</v>
      </c>
      <c r="H19" s="1">
        <v>41088</v>
      </c>
    </row>
    <row r="20" spans="1:8" x14ac:dyDescent="0.35">
      <c r="A20" t="s">
        <v>99</v>
      </c>
      <c r="B20" t="s">
        <v>6</v>
      </c>
      <c r="C20" t="s">
        <v>26</v>
      </c>
      <c r="D20" t="s">
        <v>91</v>
      </c>
      <c r="E20" t="s">
        <v>48</v>
      </c>
      <c r="G20" t="s">
        <v>49</v>
      </c>
      <c r="H20" s="1">
        <v>39233</v>
      </c>
    </row>
    <row r="21" spans="1:8" x14ac:dyDescent="0.35">
      <c r="A21" t="s">
        <v>115</v>
      </c>
      <c r="B21" t="s">
        <v>82</v>
      </c>
      <c r="C21" t="s">
        <v>26</v>
      </c>
      <c r="D21" t="s">
        <v>91</v>
      </c>
      <c r="E21" t="s">
        <v>48</v>
      </c>
      <c r="G21" t="s">
        <v>33</v>
      </c>
      <c r="H21" s="1">
        <v>36217</v>
      </c>
    </row>
    <row r="22" spans="1:8" x14ac:dyDescent="0.35">
      <c r="A22" t="s">
        <v>100</v>
      </c>
      <c r="B22" t="s">
        <v>63</v>
      </c>
      <c r="C22" t="s">
        <v>1</v>
      </c>
      <c r="D22" t="s">
        <v>91</v>
      </c>
      <c r="E22" t="s">
        <v>21</v>
      </c>
      <c r="G22" t="s">
        <v>22</v>
      </c>
      <c r="H22" s="1">
        <v>40574</v>
      </c>
    </row>
    <row r="23" spans="1:8" x14ac:dyDescent="0.35">
      <c r="A23" t="s">
        <v>103</v>
      </c>
      <c r="B23" t="s">
        <v>64</v>
      </c>
      <c r="C23" t="s">
        <v>23</v>
      </c>
      <c r="D23" t="s">
        <v>91</v>
      </c>
      <c r="E23" t="s">
        <v>24</v>
      </c>
      <c r="G23" t="s">
        <v>25</v>
      </c>
      <c r="H23" s="1">
        <v>38139</v>
      </c>
    </row>
    <row r="24" spans="1:8" x14ac:dyDescent="0.35">
      <c r="A24" t="s">
        <v>120</v>
      </c>
      <c r="B24" t="s">
        <v>72</v>
      </c>
      <c r="C24" t="s">
        <v>41</v>
      </c>
      <c r="D24" t="s">
        <v>90</v>
      </c>
      <c r="F24" t="s">
        <v>42</v>
      </c>
      <c r="G24" t="s">
        <v>40</v>
      </c>
      <c r="H24" s="1">
        <v>35430</v>
      </c>
    </row>
    <row r="25" spans="1:8" x14ac:dyDescent="0.35">
      <c r="A25" t="s">
        <v>104</v>
      </c>
      <c r="B25" t="s">
        <v>68</v>
      </c>
      <c r="C25" t="s">
        <v>34</v>
      </c>
      <c r="D25" t="s">
        <v>90</v>
      </c>
      <c r="F25" t="s">
        <v>35</v>
      </c>
      <c r="G25" t="s">
        <v>36</v>
      </c>
      <c r="H25" s="1">
        <v>39143</v>
      </c>
    </row>
    <row r="26" spans="1:8" x14ac:dyDescent="0.35">
      <c r="A26" t="s">
        <v>107</v>
      </c>
      <c r="B26" t="s">
        <v>80</v>
      </c>
      <c r="C26" t="s">
        <v>59</v>
      </c>
      <c r="D26" t="s">
        <v>90</v>
      </c>
      <c r="F26" t="s">
        <v>35</v>
      </c>
      <c r="G26" t="s">
        <v>60</v>
      </c>
      <c r="H26" s="1">
        <v>35969</v>
      </c>
    </row>
    <row r="27" spans="1:8" x14ac:dyDescent="0.35">
      <c r="A27" t="s">
        <v>121</v>
      </c>
      <c r="B27" t="s">
        <v>71</v>
      </c>
      <c r="C27" t="s">
        <v>26</v>
      </c>
      <c r="D27" t="s">
        <v>90</v>
      </c>
      <c r="F27" t="s">
        <v>39</v>
      </c>
      <c r="G27" t="s">
        <v>40</v>
      </c>
      <c r="H27" s="1">
        <v>38818</v>
      </c>
    </row>
    <row r="28" spans="1:8" x14ac:dyDescent="0.35">
      <c r="A28" t="s">
        <v>122</v>
      </c>
      <c r="B28" t="s">
        <v>87</v>
      </c>
      <c r="C28" t="s">
        <v>26</v>
      </c>
      <c r="D28" t="s">
        <v>90</v>
      </c>
      <c r="F28" t="s">
        <v>39</v>
      </c>
      <c r="G28" t="s">
        <v>43</v>
      </c>
      <c r="H28" s="1">
        <v>39021</v>
      </c>
    </row>
    <row r="29" spans="1:8" x14ac:dyDescent="0.35">
      <c r="A29" t="s">
        <v>93</v>
      </c>
      <c r="B29" t="s">
        <v>65</v>
      </c>
      <c r="C29" t="s">
        <v>26</v>
      </c>
      <c r="D29" t="s">
        <v>90</v>
      </c>
      <c r="F29" t="s">
        <v>19</v>
      </c>
      <c r="G29" t="s">
        <v>27</v>
      </c>
      <c r="H29" s="1">
        <v>36217</v>
      </c>
    </row>
    <row r="30" spans="1:8" x14ac:dyDescent="0.35">
      <c r="A30" t="s">
        <v>105</v>
      </c>
      <c r="B30" t="s">
        <v>69</v>
      </c>
      <c r="C30" t="s">
        <v>26</v>
      </c>
      <c r="D30" t="s">
        <v>90</v>
      </c>
      <c r="F30" t="s">
        <v>19</v>
      </c>
      <c r="G30" t="s">
        <v>37</v>
      </c>
      <c r="H30" s="1">
        <v>36616</v>
      </c>
    </row>
    <row r="31" spans="1:8" x14ac:dyDescent="0.35">
      <c r="A31" t="s">
        <v>106</v>
      </c>
      <c r="B31" t="s">
        <v>70</v>
      </c>
      <c r="C31" t="s">
        <v>38</v>
      </c>
      <c r="D31" t="s">
        <v>90</v>
      </c>
      <c r="F31" t="s">
        <v>19</v>
      </c>
      <c r="G31" t="s">
        <v>37</v>
      </c>
      <c r="H31" s="1">
        <v>36678</v>
      </c>
    </row>
  </sheetData>
  <autoFilter ref="A1:H31" xr:uid="{A1C9573B-1B31-4DC6-8B2D-ADD9AB313286}">
    <sortState xmlns:xlrd2="http://schemas.microsoft.com/office/spreadsheetml/2017/richdata2" ref="A2:H31">
      <sortCondition ref="G1:G31"/>
    </sortState>
  </autoFilter>
  <sortState xmlns:xlrd2="http://schemas.microsoft.com/office/spreadsheetml/2017/richdata2" ref="A2:H31">
    <sortCondition ref="D2:D31"/>
    <sortCondition ref="E2:E31"/>
    <sortCondition ref="F2:F31"/>
  </sortState>
  <conditionalFormatting sqref="A1:A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E22A-75D9-47E5-9340-326D1747FFB4}">
  <dimension ref="A1:B370"/>
  <sheetViews>
    <sheetView tabSelected="1" zoomScale="85" zoomScaleNormal="85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5" x14ac:dyDescent="0.35"/>
  <cols>
    <col min="1" max="1" width="11.1796875" customWidth="1"/>
    <col min="4" max="4" width="10.7265625" bestFit="1" customWidth="1"/>
  </cols>
  <sheetData>
    <row r="1" spans="1:2" s="3" customFormat="1" x14ac:dyDescent="0.35">
      <c r="A1" s="3" t="s">
        <v>124</v>
      </c>
      <c r="B1" s="3" t="s">
        <v>123</v>
      </c>
    </row>
    <row r="2" spans="1:2" x14ac:dyDescent="0.35">
      <c r="A2" s="5">
        <v>34089</v>
      </c>
      <c r="B2">
        <v>0.24</v>
      </c>
    </row>
    <row r="3" spans="1:2" x14ac:dyDescent="0.35">
      <c r="A3" s="5">
        <v>34120</v>
      </c>
      <c r="B3">
        <v>0.22</v>
      </c>
    </row>
    <row r="4" spans="1:2" x14ac:dyDescent="0.35">
      <c r="A4" s="5">
        <v>34150</v>
      </c>
      <c r="B4">
        <v>0.25</v>
      </c>
    </row>
    <row r="5" spans="1:2" x14ac:dyDescent="0.35">
      <c r="A5" s="5">
        <v>34181</v>
      </c>
      <c r="B5">
        <v>0.24</v>
      </c>
    </row>
    <row r="6" spans="1:2" x14ac:dyDescent="0.35">
      <c r="A6" s="5">
        <v>34212</v>
      </c>
      <c r="B6">
        <v>0.25</v>
      </c>
    </row>
    <row r="7" spans="1:2" x14ac:dyDescent="0.35">
      <c r="A7" s="5">
        <v>34242</v>
      </c>
      <c r="B7">
        <v>0.26</v>
      </c>
    </row>
    <row r="8" spans="1:2" x14ac:dyDescent="0.35">
      <c r="A8" s="5">
        <v>34273</v>
      </c>
      <c r="B8">
        <v>0.22</v>
      </c>
    </row>
    <row r="9" spans="1:2" x14ac:dyDescent="0.35">
      <c r="A9" s="5">
        <v>34303</v>
      </c>
      <c r="B9">
        <v>0.25</v>
      </c>
    </row>
    <row r="10" spans="1:2" x14ac:dyDescent="0.35">
      <c r="A10" s="5">
        <v>34334</v>
      </c>
      <c r="B10">
        <v>0.23</v>
      </c>
    </row>
    <row r="11" spans="1:2" x14ac:dyDescent="0.35">
      <c r="A11" s="5">
        <v>34365</v>
      </c>
      <c r="B11">
        <v>0.25</v>
      </c>
    </row>
    <row r="12" spans="1:2" x14ac:dyDescent="0.35">
      <c r="A12" s="5">
        <v>34393</v>
      </c>
      <c r="B12">
        <v>0.21</v>
      </c>
    </row>
    <row r="13" spans="1:2" x14ac:dyDescent="0.35">
      <c r="A13" s="5">
        <v>34424</v>
      </c>
      <c r="B13">
        <v>0.27</v>
      </c>
    </row>
    <row r="14" spans="1:2" x14ac:dyDescent="0.35">
      <c r="A14" s="5">
        <v>34454</v>
      </c>
      <c r="B14">
        <v>0.27</v>
      </c>
    </row>
    <row r="15" spans="1:2" x14ac:dyDescent="0.35">
      <c r="A15" s="5">
        <v>34485</v>
      </c>
      <c r="B15">
        <v>0.31</v>
      </c>
    </row>
    <row r="16" spans="1:2" x14ac:dyDescent="0.35">
      <c r="A16" s="5">
        <v>34515</v>
      </c>
      <c r="B16">
        <v>0.31</v>
      </c>
    </row>
    <row r="17" spans="1:2" x14ac:dyDescent="0.35">
      <c r="A17" s="5">
        <v>34546</v>
      </c>
      <c r="B17">
        <v>0.28000000000000003</v>
      </c>
    </row>
    <row r="18" spans="1:2" x14ac:dyDescent="0.35">
      <c r="A18" s="5">
        <v>34577</v>
      </c>
      <c r="B18">
        <v>0.37</v>
      </c>
    </row>
    <row r="19" spans="1:2" x14ac:dyDescent="0.35">
      <c r="A19" s="5">
        <v>34607</v>
      </c>
      <c r="B19">
        <v>0.37</v>
      </c>
    </row>
    <row r="20" spans="1:2" x14ac:dyDescent="0.35">
      <c r="A20" s="5">
        <v>34638</v>
      </c>
      <c r="B20">
        <v>0.38</v>
      </c>
    </row>
    <row r="21" spans="1:2" x14ac:dyDescent="0.35">
      <c r="A21" s="5">
        <v>34668</v>
      </c>
      <c r="B21">
        <v>0.37</v>
      </c>
    </row>
    <row r="22" spans="1:2" x14ac:dyDescent="0.35">
      <c r="A22" s="5">
        <v>34699</v>
      </c>
      <c r="B22">
        <v>0.44</v>
      </c>
    </row>
    <row r="23" spans="1:2" x14ac:dyDescent="0.35">
      <c r="A23" s="5">
        <v>34730</v>
      </c>
      <c r="B23">
        <v>0.42</v>
      </c>
    </row>
    <row r="24" spans="1:2" x14ac:dyDescent="0.35">
      <c r="A24" s="5">
        <v>34758</v>
      </c>
      <c r="B24">
        <v>0.4</v>
      </c>
    </row>
    <row r="25" spans="1:2" x14ac:dyDescent="0.35">
      <c r="A25" s="5">
        <v>34789</v>
      </c>
      <c r="B25">
        <v>0.46</v>
      </c>
    </row>
    <row r="26" spans="1:2" x14ac:dyDescent="0.35">
      <c r="A26" s="5">
        <v>34819</v>
      </c>
      <c r="B26">
        <v>0.44</v>
      </c>
    </row>
    <row r="27" spans="1:2" x14ac:dyDescent="0.35">
      <c r="A27" s="5">
        <v>34850</v>
      </c>
      <c r="B27">
        <v>0.54</v>
      </c>
    </row>
    <row r="28" spans="1:2" x14ac:dyDescent="0.35">
      <c r="A28" s="5">
        <v>34880</v>
      </c>
      <c r="B28">
        <v>0.47</v>
      </c>
    </row>
    <row r="29" spans="1:2" x14ac:dyDescent="0.35">
      <c r="A29" s="5">
        <v>34911</v>
      </c>
      <c r="B29">
        <v>0.45</v>
      </c>
    </row>
    <row r="30" spans="1:2" x14ac:dyDescent="0.35">
      <c r="A30" s="5">
        <v>34942</v>
      </c>
      <c r="B30">
        <v>0.47</v>
      </c>
    </row>
    <row r="31" spans="1:2" x14ac:dyDescent="0.35">
      <c r="A31" s="5">
        <v>34972</v>
      </c>
      <c r="B31">
        <v>0.43</v>
      </c>
    </row>
    <row r="32" spans="1:2" x14ac:dyDescent="0.35">
      <c r="A32" s="5">
        <v>35003</v>
      </c>
      <c r="B32">
        <v>0.47</v>
      </c>
    </row>
    <row r="33" spans="1:2" x14ac:dyDescent="0.35">
      <c r="A33" s="5">
        <v>35033</v>
      </c>
      <c r="B33">
        <v>0.42</v>
      </c>
    </row>
    <row r="34" spans="1:2" x14ac:dyDescent="0.35">
      <c r="A34" s="5">
        <v>35064</v>
      </c>
      <c r="B34">
        <v>0.49</v>
      </c>
    </row>
    <row r="35" spans="1:2" x14ac:dyDescent="0.35">
      <c r="A35" s="5">
        <v>35095</v>
      </c>
      <c r="B35">
        <v>0.43</v>
      </c>
    </row>
    <row r="36" spans="1:2" x14ac:dyDescent="0.35">
      <c r="A36" s="5">
        <v>35124</v>
      </c>
      <c r="B36">
        <v>0.39</v>
      </c>
    </row>
    <row r="37" spans="1:2" x14ac:dyDescent="0.35">
      <c r="A37" s="5">
        <v>35155</v>
      </c>
      <c r="B37">
        <v>0.39</v>
      </c>
    </row>
    <row r="38" spans="1:2" x14ac:dyDescent="0.35">
      <c r="A38" s="5">
        <v>35185</v>
      </c>
      <c r="B38">
        <v>0.46</v>
      </c>
    </row>
    <row r="39" spans="1:2" x14ac:dyDescent="0.35">
      <c r="A39" s="5">
        <v>35216</v>
      </c>
      <c r="B39">
        <v>0.42</v>
      </c>
    </row>
    <row r="40" spans="1:2" x14ac:dyDescent="0.35">
      <c r="A40" s="5">
        <v>35246</v>
      </c>
      <c r="B40">
        <v>0.4</v>
      </c>
    </row>
    <row r="41" spans="1:2" x14ac:dyDescent="0.35">
      <c r="A41" s="5">
        <v>35277</v>
      </c>
      <c r="B41">
        <v>0.45</v>
      </c>
    </row>
    <row r="42" spans="1:2" x14ac:dyDescent="0.35">
      <c r="A42" s="5">
        <v>35308</v>
      </c>
      <c r="B42">
        <v>0.41</v>
      </c>
    </row>
    <row r="43" spans="1:2" x14ac:dyDescent="0.35">
      <c r="A43" s="5">
        <v>35338</v>
      </c>
      <c r="B43">
        <v>0.44</v>
      </c>
    </row>
    <row r="44" spans="1:2" x14ac:dyDescent="0.35">
      <c r="A44" s="5">
        <v>35369</v>
      </c>
      <c r="B44">
        <v>0.42</v>
      </c>
    </row>
    <row r="45" spans="1:2" x14ac:dyDescent="0.35">
      <c r="A45" s="5">
        <v>35399</v>
      </c>
      <c r="B45">
        <v>0.41</v>
      </c>
    </row>
    <row r="46" spans="1:2" x14ac:dyDescent="0.35">
      <c r="A46" s="5">
        <v>35430</v>
      </c>
      <c r="B46">
        <v>0.46</v>
      </c>
    </row>
    <row r="47" spans="1:2" x14ac:dyDescent="0.35">
      <c r="A47" s="5">
        <v>35461</v>
      </c>
      <c r="B47">
        <v>0.45</v>
      </c>
    </row>
    <row r="48" spans="1:2" x14ac:dyDescent="0.35">
      <c r="A48" s="5">
        <v>35489</v>
      </c>
      <c r="B48">
        <v>0.39</v>
      </c>
    </row>
    <row r="49" spans="1:2" x14ac:dyDescent="0.35">
      <c r="A49" s="5">
        <v>35520</v>
      </c>
      <c r="B49">
        <v>0.43</v>
      </c>
    </row>
    <row r="50" spans="1:2" x14ac:dyDescent="0.35">
      <c r="A50" s="5">
        <v>35550</v>
      </c>
      <c r="B50">
        <v>0.43</v>
      </c>
    </row>
    <row r="51" spans="1:2" x14ac:dyDescent="0.35">
      <c r="A51" s="5">
        <v>35581</v>
      </c>
      <c r="B51">
        <v>0.49</v>
      </c>
    </row>
    <row r="52" spans="1:2" x14ac:dyDescent="0.35">
      <c r="A52" s="5">
        <v>35611</v>
      </c>
      <c r="B52">
        <v>0.37</v>
      </c>
    </row>
    <row r="53" spans="1:2" x14ac:dyDescent="0.35">
      <c r="A53" s="5">
        <v>35642</v>
      </c>
      <c r="B53">
        <v>0.43</v>
      </c>
    </row>
    <row r="54" spans="1:2" x14ac:dyDescent="0.35">
      <c r="A54" s="5">
        <v>35673</v>
      </c>
      <c r="B54">
        <v>0.41</v>
      </c>
    </row>
    <row r="55" spans="1:2" x14ac:dyDescent="0.35">
      <c r="A55" s="5">
        <v>35703</v>
      </c>
      <c r="B55">
        <v>0.44</v>
      </c>
    </row>
    <row r="56" spans="1:2" x14ac:dyDescent="0.35">
      <c r="A56" s="5">
        <v>35734</v>
      </c>
      <c r="B56">
        <v>0.42</v>
      </c>
    </row>
    <row r="57" spans="1:2" x14ac:dyDescent="0.35">
      <c r="A57" s="5">
        <v>35764</v>
      </c>
      <c r="B57">
        <v>0.39</v>
      </c>
    </row>
    <row r="58" spans="1:2" x14ac:dyDescent="0.35">
      <c r="A58" s="5">
        <v>35795</v>
      </c>
      <c r="B58">
        <v>0.48</v>
      </c>
    </row>
    <row r="59" spans="1:2" x14ac:dyDescent="0.35">
      <c r="A59" s="5">
        <v>35826</v>
      </c>
      <c r="B59">
        <v>0.43</v>
      </c>
    </row>
    <row r="60" spans="1:2" x14ac:dyDescent="0.35">
      <c r="A60" s="5">
        <v>35854</v>
      </c>
      <c r="B60">
        <v>0.39</v>
      </c>
    </row>
    <row r="61" spans="1:2" x14ac:dyDescent="0.35">
      <c r="A61" s="5">
        <v>35885</v>
      </c>
      <c r="B61">
        <v>0.39</v>
      </c>
    </row>
    <row r="62" spans="1:2" x14ac:dyDescent="0.35">
      <c r="A62" s="5">
        <v>35915</v>
      </c>
      <c r="B62">
        <v>0.43</v>
      </c>
    </row>
    <row r="63" spans="1:2" x14ac:dyDescent="0.35">
      <c r="A63" s="5">
        <v>35946</v>
      </c>
      <c r="B63">
        <v>0.4</v>
      </c>
    </row>
    <row r="64" spans="1:2" x14ac:dyDescent="0.35">
      <c r="A64" s="5">
        <v>35976</v>
      </c>
      <c r="B64">
        <v>0.41</v>
      </c>
    </row>
    <row r="65" spans="1:2" x14ac:dyDescent="0.35">
      <c r="A65" s="5">
        <v>36007</v>
      </c>
      <c r="B65">
        <v>0.4</v>
      </c>
    </row>
    <row r="66" spans="1:2" x14ac:dyDescent="0.35">
      <c r="A66" s="5">
        <v>36038</v>
      </c>
      <c r="B66">
        <v>0.43</v>
      </c>
    </row>
    <row r="67" spans="1:2" x14ac:dyDescent="0.35">
      <c r="A67" s="5">
        <v>36068</v>
      </c>
      <c r="B67">
        <v>0.46</v>
      </c>
    </row>
    <row r="68" spans="1:2" x14ac:dyDescent="0.35">
      <c r="A68" s="5">
        <v>36099</v>
      </c>
      <c r="B68">
        <v>0.32</v>
      </c>
    </row>
    <row r="69" spans="1:2" x14ac:dyDescent="0.35">
      <c r="A69" s="5">
        <v>36129</v>
      </c>
      <c r="B69">
        <v>0.31</v>
      </c>
    </row>
    <row r="70" spans="1:2" x14ac:dyDescent="0.35">
      <c r="A70" s="5">
        <v>36160</v>
      </c>
      <c r="B70">
        <v>0.38</v>
      </c>
    </row>
    <row r="71" spans="1:2" x14ac:dyDescent="0.35">
      <c r="A71" s="5">
        <v>36191</v>
      </c>
      <c r="B71">
        <v>0.35</v>
      </c>
    </row>
    <row r="72" spans="1:2" x14ac:dyDescent="0.35">
      <c r="A72" s="5">
        <v>36219</v>
      </c>
      <c r="B72">
        <v>0.35</v>
      </c>
    </row>
    <row r="73" spans="1:2" x14ac:dyDescent="0.35">
      <c r="A73" s="5">
        <v>36250</v>
      </c>
      <c r="B73">
        <v>0.43</v>
      </c>
    </row>
    <row r="74" spans="1:2" x14ac:dyDescent="0.35">
      <c r="A74" s="5">
        <v>36280</v>
      </c>
      <c r="B74">
        <v>0.37</v>
      </c>
    </row>
    <row r="75" spans="1:2" x14ac:dyDescent="0.35">
      <c r="A75" s="5">
        <v>36311</v>
      </c>
      <c r="B75">
        <v>0.34</v>
      </c>
    </row>
    <row r="76" spans="1:2" x14ac:dyDescent="0.35">
      <c r="A76" s="5">
        <v>36341</v>
      </c>
      <c r="B76">
        <v>0.4</v>
      </c>
    </row>
    <row r="77" spans="1:2" x14ac:dyDescent="0.35">
      <c r="A77" s="5">
        <v>36372</v>
      </c>
      <c r="B77">
        <v>0.38</v>
      </c>
    </row>
    <row r="78" spans="1:2" x14ac:dyDescent="0.35">
      <c r="A78" s="5">
        <v>36403</v>
      </c>
      <c r="B78">
        <v>0.39</v>
      </c>
    </row>
    <row r="79" spans="1:2" x14ac:dyDescent="0.35">
      <c r="A79" s="5">
        <v>36433</v>
      </c>
      <c r="B79">
        <v>0.39</v>
      </c>
    </row>
    <row r="80" spans="1:2" x14ac:dyDescent="0.35">
      <c r="A80" s="5">
        <v>36464</v>
      </c>
      <c r="B80">
        <v>0.39</v>
      </c>
    </row>
    <row r="81" spans="1:2" x14ac:dyDescent="0.35">
      <c r="A81" s="5">
        <v>36494</v>
      </c>
      <c r="B81">
        <v>0.36</v>
      </c>
    </row>
    <row r="82" spans="1:2" x14ac:dyDescent="0.35">
      <c r="A82" s="5">
        <v>36525</v>
      </c>
      <c r="B82">
        <v>0.44</v>
      </c>
    </row>
    <row r="83" spans="1:2" x14ac:dyDescent="0.35">
      <c r="A83" s="5">
        <v>36556</v>
      </c>
      <c r="B83">
        <v>0.41</v>
      </c>
    </row>
    <row r="84" spans="1:2" x14ac:dyDescent="0.35">
      <c r="A84" s="5">
        <v>36585</v>
      </c>
      <c r="B84">
        <v>0.43</v>
      </c>
    </row>
    <row r="85" spans="1:2" x14ac:dyDescent="0.35">
      <c r="A85" s="5">
        <v>36616</v>
      </c>
      <c r="B85">
        <v>0.47</v>
      </c>
    </row>
    <row r="86" spans="1:2" x14ac:dyDescent="0.35">
      <c r="A86" s="5">
        <v>36646</v>
      </c>
      <c r="B86">
        <v>0.46</v>
      </c>
    </row>
    <row r="87" spans="1:2" x14ac:dyDescent="0.35">
      <c r="A87" s="5">
        <v>36677</v>
      </c>
      <c r="B87">
        <v>0.5</v>
      </c>
    </row>
    <row r="88" spans="1:2" x14ac:dyDescent="0.35">
      <c r="A88" s="5">
        <v>36707</v>
      </c>
      <c r="B88">
        <v>0.4</v>
      </c>
    </row>
    <row r="89" spans="1:2" x14ac:dyDescent="0.35">
      <c r="A89" s="5">
        <v>36738</v>
      </c>
      <c r="B89">
        <v>0.48</v>
      </c>
    </row>
    <row r="90" spans="1:2" x14ac:dyDescent="0.35">
      <c r="A90" s="5">
        <v>36769</v>
      </c>
      <c r="B90">
        <v>0.5</v>
      </c>
    </row>
    <row r="91" spans="1:2" x14ac:dyDescent="0.35">
      <c r="A91" s="5">
        <v>36799</v>
      </c>
      <c r="B91">
        <v>0.51</v>
      </c>
    </row>
    <row r="92" spans="1:2" x14ac:dyDescent="0.35">
      <c r="A92" s="5">
        <v>36830</v>
      </c>
      <c r="B92">
        <v>0.56000000000000005</v>
      </c>
    </row>
    <row r="93" spans="1:2" x14ac:dyDescent="0.35">
      <c r="A93" s="5">
        <v>36860</v>
      </c>
      <c r="B93">
        <v>0.51</v>
      </c>
    </row>
    <row r="94" spans="1:2" x14ac:dyDescent="0.35">
      <c r="A94" s="5">
        <v>36891</v>
      </c>
      <c r="B94">
        <v>0.5</v>
      </c>
    </row>
    <row r="95" spans="1:2" x14ac:dyDescent="0.35">
      <c r="A95" s="5">
        <v>36922</v>
      </c>
      <c r="B95">
        <v>0.54</v>
      </c>
    </row>
    <row r="96" spans="1:2" x14ac:dyDescent="0.35">
      <c r="A96" s="5">
        <v>36950</v>
      </c>
      <c r="B96">
        <v>0.38</v>
      </c>
    </row>
    <row r="97" spans="1:2" x14ac:dyDescent="0.35">
      <c r="A97" s="5">
        <v>36981</v>
      </c>
      <c r="B97">
        <v>0.42</v>
      </c>
    </row>
    <row r="98" spans="1:2" x14ac:dyDescent="0.35">
      <c r="A98" s="5">
        <v>37011</v>
      </c>
      <c r="B98">
        <v>0.39</v>
      </c>
    </row>
    <row r="99" spans="1:2" x14ac:dyDescent="0.35">
      <c r="A99" s="5">
        <v>37042</v>
      </c>
      <c r="B99">
        <v>0.32</v>
      </c>
    </row>
    <row r="100" spans="1:2" x14ac:dyDescent="0.35">
      <c r="A100" s="5">
        <v>37072</v>
      </c>
      <c r="B100">
        <v>0.28000000000000003</v>
      </c>
    </row>
    <row r="101" spans="1:2" x14ac:dyDescent="0.35">
      <c r="A101" s="5">
        <v>37103</v>
      </c>
      <c r="B101">
        <v>0.3</v>
      </c>
    </row>
    <row r="102" spans="1:2" x14ac:dyDescent="0.35">
      <c r="A102" s="5">
        <v>37134</v>
      </c>
      <c r="B102">
        <v>0.31</v>
      </c>
    </row>
    <row r="103" spans="1:2" x14ac:dyDescent="0.35">
      <c r="A103" s="5">
        <v>37164</v>
      </c>
      <c r="B103">
        <v>0.28000000000000003</v>
      </c>
    </row>
    <row r="104" spans="1:2" x14ac:dyDescent="0.35">
      <c r="A104" s="5">
        <v>37195</v>
      </c>
      <c r="B104">
        <v>0.22</v>
      </c>
    </row>
    <row r="105" spans="1:2" x14ac:dyDescent="0.35">
      <c r="A105" s="5">
        <v>37225</v>
      </c>
      <c r="B105">
        <v>0.17</v>
      </c>
    </row>
    <row r="106" spans="1:2" x14ac:dyDescent="0.35">
      <c r="A106" s="5">
        <v>37256</v>
      </c>
      <c r="B106">
        <v>0.15</v>
      </c>
    </row>
    <row r="107" spans="1:2" x14ac:dyDescent="0.35">
      <c r="A107" s="5">
        <v>37287</v>
      </c>
      <c r="B107">
        <v>0.14000000000000001</v>
      </c>
    </row>
    <row r="108" spans="1:2" x14ac:dyDescent="0.35">
      <c r="A108" s="5">
        <v>37315</v>
      </c>
      <c r="B108">
        <v>0.13</v>
      </c>
    </row>
    <row r="109" spans="1:2" x14ac:dyDescent="0.35">
      <c r="A109" s="5">
        <v>37346</v>
      </c>
      <c r="B109">
        <v>0.13</v>
      </c>
    </row>
    <row r="110" spans="1:2" x14ac:dyDescent="0.35">
      <c r="A110" s="5">
        <v>37376</v>
      </c>
      <c r="B110">
        <v>0.15</v>
      </c>
    </row>
    <row r="111" spans="1:2" x14ac:dyDescent="0.35">
      <c r="A111" s="5">
        <v>37407</v>
      </c>
      <c r="B111">
        <v>0.14000000000000001</v>
      </c>
    </row>
    <row r="112" spans="1:2" x14ac:dyDescent="0.35">
      <c r="A112" s="5">
        <v>37437</v>
      </c>
      <c r="B112">
        <v>0.13</v>
      </c>
    </row>
    <row r="113" spans="1:2" x14ac:dyDescent="0.35">
      <c r="A113" s="5">
        <v>37468</v>
      </c>
      <c r="B113">
        <v>0.15</v>
      </c>
    </row>
    <row r="114" spans="1:2" x14ac:dyDescent="0.35">
      <c r="A114" s="5">
        <v>37499</v>
      </c>
      <c r="B114">
        <v>0.14000000000000001</v>
      </c>
    </row>
    <row r="115" spans="1:2" x14ac:dyDescent="0.35">
      <c r="A115" s="5">
        <v>37529</v>
      </c>
      <c r="B115">
        <v>0.14000000000000001</v>
      </c>
    </row>
    <row r="116" spans="1:2" x14ac:dyDescent="0.35">
      <c r="A116" s="5">
        <v>37560</v>
      </c>
      <c r="B116">
        <v>0.14000000000000001</v>
      </c>
    </row>
    <row r="117" spans="1:2" x14ac:dyDescent="0.35">
      <c r="A117" s="5">
        <v>37590</v>
      </c>
      <c r="B117">
        <v>0.12</v>
      </c>
    </row>
    <row r="118" spans="1:2" x14ac:dyDescent="0.35">
      <c r="A118" s="5">
        <v>37621</v>
      </c>
      <c r="B118">
        <v>0.11</v>
      </c>
    </row>
    <row r="119" spans="1:2" x14ac:dyDescent="0.35">
      <c r="A119" s="5">
        <v>37652</v>
      </c>
      <c r="B119">
        <v>0.1</v>
      </c>
    </row>
    <row r="120" spans="1:2" x14ac:dyDescent="0.35">
      <c r="A120" s="5">
        <v>37680</v>
      </c>
      <c r="B120">
        <v>0.09</v>
      </c>
    </row>
    <row r="121" spans="1:2" x14ac:dyDescent="0.35">
      <c r="A121" s="5">
        <v>37711</v>
      </c>
      <c r="B121">
        <v>0.1</v>
      </c>
    </row>
    <row r="122" spans="1:2" x14ac:dyDescent="0.35">
      <c r="A122" s="5">
        <v>37741</v>
      </c>
      <c r="B122">
        <v>0.1</v>
      </c>
    </row>
    <row r="123" spans="1:2" x14ac:dyDescent="0.35">
      <c r="A123" s="5">
        <v>37772</v>
      </c>
      <c r="B123">
        <v>0.09</v>
      </c>
    </row>
    <row r="124" spans="1:2" x14ac:dyDescent="0.35">
      <c r="A124" s="5">
        <v>37802</v>
      </c>
      <c r="B124">
        <v>0.1</v>
      </c>
    </row>
    <row r="125" spans="1:2" x14ac:dyDescent="0.35">
      <c r="A125" s="5">
        <v>37833</v>
      </c>
      <c r="B125">
        <v>7.0000000000000007E-2</v>
      </c>
    </row>
    <row r="126" spans="1:2" x14ac:dyDescent="0.35">
      <c r="A126" s="5">
        <v>37864</v>
      </c>
      <c r="B126">
        <v>7.0000000000000007E-2</v>
      </c>
    </row>
    <row r="127" spans="1:2" x14ac:dyDescent="0.35">
      <c r="A127" s="5">
        <v>37894</v>
      </c>
      <c r="B127">
        <v>0.08</v>
      </c>
    </row>
    <row r="128" spans="1:2" x14ac:dyDescent="0.35">
      <c r="A128" s="5">
        <v>37925</v>
      </c>
      <c r="B128">
        <v>7.0000000000000007E-2</v>
      </c>
    </row>
    <row r="129" spans="1:2" x14ac:dyDescent="0.35">
      <c r="A129" s="5">
        <v>37955</v>
      </c>
      <c r="B129">
        <v>7.0000000000000007E-2</v>
      </c>
    </row>
    <row r="130" spans="1:2" x14ac:dyDescent="0.35">
      <c r="A130" s="5">
        <v>37986</v>
      </c>
      <c r="B130">
        <v>0.08</v>
      </c>
    </row>
    <row r="131" spans="1:2" x14ac:dyDescent="0.35">
      <c r="A131" s="5">
        <v>38017</v>
      </c>
      <c r="B131">
        <v>7.0000000000000007E-2</v>
      </c>
    </row>
    <row r="132" spans="1:2" x14ac:dyDescent="0.35">
      <c r="A132" s="5">
        <v>38046</v>
      </c>
      <c r="B132">
        <v>0.06</v>
      </c>
    </row>
    <row r="133" spans="1:2" x14ac:dyDescent="0.35">
      <c r="A133" s="5">
        <v>38077</v>
      </c>
      <c r="B133">
        <v>0.09</v>
      </c>
    </row>
    <row r="134" spans="1:2" x14ac:dyDescent="0.35">
      <c r="A134" s="5">
        <v>38107</v>
      </c>
      <c r="B134">
        <v>0.08</v>
      </c>
    </row>
    <row r="135" spans="1:2" x14ac:dyDescent="0.35">
      <c r="A135" s="5">
        <v>38138</v>
      </c>
      <c r="B135">
        <v>0.06</v>
      </c>
    </row>
    <row r="136" spans="1:2" x14ac:dyDescent="0.35">
      <c r="A136" s="5">
        <v>38168</v>
      </c>
      <c r="B136">
        <v>0.08</v>
      </c>
    </row>
    <row r="137" spans="1:2" x14ac:dyDescent="0.35">
      <c r="A137" s="5">
        <v>38199</v>
      </c>
      <c r="B137">
        <v>0.1</v>
      </c>
    </row>
    <row r="138" spans="1:2" x14ac:dyDescent="0.35">
      <c r="A138" s="5">
        <v>38230</v>
      </c>
      <c r="B138">
        <v>0.11</v>
      </c>
    </row>
    <row r="139" spans="1:2" x14ac:dyDescent="0.35">
      <c r="A139" s="5">
        <v>38260</v>
      </c>
      <c r="B139">
        <v>0.11</v>
      </c>
    </row>
    <row r="140" spans="1:2" x14ac:dyDescent="0.35">
      <c r="A140" s="5">
        <v>38291</v>
      </c>
      <c r="B140">
        <v>0.11</v>
      </c>
    </row>
    <row r="141" spans="1:2" x14ac:dyDescent="0.35">
      <c r="A141" s="5">
        <v>38321</v>
      </c>
      <c r="B141">
        <v>0.15</v>
      </c>
    </row>
    <row r="142" spans="1:2" x14ac:dyDescent="0.35">
      <c r="A142" s="5">
        <v>38352</v>
      </c>
      <c r="B142">
        <v>0.16</v>
      </c>
    </row>
    <row r="143" spans="1:2" x14ac:dyDescent="0.35">
      <c r="A143" s="5">
        <v>38383</v>
      </c>
      <c r="B143">
        <v>0.16</v>
      </c>
    </row>
    <row r="144" spans="1:2" x14ac:dyDescent="0.35">
      <c r="A144" s="5">
        <v>38411</v>
      </c>
      <c r="B144">
        <v>0.16</v>
      </c>
    </row>
    <row r="145" spans="1:2" x14ac:dyDescent="0.35">
      <c r="A145" s="5">
        <v>38442</v>
      </c>
      <c r="B145">
        <v>0.21</v>
      </c>
    </row>
    <row r="146" spans="1:2" x14ac:dyDescent="0.35">
      <c r="A146" s="5">
        <v>38472</v>
      </c>
      <c r="B146">
        <v>0.21</v>
      </c>
    </row>
    <row r="147" spans="1:2" x14ac:dyDescent="0.35">
      <c r="A147" s="5">
        <v>38503</v>
      </c>
      <c r="B147">
        <v>0.24</v>
      </c>
    </row>
    <row r="148" spans="1:2" x14ac:dyDescent="0.35">
      <c r="A148" s="5">
        <v>38533</v>
      </c>
      <c r="B148">
        <v>0.23</v>
      </c>
    </row>
    <row r="149" spans="1:2" x14ac:dyDescent="0.35">
      <c r="A149" s="5">
        <v>38564</v>
      </c>
      <c r="B149">
        <v>0.24</v>
      </c>
    </row>
    <row r="150" spans="1:2" x14ac:dyDescent="0.35">
      <c r="A150" s="5">
        <v>38595</v>
      </c>
      <c r="B150">
        <v>0.3</v>
      </c>
    </row>
    <row r="151" spans="1:2" x14ac:dyDescent="0.35">
      <c r="A151" s="5">
        <v>38625</v>
      </c>
      <c r="B151">
        <v>0.28999999999999998</v>
      </c>
    </row>
    <row r="152" spans="1:2" x14ac:dyDescent="0.35">
      <c r="A152" s="5">
        <v>38656</v>
      </c>
      <c r="B152">
        <v>0.27</v>
      </c>
    </row>
    <row r="153" spans="1:2" x14ac:dyDescent="0.35">
      <c r="A153" s="5">
        <v>38686</v>
      </c>
      <c r="B153">
        <v>0.31</v>
      </c>
    </row>
    <row r="154" spans="1:2" x14ac:dyDescent="0.35">
      <c r="A154" s="5">
        <v>38717</v>
      </c>
      <c r="B154">
        <v>0.32</v>
      </c>
    </row>
    <row r="155" spans="1:2" x14ac:dyDescent="0.35">
      <c r="A155" s="5">
        <v>38748</v>
      </c>
      <c r="B155">
        <v>0.35</v>
      </c>
    </row>
    <row r="156" spans="1:2" x14ac:dyDescent="0.35">
      <c r="A156" s="5">
        <v>38776</v>
      </c>
      <c r="B156">
        <v>0.34</v>
      </c>
    </row>
    <row r="157" spans="1:2" x14ac:dyDescent="0.35">
      <c r="A157" s="5">
        <v>38807</v>
      </c>
      <c r="B157">
        <v>0.37</v>
      </c>
    </row>
    <row r="158" spans="1:2" x14ac:dyDescent="0.35">
      <c r="A158" s="5">
        <v>38837</v>
      </c>
      <c r="B158">
        <v>0.36</v>
      </c>
    </row>
    <row r="159" spans="1:2" x14ac:dyDescent="0.35">
      <c r="A159" s="5">
        <v>38868</v>
      </c>
      <c r="B159">
        <v>0.43</v>
      </c>
    </row>
    <row r="160" spans="1:2" x14ac:dyDescent="0.35">
      <c r="A160" s="5">
        <v>38898</v>
      </c>
      <c r="B160">
        <v>0.4</v>
      </c>
    </row>
    <row r="161" spans="1:2" x14ac:dyDescent="0.35">
      <c r="A161" s="5">
        <v>38929</v>
      </c>
      <c r="B161">
        <v>0.4</v>
      </c>
    </row>
    <row r="162" spans="1:2" x14ac:dyDescent="0.35">
      <c r="A162" s="5">
        <v>38960</v>
      </c>
      <c r="B162">
        <v>0.42</v>
      </c>
    </row>
    <row r="163" spans="1:2" x14ac:dyDescent="0.35">
      <c r="A163" s="5">
        <v>38990</v>
      </c>
      <c r="B163">
        <v>0.41</v>
      </c>
    </row>
    <row r="164" spans="1:2" x14ac:dyDescent="0.35">
      <c r="A164" s="5">
        <v>39021</v>
      </c>
      <c r="B164">
        <v>0.41</v>
      </c>
    </row>
    <row r="165" spans="1:2" x14ac:dyDescent="0.35">
      <c r="A165" s="5">
        <v>39051</v>
      </c>
      <c r="B165">
        <v>0.42</v>
      </c>
    </row>
    <row r="166" spans="1:2" x14ac:dyDescent="0.35">
      <c r="A166" s="5">
        <v>39082</v>
      </c>
      <c r="B166">
        <v>0.4</v>
      </c>
    </row>
    <row r="167" spans="1:2" x14ac:dyDescent="0.35">
      <c r="A167" s="5">
        <v>39113</v>
      </c>
      <c r="B167">
        <v>0.44</v>
      </c>
    </row>
    <row r="168" spans="1:2" x14ac:dyDescent="0.35">
      <c r="A168" s="5">
        <v>39141</v>
      </c>
      <c r="B168">
        <v>0.38</v>
      </c>
    </row>
    <row r="169" spans="1:2" x14ac:dyDescent="0.35">
      <c r="A169" s="5">
        <v>39172</v>
      </c>
      <c r="B169">
        <v>0.43</v>
      </c>
    </row>
    <row r="170" spans="1:2" x14ac:dyDescent="0.35">
      <c r="A170" s="5">
        <v>39202</v>
      </c>
      <c r="B170">
        <v>0.44</v>
      </c>
    </row>
    <row r="171" spans="1:2" x14ac:dyDescent="0.35">
      <c r="A171" s="5">
        <v>39233</v>
      </c>
      <c r="B171">
        <v>0.41</v>
      </c>
    </row>
    <row r="172" spans="1:2" x14ac:dyDescent="0.35">
      <c r="A172" s="5">
        <v>39263</v>
      </c>
      <c r="B172">
        <v>0.4</v>
      </c>
    </row>
    <row r="173" spans="1:2" x14ac:dyDescent="0.35">
      <c r="A173" s="5">
        <v>39294</v>
      </c>
      <c r="B173">
        <v>0.4</v>
      </c>
    </row>
    <row r="174" spans="1:2" x14ac:dyDescent="0.35">
      <c r="A174" s="5">
        <v>39325</v>
      </c>
      <c r="B174">
        <v>0.42</v>
      </c>
    </row>
    <row r="175" spans="1:2" x14ac:dyDescent="0.35">
      <c r="A175" s="5">
        <v>39355</v>
      </c>
      <c r="B175">
        <v>0.32</v>
      </c>
    </row>
    <row r="176" spans="1:2" x14ac:dyDescent="0.35">
      <c r="A176" s="5">
        <v>39386</v>
      </c>
      <c r="B176">
        <v>0.32</v>
      </c>
    </row>
    <row r="177" spans="1:2" x14ac:dyDescent="0.35">
      <c r="A177" s="5">
        <v>39416</v>
      </c>
      <c r="B177">
        <v>0.34</v>
      </c>
    </row>
    <row r="178" spans="1:2" x14ac:dyDescent="0.35">
      <c r="A178" s="5">
        <v>39447</v>
      </c>
      <c r="B178">
        <v>0.27</v>
      </c>
    </row>
    <row r="179" spans="1:2" x14ac:dyDescent="0.35">
      <c r="A179" s="5">
        <v>39478</v>
      </c>
      <c r="B179">
        <v>0.21</v>
      </c>
    </row>
    <row r="180" spans="1:2" x14ac:dyDescent="0.35">
      <c r="A180" s="5">
        <v>39507</v>
      </c>
      <c r="B180">
        <v>0.13</v>
      </c>
    </row>
    <row r="181" spans="1:2" x14ac:dyDescent="0.35">
      <c r="A181" s="5">
        <v>39538</v>
      </c>
      <c r="B181">
        <v>0.17</v>
      </c>
    </row>
    <row r="182" spans="1:2" x14ac:dyDescent="0.35">
      <c r="A182" s="5">
        <v>39568</v>
      </c>
      <c r="B182">
        <v>0.18</v>
      </c>
    </row>
    <row r="183" spans="1:2" x14ac:dyDescent="0.35">
      <c r="A183" s="5">
        <v>39599</v>
      </c>
      <c r="B183">
        <v>0.18</v>
      </c>
    </row>
    <row r="184" spans="1:2" x14ac:dyDescent="0.35">
      <c r="A184" s="5">
        <v>39629</v>
      </c>
      <c r="B184">
        <v>0.17</v>
      </c>
    </row>
    <row r="185" spans="1:2" x14ac:dyDescent="0.35">
      <c r="A185" s="5">
        <v>39660</v>
      </c>
      <c r="B185">
        <v>0.15</v>
      </c>
    </row>
    <row r="186" spans="1:2" x14ac:dyDescent="0.35">
      <c r="A186" s="5">
        <v>39691</v>
      </c>
      <c r="B186">
        <v>0.13</v>
      </c>
    </row>
    <row r="187" spans="1:2" x14ac:dyDescent="0.35">
      <c r="A187" s="5">
        <v>39721</v>
      </c>
      <c r="B187">
        <v>0.15</v>
      </c>
    </row>
    <row r="188" spans="1:2" x14ac:dyDescent="0.35">
      <c r="A188" s="5">
        <v>39752</v>
      </c>
      <c r="B188">
        <v>0.08</v>
      </c>
    </row>
    <row r="189" spans="1:2" x14ac:dyDescent="0.35">
      <c r="A189" s="5">
        <v>39782</v>
      </c>
      <c r="B189">
        <v>0.03</v>
      </c>
    </row>
    <row r="190" spans="1:2" x14ac:dyDescent="0.35">
      <c r="A190" s="5">
        <v>39813</v>
      </c>
      <c r="B190">
        <v>0</v>
      </c>
    </row>
    <row r="191" spans="1:2" x14ac:dyDescent="0.35">
      <c r="A191" s="5">
        <v>39844</v>
      </c>
      <c r="B191">
        <v>0</v>
      </c>
    </row>
    <row r="192" spans="1:2" x14ac:dyDescent="0.35">
      <c r="A192" s="5">
        <v>39872</v>
      </c>
      <c r="B192">
        <v>0.01</v>
      </c>
    </row>
    <row r="193" spans="1:2" x14ac:dyDescent="0.35">
      <c r="A193" s="5">
        <v>39903</v>
      </c>
      <c r="B193">
        <v>0.02</v>
      </c>
    </row>
    <row r="194" spans="1:2" x14ac:dyDescent="0.35">
      <c r="A194" s="5">
        <v>39933</v>
      </c>
      <c r="B194">
        <v>0.01</v>
      </c>
    </row>
    <row r="195" spans="1:2" x14ac:dyDescent="0.35">
      <c r="A195" s="5">
        <v>39964</v>
      </c>
      <c r="B195">
        <v>0</v>
      </c>
    </row>
    <row r="196" spans="1:2" x14ac:dyDescent="0.35">
      <c r="A196" s="5">
        <v>39994</v>
      </c>
      <c r="B196">
        <v>0.01</v>
      </c>
    </row>
    <row r="197" spans="1:2" x14ac:dyDescent="0.35">
      <c r="A197" s="5">
        <v>40025</v>
      </c>
      <c r="B197">
        <v>0.01</v>
      </c>
    </row>
    <row r="198" spans="1:2" x14ac:dyDescent="0.35">
      <c r="A198" s="5">
        <v>40056</v>
      </c>
      <c r="B198">
        <v>0.01</v>
      </c>
    </row>
    <row r="199" spans="1:2" x14ac:dyDescent="0.35">
      <c r="A199" s="5">
        <v>40086</v>
      </c>
      <c r="B199">
        <v>0.01</v>
      </c>
    </row>
    <row r="200" spans="1:2" x14ac:dyDescent="0.35">
      <c r="A200" s="5">
        <v>40117</v>
      </c>
      <c r="B200">
        <v>0</v>
      </c>
    </row>
    <row r="201" spans="1:2" x14ac:dyDescent="0.35">
      <c r="A201" s="5">
        <v>40147</v>
      </c>
      <c r="B201">
        <v>0</v>
      </c>
    </row>
    <row r="202" spans="1:2" x14ac:dyDescent="0.35">
      <c r="A202" s="5">
        <v>40178</v>
      </c>
      <c r="B202">
        <v>0.01</v>
      </c>
    </row>
    <row r="203" spans="1:2" x14ac:dyDescent="0.35">
      <c r="A203" s="5">
        <v>40209</v>
      </c>
      <c r="B203">
        <v>0</v>
      </c>
    </row>
    <row r="204" spans="1:2" x14ac:dyDescent="0.35">
      <c r="A204" s="5">
        <v>40237</v>
      </c>
      <c r="B204">
        <v>0</v>
      </c>
    </row>
    <row r="205" spans="1:2" x14ac:dyDescent="0.35">
      <c r="A205" s="5">
        <v>40268</v>
      </c>
      <c r="B205">
        <v>0.01</v>
      </c>
    </row>
    <row r="206" spans="1:2" x14ac:dyDescent="0.35">
      <c r="A206" s="5">
        <v>40298</v>
      </c>
      <c r="B206">
        <v>0.01</v>
      </c>
    </row>
    <row r="207" spans="1:2" x14ac:dyDescent="0.35">
      <c r="A207" s="5">
        <v>40329</v>
      </c>
      <c r="B207">
        <v>0.01</v>
      </c>
    </row>
    <row r="208" spans="1:2" x14ac:dyDescent="0.35">
      <c r="A208" s="5">
        <v>40359</v>
      </c>
      <c r="B208">
        <v>0.01</v>
      </c>
    </row>
    <row r="209" spans="1:2" x14ac:dyDescent="0.35">
      <c r="A209" s="5">
        <v>40390</v>
      </c>
      <c r="B209">
        <v>0.01</v>
      </c>
    </row>
    <row r="210" spans="1:2" x14ac:dyDescent="0.35">
      <c r="A210" s="5">
        <v>40421</v>
      </c>
      <c r="B210">
        <v>0.01</v>
      </c>
    </row>
    <row r="211" spans="1:2" x14ac:dyDescent="0.35">
      <c r="A211" s="5">
        <v>40451</v>
      </c>
      <c r="B211">
        <v>0.01</v>
      </c>
    </row>
    <row r="212" spans="1:2" x14ac:dyDescent="0.35">
      <c r="A212" s="5">
        <v>40482</v>
      </c>
      <c r="B212">
        <v>0.01</v>
      </c>
    </row>
    <row r="213" spans="1:2" x14ac:dyDescent="0.35">
      <c r="A213" s="5">
        <v>40512</v>
      </c>
      <c r="B213">
        <v>0.01</v>
      </c>
    </row>
    <row r="214" spans="1:2" x14ac:dyDescent="0.35">
      <c r="A214" s="5">
        <v>40543</v>
      </c>
      <c r="B214">
        <v>0.01</v>
      </c>
    </row>
    <row r="215" spans="1:2" x14ac:dyDescent="0.35">
      <c r="A215" s="5">
        <v>40574</v>
      </c>
      <c r="B215">
        <v>0.01</v>
      </c>
    </row>
    <row r="216" spans="1:2" x14ac:dyDescent="0.35">
      <c r="A216" s="5">
        <v>40602</v>
      </c>
      <c r="B216">
        <v>0.01</v>
      </c>
    </row>
    <row r="217" spans="1:2" x14ac:dyDescent="0.35">
      <c r="A217" s="5">
        <v>40633</v>
      </c>
      <c r="B217">
        <v>0.01</v>
      </c>
    </row>
    <row r="218" spans="1:2" x14ac:dyDescent="0.35">
      <c r="A218" s="5">
        <v>40663</v>
      </c>
      <c r="B218">
        <v>0</v>
      </c>
    </row>
    <row r="219" spans="1:2" x14ac:dyDescent="0.35">
      <c r="A219" s="5">
        <v>40694</v>
      </c>
      <c r="B219">
        <v>0</v>
      </c>
    </row>
    <row r="220" spans="1:2" x14ac:dyDescent="0.35">
      <c r="A220" s="5">
        <v>40724</v>
      </c>
      <c r="B220">
        <v>0</v>
      </c>
    </row>
    <row r="221" spans="1:2" x14ac:dyDescent="0.35">
      <c r="A221" s="5">
        <v>40755</v>
      </c>
      <c r="B221">
        <v>0</v>
      </c>
    </row>
    <row r="222" spans="1:2" x14ac:dyDescent="0.35">
      <c r="A222" s="5">
        <v>40786</v>
      </c>
      <c r="B222">
        <v>0.01</v>
      </c>
    </row>
    <row r="223" spans="1:2" x14ac:dyDescent="0.35">
      <c r="A223" s="5">
        <v>40816</v>
      </c>
      <c r="B223">
        <v>0</v>
      </c>
    </row>
    <row r="224" spans="1:2" x14ac:dyDescent="0.35">
      <c r="A224" s="5">
        <v>40847</v>
      </c>
      <c r="B224">
        <v>0</v>
      </c>
    </row>
    <row r="225" spans="1:2" x14ac:dyDescent="0.35">
      <c r="A225" s="5">
        <v>40877</v>
      </c>
      <c r="B225">
        <v>0</v>
      </c>
    </row>
    <row r="226" spans="1:2" x14ac:dyDescent="0.35">
      <c r="A226" s="5">
        <v>40908</v>
      </c>
      <c r="B226">
        <v>0</v>
      </c>
    </row>
    <row r="227" spans="1:2" x14ac:dyDescent="0.35">
      <c r="A227" s="5">
        <v>40939</v>
      </c>
      <c r="B227">
        <v>0</v>
      </c>
    </row>
    <row r="228" spans="1:2" x14ac:dyDescent="0.35">
      <c r="A228" s="5">
        <v>40968</v>
      </c>
      <c r="B228">
        <v>0</v>
      </c>
    </row>
    <row r="229" spans="1:2" x14ac:dyDescent="0.35">
      <c r="A229" s="5">
        <v>40999</v>
      </c>
      <c r="B229">
        <v>0</v>
      </c>
    </row>
    <row r="230" spans="1:2" x14ac:dyDescent="0.35">
      <c r="A230" s="5">
        <v>41029</v>
      </c>
      <c r="B230">
        <v>0</v>
      </c>
    </row>
    <row r="231" spans="1:2" x14ac:dyDescent="0.35">
      <c r="A231" s="5">
        <v>41060</v>
      </c>
      <c r="B231">
        <v>0.01</v>
      </c>
    </row>
    <row r="232" spans="1:2" x14ac:dyDescent="0.35">
      <c r="A232" s="5">
        <v>41090</v>
      </c>
      <c r="B232">
        <v>0</v>
      </c>
    </row>
    <row r="233" spans="1:2" x14ac:dyDescent="0.35">
      <c r="A233" s="5">
        <v>41121</v>
      </c>
      <c r="B233">
        <v>0</v>
      </c>
    </row>
    <row r="234" spans="1:2" x14ac:dyDescent="0.35">
      <c r="A234" s="5">
        <v>41152</v>
      </c>
      <c r="B234">
        <v>0.01</v>
      </c>
    </row>
    <row r="235" spans="1:2" x14ac:dyDescent="0.35">
      <c r="A235" s="5">
        <v>41182</v>
      </c>
      <c r="B235">
        <v>0.01</v>
      </c>
    </row>
    <row r="236" spans="1:2" x14ac:dyDescent="0.35">
      <c r="A236" s="5">
        <v>41213</v>
      </c>
      <c r="B236">
        <v>0.01</v>
      </c>
    </row>
    <row r="237" spans="1:2" x14ac:dyDescent="0.35">
      <c r="A237" s="5">
        <v>41243</v>
      </c>
      <c r="B237">
        <v>0.01</v>
      </c>
    </row>
    <row r="238" spans="1:2" x14ac:dyDescent="0.35">
      <c r="A238" s="5">
        <v>41274</v>
      </c>
      <c r="B238">
        <v>0.01</v>
      </c>
    </row>
    <row r="239" spans="1:2" x14ac:dyDescent="0.35">
      <c r="A239" s="5">
        <v>41305</v>
      </c>
      <c r="B239">
        <v>0</v>
      </c>
    </row>
    <row r="240" spans="1:2" x14ac:dyDescent="0.35">
      <c r="A240" s="5">
        <v>41333</v>
      </c>
      <c r="B240">
        <v>0</v>
      </c>
    </row>
    <row r="241" spans="1:2" x14ac:dyDescent="0.35">
      <c r="A241" s="5">
        <v>41364</v>
      </c>
      <c r="B241">
        <v>0</v>
      </c>
    </row>
    <row r="242" spans="1:2" x14ac:dyDescent="0.35">
      <c r="A242" s="5">
        <v>41394</v>
      </c>
      <c r="B242">
        <v>0</v>
      </c>
    </row>
    <row r="243" spans="1:2" x14ac:dyDescent="0.35">
      <c r="A243" s="5">
        <v>41425</v>
      </c>
      <c r="B243">
        <v>0</v>
      </c>
    </row>
    <row r="244" spans="1:2" x14ac:dyDescent="0.35">
      <c r="A244" s="5">
        <v>41455</v>
      </c>
      <c r="B244">
        <v>0</v>
      </c>
    </row>
    <row r="245" spans="1:2" x14ac:dyDescent="0.35">
      <c r="A245" s="5">
        <v>41486</v>
      </c>
      <c r="B245">
        <v>0</v>
      </c>
    </row>
    <row r="246" spans="1:2" x14ac:dyDescent="0.35">
      <c r="A246" s="5">
        <v>41517</v>
      </c>
      <c r="B246">
        <v>0</v>
      </c>
    </row>
    <row r="247" spans="1:2" x14ac:dyDescent="0.35">
      <c r="A247" s="5">
        <v>41547</v>
      </c>
      <c r="B247">
        <v>0</v>
      </c>
    </row>
    <row r="248" spans="1:2" x14ac:dyDescent="0.35">
      <c r="A248" s="5">
        <v>41578</v>
      </c>
      <c r="B248">
        <v>0</v>
      </c>
    </row>
    <row r="249" spans="1:2" x14ac:dyDescent="0.35">
      <c r="A249" s="5">
        <v>41608</v>
      </c>
      <c r="B249">
        <v>0</v>
      </c>
    </row>
    <row r="250" spans="1:2" x14ac:dyDescent="0.35">
      <c r="A250" s="5">
        <v>41639</v>
      </c>
      <c r="B250">
        <v>0</v>
      </c>
    </row>
    <row r="251" spans="1:2" x14ac:dyDescent="0.35">
      <c r="A251" s="5">
        <v>41670</v>
      </c>
      <c r="B251">
        <v>0</v>
      </c>
    </row>
    <row r="252" spans="1:2" x14ac:dyDescent="0.35">
      <c r="A252" s="5">
        <v>41698</v>
      </c>
      <c r="B252">
        <v>0</v>
      </c>
    </row>
    <row r="253" spans="1:2" x14ac:dyDescent="0.35">
      <c r="A253" s="5">
        <v>41729</v>
      </c>
      <c r="B253">
        <v>0</v>
      </c>
    </row>
    <row r="254" spans="1:2" x14ac:dyDescent="0.35">
      <c r="A254" s="5">
        <v>41759</v>
      </c>
      <c r="B254">
        <v>0</v>
      </c>
    </row>
    <row r="255" spans="1:2" x14ac:dyDescent="0.35">
      <c r="A255" s="5">
        <v>41790</v>
      </c>
      <c r="B255">
        <v>0</v>
      </c>
    </row>
    <row r="256" spans="1:2" x14ac:dyDescent="0.35">
      <c r="A256" s="5">
        <v>41820</v>
      </c>
      <c r="B256">
        <v>0</v>
      </c>
    </row>
    <row r="257" spans="1:2" x14ac:dyDescent="0.35">
      <c r="A257" s="5">
        <v>41851</v>
      </c>
      <c r="B257">
        <v>0</v>
      </c>
    </row>
    <row r="258" spans="1:2" x14ac:dyDescent="0.35">
      <c r="A258" s="5">
        <v>41882</v>
      </c>
      <c r="B258">
        <v>0</v>
      </c>
    </row>
    <row r="259" spans="1:2" x14ac:dyDescent="0.35">
      <c r="A259" s="5">
        <v>41912</v>
      </c>
      <c r="B259">
        <v>0</v>
      </c>
    </row>
    <row r="260" spans="1:2" x14ac:dyDescent="0.35">
      <c r="A260" s="5">
        <v>41943</v>
      </c>
      <c r="B260">
        <v>0</v>
      </c>
    </row>
    <row r="261" spans="1:2" x14ac:dyDescent="0.35">
      <c r="A261" s="5">
        <v>41973</v>
      </c>
      <c r="B261">
        <v>0</v>
      </c>
    </row>
    <row r="262" spans="1:2" x14ac:dyDescent="0.35">
      <c r="A262" s="5">
        <v>42004</v>
      </c>
      <c r="B262">
        <v>0</v>
      </c>
    </row>
    <row r="263" spans="1:2" x14ac:dyDescent="0.35">
      <c r="A263" s="5">
        <v>42035</v>
      </c>
      <c r="B263">
        <v>0</v>
      </c>
    </row>
    <row r="264" spans="1:2" x14ac:dyDescent="0.35">
      <c r="A264" s="5">
        <v>42063</v>
      </c>
      <c r="B264">
        <v>0</v>
      </c>
    </row>
    <row r="265" spans="1:2" x14ac:dyDescent="0.35">
      <c r="A265" s="5">
        <v>42094</v>
      </c>
      <c r="B265">
        <v>0</v>
      </c>
    </row>
    <row r="266" spans="1:2" x14ac:dyDescent="0.35">
      <c r="A266" s="5">
        <v>42124</v>
      </c>
      <c r="B266">
        <v>0</v>
      </c>
    </row>
    <row r="267" spans="1:2" x14ac:dyDescent="0.35">
      <c r="A267" s="5">
        <v>42155</v>
      </c>
      <c r="B267">
        <v>0</v>
      </c>
    </row>
    <row r="268" spans="1:2" x14ac:dyDescent="0.35">
      <c r="A268" s="5">
        <v>42185</v>
      </c>
      <c r="B268">
        <v>0</v>
      </c>
    </row>
    <row r="269" spans="1:2" x14ac:dyDescent="0.35">
      <c r="A269" s="5">
        <v>42216</v>
      </c>
      <c r="B269">
        <v>0</v>
      </c>
    </row>
    <row r="270" spans="1:2" x14ac:dyDescent="0.35">
      <c r="A270" s="5">
        <v>42247</v>
      </c>
      <c r="B270">
        <v>0</v>
      </c>
    </row>
    <row r="271" spans="1:2" x14ac:dyDescent="0.35">
      <c r="A271" s="5">
        <v>42277</v>
      </c>
      <c r="B271">
        <v>0</v>
      </c>
    </row>
    <row r="272" spans="1:2" x14ac:dyDescent="0.35">
      <c r="A272" s="5">
        <v>42308</v>
      </c>
      <c r="B272">
        <v>0</v>
      </c>
    </row>
    <row r="273" spans="1:2" x14ac:dyDescent="0.35">
      <c r="A273" s="5">
        <v>42338</v>
      </c>
      <c r="B273">
        <v>0</v>
      </c>
    </row>
    <row r="274" spans="1:2" x14ac:dyDescent="0.35">
      <c r="A274" s="5">
        <v>42369</v>
      </c>
      <c r="B274">
        <v>0.01</v>
      </c>
    </row>
    <row r="275" spans="1:2" x14ac:dyDescent="0.35">
      <c r="A275" s="5">
        <v>42400</v>
      </c>
      <c r="B275">
        <v>0.01</v>
      </c>
    </row>
    <row r="276" spans="1:2" x14ac:dyDescent="0.35">
      <c r="A276" s="5">
        <v>42429</v>
      </c>
      <c r="B276">
        <v>0.02</v>
      </c>
    </row>
    <row r="277" spans="1:2" x14ac:dyDescent="0.35">
      <c r="A277" s="5">
        <v>42460</v>
      </c>
      <c r="B277">
        <v>0.02</v>
      </c>
    </row>
    <row r="278" spans="1:2" x14ac:dyDescent="0.35">
      <c r="A278" s="5">
        <v>42490</v>
      </c>
      <c r="B278">
        <v>0.01</v>
      </c>
    </row>
    <row r="279" spans="1:2" x14ac:dyDescent="0.35">
      <c r="A279" s="5">
        <v>42521</v>
      </c>
      <c r="B279">
        <v>0.01</v>
      </c>
    </row>
    <row r="280" spans="1:2" x14ac:dyDescent="0.35">
      <c r="A280" s="5">
        <v>42551</v>
      </c>
      <c r="B280">
        <v>0.02</v>
      </c>
    </row>
    <row r="281" spans="1:2" x14ac:dyDescent="0.35">
      <c r="A281" s="5">
        <v>42582</v>
      </c>
      <c r="B281">
        <v>0.02</v>
      </c>
    </row>
    <row r="282" spans="1:2" x14ac:dyDescent="0.35">
      <c r="A282" s="5">
        <v>42613</v>
      </c>
      <c r="B282">
        <v>0.02</v>
      </c>
    </row>
    <row r="283" spans="1:2" x14ac:dyDescent="0.35">
      <c r="A283" s="5">
        <v>42643</v>
      </c>
      <c r="B283">
        <v>0.02</v>
      </c>
    </row>
    <row r="284" spans="1:2" x14ac:dyDescent="0.35">
      <c r="A284" s="5">
        <v>42674</v>
      </c>
      <c r="B284">
        <v>0.02</v>
      </c>
    </row>
    <row r="285" spans="1:2" x14ac:dyDescent="0.35">
      <c r="A285" s="5">
        <v>42704</v>
      </c>
      <c r="B285">
        <v>0.01</v>
      </c>
    </row>
    <row r="286" spans="1:2" x14ac:dyDescent="0.35">
      <c r="A286" s="5">
        <v>42735</v>
      </c>
      <c r="B286">
        <v>0.03</v>
      </c>
    </row>
    <row r="287" spans="1:2" x14ac:dyDescent="0.35">
      <c r="A287" s="5">
        <v>42766</v>
      </c>
      <c r="B287">
        <v>0.04</v>
      </c>
    </row>
    <row r="288" spans="1:2" x14ac:dyDescent="0.35">
      <c r="A288" s="5">
        <v>42794</v>
      </c>
      <c r="B288">
        <v>0.04</v>
      </c>
    </row>
    <row r="289" spans="1:2" x14ac:dyDescent="0.35">
      <c r="A289" s="5">
        <v>42825</v>
      </c>
      <c r="B289">
        <v>0.03</v>
      </c>
    </row>
    <row r="290" spans="1:2" x14ac:dyDescent="0.35">
      <c r="A290" s="5">
        <v>42855</v>
      </c>
      <c r="B290">
        <v>0.05</v>
      </c>
    </row>
    <row r="291" spans="1:2" x14ac:dyDescent="0.35">
      <c r="A291" s="5">
        <v>42886</v>
      </c>
      <c r="B291">
        <v>0.06</v>
      </c>
    </row>
    <row r="292" spans="1:2" x14ac:dyDescent="0.35">
      <c r="A292" s="5">
        <v>42916</v>
      </c>
      <c r="B292">
        <v>0.06</v>
      </c>
    </row>
    <row r="293" spans="1:2" x14ac:dyDescent="0.35">
      <c r="A293" s="5">
        <v>42947</v>
      </c>
      <c r="B293">
        <v>7.0000000000000007E-2</v>
      </c>
    </row>
    <row r="294" spans="1:2" x14ac:dyDescent="0.35">
      <c r="A294" s="5">
        <v>42978</v>
      </c>
      <c r="B294">
        <v>0.09</v>
      </c>
    </row>
    <row r="295" spans="1:2" x14ac:dyDescent="0.35">
      <c r="A295" s="5">
        <v>43008</v>
      </c>
      <c r="B295">
        <v>0.09</v>
      </c>
    </row>
    <row r="296" spans="1:2" x14ac:dyDescent="0.35">
      <c r="A296" s="5">
        <v>43039</v>
      </c>
      <c r="B296">
        <v>0.09</v>
      </c>
    </row>
    <row r="297" spans="1:2" x14ac:dyDescent="0.35">
      <c r="A297" s="5">
        <v>43069</v>
      </c>
      <c r="B297">
        <v>0.08</v>
      </c>
    </row>
    <row r="298" spans="1:2" x14ac:dyDescent="0.35">
      <c r="A298" s="5">
        <v>43100</v>
      </c>
      <c r="B298">
        <v>0.09</v>
      </c>
    </row>
    <row r="299" spans="1:2" x14ac:dyDescent="0.35">
      <c r="A299" s="5">
        <v>43131</v>
      </c>
      <c r="B299">
        <v>0.12</v>
      </c>
    </row>
    <row r="300" spans="1:2" x14ac:dyDescent="0.35">
      <c r="A300" s="5">
        <v>43159</v>
      </c>
      <c r="B300">
        <v>0.11</v>
      </c>
    </row>
    <row r="301" spans="1:2" x14ac:dyDescent="0.35">
      <c r="A301" s="5">
        <v>43190</v>
      </c>
      <c r="B301">
        <v>0.11</v>
      </c>
    </row>
    <row r="302" spans="1:2" x14ac:dyDescent="0.35">
      <c r="A302" s="5">
        <v>43220</v>
      </c>
      <c r="B302">
        <v>0.14000000000000001</v>
      </c>
    </row>
    <row r="303" spans="1:2" x14ac:dyDescent="0.35">
      <c r="A303" s="5">
        <v>43251</v>
      </c>
      <c r="B303">
        <v>0.14000000000000001</v>
      </c>
    </row>
    <row r="304" spans="1:2" x14ac:dyDescent="0.35">
      <c r="A304" s="5">
        <v>43281</v>
      </c>
      <c r="B304">
        <v>0.14000000000000001</v>
      </c>
    </row>
    <row r="305" spans="1:2" x14ac:dyDescent="0.35">
      <c r="A305" s="5">
        <v>43312</v>
      </c>
      <c r="B305">
        <v>0.16</v>
      </c>
    </row>
    <row r="306" spans="1:2" x14ac:dyDescent="0.35">
      <c r="A306" s="5">
        <v>43343</v>
      </c>
      <c r="B306">
        <v>0.16</v>
      </c>
    </row>
    <row r="307" spans="1:2" x14ac:dyDescent="0.35">
      <c r="A307" s="5">
        <v>43373</v>
      </c>
      <c r="B307">
        <v>0.15</v>
      </c>
    </row>
    <row r="308" spans="1:2" x14ac:dyDescent="0.35">
      <c r="A308" s="5">
        <v>43404</v>
      </c>
      <c r="B308">
        <v>0.19</v>
      </c>
    </row>
    <row r="309" spans="1:2" x14ac:dyDescent="0.35">
      <c r="A309" s="5">
        <v>43434</v>
      </c>
      <c r="B309">
        <v>0.18</v>
      </c>
    </row>
    <row r="310" spans="1:2" x14ac:dyDescent="0.35">
      <c r="A310" s="5">
        <v>43465</v>
      </c>
      <c r="B310">
        <v>0.2</v>
      </c>
    </row>
    <row r="311" spans="1:2" x14ac:dyDescent="0.35">
      <c r="A311" s="5">
        <v>43496</v>
      </c>
      <c r="B311">
        <v>0.21</v>
      </c>
    </row>
    <row r="312" spans="1:2" x14ac:dyDescent="0.35">
      <c r="A312" s="5">
        <v>43524</v>
      </c>
      <c r="B312">
        <v>0.18</v>
      </c>
    </row>
    <row r="313" spans="1:2" x14ac:dyDescent="0.35">
      <c r="A313" s="5">
        <v>43555</v>
      </c>
      <c r="B313">
        <v>0.19</v>
      </c>
    </row>
    <row r="314" spans="1:2" x14ac:dyDescent="0.35">
      <c r="A314" s="5">
        <v>43585</v>
      </c>
      <c r="B314">
        <v>0.21</v>
      </c>
    </row>
    <row r="315" spans="1:2" x14ac:dyDescent="0.35">
      <c r="A315" s="5">
        <v>43616</v>
      </c>
      <c r="B315">
        <v>0.21</v>
      </c>
    </row>
    <row r="316" spans="1:2" x14ac:dyDescent="0.35">
      <c r="A316" s="5">
        <v>43646</v>
      </c>
      <c r="B316">
        <v>0.18</v>
      </c>
    </row>
    <row r="317" spans="1:2" x14ac:dyDescent="0.35">
      <c r="A317" s="5">
        <v>43677</v>
      </c>
      <c r="B317">
        <v>0.19</v>
      </c>
    </row>
    <row r="318" spans="1:2" x14ac:dyDescent="0.35">
      <c r="A318" s="5">
        <v>43708</v>
      </c>
      <c r="B318">
        <v>0.16</v>
      </c>
    </row>
    <row r="319" spans="1:2" x14ac:dyDescent="0.35">
      <c r="A319" s="5">
        <v>43738</v>
      </c>
      <c r="B319">
        <v>0.18</v>
      </c>
    </row>
    <row r="320" spans="1:2" x14ac:dyDescent="0.35">
      <c r="A320" s="5">
        <v>43769</v>
      </c>
      <c r="B320">
        <v>0.16</v>
      </c>
    </row>
    <row r="321" spans="1:2" x14ac:dyDescent="0.35">
      <c r="A321" s="5">
        <v>43799</v>
      </c>
      <c r="B321">
        <v>0.12</v>
      </c>
    </row>
    <row r="322" spans="1:2" x14ac:dyDescent="0.35">
      <c r="A322" s="5">
        <v>43830</v>
      </c>
      <c r="B322">
        <v>0.14000000000000001</v>
      </c>
    </row>
    <row r="323" spans="1:2" x14ac:dyDescent="0.35">
      <c r="A323" s="5">
        <v>43861</v>
      </c>
      <c r="B323">
        <v>0.13</v>
      </c>
    </row>
    <row r="324" spans="1:2" x14ac:dyDescent="0.35">
      <c r="A324" s="5">
        <v>43890</v>
      </c>
      <c r="B324">
        <v>0.12</v>
      </c>
    </row>
    <row r="325" spans="1:2" x14ac:dyDescent="0.35">
      <c r="A325" s="5">
        <v>43921</v>
      </c>
      <c r="B325">
        <v>0.13</v>
      </c>
    </row>
    <row r="326" spans="1:2" x14ac:dyDescent="0.35">
      <c r="A326" s="5">
        <v>43951</v>
      </c>
      <c r="B326">
        <v>0</v>
      </c>
    </row>
    <row r="327" spans="1:2" x14ac:dyDescent="0.35">
      <c r="A327" s="5">
        <v>43982</v>
      </c>
      <c r="B327">
        <v>0.01</v>
      </c>
    </row>
    <row r="328" spans="1:2" x14ac:dyDescent="0.35">
      <c r="A328" s="5">
        <v>44012</v>
      </c>
      <c r="B328">
        <v>0.01</v>
      </c>
    </row>
    <row r="329" spans="1:2" x14ac:dyDescent="0.35">
      <c r="A329" s="5">
        <v>44043</v>
      </c>
      <c r="B329">
        <v>0.01</v>
      </c>
    </row>
    <row r="330" spans="1:2" x14ac:dyDescent="0.35">
      <c r="A330" s="5">
        <v>44074</v>
      </c>
      <c r="B330">
        <v>0.01</v>
      </c>
    </row>
    <row r="331" spans="1:2" x14ac:dyDescent="0.35">
      <c r="A331" s="5">
        <v>44104</v>
      </c>
      <c r="B331">
        <v>0.01</v>
      </c>
    </row>
    <row r="332" spans="1:2" x14ac:dyDescent="0.35">
      <c r="A332" s="5">
        <v>44135</v>
      </c>
      <c r="B332">
        <v>0.01</v>
      </c>
    </row>
    <row r="333" spans="1:2" x14ac:dyDescent="0.35">
      <c r="A333" s="5">
        <v>44165</v>
      </c>
      <c r="B333">
        <v>0.01</v>
      </c>
    </row>
    <row r="334" spans="1:2" x14ac:dyDescent="0.35">
      <c r="A334" s="5">
        <v>44196</v>
      </c>
      <c r="B334">
        <v>0.01</v>
      </c>
    </row>
    <row r="335" spans="1:2" x14ac:dyDescent="0.35">
      <c r="A335" s="5">
        <v>44227</v>
      </c>
      <c r="B335">
        <v>0.01</v>
      </c>
    </row>
    <row r="336" spans="1:2" x14ac:dyDescent="0.35">
      <c r="A336" s="5">
        <v>44255</v>
      </c>
      <c r="B336">
        <v>0</v>
      </c>
    </row>
    <row r="337" spans="1:2" x14ac:dyDescent="0.35">
      <c r="A337" s="5">
        <v>44286</v>
      </c>
      <c r="B337">
        <v>0</v>
      </c>
    </row>
    <row r="338" spans="1:2" x14ac:dyDescent="0.35">
      <c r="A338" s="5">
        <v>44316</v>
      </c>
      <c r="B338">
        <v>0</v>
      </c>
    </row>
    <row r="339" spans="1:2" x14ac:dyDescent="0.35">
      <c r="A339" s="5">
        <v>44347</v>
      </c>
      <c r="B339">
        <v>0</v>
      </c>
    </row>
    <row r="340" spans="1:2" x14ac:dyDescent="0.35">
      <c r="A340" s="5">
        <v>44377</v>
      </c>
      <c r="B340">
        <v>0</v>
      </c>
    </row>
    <row r="341" spans="1:2" x14ac:dyDescent="0.35">
      <c r="A341" s="5">
        <v>44408</v>
      </c>
      <c r="B341">
        <v>0</v>
      </c>
    </row>
    <row r="342" spans="1:2" x14ac:dyDescent="0.35">
      <c r="A342" s="5">
        <v>44439</v>
      </c>
      <c r="B342">
        <v>0</v>
      </c>
    </row>
    <row r="343" spans="1:2" x14ac:dyDescent="0.35">
      <c r="A343" s="5">
        <v>44469</v>
      </c>
      <c r="B343">
        <v>0</v>
      </c>
    </row>
    <row r="344" spans="1:2" x14ac:dyDescent="0.35">
      <c r="A344" s="5">
        <v>44500</v>
      </c>
      <c r="B344">
        <v>0</v>
      </c>
    </row>
    <row r="345" spans="1:2" x14ac:dyDescent="0.35">
      <c r="A345" s="5">
        <v>44530</v>
      </c>
      <c r="B345">
        <v>0</v>
      </c>
    </row>
    <row r="346" spans="1:2" x14ac:dyDescent="0.35">
      <c r="A346" s="5">
        <v>44561</v>
      </c>
      <c r="B346">
        <v>0.01</v>
      </c>
    </row>
    <row r="347" spans="1:2" x14ac:dyDescent="0.35">
      <c r="A347" s="5">
        <v>44592</v>
      </c>
      <c r="B347">
        <v>0</v>
      </c>
    </row>
    <row r="348" spans="1:2" x14ac:dyDescent="0.35">
      <c r="A348" s="5">
        <v>44620</v>
      </c>
      <c r="B348">
        <v>0</v>
      </c>
    </row>
    <row r="349" spans="1:2" x14ac:dyDescent="0.35">
      <c r="A349" s="5">
        <v>44651</v>
      </c>
      <c r="B349">
        <v>0.01</v>
      </c>
    </row>
    <row r="350" spans="1:2" x14ac:dyDescent="0.35">
      <c r="A350" s="5">
        <v>44681</v>
      </c>
      <c r="B350">
        <v>0.01</v>
      </c>
    </row>
    <row r="351" spans="1:2" x14ac:dyDescent="0.35">
      <c r="A351" s="5">
        <v>44712</v>
      </c>
      <c r="B351">
        <v>0.03</v>
      </c>
    </row>
    <row r="352" spans="1:2" x14ac:dyDescent="0.35">
      <c r="A352" s="5">
        <v>44742</v>
      </c>
      <c r="B352">
        <v>0.06</v>
      </c>
    </row>
    <row r="353" spans="1:2" x14ac:dyDescent="0.35">
      <c r="A353" s="5">
        <v>44773</v>
      </c>
      <c r="B353">
        <v>0.08</v>
      </c>
    </row>
    <row r="354" spans="1:2" x14ac:dyDescent="0.35">
      <c r="A354" s="5">
        <v>44804</v>
      </c>
      <c r="B354">
        <v>0.19</v>
      </c>
    </row>
    <row r="355" spans="1:2" x14ac:dyDescent="0.35">
      <c r="A355" s="5">
        <v>44834</v>
      </c>
      <c r="B355">
        <v>0.19</v>
      </c>
    </row>
    <row r="356" spans="1:2" x14ac:dyDescent="0.35">
      <c r="A356" s="5">
        <v>44865</v>
      </c>
      <c r="B356">
        <v>0.23</v>
      </c>
    </row>
    <row r="357" spans="1:2" x14ac:dyDescent="0.35">
      <c r="A357" s="5">
        <v>44895</v>
      </c>
      <c r="B357">
        <v>0.28999999999999998</v>
      </c>
    </row>
    <row r="358" spans="1:2" x14ac:dyDescent="0.35">
      <c r="A358" s="5">
        <v>44926</v>
      </c>
      <c r="B358">
        <v>0.33</v>
      </c>
    </row>
    <row r="359" spans="1:2" x14ac:dyDescent="0.35">
      <c r="A359" s="5">
        <v>44957</v>
      </c>
      <c r="B359">
        <v>0.35</v>
      </c>
    </row>
    <row r="360" spans="1:2" x14ac:dyDescent="0.35">
      <c r="A360" s="5">
        <v>44985</v>
      </c>
      <c r="B360">
        <v>0.34</v>
      </c>
    </row>
    <row r="361" spans="1:2" x14ac:dyDescent="0.35">
      <c r="A361" s="5">
        <v>45016</v>
      </c>
      <c r="B361">
        <v>0.36</v>
      </c>
    </row>
    <row r="362" spans="1:2" x14ac:dyDescent="0.35">
      <c r="A362" s="5">
        <v>45046</v>
      </c>
      <c r="B362">
        <v>0.35</v>
      </c>
    </row>
    <row r="363" spans="1:2" x14ac:dyDescent="0.35">
      <c r="A363" s="5">
        <v>45077</v>
      </c>
      <c r="B363">
        <v>0.36</v>
      </c>
    </row>
    <row r="364" spans="1:2" x14ac:dyDescent="0.35">
      <c r="A364" s="5">
        <v>45107</v>
      </c>
      <c r="B364">
        <v>0.4</v>
      </c>
    </row>
    <row r="365" spans="1:2" x14ac:dyDescent="0.35">
      <c r="A365" s="5">
        <v>45138</v>
      </c>
      <c r="B365">
        <v>0.45</v>
      </c>
    </row>
    <row r="366" spans="1:2" x14ac:dyDescent="0.35">
      <c r="A366" s="5">
        <v>45169</v>
      </c>
      <c r="B366">
        <v>0.45</v>
      </c>
    </row>
    <row r="367" spans="1:2" x14ac:dyDescent="0.35">
      <c r="A367" s="5">
        <v>45199</v>
      </c>
      <c r="B367">
        <v>0.43</v>
      </c>
    </row>
    <row r="368" spans="1:2" x14ac:dyDescent="0.35">
      <c r="A368" s="5">
        <v>45230</v>
      </c>
      <c r="B368">
        <v>0.47</v>
      </c>
    </row>
    <row r="369" spans="1:2" x14ac:dyDescent="0.35">
      <c r="A369" s="5">
        <v>45260</v>
      </c>
      <c r="B369">
        <v>0.44</v>
      </c>
    </row>
    <row r="370" spans="1:2" x14ac:dyDescent="0.35">
      <c r="A370" s="5">
        <v>45291</v>
      </c>
      <c r="B370">
        <v>0.43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5CC-A3F7-4CB2-987E-B7CE2EB35A84}">
  <dimension ref="A1:AE123"/>
  <sheetViews>
    <sheetView zoomScale="85" zoomScaleNormal="85" workbookViewId="0">
      <pane xSplit="1" ySplit="3" topLeftCell="B109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19.453125" style="1" customWidth="1"/>
  </cols>
  <sheetData>
    <row r="1" spans="1:31" x14ac:dyDescent="0.35">
      <c r="A1" s="4" t="s">
        <v>88</v>
      </c>
      <c r="B1" t="s">
        <v>26</v>
      </c>
      <c r="C1" t="s">
        <v>45</v>
      </c>
      <c r="D1" t="s">
        <v>26</v>
      </c>
      <c r="E1" t="s">
        <v>55</v>
      </c>
      <c r="F1" t="s">
        <v>26</v>
      </c>
      <c r="G1" t="s">
        <v>53</v>
      </c>
      <c r="H1" t="s">
        <v>26</v>
      </c>
      <c r="I1" t="s">
        <v>1</v>
      </c>
      <c r="J1" t="s">
        <v>57</v>
      </c>
      <c r="K1" t="s">
        <v>50</v>
      </c>
      <c r="L1" t="s">
        <v>23</v>
      </c>
      <c r="M1" t="s">
        <v>34</v>
      </c>
      <c r="N1" t="s">
        <v>26</v>
      </c>
      <c r="O1" t="s">
        <v>38</v>
      </c>
      <c r="P1" t="s">
        <v>59</v>
      </c>
      <c r="Q1" t="s">
        <v>44</v>
      </c>
      <c r="R1" t="s">
        <v>85</v>
      </c>
      <c r="S1" t="s">
        <v>28</v>
      </c>
      <c r="T1" t="s">
        <v>85</v>
      </c>
      <c r="U1" t="s">
        <v>23</v>
      </c>
      <c r="V1" t="s">
        <v>30</v>
      </c>
      <c r="W1" t="s">
        <v>47</v>
      </c>
      <c r="X1" t="s">
        <v>26</v>
      </c>
      <c r="Y1" t="s">
        <v>14</v>
      </c>
      <c r="Z1" t="s">
        <v>30</v>
      </c>
      <c r="AA1" t="s">
        <v>17</v>
      </c>
      <c r="AB1" t="s">
        <v>14</v>
      </c>
      <c r="AC1" t="s">
        <v>41</v>
      </c>
      <c r="AD1" t="s">
        <v>26</v>
      </c>
      <c r="AE1" t="s">
        <v>26</v>
      </c>
    </row>
    <row r="2" spans="1:31" x14ac:dyDescent="0.35">
      <c r="A2" s="4" t="s">
        <v>8</v>
      </c>
      <c r="B2" t="s">
        <v>65</v>
      </c>
      <c r="C2" t="s">
        <v>4</v>
      </c>
      <c r="D2" t="s">
        <v>7</v>
      </c>
      <c r="E2" t="s">
        <v>78</v>
      </c>
      <c r="F2" t="s">
        <v>81</v>
      </c>
      <c r="G2" t="s">
        <v>76</v>
      </c>
      <c r="H2" t="s">
        <v>6</v>
      </c>
      <c r="I2" t="s">
        <v>63</v>
      </c>
      <c r="J2" t="s">
        <v>79</v>
      </c>
      <c r="K2" t="s">
        <v>75</v>
      </c>
      <c r="L2" t="s">
        <v>64</v>
      </c>
      <c r="M2" t="s">
        <v>68</v>
      </c>
      <c r="N2" t="s">
        <v>69</v>
      </c>
      <c r="O2" t="s">
        <v>70</v>
      </c>
      <c r="P2" t="s">
        <v>80</v>
      </c>
      <c r="Q2" t="s">
        <v>3</v>
      </c>
      <c r="R2" t="s">
        <v>0</v>
      </c>
      <c r="S2" t="s">
        <v>66</v>
      </c>
      <c r="T2" t="s">
        <v>84</v>
      </c>
      <c r="U2" t="s">
        <v>74</v>
      </c>
      <c r="V2" t="s">
        <v>2</v>
      </c>
      <c r="W2" t="s">
        <v>5</v>
      </c>
      <c r="X2" t="s">
        <v>82</v>
      </c>
      <c r="Y2" t="s">
        <v>67</v>
      </c>
      <c r="Z2" t="s">
        <v>77</v>
      </c>
      <c r="AA2" t="s">
        <v>62</v>
      </c>
      <c r="AB2" t="s">
        <v>61</v>
      </c>
      <c r="AC2" t="s">
        <v>72</v>
      </c>
      <c r="AD2" t="s">
        <v>71</v>
      </c>
      <c r="AE2" t="s">
        <v>73</v>
      </c>
    </row>
    <row r="3" spans="1:31" x14ac:dyDescent="0.35">
      <c r="A3" s="4" t="s">
        <v>83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  <c r="S3" t="s">
        <v>110</v>
      </c>
      <c r="T3" t="s">
        <v>111</v>
      </c>
      <c r="U3" t="s">
        <v>112</v>
      </c>
      <c r="V3" t="s">
        <v>113</v>
      </c>
      <c r="W3" t="s">
        <v>114</v>
      </c>
      <c r="X3" t="s">
        <v>115</v>
      </c>
      <c r="Y3" t="s">
        <v>116</v>
      </c>
      <c r="Z3" t="s">
        <v>117</v>
      </c>
      <c r="AA3" t="s">
        <v>118</v>
      </c>
      <c r="AB3" t="s">
        <v>119</v>
      </c>
      <c r="AC3" t="s">
        <v>120</v>
      </c>
      <c r="AD3" t="s">
        <v>121</v>
      </c>
      <c r="AE3" t="s">
        <v>122</v>
      </c>
    </row>
    <row r="4" spans="1:31" x14ac:dyDescent="0.35">
      <c r="A4" s="5">
        <v>41670</v>
      </c>
      <c r="B4">
        <v>1.54712549688084E-2</v>
      </c>
      <c r="C4">
        <v>-6.5704876829595901E-2</v>
      </c>
      <c r="D4">
        <v>-7.5930130368253398E-2</v>
      </c>
      <c r="E4">
        <v>-4.2603547115819797E-2</v>
      </c>
      <c r="F4">
        <v>-5.4861519084145001E-2</v>
      </c>
      <c r="G4">
        <v>-1.20206920250175E-2</v>
      </c>
      <c r="H4">
        <v>-2.5703772837908999E-2</v>
      </c>
      <c r="I4">
        <v>-1.99714024513689E-2</v>
      </c>
      <c r="J4">
        <v>-3.2638219277441198E-2</v>
      </c>
      <c r="K4">
        <v>-4.2065618403066198E-2</v>
      </c>
      <c r="L4">
        <v>5.1930389978050899E-3</v>
      </c>
      <c r="M4">
        <v>1.5493620266797299E-2</v>
      </c>
      <c r="N4">
        <v>1.72886671491118E-2</v>
      </c>
      <c r="O4">
        <v>1.20416115383378E-2</v>
      </c>
      <c r="P4">
        <v>1.3950319643872401E-2</v>
      </c>
      <c r="Q4">
        <v>-3.5529882651760297E-2</v>
      </c>
      <c r="R4">
        <v>-2.74672026231483E-2</v>
      </c>
      <c r="S4">
        <v>-3.7027084866373197E-2</v>
      </c>
      <c r="T4">
        <v>-3.0245895320577001E-2</v>
      </c>
      <c r="U4">
        <v>-3.0963395893592899E-2</v>
      </c>
      <c r="V4">
        <v>-3.0816897488159301E-2</v>
      </c>
      <c r="W4">
        <v>-3.0124314815261601E-2</v>
      </c>
      <c r="X4">
        <v>-3.1738290885233902E-2</v>
      </c>
      <c r="Y4">
        <v>-3.7545216151961602E-2</v>
      </c>
      <c r="Z4">
        <v>-3.1556491759800201E-2</v>
      </c>
      <c r="AA4">
        <v>-2.0961107923774501E-2</v>
      </c>
      <c r="AB4">
        <v>-3.19149614761342E-2</v>
      </c>
      <c r="AC4">
        <v>2.0080653245143402E-3</v>
      </c>
      <c r="AD4">
        <v>6.3268028435455202E-3</v>
      </c>
      <c r="AE4">
        <v>4.30024152378878E-4</v>
      </c>
    </row>
    <row r="5" spans="1:31" x14ac:dyDescent="0.35">
      <c r="A5" s="5">
        <v>41698</v>
      </c>
      <c r="B5">
        <v>9.6796229499273804E-3</v>
      </c>
      <c r="C5">
        <v>3.6020680462699801E-2</v>
      </c>
      <c r="D5">
        <v>3.1224304003512601E-2</v>
      </c>
      <c r="E5">
        <v>5.8096355091847303E-2</v>
      </c>
      <c r="F5">
        <v>5.1723963157900801E-2</v>
      </c>
      <c r="G5">
        <v>2.7372136000922701E-2</v>
      </c>
      <c r="H5">
        <v>5.2135597772394703E-2</v>
      </c>
      <c r="I5">
        <v>5.1673812003438201E-2</v>
      </c>
      <c r="J5">
        <v>8.0389861671724294E-2</v>
      </c>
      <c r="K5">
        <v>3.9628707584467703E-2</v>
      </c>
      <c r="L5">
        <v>1.5652397101551901E-2</v>
      </c>
      <c r="M5">
        <v>2.07316996240194E-3</v>
      </c>
      <c r="N5">
        <v>7.5637081277098398E-3</v>
      </c>
      <c r="O5">
        <v>3.94648537985497E-3</v>
      </c>
      <c r="P5">
        <v>2.9785606173439198E-3</v>
      </c>
      <c r="Q5">
        <v>4.8894738359255903E-2</v>
      </c>
      <c r="R5">
        <v>4.67703718949216E-2</v>
      </c>
      <c r="S5">
        <v>4.2408851010281003E-2</v>
      </c>
      <c r="T5">
        <v>4.7251068846170897E-2</v>
      </c>
      <c r="U5">
        <v>5.1479200981157699E-2</v>
      </c>
      <c r="V5">
        <v>4.7516918610511702E-2</v>
      </c>
      <c r="W5">
        <v>4.8615449092628403E-2</v>
      </c>
      <c r="X5">
        <v>5.7362336125372601E-2</v>
      </c>
      <c r="Y5">
        <v>4.4261089742356402E-2</v>
      </c>
      <c r="Z5">
        <v>4.3593188708021598E-2</v>
      </c>
      <c r="AA5">
        <v>3.6031260722066701E-2</v>
      </c>
      <c r="AB5">
        <v>3.0219689225909001E-2</v>
      </c>
      <c r="AC5">
        <v>4.12788069332068E-3</v>
      </c>
      <c r="AD5">
        <v>3.34686569522347E-3</v>
      </c>
      <c r="AE5">
        <v>1.2945656364388299E-3</v>
      </c>
    </row>
    <row r="6" spans="1:31" x14ac:dyDescent="0.35">
      <c r="A6" s="5">
        <v>41729</v>
      </c>
      <c r="B6">
        <v>4.2803868457599501E-4</v>
      </c>
      <c r="C6">
        <v>3.5595810283500499E-2</v>
      </c>
      <c r="D6">
        <v>2.5497625424907799E-2</v>
      </c>
      <c r="E6">
        <v>2.3365684894225401E-3</v>
      </c>
      <c r="F6">
        <v>-1.0927256081291301E-3</v>
      </c>
      <c r="G6">
        <v>1.5245280278050799E-2</v>
      </c>
      <c r="H6">
        <v>3.5820586733435501E-3</v>
      </c>
      <c r="I6">
        <v>-9.6883289889201692E-3</v>
      </c>
      <c r="J6">
        <v>-2.5817314737837199E-2</v>
      </c>
      <c r="K6">
        <v>2.2784659821383699E-2</v>
      </c>
      <c r="L6">
        <v>6.7899119314358998E-3</v>
      </c>
      <c r="M6">
        <v>-5.3573077502206403E-3</v>
      </c>
      <c r="N6" s="2">
        <v>6.4534174703065403E-6</v>
      </c>
      <c r="O6">
        <v>-2.3730995264697602E-3</v>
      </c>
      <c r="P6">
        <v>-3.50542190890936E-3</v>
      </c>
      <c r="Q6">
        <v>6.38571413896239E-3</v>
      </c>
      <c r="R6">
        <v>2.8355968798938098E-3</v>
      </c>
      <c r="S6">
        <v>4.8007918694064396E-3</v>
      </c>
      <c r="T6">
        <v>3.8038522030308E-3</v>
      </c>
      <c r="U6">
        <v>-6.19012512607233E-3</v>
      </c>
      <c r="V6">
        <v>1.7053534291056E-3</v>
      </c>
      <c r="W6">
        <v>-8.3708690428381995E-3</v>
      </c>
      <c r="X6">
        <v>-1.2593952782151901E-2</v>
      </c>
      <c r="Y6">
        <v>3.5917884060509102E-3</v>
      </c>
      <c r="Z6">
        <v>2.9536813933422001E-3</v>
      </c>
      <c r="AA6">
        <v>5.36291526226288E-3</v>
      </c>
      <c r="AB6">
        <v>1.13334020022602E-2</v>
      </c>
      <c r="AC6">
        <v>-2.8027188958452301E-3</v>
      </c>
      <c r="AD6">
        <v>-4.10154491688019E-4</v>
      </c>
      <c r="AE6">
        <v>1.13541164629805E-3</v>
      </c>
    </row>
    <row r="7" spans="1:31" x14ac:dyDescent="0.35">
      <c r="A7" s="5">
        <v>41759</v>
      </c>
      <c r="B7">
        <v>1.04837654843361E-2</v>
      </c>
      <c r="C7">
        <v>7.1943385865830501E-3</v>
      </c>
      <c r="D7">
        <v>-7.7702610974799801E-4</v>
      </c>
      <c r="E7">
        <v>2.3310614455391301E-3</v>
      </c>
      <c r="F7">
        <v>5.4704667146314402E-3</v>
      </c>
      <c r="G7">
        <v>2.18115105897802E-2</v>
      </c>
      <c r="H7" s="2">
        <v>5.9272644254038598E-8</v>
      </c>
      <c r="I7">
        <v>-2.0964283177807201E-3</v>
      </c>
      <c r="J7">
        <v>-1.5044444974481999E-2</v>
      </c>
      <c r="K7">
        <v>7.0827933859567002E-3</v>
      </c>
      <c r="L7">
        <v>5.2008699807931597E-3</v>
      </c>
      <c r="M7">
        <v>7.8296202596028E-3</v>
      </c>
      <c r="N7">
        <v>1.03058781519281E-2</v>
      </c>
      <c r="O7">
        <v>4.7963295624615602E-3</v>
      </c>
      <c r="P7">
        <v>8.4364689780116898E-3</v>
      </c>
      <c r="Q7">
        <v>3.1726992548894899E-3</v>
      </c>
      <c r="R7">
        <v>4.6733487456833899E-3</v>
      </c>
      <c r="S7">
        <v>3.0057057588867099E-2</v>
      </c>
      <c r="T7">
        <v>-1.2176451743341301E-3</v>
      </c>
      <c r="U7">
        <v>-3.96366730679265E-3</v>
      </c>
      <c r="V7">
        <v>-4.42640331895013E-3</v>
      </c>
      <c r="W7">
        <v>3.2465925060607202E-3</v>
      </c>
      <c r="X7">
        <v>-1.3245045540668601E-2</v>
      </c>
      <c r="Y7">
        <v>-3.9369963802793E-2</v>
      </c>
      <c r="Z7">
        <v>-1.6827787294267201E-2</v>
      </c>
      <c r="AA7">
        <v>-1.00436138353639E-3</v>
      </c>
      <c r="AB7">
        <v>1.97749007407423E-3</v>
      </c>
      <c r="AC7">
        <v>3.0694170179939501E-3</v>
      </c>
      <c r="AD7">
        <v>4.0296472006928399E-3</v>
      </c>
      <c r="AE7">
        <v>1.2640676377940201E-3</v>
      </c>
    </row>
    <row r="8" spans="1:31" x14ac:dyDescent="0.35">
      <c r="A8" s="5">
        <v>41790</v>
      </c>
      <c r="B8">
        <v>1.26233166378583E-2</v>
      </c>
      <c r="C8">
        <v>3.2539853418081598E-2</v>
      </c>
      <c r="D8">
        <v>4.0435209932487601E-2</v>
      </c>
      <c r="E8">
        <v>1.9767182507607998E-2</v>
      </c>
      <c r="F8">
        <v>1.3057883230372699E-2</v>
      </c>
      <c r="G8">
        <v>2.1782571119306399E-2</v>
      </c>
      <c r="H8">
        <v>8.3282885269131204E-3</v>
      </c>
      <c r="I8">
        <v>4.9019585993986302E-3</v>
      </c>
      <c r="J8">
        <v>3.1958645233396497E-2</v>
      </c>
      <c r="K8">
        <v>2.10985601729511E-2</v>
      </c>
      <c r="L8">
        <v>6.3058128143857603E-3</v>
      </c>
      <c r="M8">
        <v>8.6663426052172692E-3</v>
      </c>
      <c r="N8">
        <v>1.26590872189012E-2</v>
      </c>
      <c r="O8">
        <v>9.2258130628427703E-3</v>
      </c>
      <c r="P8">
        <v>8.6488553690862603E-3</v>
      </c>
      <c r="Q8">
        <v>2.4035565497566799E-2</v>
      </c>
      <c r="R8">
        <v>2.4976459504246502E-2</v>
      </c>
      <c r="S8">
        <v>2.23449201312849E-2</v>
      </c>
      <c r="T8">
        <v>2.60869973448494E-2</v>
      </c>
      <c r="U8">
        <v>2.55827113435869E-2</v>
      </c>
      <c r="V8">
        <v>2.46239517290145E-2</v>
      </c>
      <c r="W8">
        <v>3.1715192822945902E-2</v>
      </c>
      <c r="X8">
        <v>-5.2201021653618101E-3</v>
      </c>
      <c r="Y8">
        <v>4.4709090732589002E-3</v>
      </c>
      <c r="Z8">
        <v>1.3264892216685101E-2</v>
      </c>
      <c r="AA8">
        <v>1.9607862913710299E-2</v>
      </c>
      <c r="AB8">
        <v>1.7762994207076901E-2</v>
      </c>
      <c r="AC8">
        <v>3.9084800424845998E-3</v>
      </c>
      <c r="AD8">
        <v>3.8408917583772498E-3</v>
      </c>
      <c r="AE8">
        <v>1.2162566752690299E-3</v>
      </c>
    </row>
    <row r="9" spans="1:31" x14ac:dyDescent="0.35">
      <c r="A9" s="5">
        <v>41820</v>
      </c>
      <c r="B9">
        <v>2.3591192476254898E-3</v>
      </c>
      <c r="C9">
        <v>2.5540523298756199E-2</v>
      </c>
      <c r="D9">
        <v>3.1390054451807703E-2</v>
      </c>
      <c r="E9">
        <v>2.5085161715975701E-2</v>
      </c>
      <c r="F9">
        <v>7.5186895915414801E-3</v>
      </c>
      <c r="G9">
        <v>4.2602316442537501E-2</v>
      </c>
      <c r="H9">
        <v>1.59293177895612E-2</v>
      </c>
      <c r="I9">
        <v>2.9965266040983301E-2</v>
      </c>
      <c r="J9">
        <v>4.0532922688219099E-2</v>
      </c>
      <c r="K9">
        <v>2.1833311759394701E-2</v>
      </c>
      <c r="L9">
        <v>8.70140410045484E-3</v>
      </c>
      <c r="M9">
        <v>3.0802060234861E-3</v>
      </c>
      <c r="N9">
        <v>1.3761325957229E-3</v>
      </c>
      <c r="O9">
        <v>-5.6103534959917902E-4</v>
      </c>
      <c r="P9">
        <v>4.8825160785950202E-3</v>
      </c>
      <c r="Q9">
        <v>2.4706559206228499E-2</v>
      </c>
      <c r="R9">
        <v>2.6299404460474698E-2</v>
      </c>
      <c r="S9">
        <v>2.06503367742049E-2</v>
      </c>
      <c r="T9">
        <v>1.8781840485493601E-2</v>
      </c>
      <c r="U9">
        <v>1.57753134141803E-2</v>
      </c>
      <c r="V9">
        <v>1.7032310453528699E-2</v>
      </c>
      <c r="W9">
        <v>2.3839427882785501E-2</v>
      </c>
      <c r="X9">
        <v>5.5222224677974503E-2</v>
      </c>
      <c r="Y9">
        <v>5.19287048092337E-2</v>
      </c>
      <c r="Z9">
        <v>2.4109025192506899E-2</v>
      </c>
      <c r="AA9">
        <v>1.6165399375668899E-2</v>
      </c>
      <c r="AB9">
        <v>1.2281724494310101E-2</v>
      </c>
      <c r="AC9">
        <v>-1.2920718300527101E-4</v>
      </c>
      <c r="AD9">
        <v>1.5898561406243201E-3</v>
      </c>
      <c r="AE9">
        <v>6.3436629993299395E-4</v>
      </c>
    </row>
    <row r="10" spans="1:31" x14ac:dyDescent="0.35">
      <c r="A10" s="5">
        <v>41851</v>
      </c>
      <c r="B10">
        <v>-2.5826021783074298E-3</v>
      </c>
      <c r="C10">
        <v>9.0360883278743902E-3</v>
      </c>
      <c r="D10">
        <v>-2.1736295895102798E-3</v>
      </c>
      <c r="E10">
        <v>-2.4471719211380898E-2</v>
      </c>
      <c r="F10">
        <v>-3.1982821540276499E-2</v>
      </c>
      <c r="G10">
        <v>-1.8135819201703301E-2</v>
      </c>
      <c r="H10">
        <v>-3.01973475291798E-2</v>
      </c>
      <c r="I10">
        <v>-1.82678611618062E-2</v>
      </c>
      <c r="J10">
        <v>-3.8187957631467602E-2</v>
      </c>
      <c r="K10">
        <v>-1.7146581417528499E-2</v>
      </c>
      <c r="L10">
        <v>-9.3440649100421502E-3</v>
      </c>
      <c r="M10">
        <v>-1.5794967631395001E-3</v>
      </c>
      <c r="N10">
        <v>-1.8170855452312299E-3</v>
      </c>
      <c r="O10">
        <v>-3.2505862798075302E-3</v>
      </c>
      <c r="P10">
        <v>-4.5612582558057103E-3</v>
      </c>
      <c r="Q10">
        <v>-1.80832679946136E-2</v>
      </c>
      <c r="R10">
        <v>-2.1267711370765802E-2</v>
      </c>
      <c r="S10">
        <v>-2.7286567739843701E-2</v>
      </c>
      <c r="T10">
        <v>-1.01901841550703E-2</v>
      </c>
      <c r="U10">
        <v>-5.5217948453200397E-3</v>
      </c>
      <c r="V10">
        <v>-9.5394275462718503E-3</v>
      </c>
      <c r="W10">
        <v>-7.9657958583735106E-3</v>
      </c>
      <c r="X10">
        <v>-3.8124558186270197E-2</v>
      </c>
      <c r="Y10">
        <v>-4.6544414347905003E-2</v>
      </c>
      <c r="Z10">
        <v>-1.8602666094428601E-2</v>
      </c>
      <c r="AA10">
        <v>-1.3313661662782E-2</v>
      </c>
      <c r="AB10">
        <v>-1.85187022598906E-2</v>
      </c>
      <c r="AC10">
        <v>-4.13372778535141E-3</v>
      </c>
      <c r="AD10">
        <v>-1.57793188425921E-3</v>
      </c>
      <c r="AE10" s="2">
        <v>-1.09100000000184E-5</v>
      </c>
    </row>
    <row r="11" spans="1:31" x14ac:dyDescent="0.35">
      <c r="A11" s="5">
        <v>41882</v>
      </c>
      <c r="B11">
        <v>1.20676520906204E-2</v>
      </c>
      <c r="C11">
        <v>2.8358175598811399E-2</v>
      </c>
      <c r="D11">
        <v>3.2679712541002902E-2</v>
      </c>
      <c r="E11">
        <v>3.1927078284392098E-2</v>
      </c>
      <c r="F11">
        <v>7.70940923281752E-3</v>
      </c>
      <c r="G11">
        <v>4.0546218272038602E-2</v>
      </c>
      <c r="H11">
        <v>9.5807665102455794E-3</v>
      </c>
      <c r="I11">
        <v>8.2700374500410193E-3</v>
      </c>
      <c r="J11">
        <v>3.8794058484293098E-2</v>
      </c>
      <c r="K11">
        <v>2.69915961813737E-2</v>
      </c>
      <c r="L11">
        <v>1.0569962739951999E-2</v>
      </c>
      <c r="M11">
        <v>8.7149171746139596E-3</v>
      </c>
      <c r="N11">
        <v>1.1901962875342001E-2</v>
      </c>
      <c r="O11">
        <v>7.4100620464871104E-3</v>
      </c>
      <c r="P11">
        <v>5.40549519732116E-3</v>
      </c>
      <c r="Q11">
        <v>4.1129430681300802E-2</v>
      </c>
      <c r="R11">
        <v>3.9859746237015402E-2</v>
      </c>
      <c r="S11">
        <v>3.7142871879743598E-2</v>
      </c>
      <c r="T11">
        <v>3.5341792248184303E-2</v>
      </c>
      <c r="U11">
        <v>3.3314819628311697E-2</v>
      </c>
      <c r="V11">
        <v>3.6532734687490999E-2</v>
      </c>
      <c r="W11">
        <v>4.1383633821782798E-2</v>
      </c>
      <c r="X11">
        <v>5.8345625567218999E-2</v>
      </c>
      <c r="Y11">
        <v>3.4023565782841401E-2</v>
      </c>
      <c r="Z11">
        <v>2.9485952375596501E-2</v>
      </c>
      <c r="AA11">
        <v>3.2983452374119801E-2</v>
      </c>
      <c r="AB11">
        <v>2.6675078651428399E-2</v>
      </c>
      <c r="AC11">
        <v>4.0307308657117E-3</v>
      </c>
      <c r="AD11">
        <v>1.9644540065440301E-3</v>
      </c>
      <c r="AE11">
        <v>6.4708353277577804E-4</v>
      </c>
    </row>
    <row r="12" spans="1:31" x14ac:dyDescent="0.35">
      <c r="A12" s="5">
        <v>41912</v>
      </c>
      <c r="B12">
        <v>-1.5446955501146199E-2</v>
      </c>
      <c r="C12">
        <v>-6.7931420390118E-2</v>
      </c>
      <c r="D12">
        <v>-6.7510455308679704E-2</v>
      </c>
      <c r="E12">
        <v>-2.5414360394617901E-2</v>
      </c>
      <c r="F12">
        <v>-3.3879739132300503E-2</v>
      </c>
      <c r="G12">
        <v>-3.3465732184432002E-2</v>
      </c>
      <c r="H12">
        <v>-3.9739088070268998E-2</v>
      </c>
      <c r="I12">
        <v>-4.1695042618816597E-2</v>
      </c>
      <c r="J12">
        <v>-3.4935674986308299E-2</v>
      </c>
      <c r="K12">
        <v>-3.4469866386087997E-2</v>
      </c>
      <c r="L12">
        <v>-1.6455641849196099E-2</v>
      </c>
      <c r="M12">
        <v>-3.42701373886278E-3</v>
      </c>
      <c r="N12">
        <v>-1.03093505270252E-2</v>
      </c>
      <c r="O12">
        <v>-4.9979699407200501E-3</v>
      </c>
      <c r="P12">
        <v>-3.3535432672559E-4</v>
      </c>
      <c r="Q12">
        <v>-2.4174404042090099E-2</v>
      </c>
      <c r="R12">
        <v>-1.43614264469346E-2</v>
      </c>
      <c r="S12">
        <v>-1.3671549137573499E-2</v>
      </c>
      <c r="T12">
        <v>-1.7413243475138899E-2</v>
      </c>
      <c r="U12">
        <v>-1.71949749226952E-2</v>
      </c>
      <c r="V12">
        <v>-1.50593685806931E-2</v>
      </c>
      <c r="W12">
        <v>-9.4898782635627291E-3</v>
      </c>
      <c r="X12">
        <v>-4.1870220969221099E-2</v>
      </c>
      <c r="Y12">
        <v>-4.2203013971224702E-2</v>
      </c>
      <c r="Z12">
        <v>-1.26842017587602E-2</v>
      </c>
      <c r="AA12">
        <v>-1.50985616624807E-2</v>
      </c>
      <c r="AB12">
        <v>-9.5056187204091598E-3</v>
      </c>
      <c r="AC12">
        <v>-1.1370449547283899E-3</v>
      </c>
      <c r="AD12">
        <v>-5.0447325568067896E-3</v>
      </c>
      <c r="AE12">
        <v>-6.7457820140296105E-4</v>
      </c>
    </row>
    <row r="13" spans="1:31" x14ac:dyDescent="0.35">
      <c r="A13" s="5">
        <v>41943</v>
      </c>
      <c r="B13">
        <v>6.0268755408403804E-3</v>
      </c>
      <c r="C13">
        <v>4.7098191905501898E-3</v>
      </c>
      <c r="D13">
        <v>2.7149353429080099E-2</v>
      </c>
      <c r="E13">
        <v>6.8027447023708103E-3</v>
      </c>
      <c r="F13">
        <v>2.82814283668123E-3</v>
      </c>
      <c r="G13">
        <v>1.4370944934194E-2</v>
      </c>
      <c r="H13">
        <v>-1.0500350674332901E-2</v>
      </c>
      <c r="I13">
        <v>-1.497865339845E-2</v>
      </c>
      <c r="J13">
        <v>2.87108621902748E-2</v>
      </c>
      <c r="K13">
        <v>3.13856178311505E-2</v>
      </c>
      <c r="L13">
        <v>-4.3280741213186404E-3</v>
      </c>
      <c r="M13">
        <v>6.8995134270452702E-3</v>
      </c>
      <c r="N13">
        <v>7.4401222910020597E-3</v>
      </c>
      <c r="O13">
        <v>7.3932888577406099E-3</v>
      </c>
      <c r="P13">
        <v>8.2764901343992999E-3</v>
      </c>
      <c r="Q13">
        <v>2.1752145535747398E-2</v>
      </c>
      <c r="R13">
        <v>1.7132630884517601E-2</v>
      </c>
      <c r="S13">
        <v>3.4218567564799303E-2</v>
      </c>
      <c r="T13">
        <v>2.27310901097229E-2</v>
      </c>
      <c r="U13">
        <v>3.3898136783740603E-2</v>
      </c>
      <c r="V13">
        <v>2.7976532909777502E-2</v>
      </c>
      <c r="W13">
        <v>2.8143511928657199E-2</v>
      </c>
      <c r="X13">
        <v>3.9572767166608597E-2</v>
      </c>
      <c r="Y13">
        <v>4.4809245041512701E-2</v>
      </c>
      <c r="Z13">
        <v>1.7820043282068199E-2</v>
      </c>
      <c r="AA13">
        <v>1.8217491611197199E-2</v>
      </c>
      <c r="AB13">
        <v>1.9193866209732201E-2</v>
      </c>
      <c r="AC13">
        <v>4.0284690989085504E-3</v>
      </c>
      <c r="AD13">
        <v>7.02092216039731E-4</v>
      </c>
      <c r="AE13">
        <v>-1.55164291055492E-4</v>
      </c>
    </row>
    <row r="14" spans="1:31" x14ac:dyDescent="0.35">
      <c r="A14" s="5">
        <v>41973</v>
      </c>
      <c r="B14">
        <v>6.1010092769997202E-3</v>
      </c>
      <c r="C14">
        <v>-8.5938319117897007E-3</v>
      </c>
      <c r="D14" s="2">
        <v>-3.8304575293225103E-8</v>
      </c>
      <c r="E14">
        <v>1.9144085308476801E-2</v>
      </c>
      <c r="F14">
        <v>2.82011413142143E-3</v>
      </c>
      <c r="G14">
        <v>1.2638348879245601E-2</v>
      </c>
      <c r="H14">
        <v>-4.9939383348028103E-3</v>
      </c>
      <c r="I14">
        <v>-1.4483083499289701E-3</v>
      </c>
      <c r="J14">
        <v>6.8392246329601796E-3</v>
      </c>
      <c r="K14">
        <v>2.1689959170366001E-2</v>
      </c>
      <c r="L14">
        <v>-1.1397439682197001E-2</v>
      </c>
      <c r="M14">
        <v>6.3028754508516098E-3</v>
      </c>
      <c r="N14">
        <v>5.5746509427638197E-3</v>
      </c>
      <c r="O14">
        <v>4.7333444279607896E-3</v>
      </c>
      <c r="P14">
        <v>3.2190786705133699E-3</v>
      </c>
      <c r="Q14">
        <v>1.9515001741970201E-2</v>
      </c>
      <c r="R14">
        <v>3.7988066318594402E-2</v>
      </c>
      <c r="S14">
        <v>2.4570351391337501E-2</v>
      </c>
      <c r="T14">
        <v>2.68093519515504E-2</v>
      </c>
      <c r="U14">
        <v>3.1200639973457501E-2</v>
      </c>
      <c r="V14">
        <v>3.2594857644717097E-2</v>
      </c>
      <c r="W14">
        <v>3.08679954777893E-2</v>
      </c>
      <c r="X14">
        <v>1.6113995252744501E-2</v>
      </c>
      <c r="Y14">
        <v>1.42957085075882E-2</v>
      </c>
      <c r="Z14">
        <v>2.1172741592359701E-2</v>
      </c>
      <c r="AA14">
        <v>1.4023074698972E-2</v>
      </c>
      <c r="AB14">
        <v>2.0715521107840099E-2</v>
      </c>
      <c r="AC14">
        <v>9.6031341323743599E-4</v>
      </c>
      <c r="AD14">
        <v>1.4593355689915201E-3</v>
      </c>
      <c r="AE14">
        <v>-1.20640000000087E-4</v>
      </c>
    </row>
    <row r="15" spans="1:31" x14ac:dyDescent="0.35">
      <c r="A15" s="5">
        <v>42004</v>
      </c>
      <c r="B15">
        <v>-3.16586438819706E-3</v>
      </c>
      <c r="C15">
        <v>-4.12646873305514E-2</v>
      </c>
      <c r="D15">
        <v>-4.3003990133821203E-2</v>
      </c>
      <c r="E15">
        <v>-1.58685430646795E-2</v>
      </c>
      <c r="F15">
        <v>-3.3810774862281602E-2</v>
      </c>
      <c r="G15">
        <v>-1.9806930674995799E-2</v>
      </c>
      <c r="H15">
        <v>-1.8093448921657901E-2</v>
      </c>
      <c r="I15">
        <v>1.27776056436432E-3</v>
      </c>
      <c r="J15">
        <v>-2.5418729745783401E-2</v>
      </c>
      <c r="K15">
        <v>-8.3876688477927796E-3</v>
      </c>
      <c r="L15">
        <v>-2.6509613791513401E-2</v>
      </c>
      <c r="M15">
        <v>2.2091929086556499E-3</v>
      </c>
      <c r="N15">
        <v>3.5894025303611298E-3</v>
      </c>
      <c r="O15">
        <v>-1.38718411007001E-3</v>
      </c>
      <c r="P15">
        <v>3.48667647572188E-3</v>
      </c>
      <c r="Q15">
        <v>-1.07866236893214E-3</v>
      </c>
      <c r="R15">
        <v>-5.3975086310205297E-3</v>
      </c>
      <c r="S15">
        <v>3.5431516617625801E-3</v>
      </c>
      <c r="T15">
        <v>-2.3167541253891698E-3</v>
      </c>
      <c r="U15">
        <v>-1.08845926504263E-2</v>
      </c>
      <c r="V15">
        <v>-3.8877932506671499E-3</v>
      </c>
      <c r="W15">
        <v>-9.8429340778741596E-3</v>
      </c>
      <c r="X15">
        <v>1.88586747296616E-3</v>
      </c>
      <c r="Y15">
        <v>1.17176795516446E-2</v>
      </c>
      <c r="Z15">
        <v>-2.28979196296689E-4</v>
      </c>
      <c r="AA15">
        <v>-3.8103388551206699E-3</v>
      </c>
      <c r="AB15">
        <v>8.1571732942736102E-4</v>
      </c>
      <c r="AC15">
        <v>-5.6516753073122998E-3</v>
      </c>
      <c r="AD15">
        <v>-3.2783569807773899E-3</v>
      </c>
      <c r="AE15">
        <v>-1.87575456993687E-4</v>
      </c>
    </row>
    <row r="16" spans="1:31" x14ac:dyDescent="0.35">
      <c r="A16" s="5">
        <v>42035</v>
      </c>
      <c r="B16">
        <v>2.4410144095871701E-2</v>
      </c>
      <c r="C16">
        <v>7.4441980531581003E-3</v>
      </c>
      <c r="D16">
        <v>1.9123754975032301E-2</v>
      </c>
      <c r="E16">
        <v>2.2804973273619798E-3</v>
      </c>
      <c r="F16">
        <v>1.17784881882895E-2</v>
      </c>
      <c r="G16">
        <v>-1.6927749617824901E-2</v>
      </c>
      <c r="H16">
        <v>2.7660735897648298E-3</v>
      </c>
      <c r="I16">
        <v>3.2336607523171701E-3</v>
      </c>
      <c r="J16">
        <v>-4.0473474533282098E-3</v>
      </c>
      <c r="K16">
        <v>-3.3255676222869297E-2</v>
      </c>
      <c r="L16">
        <v>2.3338370333454801E-3</v>
      </c>
      <c r="M16">
        <v>1.5141352141983901E-2</v>
      </c>
      <c r="N16">
        <v>2.72953143180285E-2</v>
      </c>
      <c r="O16">
        <v>1.8921309050156002E-2</v>
      </c>
      <c r="P16">
        <v>9.0725025051293703E-3</v>
      </c>
      <c r="Q16">
        <v>-3.33729917386828E-2</v>
      </c>
      <c r="R16">
        <v>-3.4258440659778802E-2</v>
      </c>
      <c r="S16">
        <v>-3.3374182625990997E-2</v>
      </c>
      <c r="T16">
        <v>-3.1858056939004398E-2</v>
      </c>
      <c r="U16">
        <v>-2.9474838238995899E-2</v>
      </c>
      <c r="V16">
        <v>-2.9622585875802701E-2</v>
      </c>
      <c r="W16">
        <v>-2.19147212411143E-2</v>
      </c>
      <c r="X16">
        <v>-1.6247448093000199E-2</v>
      </c>
      <c r="Y16">
        <v>-2.7065455318523099E-2</v>
      </c>
      <c r="Z16">
        <v>-1.6743419884396701E-2</v>
      </c>
      <c r="AA16">
        <v>-1.6242596906876301E-2</v>
      </c>
      <c r="AB16">
        <v>-2.6875178839558499E-2</v>
      </c>
      <c r="AC16">
        <v>3.4574663692738799E-3</v>
      </c>
      <c r="AD16">
        <v>6.9981774844670797E-3</v>
      </c>
      <c r="AE16" s="2">
        <v>-7.4815216081038397E-4</v>
      </c>
    </row>
    <row r="17" spans="1:31" x14ac:dyDescent="0.35">
      <c r="A17" s="5">
        <v>42063</v>
      </c>
      <c r="B17">
        <v>-5.8614556828709401E-3</v>
      </c>
      <c r="C17">
        <v>2.9556723712429501E-2</v>
      </c>
      <c r="D17">
        <v>2.2673778845175699E-2</v>
      </c>
      <c r="E17">
        <v>6.02958377248103E-2</v>
      </c>
      <c r="F17">
        <v>5.64608593560844E-2</v>
      </c>
      <c r="G17">
        <v>3.2304609578241897E-2</v>
      </c>
      <c r="H17">
        <v>5.99999695010568E-2</v>
      </c>
      <c r="I17">
        <v>3.78728770707496E-2</v>
      </c>
      <c r="J17">
        <v>6.0164998681282902E-2</v>
      </c>
      <c r="K17">
        <v>4.3343707692861999E-2</v>
      </c>
      <c r="L17">
        <v>1.6124769800754401E-2</v>
      </c>
      <c r="M17">
        <v>-8.0262159821510599E-3</v>
      </c>
      <c r="N17">
        <v>-9.0765244240050905E-3</v>
      </c>
      <c r="O17">
        <v>-1.1850511298678699E-2</v>
      </c>
      <c r="P17">
        <v>-4.2596937043929001E-3</v>
      </c>
      <c r="Q17">
        <v>5.4254292285353202E-2</v>
      </c>
      <c r="R17">
        <v>4.9062003133478402E-2</v>
      </c>
      <c r="S17">
        <v>4.0619459081578498E-2</v>
      </c>
      <c r="T17">
        <v>5.4888808107981302E-2</v>
      </c>
      <c r="U17">
        <v>6.7918278676936006E-2</v>
      </c>
      <c r="V17">
        <v>5.2056693666937298E-2</v>
      </c>
      <c r="W17">
        <v>6.0141334029257802E-2</v>
      </c>
      <c r="X17">
        <v>8.7373365537419506E-2</v>
      </c>
      <c r="Y17">
        <v>6.6617916545465602E-2</v>
      </c>
      <c r="Z17">
        <v>5.4917124844003698E-2</v>
      </c>
      <c r="AA17">
        <v>4.0176333155242099E-2</v>
      </c>
      <c r="AB17">
        <v>3.8535714426490598E-2</v>
      </c>
      <c r="AC17">
        <v>4.3424345210254598E-3</v>
      </c>
      <c r="AD17">
        <v>1.83363226770684E-3</v>
      </c>
      <c r="AE17">
        <v>2.5167304820497699E-3</v>
      </c>
    </row>
    <row r="18" spans="1:31" x14ac:dyDescent="0.35">
      <c r="A18" s="5">
        <v>42094</v>
      </c>
      <c r="B18">
        <v>4.4417385820199103E-3</v>
      </c>
      <c r="C18">
        <v>-2.1531123588043901E-2</v>
      </c>
      <c r="D18">
        <v>-3.0580212442817001E-3</v>
      </c>
      <c r="E18">
        <v>-4.2917674272645702E-3</v>
      </c>
      <c r="F18">
        <v>-1.8732694633172699E-2</v>
      </c>
      <c r="G18">
        <v>-5.8637457622827604E-3</v>
      </c>
      <c r="H18">
        <v>-3.25299513720681E-3</v>
      </c>
      <c r="I18">
        <v>-1.39750258158166E-2</v>
      </c>
      <c r="J18">
        <v>-2.0230639813643902E-3</v>
      </c>
      <c r="K18">
        <v>-1.2476297639208701E-2</v>
      </c>
      <c r="L18">
        <v>5.4530890659143896E-4</v>
      </c>
      <c r="M18">
        <v>8.6281595677708493E-3</v>
      </c>
      <c r="N18">
        <v>5.2806908287944699E-3</v>
      </c>
      <c r="O18">
        <v>3.2189622756910101E-3</v>
      </c>
      <c r="P18">
        <v>6.2203971549733596E-3</v>
      </c>
      <c r="Q18">
        <v>-1.11111937434072E-2</v>
      </c>
      <c r="R18">
        <v>-1.2950160246997E-2</v>
      </c>
      <c r="S18">
        <v>-1.30789152156551E-2</v>
      </c>
      <c r="T18">
        <v>-9.4075681125735493E-3</v>
      </c>
      <c r="U18">
        <v>-1.3960747584006001E-2</v>
      </c>
      <c r="V18">
        <v>-9.46853034968855E-3</v>
      </c>
      <c r="W18">
        <v>-1.66853431817813E-2</v>
      </c>
      <c r="X18">
        <v>1.5678609908915599E-2</v>
      </c>
      <c r="Y18">
        <v>8.9225601724939492E-3</v>
      </c>
      <c r="Z18">
        <v>-3.22857783398612E-3</v>
      </c>
      <c r="AA18">
        <v>-7.1620142715543896E-3</v>
      </c>
      <c r="AB18">
        <v>-1.2987126014733501E-2</v>
      </c>
      <c r="AC18">
        <v>1.6540152799478999E-3</v>
      </c>
      <c r="AD18">
        <v>3.1270467499150299E-3</v>
      </c>
      <c r="AE18">
        <v>4.83057784378072E-4</v>
      </c>
    </row>
    <row r="19" spans="1:31" x14ac:dyDescent="0.35">
      <c r="A19" s="5">
        <v>42124</v>
      </c>
      <c r="B19">
        <v>-6.4200778488668099E-3</v>
      </c>
      <c r="C19">
        <v>6.6829652840449102E-2</v>
      </c>
      <c r="D19">
        <v>4.8312801748202197E-2</v>
      </c>
      <c r="E19">
        <v>2.2629394049610601E-2</v>
      </c>
      <c r="F19">
        <v>4.09884761776661E-2</v>
      </c>
      <c r="G19">
        <v>1.15165473813059E-2</v>
      </c>
      <c r="H19">
        <v>4.11227621629933E-2</v>
      </c>
      <c r="I19">
        <v>3.9370351371962799E-2</v>
      </c>
      <c r="J19">
        <v>1.81369318318302E-2</v>
      </c>
      <c r="K19">
        <v>1.07239455805273E-2</v>
      </c>
      <c r="L19">
        <v>6.3494363514942E-3</v>
      </c>
      <c r="M19">
        <v>-1.5860889939830799E-3</v>
      </c>
      <c r="N19">
        <v>-7.5277004910631199E-3</v>
      </c>
      <c r="O19">
        <v>-4.81363540144029E-3</v>
      </c>
      <c r="P19">
        <v>5.0753759430715196E-4</v>
      </c>
      <c r="Q19">
        <v>-5.9136532840364396E-4</v>
      </c>
      <c r="R19">
        <v>4.5246899168260198E-3</v>
      </c>
      <c r="S19">
        <v>-4.7087801795311704E-3</v>
      </c>
      <c r="T19">
        <v>-2.5892113815456498E-3</v>
      </c>
      <c r="U19">
        <v>3.1462911201778502E-3</v>
      </c>
      <c r="V19">
        <v>-5.5502322390837298E-3</v>
      </c>
      <c r="W19">
        <v>3.9592661553307E-3</v>
      </c>
      <c r="X19">
        <v>-1.47130614731329E-2</v>
      </c>
      <c r="Y19">
        <v>-1.8367323315985E-2</v>
      </c>
      <c r="Z19">
        <v>-1.2146310994291499E-3</v>
      </c>
      <c r="AA19">
        <v>-1.06893482583554E-3</v>
      </c>
      <c r="AB19">
        <v>5.0127668070963603E-3</v>
      </c>
      <c r="AC19">
        <v>-9.1151880726734298E-4</v>
      </c>
      <c r="AD19">
        <v>1.3194286655000601E-3</v>
      </c>
      <c r="AE19">
        <v>1.2612620687923099E-3</v>
      </c>
    </row>
    <row r="20" spans="1:31" x14ac:dyDescent="0.35">
      <c r="A20" s="5">
        <v>42155</v>
      </c>
      <c r="B20">
        <v>-4.0589584070933301E-3</v>
      </c>
      <c r="C20">
        <v>-3.6669069265616298E-2</v>
      </c>
      <c r="D20">
        <v>-2.9260590789429298E-3</v>
      </c>
      <c r="E20">
        <v>2.63435786869783E-2</v>
      </c>
      <c r="F20">
        <v>-5.39326051643139E-4</v>
      </c>
      <c r="G20">
        <v>5.32719579711465E-4</v>
      </c>
      <c r="H20">
        <v>8.1504953106517793E-3</v>
      </c>
      <c r="I20">
        <v>-1.8181874047853801E-2</v>
      </c>
      <c r="J20">
        <v>1.5823044638388101E-2</v>
      </c>
      <c r="K20">
        <v>3.3142694640749302E-4</v>
      </c>
      <c r="L20">
        <v>6.52291179574986E-4</v>
      </c>
      <c r="M20">
        <v>1.2475237186723601E-3</v>
      </c>
      <c r="N20">
        <v>-4.8146541540309597E-3</v>
      </c>
      <c r="O20">
        <v>-4.9211149001797004E-4</v>
      </c>
      <c r="P20">
        <v>-2.14134458100657E-3</v>
      </c>
      <c r="Q20">
        <v>1.0059152690249E-2</v>
      </c>
      <c r="R20">
        <v>1.46263971893472E-2</v>
      </c>
      <c r="S20">
        <v>1.5189407426956E-2</v>
      </c>
      <c r="T20">
        <v>1.36292419911142E-2</v>
      </c>
      <c r="U20">
        <v>1.8295834945968301E-2</v>
      </c>
      <c r="V20">
        <v>1.55038506806264E-2</v>
      </c>
      <c r="W20">
        <v>1.6338289471766802E-2</v>
      </c>
      <c r="X20">
        <v>1.12604585420034E-2</v>
      </c>
      <c r="Y20">
        <v>1.24741527757628E-2</v>
      </c>
      <c r="Z20">
        <v>1.5403405766725499E-2</v>
      </c>
      <c r="AA20">
        <v>1.0700145690128199E-3</v>
      </c>
      <c r="AB20">
        <v>7.4813887355884004E-3</v>
      </c>
      <c r="AC20">
        <v>1.57720304398567E-3</v>
      </c>
      <c r="AD20">
        <v>1.2495041311276699E-3</v>
      </c>
      <c r="AE20">
        <v>6.2453832919106905E-4</v>
      </c>
    </row>
    <row r="21" spans="1:31" x14ac:dyDescent="0.35">
      <c r="A21" s="5">
        <v>42185</v>
      </c>
      <c r="B21">
        <v>-1.56100678751001E-2</v>
      </c>
      <c r="C21">
        <v>-2.8311059883612301E-2</v>
      </c>
      <c r="D21">
        <v>-4.1085838983388599E-2</v>
      </c>
      <c r="E21">
        <v>-2.4640518536153799E-2</v>
      </c>
      <c r="F21">
        <v>-1.8888258175998901E-2</v>
      </c>
      <c r="G21">
        <v>-2.81845597850435E-2</v>
      </c>
      <c r="H21">
        <v>-2.1766296321726799E-2</v>
      </c>
      <c r="I21">
        <v>-2.3148097930934801E-2</v>
      </c>
      <c r="J21">
        <v>-8.5620693321386294E-3</v>
      </c>
      <c r="K21">
        <v>-3.0951497990437501E-2</v>
      </c>
      <c r="L21">
        <v>-1.2122519440977701E-2</v>
      </c>
      <c r="M21">
        <v>-6.1793675751728198E-3</v>
      </c>
      <c r="N21">
        <v>-1.36763244184946E-2</v>
      </c>
      <c r="O21">
        <v>-1.55127533936078E-2</v>
      </c>
      <c r="P21">
        <v>-2.9750067852467401E-3</v>
      </c>
      <c r="Q21">
        <v>-2.1089707944688299E-2</v>
      </c>
      <c r="R21">
        <v>-2.41126828552575E-2</v>
      </c>
      <c r="S21">
        <v>-1.3821559369442699E-2</v>
      </c>
      <c r="T21">
        <v>-2.2766931310996899E-2</v>
      </c>
      <c r="U21">
        <v>-1.4728235506939601E-2</v>
      </c>
      <c r="V21">
        <v>-2.2096734646416399E-2</v>
      </c>
      <c r="W21">
        <v>-1.9401233686863702E-2</v>
      </c>
      <c r="X21">
        <v>4.8415317812715497E-3</v>
      </c>
      <c r="Y21">
        <v>-1.3687108920689499E-3</v>
      </c>
      <c r="Z21">
        <v>-5.5888312880139901E-3</v>
      </c>
      <c r="AA21">
        <v>-1.4457396819505201E-2</v>
      </c>
      <c r="AB21">
        <v>-1.54703365706484E-2</v>
      </c>
      <c r="AC21">
        <v>-2.2041499021717898E-3</v>
      </c>
      <c r="AD21">
        <v>-3.6945503813740599E-3</v>
      </c>
      <c r="AE21">
        <v>-6.7004734941192995E-4</v>
      </c>
    </row>
    <row r="22" spans="1:31" x14ac:dyDescent="0.35">
      <c r="A22" s="5">
        <v>42216</v>
      </c>
      <c r="B22">
        <v>5.4128172626473304E-3</v>
      </c>
      <c r="C22">
        <v>-6.6447824961167301E-2</v>
      </c>
      <c r="D22">
        <v>-4.7436482646484299E-2</v>
      </c>
      <c r="E22">
        <v>-1.2631557976844499E-2</v>
      </c>
      <c r="F22">
        <v>2.3102245548625101E-2</v>
      </c>
      <c r="G22">
        <v>-1.0180540859772101E-2</v>
      </c>
      <c r="H22">
        <v>-5.0858289157896096E-3</v>
      </c>
      <c r="I22">
        <v>-4.5813728059591101E-2</v>
      </c>
      <c r="J22">
        <v>7.5952731370200399E-3</v>
      </c>
      <c r="K22">
        <v>1.5533314753337E-2</v>
      </c>
      <c r="L22">
        <v>9.9986577769506694E-4</v>
      </c>
      <c r="M22">
        <v>6.8123386057647303E-3</v>
      </c>
      <c r="N22">
        <v>7.6301336949665902E-3</v>
      </c>
      <c r="O22">
        <v>6.8018132902878002E-3</v>
      </c>
      <c r="P22">
        <v>3.6836437422576398E-3</v>
      </c>
      <c r="Q22">
        <v>1.5559826123404501E-2</v>
      </c>
      <c r="R22">
        <v>1.2360308174077701E-2</v>
      </c>
      <c r="S22">
        <v>2.51997351048934E-2</v>
      </c>
      <c r="T22">
        <v>2.2019214962438301E-2</v>
      </c>
      <c r="U22">
        <v>2.7997658925068301E-2</v>
      </c>
      <c r="V22">
        <v>2.5375895186463999E-2</v>
      </c>
      <c r="W22">
        <v>3.3352225544976501E-2</v>
      </c>
      <c r="X22">
        <v>3.1318329795646301E-3</v>
      </c>
      <c r="Y22">
        <v>-4.7978152215486696E-3</v>
      </c>
      <c r="Z22">
        <v>6.4235551288856201E-3</v>
      </c>
      <c r="AA22">
        <v>1.90318214930312E-2</v>
      </c>
      <c r="AB22">
        <v>2.1998835017527502E-2</v>
      </c>
      <c r="AC22">
        <v>1.5845527519694101E-3</v>
      </c>
      <c r="AD22">
        <v>1.27768858795446E-3</v>
      </c>
      <c r="AE22" s="2">
        <v>-4.0770842522234302E-5</v>
      </c>
    </row>
    <row r="23" spans="1:31" x14ac:dyDescent="0.35">
      <c r="A23" s="5">
        <v>42247</v>
      </c>
      <c r="B23">
        <v>-5.7597404610997402E-3</v>
      </c>
      <c r="C23">
        <v>-8.8752253522290506E-2</v>
      </c>
      <c r="D23">
        <v>-9.1566173572322704E-2</v>
      </c>
      <c r="E23">
        <v>-5.8635207172797202E-2</v>
      </c>
      <c r="F23">
        <v>-6.8816994638935994E-2</v>
      </c>
      <c r="G23">
        <v>-5.5160341227802501E-2</v>
      </c>
      <c r="H23">
        <v>-5.8785890752749599E-2</v>
      </c>
      <c r="I23">
        <v>-2.06954190890744E-2</v>
      </c>
      <c r="J23">
        <v>-8.7257386323532998E-2</v>
      </c>
      <c r="K23">
        <v>-5.3025046480056903E-2</v>
      </c>
      <c r="L23">
        <v>-1.5473077575505499E-2</v>
      </c>
      <c r="M23">
        <v>2.6723864078680002E-4</v>
      </c>
      <c r="N23">
        <v>-3.03505524786734E-3</v>
      </c>
      <c r="O23">
        <v>-2.11155835633179E-3</v>
      </c>
      <c r="P23">
        <v>4.2527729105798002E-4</v>
      </c>
      <c r="Q23">
        <v>-5.8927398274187602E-2</v>
      </c>
      <c r="R23">
        <v>-6.2347759993978499E-2</v>
      </c>
      <c r="S23">
        <v>-4.4049676117872402E-2</v>
      </c>
      <c r="T23">
        <v>-6.0775796270122202E-2</v>
      </c>
      <c r="U23">
        <v>-6.6803692526059402E-2</v>
      </c>
      <c r="V23">
        <v>-6.3550265490062402E-2</v>
      </c>
      <c r="W23">
        <v>-6.0722211641956098E-2</v>
      </c>
      <c r="X23">
        <v>-6.7002955526106703E-2</v>
      </c>
      <c r="Y23">
        <v>-5.1652905843182301E-2</v>
      </c>
      <c r="Z23">
        <v>-5.22535721278682E-2</v>
      </c>
      <c r="AA23">
        <v>-4.5891378789375499E-2</v>
      </c>
      <c r="AB23">
        <v>-4.3050519680491797E-2</v>
      </c>
      <c r="AC23">
        <v>-4.0179760853659803E-3</v>
      </c>
      <c r="AD23">
        <v>-2.3230237079358501E-3</v>
      </c>
      <c r="AE23">
        <v>-6.63334908437014E-4</v>
      </c>
    </row>
    <row r="24" spans="1:31" x14ac:dyDescent="0.35">
      <c r="A24" s="5">
        <v>42277</v>
      </c>
      <c r="B24">
        <v>1.9137176246786299E-3</v>
      </c>
      <c r="C24">
        <v>-2.2072472494835699E-2</v>
      </c>
      <c r="D24">
        <v>-2.82934835310448E-2</v>
      </c>
      <c r="E24">
        <v>-6.22875169618873E-2</v>
      </c>
      <c r="F24">
        <v>-3.4064906074045401E-2</v>
      </c>
      <c r="G24">
        <v>-4.2994211485508797E-2</v>
      </c>
      <c r="H24">
        <v>-2.3760911328760698E-2</v>
      </c>
      <c r="I24">
        <v>-3.04312533322126E-2</v>
      </c>
      <c r="J24">
        <v>-3.1564787068058098E-2</v>
      </c>
      <c r="K24">
        <v>-9.24229261436617E-3</v>
      </c>
      <c r="L24">
        <v>-2.4606257367224701E-2</v>
      </c>
      <c r="M24">
        <v>8.7416063081106107E-3</v>
      </c>
      <c r="N24">
        <v>5.2557180214082002E-3</v>
      </c>
      <c r="O24">
        <v>6.8075944706830604E-3</v>
      </c>
      <c r="P24">
        <v>3.7253827153505602E-3</v>
      </c>
      <c r="Q24">
        <v>-2.9430240631933498E-2</v>
      </c>
      <c r="R24">
        <v>-2.1256058726306901E-2</v>
      </c>
      <c r="S24">
        <v>-1.93890669195536E-2</v>
      </c>
      <c r="T24">
        <v>-2.4576030702595598E-2</v>
      </c>
      <c r="U24">
        <v>-3.0286411469179299E-2</v>
      </c>
      <c r="V24">
        <v>-2.0554620527524201E-2</v>
      </c>
      <c r="W24">
        <v>-2.3296342515257602E-2</v>
      </c>
      <c r="X24">
        <v>-2.0591933799927901E-2</v>
      </c>
      <c r="Y24">
        <v>-3.6310703160224903E-2</v>
      </c>
      <c r="Z24">
        <v>-2.4410557987971201E-2</v>
      </c>
      <c r="AA24">
        <v>-1.8238396248020101E-2</v>
      </c>
      <c r="AB24">
        <v>-1.0282735179744399E-2</v>
      </c>
      <c r="AC24">
        <v>-2.2031825713342999E-3</v>
      </c>
      <c r="AD24">
        <v>1.5133680587650601E-3</v>
      </c>
      <c r="AE24">
        <v>-1.9769326707873899E-3</v>
      </c>
    </row>
    <row r="25" spans="1:31" x14ac:dyDescent="0.35">
      <c r="A25" s="5">
        <v>42308</v>
      </c>
      <c r="B25">
        <v>3.9506889798089301E-3</v>
      </c>
      <c r="C25">
        <v>5.9760901225782301E-2</v>
      </c>
      <c r="D25">
        <v>6.9153757117004597E-2</v>
      </c>
      <c r="E25">
        <v>6.7632734251073301E-2</v>
      </c>
      <c r="F25">
        <v>6.2163984310337997E-2</v>
      </c>
      <c r="G25">
        <v>7.0843953314207397E-2</v>
      </c>
      <c r="H25">
        <v>5.3546828437228598E-2</v>
      </c>
      <c r="I25">
        <v>4.1848278256357202E-2</v>
      </c>
      <c r="J25">
        <v>7.7219620469857295E-2</v>
      </c>
      <c r="K25">
        <v>6.7055250723120505E-2</v>
      </c>
      <c r="L25">
        <v>2.6708043441170001E-2</v>
      </c>
      <c r="M25">
        <v>-1.61186170722608E-3</v>
      </c>
      <c r="N25">
        <v>3.0921206453810701E-3</v>
      </c>
      <c r="O25">
        <v>-3.1730658682937101E-4</v>
      </c>
      <c r="P25">
        <v>-2.16441078056041E-3</v>
      </c>
      <c r="Q25">
        <v>7.8064405143078303E-2</v>
      </c>
      <c r="R25">
        <v>8.2479179733346702E-2</v>
      </c>
      <c r="S25">
        <v>6.8785725287907606E-2</v>
      </c>
      <c r="T25">
        <v>8.7667453687631194E-2</v>
      </c>
      <c r="U25">
        <v>8.2339435357054902E-2</v>
      </c>
      <c r="V25">
        <v>8.5276638962102996E-2</v>
      </c>
      <c r="W25">
        <v>9.3023344424439602E-2</v>
      </c>
      <c r="X25">
        <v>4.12615403246369E-2</v>
      </c>
      <c r="Y25">
        <v>6.4054139206157698E-2</v>
      </c>
      <c r="Z25">
        <v>3.9258093192784602E-2</v>
      </c>
      <c r="AA25">
        <v>4.2261672231839201E-2</v>
      </c>
      <c r="AB25">
        <v>5.1948111678489998E-2</v>
      </c>
      <c r="AC25">
        <v>4.8051951315286603E-3</v>
      </c>
      <c r="AD25">
        <v>1.96433471590811E-3</v>
      </c>
      <c r="AE25">
        <v>6.0359287020714898E-4</v>
      </c>
    </row>
    <row r="26" spans="1:31" x14ac:dyDescent="0.35">
      <c r="A26" s="5">
        <v>42338</v>
      </c>
      <c r="B26">
        <v>-2.20002483181268E-3</v>
      </c>
      <c r="C26">
        <v>-3.1954875285805602E-2</v>
      </c>
      <c r="D26">
        <v>-7.6597076916105804E-3</v>
      </c>
      <c r="E26">
        <v>3.3937509706612298E-3</v>
      </c>
      <c r="F26">
        <v>-2.19472603627596E-2</v>
      </c>
      <c r="G26">
        <v>-2.2678256619587001E-2</v>
      </c>
      <c r="H26">
        <v>-1.45212822726839E-2</v>
      </c>
      <c r="I26">
        <v>-3.1799133960429701E-2</v>
      </c>
      <c r="J26">
        <v>1.73518093342311E-2</v>
      </c>
      <c r="K26">
        <v>9.5627052729066308E-3</v>
      </c>
      <c r="L26">
        <v>-2.63268302129595E-2</v>
      </c>
      <c r="M26">
        <v>-7.2416618174527198E-4</v>
      </c>
      <c r="N26">
        <v>-6.6322205070179204E-4</v>
      </c>
      <c r="O26">
        <v>-2.40699588854086E-4</v>
      </c>
      <c r="P26">
        <v>1.8811427835850299E-3</v>
      </c>
      <c r="Q26">
        <v>3.5905606795182802E-3</v>
      </c>
      <c r="R26">
        <v>3.04784976498563E-3</v>
      </c>
      <c r="S26">
        <v>3.23127870244992E-3</v>
      </c>
      <c r="T26">
        <v>1.6846364691423001E-3</v>
      </c>
      <c r="U26">
        <v>6.2958541375429502E-3</v>
      </c>
      <c r="V26">
        <v>6.1375808677250905E-4</v>
      </c>
      <c r="W26">
        <v>1.6365999378963299E-3</v>
      </c>
      <c r="X26">
        <v>-1.61535440977244E-2</v>
      </c>
      <c r="Y26">
        <v>1.84133635499323E-2</v>
      </c>
      <c r="Z26">
        <v>-2.49063456947619E-3</v>
      </c>
      <c r="AA26">
        <v>-3.2876931047038801E-3</v>
      </c>
      <c r="AB26">
        <v>6.1710980830721003E-4</v>
      </c>
      <c r="AC26">
        <v>-9.3334501848007796E-4</v>
      </c>
      <c r="AD26">
        <v>-1.69766586934891E-3</v>
      </c>
      <c r="AE26">
        <v>1.36486157870189E-3</v>
      </c>
    </row>
    <row r="27" spans="1:31" x14ac:dyDescent="0.35">
      <c r="A27" s="5">
        <v>42369</v>
      </c>
      <c r="B27">
        <v>-5.2516622003013396E-3</v>
      </c>
      <c r="C27">
        <v>-2.30341056534305E-2</v>
      </c>
      <c r="D27">
        <v>-3.1860131427856502E-3</v>
      </c>
      <c r="E27">
        <v>-2.23043032203806E-2</v>
      </c>
      <c r="F27">
        <v>-2.06358991650063E-2</v>
      </c>
      <c r="G27">
        <v>-3.48625505275467E-2</v>
      </c>
      <c r="H27">
        <v>-9.3096609482982602E-3</v>
      </c>
      <c r="I27">
        <v>-2.5718287632942601E-2</v>
      </c>
      <c r="J27">
        <v>-2.6009978832024501E-2</v>
      </c>
      <c r="K27">
        <v>-1.4657242012298901E-2</v>
      </c>
      <c r="L27">
        <v>-3.0193611105573202E-2</v>
      </c>
      <c r="M27">
        <v>-2.5519059742101602E-3</v>
      </c>
      <c r="N27">
        <v>-3.7730825540593098E-3</v>
      </c>
      <c r="O27">
        <v>-4.5864203144169403E-3</v>
      </c>
      <c r="P27">
        <v>-1.81891966871708E-3</v>
      </c>
      <c r="Q27">
        <v>-2.3338239680441301E-2</v>
      </c>
      <c r="R27">
        <v>-2.1211664702141399E-2</v>
      </c>
      <c r="S27">
        <v>-2.2286323370106199E-2</v>
      </c>
      <c r="T27">
        <v>-1.6229204373942999E-2</v>
      </c>
      <c r="U27">
        <v>-1.6429583775753601E-2</v>
      </c>
      <c r="V27">
        <v>-1.0345138473426E-2</v>
      </c>
      <c r="W27">
        <v>-1.6800280525620801E-2</v>
      </c>
      <c r="X27">
        <v>-5.2191218537573997E-2</v>
      </c>
      <c r="Y27">
        <v>-4.7600801479551501E-2</v>
      </c>
      <c r="Z27">
        <v>-1.9277396270898198E-2</v>
      </c>
      <c r="AA27">
        <v>-1.18668134330306E-2</v>
      </c>
      <c r="AB27">
        <v>-1.4671640388295401E-2</v>
      </c>
      <c r="AC27">
        <v>-6.0723252660301204E-4</v>
      </c>
      <c r="AD27">
        <v>-3.5280765029182298E-3</v>
      </c>
      <c r="AE27">
        <v>-6.9561746155542001E-4</v>
      </c>
    </row>
    <row r="28" spans="1:31" x14ac:dyDescent="0.35">
      <c r="A28" s="5">
        <v>42400</v>
      </c>
      <c r="B28">
        <v>3.6381022388671099E-3</v>
      </c>
      <c r="C28">
        <v>-4.7951932410606399E-2</v>
      </c>
      <c r="D28">
        <v>-4.9651295707187397E-2</v>
      </c>
      <c r="E28">
        <v>-7.9439298931512206E-2</v>
      </c>
      <c r="F28">
        <v>-5.4328442943118699E-2</v>
      </c>
      <c r="G28">
        <v>-3.3895353398080398E-2</v>
      </c>
      <c r="H28">
        <v>-6.6431070831897601E-2</v>
      </c>
      <c r="I28">
        <v>-3.2786770886565203E-2</v>
      </c>
      <c r="J28">
        <v>-8.3068880930207395E-2</v>
      </c>
      <c r="K28">
        <v>-1.5687868026935399E-2</v>
      </c>
      <c r="L28">
        <v>-2.6821886783968699E-2</v>
      </c>
      <c r="M28">
        <v>1.34136645236652E-2</v>
      </c>
      <c r="N28">
        <v>6.4079639503592601E-3</v>
      </c>
      <c r="O28">
        <v>1.36554960872174E-2</v>
      </c>
      <c r="P28">
        <v>1.3465667541291399E-2</v>
      </c>
      <c r="Q28">
        <v>-5.6056792281092803E-2</v>
      </c>
      <c r="R28">
        <v>-5.9606471833992397E-2</v>
      </c>
      <c r="S28">
        <v>-4.2938056414776E-2</v>
      </c>
      <c r="T28">
        <v>-5.19085279534292E-2</v>
      </c>
      <c r="U28">
        <v>-5.7317560303555302E-2</v>
      </c>
      <c r="V28">
        <v>-5.1290048659292202E-2</v>
      </c>
      <c r="W28">
        <v>-5.2305970515480998E-2</v>
      </c>
      <c r="X28">
        <v>-4.65528462667179E-2</v>
      </c>
      <c r="Y28">
        <v>-5.3906187242117397E-2</v>
      </c>
      <c r="Z28">
        <v>-4.9366476969066403E-2</v>
      </c>
      <c r="AA28">
        <v>-3.5477830540232798E-2</v>
      </c>
      <c r="AB28">
        <v>-2.4209729998734001E-2</v>
      </c>
      <c r="AC28">
        <v>6.9239647740564601E-4</v>
      </c>
      <c r="AD28">
        <v>2.7600575181701099E-3</v>
      </c>
      <c r="AE28">
        <v>-4.12035417350971E-4</v>
      </c>
    </row>
    <row r="29" spans="1:31" x14ac:dyDescent="0.35">
      <c r="A29" s="5">
        <v>42429</v>
      </c>
      <c r="B29">
        <v>5.5097480123597097E-3</v>
      </c>
      <c r="C29">
        <v>-1.04915966735665E-3</v>
      </c>
      <c r="D29">
        <v>-6.4160897423462702E-3</v>
      </c>
      <c r="E29">
        <v>-2.7918652072261602E-2</v>
      </c>
      <c r="F29">
        <v>-3.7247515918781303E-2</v>
      </c>
      <c r="G29">
        <v>3.4613923532751099E-3</v>
      </c>
      <c r="H29">
        <v>-8.3271920537538405E-3</v>
      </c>
      <c r="I29">
        <v>3.6723047746172598E-2</v>
      </c>
      <c r="J29">
        <v>-1.9933054832569699E-2</v>
      </c>
      <c r="K29">
        <v>-7.7835272678538903E-3</v>
      </c>
      <c r="L29">
        <v>-4.5109920898996599E-3</v>
      </c>
      <c r="M29">
        <v>5.8238238303964197E-3</v>
      </c>
      <c r="N29">
        <v>3.1168324462336099E-3</v>
      </c>
      <c r="O29">
        <v>2.6931490519651801E-3</v>
      </c>
      <c r="P29">
        <v>3.8486916253310699E-3</v>
      </c>
      <c r="Q29">
        <v>4.0957622582282202E-3</v>
      </c>
      <c r="R29">
        <v>1.04579529731075E-2</v>
      </c>
      <c r="S29">
        <v>1.32618320710819E-2</v>
      </c>
      <c r="T29">
        <v>-3.89944423514448E-3</v>
      </c>
      <c r="U29">
        <v>-7.6742099340541799E-3</v>
      </c>
      <c r="V29">
        <v>-2.6532639719892E-3</v>
      </c>
      <c r="W29">
        <v>-3.5609804027918598E-3</v>
      </c>
      <c r="X29">
        <v>4.6354659355838596E-3</v>
      </c>
      <c r="Y29">
        <v>2.3121480626592E-2</v>
      </c>
      <c r="Z29">
        <v>3.6765147104881502E-3</v>
      </c>
      <c r="AA29">
        <v>-1.2468054414357E-3</v>
      </c>
      <c r="AB29">
        <v>3.4459098159690602E-3</v>
      </c>
      <c r="AC29">
        <v>-5.6408473577449301E-3</v>
      </c>
      <c r="AD29">
        <v>3.11273469036876E-4</v>
      </c>
      <c r="AE29">
        <v>-1.73334560384521E-3</v>
      </c>
    </row>
    <row r="30" spans="1:31" x14ac:dyDescent="0.35">
      <c r="A30" s="5">
        <v>42460</v>
      </c>
      <c r="B30">
        <v>2.2032209909165001E-2</v>
      </c>
      <c r="C30">
        <v>0.131350468028404</v>
      </c>
      <c r="D30">
        <v>0.10055362699238</v>
      </c>
      <c r="E30">
        <v>6.0052282417416399E-2</v>
      </c>
      <c r="F30">
        <v>6.0328055717966497E-2</v>
      </c>
      <c r="G30">
        <v>7.8254571859376398E-2</v>
      </c>
      <c r="H30">
        <v>8.4732752390739602E-2</v>
      </c>
      <c r="I30">
        <v>7.3569251997889995E-2</v>
      </c>
      <c r="J30">
        <v>8.5616608266365302E-2</v>
      </c>
      <c r="K30">
        <v>7.6147554174182702E-2</v>
      </c>
      <c r="L30">
        <v>3.4120736712010401E-2</v>
      </c>
      <c r="M30">
        <v>1.18430162672486E-3</v>
      </c>
      <c r="N30">
        <v>1.3217642506585E-2</v>
      </c>
      <c r="O30">
        <v>1.46788516711328E-2</v>
      </c>
      <c r="P30">
        <v>1.68014328410227E-3</v>
      </c>
      <c r="Q30">
        <v>7.2739553582311697E-2</v>
      </c>
      <c r="R30">
        <v>7.9008146928824505E-2</v>
      </c>
      <c r="S30">
        <v>5.8379479462030301E-2</v>
      </c>
      <c r="T30">
        <v>7.5393234206806103E-2</v>
      </c>
      <c r="U30">
        <v>7.0196379725237401E-2</v>
      </c>
      <c r="V30">
        <v>7.3162681344605601E-2</v>
      </c>
      <c r="W30">
        <v>6.7897616725881002E-2</v>
      </c>
      <c r="X30">
        <v>7.2900765392364106E-2</v>
      </c>
      <c r="Y30">
        <v>8.1517458002354007E-2</v>
      </c>
      <c r="Z30">
        <v>5.0366370519516597E-2</v>
      </c>
      <c r="AA30">
        <v>4.55432030881191E-2</v>
      </c>
      <c r="AB30">
        <v>5.2197897185896597E-2</v>
      </c>
      <c r="AC30">
        <v>6.9581291758328001E-3</v>
      </c>
      <c r="AD30">
        <v>1.0325308040633E-2</v>
      </c>
      <c r="AE30">
        <v>4.0974029698493701E-3</v>
      </c>
    </row>
    <row r="31" spans="1:31" x14ac:dyDescent="0.35">
      <c r="A31" s="5">
        <v>42490</v>
      </c>
      <c r="B31">
        <v>1.2353257032456299E-2</v>
      </c>
      <c r="C31">
        <v>1.1173359510973299E-2</v>
      </c>
      <c r="D31">
        <v>-6.7060291928704198E-3</v>
      </c>
      <c r="E31">
        <v>2.9556627195138001E-2</v>
      </c>
      <c r="F31">
        <v>1.7934589635201299E-2</v>
      </c>
      <c r="G31">
        <v>1.2158013985426E-2</v>
      </c>
      <c r="H31">
        <v>1.26675095150444E-2</v>
      </c>
      <c r="I31">
        <v>1.18444092104062E-2</v>
      </c>
      <c r="J31">
        <v>-7.7407602956126699E-3</v>
      </c>
      <c r="K31">
        <v>2.0899321812309899E-3</v>
      </c>
      <c r="L31">
        <v>3.3029333468491399E-2</v>
      </c>
      <c r="M31">
        <v>3.1033149752865798E-4</v>
      </c>
      <c r="N31">
        <v>8.7160508230429597E-3</v>
      </c>
      <c r="O31">
        <v>6.3596352150193198E-3</v>
      </c>
      <c r="P31" s="2">
        <v>1.07238201752214E-7</v>
      </c>
      <c r="Q31">
        <v>9.5058130687793192E-3</v>
      </c>
      <c r="R31">
        <v>-2.3521951971993099E-4</v>
      </c>
      <c r="S31">
        <v>-1.1357710791432701E-2</v>
      </c>
      <c r="T31">
        <v>-1.3051610834484699E-4</v>
      </c>
      <c r="U31">
        <v>-5.5588075597071199E-3</v>
      </c>
      <c r="V31">
        <v>-9.9161385950560805E-3</v>
      </c>
      <c r="W31">
        <v>-7.8081222802894599E-3</v>
      </c>
      <c r="X31">
        <v>-3.3543707098601001E-2</v>
      </c>
      <c r="Y31">
        <v>2.9851371057194602E-3</v>
      </c>
      <c r="Z31">
        <v>5.23092323759854E-3</v>
      </c>
      <c r="AA31">
        <v>4.7901349077406497E-3</v>
      </c>
      <c r="AB31">
        <v>3.2637016246370898E-3</v>
      </c>
      <c r="AC31">
        <v>3.6340191174330698E-3</v>
      </c>
      <c r="AD31">
        <v>7.7695820545328901E-3</v>
      </c>
      <c r="AE31">
        <v>4.25082146418741E-3</v>
      </c>
    </row>
    <row r="32" spans="1:31" x14ac:dyDescent="0.35">
      <c r="A32" s="5">
        <v>42521</v>
      </c>
      <c r="B32">
        <v>1.68205059612547E-3</v>
      </c>
      <c r="C32">
        <v>-4.2357223795894003E-2</v>
      </c>
      <c r="D32">
        <v>-1.8565625619855301E-2</v>
      </c>
      <c r="E32">
        <v>-1.1962358137342999E-3</v>
      </c>
      <c r="F32">
        <v>-6.0731958474236503E-4</v>
      </c>
      <c r="G32">
        <v>2.3766820071603599E-2</v>
      </c>
      <c r="H32">
        <v>9.7290892750170593E-3</v>
      </c>
      <c r="I32">
        <v>-1.5886260269691099E-2</v>
      </c>
      <c r="J32">
        <v>1.5714990107497401E-2</v>
      </c>
      <c r="K32">
        <v>6.2565801542349402E-3</v>
      </c>
      <c r="L32">
        <v>5.2616141391703501E-3</v>
      </c>
      <c r="M32">
        <v>1.20720105737464E-3</v>
      </c>
      <c r="N32">
        <v>1.6484884389613499E-3</v>
      </c>
      <c r="O32">
        <v>1.8844067911785701E-3</v>
      </c>
      <c r="P32">
        <v>2.5498886888260701E-3</v>
      </c>
      <c r="Q32">
        <v>1.4438134331343199E-2</v>
      </c>
      <c r="R32">
        <v>2.2326687649136701E-2</v>
      </c>
      <c r="S32">
        <v>2.3243285543348601E-2</v>
      </c>
      <c r="T32">
        <v>1.55476754363325E-2</v>
      </c>
      <c r="U32">
        <v>1.56512288344865E-2</v>
      </c>
      <c r="V32">
        <v>1.90922393567074E-2</v>
      </c>
      <c r="W32">
        <v>2.3608587408764699E-2</v>
      </c>
      <c r="X32">
        <v>1.12723856849242E-2</v>
      </c>
      <c r="Y32">
        <v>1.3393111752701799E-2</v>
      </c>
      <c r="Z32">
        <v>7.8057779970573402E-3</v>
      </c>
      <c r="AA32">
        <v>7.7470404124220698E-3</v>
      </c>
      <c r="AB32">
        <v>6.5063361617588899E-3</v>
      </c>
      <c r="AC32">
        <v>9.6311566747724704E-4</v>
      </c>
      <c r="AD32">
        <v>1.4327933491589701E-3</v>
      </c>
      <c r="AE32">
        <v>2.1848160062411001E-3</v>
      </c>
    </row>
    <row r="33" spans="1:31" x14ac:dyDescent="0.35">
      <c r="A33" s="5">
        <v>42551</v>
      </c>
      <c r="B33">
        <v>2.2990337775620599E-2</v>
      </c>
      <c r="C33">
        <v>5.4878027860240298E-2</v>
      </c>
      <c r="D33">
        <v>2.4935422038756299E-2</v>
      </c>
      <c r="E33">
        <v>-3.2335374213899801E-2</v>
      </c>
      <c r="F33">
        <v>-5.0455905975657203E-2</v>
      </c>
      <c r="G33">
        <v>2.79652553623383E-2</v>
      </c>
      <c r="H33">
        <v>-6.9511230241622604E-2</v>
      </c>
      <c r="I33">
        <v>2.8886775320292699E-2</v>
      </c>
      <c r="J33">
        <v>2.86065127945547E-2</v>
      </c>
      <c r="K33">
        <v>1.18769919445101E-2</v>
      </c>
      <c r="L33">
        <v>8.0684358139498993E-3</v>
      </c>
      <c r="M33">
        <v>1.13377815455544E-2</v>
      </c>
      <c r="N33">
        <v>1.55485674724065E-2</v>
      </c>
      <c r="O33">
        <v>1.5175794128532601E-2</v>
      </c>
      <c r="P33">
        <v>6.67260761445601E-3</v>
      </c>
      <c r="Q33">
        <v>6.1887315785818901E-4</v>
      </c>
      <c r="R33">
        <v>-2.4143769762365801E-3</v>
      </c>
      <c r="S33">
        <v>-3.8928949437060201E-3</v>
      </c>
      <c r="T33">
        <v>-1.5083155165585701E-3</v>
      </c>
      <c r="U33">
        <v>-1.1094825934842499E-2</v>
      </c>
      <c r="V33">
        <v>-5.8425558643613899E-3</v>
      </c>
      <c r="W33">
        <v>-4.94195368143391E-3</v>
      </c>
      <c r="X33">
        <v>-8.8002852806509501E-3</v>
      </c>
      <c r="Y33">
        <v>-2.9369676434434101E-3</v>
      </c>
      <c r="Z33">
        <v>-1.03268723204813E-2</v>
      </c>
      <c r="AA33">
        <v>1.99287581374672E-3</v>
      </c>
      <c r="AB33">
        <v>9.0500959402422202E-3</v>
      </c>
      <c r="AC33">
        <v>2.1767914479283901E-3</v>
      </c>
      <c r="AD33">
        <v>9.0016297259746907E-3</v>
      </c>
      <c r="AE33">
        <v>8.9571890270333698E-4</v>
      </c>
    </row>
    <row r="34" spans="1:31" x14ac:dyDescent="0.35">
      <c r="A34" s="5">
        <v>42582</v>
      </c>
      <c r="B34">
        <v>1.65997305987018E-2</v>
      </c>
      <c r="C34">
        <v>5.7851342051464499E-2</v>
      </c>
      <c r="D34">
        <v>4.1107361518347901E-2</v>
      </c>
      <c r="E34">
        <v>4.5792215318272302E-2</v>
      </c>
      <c r="F34">
        <v>4.0332852927863899E-2</v>
      </c>
      <c r="G34">
        <v>3.5158567397681403E-2</v>
      </c>
      <c r="H34">
        <v>4.7337292151219998E-2</v>
      </c>
      <c r="I34">
        <v>4.62428242650402E-2</v>
      </c>
      <c r="J34">
        <v>4.4691920852992499E-2</v>
      </c>
      <c r="K34">
        <v>3.4043599593737497E-2</v>
      </c>
      <c r="L34">
        <v>2.5497595062035298E-2</v>
      </c>
      <c r="M34">
        <v>1.3832786458649301E-3</v>
      </c>
      <c r="N34">
        <v>1.14084225429013E-2</v>
      </c>
      <c r="O34">
        <v>1.15528666192655E-2</v>
      </c>
      <c r="P34" s="2">
        <v>9.7089707303168202E-5</v>
      </c>
      <c r="Q34">
        <v>3.8960961880544903E-2</v>
      </c>
      <c r="R34">
        <v>4.2502730728384501E-2</v>
      </c>
      <c r="S34">
        <v>2.8646496735671399E-2</v>
      </c>
      <c r="T34">
        <v>4.1241385308928298E-2</v>
      </c>
      <c r="U34">
        <v>3.9686822641118301E-2</v>
      </c>
      <c r="V34">
        <v>4.4058544946498003E-2</v>
      </c>
      <c r="W34">
        <v>4.7461500921876697E-2</v>
      </c>
      <c r="X34">
        <v>2.5747086563832001E-2</v>
      </c>
      <c r="Y34">
        <v>3.3873404876334001E-2</v>
      </c>
      <c r="Z34">
        <v>4.04351248866609E-2</v>
      </c>
      <c r="AA34">
        <v>2.9568197566562902E-2</v>
      </c>
      <c r="AB34">
        <v>2.0499805725136201E-2</v>
      </c>
      <c r="AC34">
        <v>9.8011409334990704E-4</v>
      </c>
      <c r="AD34">
        <v>5.6986531143674701E-3</v>
      </c>
      <c r="AE34">
        <v>3.0296606769754002E-3</v>
      </c>
    </row>
    <row r="35" spans="1:31" x14ac:dyDescent="0.35">
      <c r="A35" s="5">
        <v>42613</v>
      </c>
      <c r="B35">
        <v>3.5708700990651899E-3</v>
      </c>
      <c r="C35">
        <v>9.54829249512241E-3</v>
      </c>
      <c r="D35">
        <v>2.1756636454483301E-2</v>
      </c>
      <c r="E35">
        <v>1.53844618022736E-2</v>
      </c>
      <c r="F35">
        <v>1.8461068875374599E-3</v>
      </c>
      <c r="G35">
        <v>-5.4249113738916296E-3</v>
      </c>
      <c r="H35">
        <v>1.4124440246806201E-2</v>
      </c>
      <c r="I35">
        <v>-7.1031904169621303E-3</v>
      </c>
      <c r="J35">
        <v>1.6573638927917501E-2</v>
      </c>
      <c r="K35">
        <v>6.3185798728808097E-3</v>
      </c>
      <c r="L35">
        <v>2.3637773374819E-2</v>
      </c>
      <c r="M35">
        <v>-5.9040032609651105E-4</v>
      </c>
      <c r="N35">
        <v>2.24554098590137E-3</v>
      </c>
      <c r="O35">
        <v>1.0349763266944399E-3</v>
      </c>
      <c r="P35">
        <v>1.17320253602276E-3</v>
      </c>
      <c r="Q35">
        <v>7.7382101728547502E-3</v>
      </c>
      <c r="R35">
        <v>1.20436468482603E-2</v>
      </c>
      <c r="S35">
        <v>1.81398159189705E-2</v>
      </c>
      <c r="T35">
        <v>4.4698354383215103E-3</v>
      </c>
      <c r="U35">
        <v>-1.6129180120533599E-3</v>
      </c>
      <c r="V35">
        <v>5.0519898313759999E-3</v>
      </c>
      <c r="W35">
        <v>-5.2709642154836805E-4</v>
      </c>
      <c r="X35">
        <v>3.4621332128645299E-3</v>
      </c>
      <c r="Y35">
        <v>1.8518452769704201E-2</v>
      </c>
      <c r="Z35">
        <v>7.1041373904004003E-3</v>
      </c>
      <c r="AA35">
        <v>-4.5951447075090598E-3</v>
      </c>
      <c r="AB35">
        <v>1.25542789480945E-3</v>
      </c>
      <c r="AC35">
        <v>1.79156986269331E-3</v>
      </c>
      <c r="AD35">
        <v>1.9767710369856801E-3</v>
      </c>
      <c r="AE35">
        <v>1.52987284059863E-3</v>
      </c>
    </row>
    <row r="36" spans="1:31" x14ac:dyDescent="0.35">
      <c r="A36" s="5">
        <v>42643</v>
      </c>
      <c r="B36">
        <v>-6.6518261324653401E-4</v>
      </c>
      <c r="C36">
        <v>1.4201974111392301E-2</v>
      </c>
      <c r="D36">
        <v>2.9968641288433101E-2</v>
      </c>
      <c r="E36">
        <v>-1.1655908848020101E-3</v>
      </c>
      <c r="F36">
        <v>1.5970424552115298E-2</v>
      </c>
      <c r="G36">
        <v>1.15570597523068E-2</v>
      </c>
      <c r="H36">
        <v>1.3927805563337E-2</v>
      </c>
      <c r="I36">
        <v>-2.30524182976183E-2</v>
      </c>
      <c r="J36">
        <v>1.9869651836303799E-2</v>
      </c>
      <c r="K36">
        <v>1.59741552226123E-3</v>
      </c>
      <c r="L36">
        <v>9.4073189803526094E-3</v>
      </c>
      <c r="M36">
        <v>1.1707647348655401E-3</v>
      </c>
      <c r="N36">
        <v>9.8685000933091695E-4</v>
      </c>
      <c r="O36">
        <v>-1.2786845357900099E-4</v>
      </c>
      <c r="P36">
        <v>3.4983871133438499E-3</v>
      </c>
      <c r="Q36" s="2">
        <v>-2.3126498274033201E-7</v>
      </c>
      <c r="R36">
        <v>3.8272669699414898E-4</v>
      </c>
      <c r="S36">
        <v>-1.2495836578194999E-3</v>
      </c>
      <c r="T36">
        <v>-1.53341854142015E-3</v>
      </c>
      <c r="U36">
        <v>-4.3080408852055902E-3</v>
      </c>
      <c r="V36">
        <v>-4.7308195388150297E-3</v>
      </c>
      <c r="W36">
        <v>5.7987353530018501E-3</v>
      </c>
      <c r="X36">
        <v>-1.15010609284928E-2</v>
      </c>
      <c r="Y36">
        <v>-2.7970997422942698E-3</v>
      </c>
      <c r="Z36">
        <v>-2.48944175398127E-3</v>
      </c>
      <c r="AA36">
        <v>-4.3161135973535398E-3</v>
      </c>
      <c r="AB36">
        <v>-1.88069593647045E-3</v>
      </c>
      <c r="AC36">
        <v>4.7322591449831704E-3</v>
      </c>
      <c r="AD36">
        <v>2.4821300198422098E-3</v>
      </c>
      <c r="AE36">
        <v>1.61544865924586E-3</v>
      </c>
    </row>
    <row r="37" spans="1:31" x14ac:dyDescent="0.35">
      <c r="A37" s="5">
        <v>42674</v>
      </c>
      <c r="B37">
        <v>-8.4581415410364801E-3</v>
      </c>
      <c r="C37">
        <v>2.55752649599378E-3</v>
      </c>
      <c r="D37">
        <v>-2.2971357666332699E-3</v>
      </c>
      <c r="E37">
        <v>-1.6335877896474602E-2</v>
      </c>
      <c r="F37">
        <v>-1.9951761969245502E-2</v>
      </c>
      <c r="G37">
        <v>-3.52032650496353E-2</v>
      </c>
      <c r="H37">
        <v>-1.6483458724564099E-2</v>
      </c>
      <c r="I37">
        <v>-1.4646201914850601E-2</v>
      </c>
      <c r="J37">
        <v>-3.7166294447787601E-2</v>
      </c>
      <c r="K37">
        <v>-2.4220243591049601E-2</v>
      </c>
      <c r="L37">
        <v>3.46446434262241E-3</v>
      </c>
      <c r="M37">
        <v>-6.1760556012743001E-3</v>
      </c>
      <c r="N37">
        <v>-6.3729365793781098E-3</v>
      </c>
      <c r="O37">
        <v>-9.6574256854257898E-3</v>
      </c>
      <c r="P37">
        <v>-3.21097583883115E-3</v>
      </c>
      <c r="Q37">
        <v>-2.24454480220459E-2</v>
      </c>
      <c r="R37">
        <v>-2.9463334452186001E-2</v>
      </c>
      <c r="S37">
        <v>-2.89818411271449E-2</v>
      </c>
      <c r="T37">
        <v>-2.5835171242022701E-2</v>
      </c>
      <c r="U37">
        <v>-1.89291246832166E-2</v>
      </c>
      <c r="V37">
        <v>-2.58467063596995E-2</v>
      </c>
      <c r="W37">
        <v>-2.4633194761443999E-2</v>
      </c>
      <c r="X37">
        <v>-1.7452228066124498E-2</v>
      </c>
      <c r="Y37">
        <v>-2.8751716238622702E-2</v>
      </c>
      <c r="Z37">
        <v>-1.91347536979279E-2</v>
      </c>
      <c r="AA37">
        <v>-1.6269646211374601E-2</v>
      </c>
      <c r="AB37">
        <v>-1.8844330547296301E-2</v>
      </c>
      <c r="AC37">
        <v>-2.1009683565671598E-3</v>
      </c>
      <c r="AD37">
        <v>-5.9692924676002501E-4</v>
      </c>
      <c r="AE37">
        <v>1.53949997573736E-3</v>
      </c>
    </row>
    <row r="38" spans="1:31" x14ac:dyDescent="0.35">
      <c r="A38" s="5">
        <v>42704</v>
      </c>
      <c r="B38">
        <v>-2.48107725060021E-2</v>
      </c>
      <c r="C38">
        <v>-5.4421754697622803E-2</v>
      </c>
      <c r="D38">
        <v>-4.6047607933119301E-2</v>
      </c>
      <c r="E38">
        <v>-1.8979863661913701E-2</v>
      </c>
      <c r="F38">
        <v>-2.7760314855233E-2</v>
      </c>
      <c r="G38">
        <v>3.4123505622232202E-2</v>
      </c>
      <c r="H38">
        <v>-2.0949613847355001E-2</v>
      </c>
      <c r="I38">
        <v>-9.9093060240725908E-3</v>
      </c>
      <c r="J38">
        <v>-1.7121342370536301E-2</v>
      </c>
      <c r="K38">
        <v>2.3461198772417799E-2</v>
      </c>
      <c r="L38">
        <v>-1.1819681275951001E-3</v>
      </c>
      <c r="M38">
        <v>-1.83344513361599E-2</v>
      </c>
      <c r="N38">
        <v>-1.8113859503318699E-2</v>
      </c>
      <c r="O38">
        <v>-2.3792189811166601E-2</v>
      </c>
      <c r="P38">
        <v>-1.26715397263073E-2</v>
      </c>
      <c r="Q38">
        <v>4.5317278307842997E-2</v>
      </c>
      <c r="R38">
        <v>2.96784961697646E-2</v>
      </c>
      <c r="S38">
        <v>3.2621536160117398E-2</v>
      </c>
      <c r="T38">
        <v>3.92708225361936E-2</v>
      </c>
      <c r="U38">
        <v>3.1973614824421098E-2</v>
      </c>
      <c r="V38">
        <v>3.4461447133402399E-2</v>
      </c>
      <c r="W38">
        <v>1.28965159552252E-2</v>
      </c>
      <c r="X38">
        <v>5.5062221128841203E-2</v>
      </c>
      <c r="Y38">
        <v>7.9421819003947403E-2</v>
      </c>
      <c r="Z38">
        <v>1.65394074660241E-2</v>
      </c>
      <c r="AA38">
        <v>1.7129355674423301E-2</v>
      </c>
      <c r="AB38">
        <v>2.49682156783004E-2</v>
      </c>
      <c r="AC38">
        <v>-6.3158248080491201E-3</v>
      </c>
      <c r="AD38">
        <v>-6.6710068776160104E-3</v>
      </c>
      <c r="AE38">
        <v>3.3127036301166401E-4</v>
      </c>
    </row>
    <row r="39" spans="1:31" x14ac:dyDescent="0.35">
      <c r="A39" s="5">
        <v>42735</v>
      </c>
      <c r="B39">
        <v>4.3237663919684904E-3</v>
      </c>
      <c r="C39">
        <v>2.8858306727593498E-3</v>
      </c>
      <c r="D39">
        <v>-1.3336269779872E-2</v>
      </c>
      <c r="E39">
        <v>2.6798433893135899E-2</v>
      </c>
      <c r="F39">
        <v>2.55839065084883E-2</v>
      </c>
      <c r="G39">
        <v>1.7833124724526202E-2</v>
      </c>
      <c r="H39">
        <v>1.8877204404184899E-2</v>
      </c>
      <c r="I39">
        <v>8.8335170275876795E-3</v>
      </c>
      <c r="J39">
        <v>-6.9821218991336902E-3</v>
      </c>
      <c r="K39">
        <v>2.1530664323468202E-2</v>
      </c>
      <c r="L39">
        <v>2.3125052357923202E-2</v>
      </c>
      <c r="M39">
        <v>-6.12817281699029E-4</v>
      </c>
      <c r="N39">
        <v>1.4930755456601099E-3</v>
      </c>
      <c r="O39">
        <v>1.1103197732996999E-3</v>
      </c>
      <c r="P39">
        <v>-1.5658335983228199E-4</v>
      </c>
      <c r="Q39">
        <v>1.8271026077631401E-2</v>
      </c>
      <c r="R39">
        <v>1.7051321923235101E-2</v>
      </c>
      <c r="S39">
        <v>1.9669819376885202E-2</v>
      </c>
      <c r="T39">
        <v>1.52882068377175E-2</v>
      </c>
      <c r="U39">
        <v>1.7809372476505499E-2</v>
      </c>
      <c r="V39">
        <v>1.42878433250756E-2</v>
      </c>
      <c r="W39">
        <v>1.50875613339926E-2</v>
      </c>
      <c r="X39">
        <v>1.73587266569038E-2</v>
      </c>
      <c r="Y39">
        <v>2.8376868257962699E-2</v>
      </c>
      <c r="Z39">
        <v>6.3923985212962298E-3</v>
      </c>
      <c r="AA39">
        <v>1.6139271113636899E-2</v>
      </c>
      <c r="AB39">
        <v>1.3099862235512299E-2</v>
      </c>
      <c r="AC39">
        <v>2.1185662126556302E-3</v>
      </c>
      <c r="AD39">
        <v>1.33593093865045E-3</v>
      </c>
      <c r="AE39">
        <v>1.47977218793863E-3</v>
      </c>
    </row>
    <row r="40" spans="1:31" x14ac:dyDescent="0.35">
      <c r="A40" s="5">
        <v>42766</v>
      </c>
      <c r="B40">
        <v>5.4885802100954097E-3</v>
      </c>
      <c r="C40">
        <v>6.2162349447782303E-2</v>
      </c>
      <c r="D40">
        <v>4.8519571596401898E-2</v>
      </c>
      <c r="E40">
        <v>3.2530097951576097E-2</v>
      </c>
      <c r="F40">
        <v>2.1725315179146099E-2</v>
      </c>
      <c r="G40">
        <v>1.75967668380567E-2</v>
      </c>
      <c r="H40">
        <v>2.9139666487907001E-2</v>
      </c>
      <c r="I40">
        <v>3.7846693003211397E-2</v>
      </c>
      <c r="J40">
        <v>6.0797457015287097E-2</v>
      </c>
      <c r="K40">
        <v>1.3360746848009499E-2</v>
      </c>
      <c r="L40">
        <v>1.8173647204544799E-2</v>
      </c>
      <c r="M40">
        <v>2.0816013282073898E-3</v>
      </c>
      <c r="N40">
        <v>3.59136231013963E-3</v>
      </c>
      <c r="O40">
        <v>1.7391817669813101E-3</v>
      </c>
      <c r="P40">
        <v>3.3143013912717199E-4</v>
      </c>
      <c r="Q40">
        <v>1.8787901587547399E-2</v>
      </c>
      <c r="R40">
        <v>1.6351258452236499E-2</v>
      </c>
      <c r="S40">
        <v>2.0076081245719302E-2</v>
      </c>
      <c r="T40">
        <v>2.1485793489962799E-2</v>
      </c>
      <c r="U40">
        <v>1.38407514442576E-2</v>
      </c>
      <c r="V40">
        <v>2.66506849914524E-2</v>
      </c>
      <c r="W40">
        <v>2.90542950354668E-2</v>
      </c>
      <c r="X40">
        <v>8.0666689957486493E-3</v>
      </c>
      <c r="Y40">
        <v>1.50686548494782E-2</v>
      </c>
      <c r="Z40">
        <v>1.35481365568347E-2</v>
      </c>
      <c r="AA40">
        <v>1.22249109863802E-2</v>
      </c>
      <c r="AB40">
        <v>9.5298387167942408E-3</v>
      </c>
      <c r="AC40">
        <v>1.05720230682996E-3</v>
      </c>
      <c r="AD40">
        <v>3.2219595041556898E-3</v>
      </c>
      <c r="AE40">
        <v>1.0000400000318599E-3</v>
      </c>
    </row>
    <row r="41" spans="1:31" x14ac:dyDescent="0.35">
      <c r="A41" s="5">
        <v>42794</v>
      </c>
      <c r="B41">
        <v>1.1762403115734E-2</v>
      </c>
      <c r="C41">
        <v>3.7319797774096997E-2</v>
      </c>
      <c r="D41">
        <v>2.4313907616838899E-2</v>
      </c>
      <c r="E41">
        <v>9.3346828365324999E-3</v>
      </c>
      <c r="F41">
        <v>3.7524849393866101E-3</v>
      </c>
      <c r="G41">
        <v>1.54199440393443E-2</v>
      </c>
      <c r="H41">
        <v>2.2099320748792398E-2</v>
      </c>
      <c r="I41">
        <v>1.8638553185766401E-2</v>
      </c>
      <c r="J41">
        <v>2.8708849444392202E-2</v>
      </c>
      <c r="K41">
        <v>2.83974879207201E-2</v>
      </c>
      <c r="L41">
        <v>1.4933557298345199E-2</v>
      </c>
      <c r="M41">
        <v>3.9924698485211E-3</v>
      </c>
      <c r="N41">
        <v>7.9426419219209808E-3</v>
      </c>
      <c r="O41">
        <v>7.1401830979883601E-3</v>
      </c>
      <c r="P41">
        <v>3.39881293763661E-3</v>
      </c>
      <c r="Q41">
        <v>3.21237698828334E-2</v>
      </c>
      <c r="R41">
        <v>4.6789316039452002E-2</v>
      </c>
      <c r="S41">
        <v>1.94319995489249E-2</v>
      </c>
      <c r="T41">
        <v>3.1253775289060301E-2</v>
      </c>
      <c r="U41">
        <v>4.03867961847061E-2</v>
      </c>
      <c r="V41">
        <v>3.4323617214892799E-2</v>
      </c>
      <c r="W41">
        <v>3.85012798868547E-2</v>
      </c>
      <c r="X41">
        <v>2.5661965572158298E-2</v>
      </c>
      <c r="Y41">
        <v>2.9689436157301199E-2</v>
      </c>
      <c r="Z41">
        <v>2.5897847419835699E-2</v>
      </c>
      <c r="AA41">
        <v>2.89856644041546E-2</v>
      </c>
      <c r="AB41">
        <v>2.8948973604867399E-2</v>
      </c>
      <c r="AC41">
        <v>3.1090705603510102E-3</v>
      </c>
      <c r="AD41">
        <v>3.7917627364084001E-3</v>
      </c>
      <c r="AE41">
        <v>2.0331224313397899E-3</v>
      </c>
    </row>
    <row r="42" spans="1:31" x14ac:dyDescent="0.35">
      <c r="A42" s="5">
        <v>42825</v>
      </c>
      <c r="B42" s="2">
        <v>-7.9051415427822296E-5</v>
      </c>
      <c r="C42">
        <v>3.3920972928022097E-2</v>
      </c>
      <c r="D42">
        <v>4.9004479270224298E-2</v>
      </c>
      <c r="E42">
        <v>3.2370290572611198E-2</v>
      </c>
      <c r="F42">
        <v>3.3645113075244398E-2</v>
      </c>
      <c r="G42">
        <v>2.8909831955934002E-3</v>
      </c>
      <c r="H42">
        <v>3.5135117200989698E-2</v>
      </c>
      <c r="I42">
        <v>4.7732900824380402E-3</v>
      </c>
      <c r="J42">
        <v>3.3285635898902897E-2</v>
      </c>
      <c r="K42">
        <v>1.0549212071216899E-2</v>
      </c>
      <c r="L42">
        <v>-2.6609278853693399E-3</v>
      </c>
      <c r="M42">
        <v>2.8307533911004802E-4</v>
      </c>
      <c r="N42">
        <v>4.8662806343230001E-4</v>
      </c>
      <c r="O42">
        <v>-9.3262759307850905E-4</v>
      </c>
      <c r="P42" s="2">
        <v>-3.0392959560697901E-5</v>
      </c>
      <c r="Q42">
        <v>-5.7656823439098195E-4</v>
      </c>
      <c r="R42">
        <v>6.88822494687686E-3</v>
      </c>
      <c r="S42">
        <v>4.1861528773711699E-3</v>
      </c>
      <c r="T42">
        <v>2.9922255519092399E-3</v>
      </c>
      <c r="U42">
        <v>3.8271620250509499E-3</v>
      </c>
      <c r="V42">
        <v>2.2309613844758301E-3</v>
      </c>
      <c r="W42">
        <v>1.23578551586243E-2</v>
      </c>
      <c r="X42">
        <v>-3.7664023555457398E-3</v>
      </c>
      <c r="Y42">
        <v>-1.31089420125022E-3</v>
      </c>
      <c r="Z42">
        <v>-5.2931203656643704E-3</v>
      </c>
      <c r="AA42">
        <v>-5.3614914973158598E-3</v>
      </c>
      <c r="AB42">
        <v>-3.0581478677363101E-3</v>
      </c>
      <c r="AC42">
        <v>1.39905170041974E-4</v>
      </c>
      <c r="AD42">
        <v>1.8977817968736199E-3</v>
      </c>
      <c r="AE42">
        <v>4.6157575883083003E-4</v>
      </c>
    </row>
    <row r="43" spans="1:31" x14ac:dyDescent="0.35">
      <c r="A43" s="5">
        <v>42855</v>
      </c>
      <c r="B43">
        <v>9.8242246250215201E-3</v>
      </c>
      <c r="C43">
        <v>1.81959214610487E-2</v>
      </c>
      <c r="D43">
        <v>3.2116875797667498E-2</v>
      </c>
      <c r="E43">
        <v>3.02350461968907E-2</v>
      </c>
      <c r="F43">
        <v>3.6769130502587601E-2</v>
      </c>
      <c r="G43">
        <v>-6.0098569781310701E-3</v>
      </c>
      <c r="H43">
        <v>5.4177486582431503E-2</v>
      </c>
      <c r="I43">
        <v>3.9588499432986696E-3</v>
      </c>
      <c r="J43">
        <v>3.1722633188902102E-2</v>
      </c>
      <c r="K43">
        <v>1.37075132815495E-2</v>
      </c>
      <c r="L43">
        <v>1.19587944743013E-2</v>
      </c>
      <c r="M43">
        <v>8.7972564513526894E-3</v>
      </c>
      <c r="N43">
        <v>7.9568782887914496E-3</v>
      </c>
      <c r="O43">
        <v>8.9210925707873309E-3</v>
      </c>
      <c r="P43">
        <v>6.6371091317385198E-3</v>
      </c>
      <c r="Q43">
        <v>1.32640256994112E-2</v>
      </c>
      <c r="R43">
        <v>1.5006455819769299E-2</v>
      </c>
      <c r="S43">
        <v>8.7911528763953105E-3</v>
      </c>
      <c r="T43">
        <v>1.4983744998267301E-2</v>
      </c>
      <c r="U43">
        <v>1.2527157867502E-2</v>
      </c>
      <c r="V43">
        <v>1.7529177800048101E-2</v>
      </c>
      <c r="W43">
        <v>1.9531078232944699E-2</v>
      </c>
      <c r="X43">
        <v>7.5613539120700998E-3</v>
      </c>
      <c r="Y43">
        <v>6.5616780390221098E-3</v>
      </c>
      <c r="Z43">
        <v>1.3508016427953099E-2</v>
      </c>
      <c r="AA43">
        <v>2.01184055640562E-2</v>
      </c>
      <c r="AB43">
        <v>1.34971399694682E-2</v>
      </c>
      <c r="AC43">
        <v>2.0082468428883498E-3</v>
      </c>
      <c r="AD43">
        <v>3.7168357206844101E-3</v>
      </c>
      <c r="AE43">
        <v>1.6579019872516E-3</v>
      </c>
    </row>
    <row r="44" spans="1:31" x14ac:dyDescent="0.35">
      <c r="A44" s="5">
        <v>42886</v>
      </c>
      <c r="B44">
        <v>1.14844050940783E-2</v>
      </c>
      <c r="C44">
        <v>2.1755975025692601E-2</v>
      </c>
      <c r="D44">
        <v>4.5968895952358202E-2</v>
      </c>
      <c r="E44">
        <v>4.4565111552752397E-2</v>
      </c>
      <c r="F44">
        <v>2.2674348416131199E-2</v>
      </c>
      <c r="G44">
        <v>9.0688377066119007E-3</v>
      </c>
      <c r="H44">
        <v>4.5201099529998401E-2</v>
      </c>
      <c r="I44">
        <v>2.5236678269509899E-2</v>
      </c>
      <c r="J44">
        <v>3.5887763316858598E-2</v>
      </c>
      <c r="K44">
        <v>2.2536979152318299E-2</v>
      </c>
      <c r="L44">
        <v>4.5467648142430298E-3</v>
      </c>
      <c r="M44">
        <v>5.9047777964358799E-3</v>
      </c>
      <c r="N44">
        <v>8.4337191902624804E-3</v>
      </c>
      <c r="O44">
        <v>8.0247148378497796E-3</v>
      </c>
      <c r="P44">
        <v>5.4894079035529598E-3</v>
      </c>
      <c r="Q44">
        <v>1.36598938358868E-2</v>
      </c>
      <c r="R44">
        <v>2.32198151289007E-2</v>
      </c>
      <c r="S44">
        <v>8.2303501041926901E-3</v>
      </c>
      <c r="T44">
        <v>1.2945775133448899E-2</v>
      </c>
      <c r="U44">
        <v>9.1448101076078998E-3</v>
      </c>
      <c r="V44">
        <v>1.5859955459824802E-2</v>
      </c>
      <c r="W44">
        <v>2.8256862121141001E-2</v>
      </c>
      <c r="X44">
        <v>1.2597179403748399E-2</v>
      </c>
      <c r="Y44">
        <v>-3.25974933951606E-3</v>
      </c>
      <c r="Z44">
        <v>1.45395656071964E-2</v>
      </c>
      <c r="AA44">
        <v>7.5404698241745899E-3</v>
      </c>
      <c r="AB44">
        <v>1.210671131099E-2</v>
      </c>
      <c r="AC44">
        <v>1.7879187883736601E-3</v>
      </c>
      <c r="AD44">
        <v>3.7771504002712601E-3</v>
      </c>
      <c r="AE44">
        <v>8.8027361679543503E-4</v>
      </c>
    </row>
    <row r="45" spans="1:31" x14ac:dyDescent="0.35">
      <c r="A45" s="5">
        <v>42916</v>
      </c>
      <c r="B45">
        <v>7.0087569120562002E-3</v>
      </c>
      <c r="C45">
        <v>9.8456827493235699E-3</v>
      </c>
      <c r="D45">
        <v>2.2988353065980301E-2</v>
      </c>
      <c r="E45" s="2">
        <v>-2.80350056330207E-8</v>
      </c>
      <c r="F45">
        <v>5.6840197196590995E-4</v>
      </c>
      <c r="G45">
        <v>2.11343115759491E-2</v>
      </c>
      <c r="H45">
        <v>5.9239922476287503E-3</v>
      </c>
      <c r="I45">
        <v>-4.6154282342460102E-3</v>
      </c>
      <c r="J45">
        <v>8.2703894658871391E-3</v>
      </c>
      <c r="K45">
        <v>9.5408844008728604E-3</v>
      </c>
      <c r="L45">
        <v>-1.2572701288507801E-3</v>
      </c>
      <c r="M45">
        <v>-1.6261114397762399E-3</v>
      </c>
      <c r="N45">
        <v>2.1368531556535302E-3</v>
      </c>
      <c r="O45">
        <v>-8.6781741140114698E-4</v>
      </c>
      <c r="P45">
        <v>-4.4927288659324703E-3</v>
      </c>
      <c r="Q45">
        <v>1.06681918248219E-2</v>
      </c>
      <c r="R45">
        <v>5.3748226686748998E-3</v>
      </c>
      <c r="S45">
        <v>7.8126353055956704E-3</v>
      </c>
      <c r="T45">
        <v>4.3414587537178896E-3</v>
      </c>
      <c r="U45">
        <v>4.1521342414182604E-3</v>
      </c>
      <c r="V45">
        <v>4.57928832308331E-3</v>
      </c>
      <c r="W45">
        <v>-3.2602578468579201E-3</v>
      </c>
      <c r="X45">
        <v>2.91164410897984E-3</v>
      </c>
      <c r="Y45">
        <v>2.2890802498819401E-2</v>
      </c>
      <c r="Z45">
        <v>8.15735966940467E-3</v>
      </c>
      <c r="AA45">
        <v>8.6075076278092704E-4</v>
      </c>
      <c r="AB45">
        <v>2.9904919541735701E-3</v>
      </c>
      <c r="AC45">
        <v>8.0938428390589197E-4</v>
      </c>
      <c r="AD45">
        <v>9.8112987120001801E-4</v>
      </c>
      <c r="AE45">
        <v>1.6645366457916401E-3</v>
      </c>
    </row>
    <row r="46" spans="1:31" x14ac:dyDescent="0.35">
      <c r="A46" s="5">
        <v>42947</v>
      </c>
      <c r="B46">
        <v>6.4456058461018102E-3</v>
      </c>
      <c r="C46">
        <v>5.1515205970296497E-2</v>
      </c>
      <c r="D46">
        <v>4.2299921846413201E-2</v>
      </c>
      <c r="E46">
        <v>3.64203372908527E-2</v>
      </c>
      <c r="F46">
        <v>2.4431702291456601E-2</v>
      </c>
      <c r="G46">
        <v>6.4039865378515901E-3</v>
      </c>
      <c r="H46">
        <v>4.3580469008720403E-2</v>
      </c>
      <c r="I46">
        <v>2.0092883188751801E-2</v>
      </c>
      <c r="J46">
        <v>3.53626115250835E-2</v>
      </c>
      <c r="K46">
        <v>2.1376789628572701E-2</v>
      </c>
      <c r="L46">
        <v>8.9705459693382606E-3</v>
      </c>
      <c r="M46">
        <v>3.1228439357953502E-3</v>
      </c>
      <c r="N46">
        <v>4.5675740500282502E-3</v>
      </c>
      <c r="O46">
        <v>4.6056843800927599E-3</v>
      </c>
      <c r="P46">
        <v>4.3592171260435596E-3</v>
      </c>
      <c r="Q46">
        <v>2.0000237492164501E-2</v>
      </c>
      <c r="R46">
        <v>1.1832532921766699E-2</v>
      </c>
      <c r="S46">
        <v>1.4336959463445801E-2</v>
      </c>
      <c r="T46">
        <v>2.2839358094087998E-2</v>
      </c>
      <c r="U46">
        <v>1.8766772432616801E-2</v>
      </c>
      <c r="V46">
        <v>2.1750725683992798E-2</v>
      </c>
      <c r="W46">
        <v>2.4299208567033399E-2</v>
      </c>
      <c r="X46">
        <v>9.5011901827406001E-3</v>
      </c>
      <c r="Y46">
        <v>-8.9513765790451092E-3</v>
      </c>
      <c r="Z46">
        <v>9.0837471122981895E-3</v>
      </c>
      <c r="AA46">
        <v>1.32640293277733E-2</v>
      </c>
      <c r="AB46">
        <v>7.1557463160465901E-3</v>
      </c>
      <c r="AC46">
        <v>3.8483355522918599E-3</v>
      </c>
      <c r="AD46">
        <v>4.2476719825272997E-3</v>
      </c>
      <c r="AE46">
        <v>9.4515240817551096E-4</v>
      </c>
    </row>
    <row r="47" spans="1:31" x14ac:dyDescent="0.35">
      <c r="A47" s="5">
        <v>42978</v>
      </c>
      <c r="B47">
        <v>5.7440144177811703E-3</v>
      </c>
      <c r="C47">
        <v>2.3775185405804901E-2</v>
      </c>
      <c r="D47">
        <v>4.1217807835692698E-2</v>
      </c>
      <c r="E47" s="2">
        <v>1.03053575179086E-7</v>
      </c>
      <c r="F47">
        <v>-7.2102423811559301E-3</v>
      </c>
      <c r="G47">
        <v>-1.48485713038508E-2</v>
      </c>
      <c r="H47">
        <v>3.9503479263649603E-3</v>
      </c>
      <c r="I47">
        <v>-8.3333573952706803E-3</v>
      </c>
      <c r="J47">
        <v>1.1619746391065401E-2</v>
      </c>
      <c r="K47">
        <v>2.1543145236447001E-3</v>
      </c>
      <c r="L47">
        <v>-2.8816036286498999E-3</v>
      </c>
      <c r="M47">
        <v>6.82001716473474E-3</v>
      </c>
      <c r="N47">
        <v>7.6071480705704698E-3</v>
      </c>
      <c r="O47">
        <v>8.8304069910353708E-3</v>
      </c>
      <c r="P47">
        <v>6.4487479284798697E-3</v>
      </c>
      <c r="Q47">
        <v>-3.81255271813351E-3</v>
      </c>
      <c r="R47">
        <v>3.18915328189554E-3</v>
      </c>
      <c r="S47">
        <v>9.4233441622065296E-4</v>
      </c>
      <c r="T47">
        <v>-3.2836999254743601E-3</v>
      </c>
      <c r="U47">
        <v>8.9471689973238903E-3</v>
      </c>
      <c r="V47">
        <v>5.2562738906085805E-4</v>
      </c>
      <c r="W47">
        <v>1.3229937159802901E-2</v>
      </c>
      <c r="X47">
        <v>-1.33331270021813E-2</v>
      </c>
      <c r="Y47">
        <v>-1.6774267761714399E-2</v>
      </c>
      <c r="Z47">
        <v>-2.3483875190503001E-3</v>
      </c>
      <c r="AA47">
        <v>1.19519642648472E-2</v>
      </c>
      <c r="AB47">
        <v>-1.18412177745495E-3</v>
      </c>
      <c r="AC47">
        <v>3.8766228050029399E-3</v>
      </c>
      <c r="AD47">
        <v>2.3595911738609702E-3</v>
      </c>
      <c r="AE47">
        <v>1.02695616860778E-3</v>
      </c>
    </row>
    <row r="48" spans="1:31" x14ac:dyDescent="0.35">
      <c r="A48" s="5">
        <v>43008</v>
      </c>
      <c r="B48">
        <v>-9.1189862089301296E-4</v>
      </c>
      <c r="C48">
        <v>-7.1215014426338503E-3</v>
      </c>
      <c r="D48">
        <v>3.6540319054806699E-3</v>
      </c>
      <c r="E48">
        <v>3.2128531249713703E-2</v>
      </c>
      <c r="F48">
        <v>1.8994416234215002E-2</v>
      </c>
      <c r="G48">
        <v>3.3175244644140102E-2</v>
      </c>
      <c r="H48">
        <v>3.5412926272183898E-2</v>
      </c>
      <c r="I48">
        <v>3.81967800360585E-3</v>
      </c>
      <c r="J48">
        <v>8.3536413508980001E-3</v>
      </c>
      <c r="K48">
        <v>1.8403862528440101E-2</v>
      </c>
      <c r="L48">
        <v>1.02497516601787E-2</v>
      </c>
      <c r="M48">
        <v>-4.96533391634365E-3</v>
      </c>
      <c r="N48">
        <v>-4.1120651058032401E-3</v>
      </c>
      <c r="O48">
        <v>-4.3871535167507199E-3</v>
      </c>
      <c r="P48">
        <v>-3.46361466110962E-3</v>
      </c>
      <c r="Q48">
        <v>2.7337356115482998E-2</v>
      </c>
      <c r="R48">
        <v>1.1220282671418801E-2</v>
      </c>
      <c r="S48">
        <v>1.8357342926835201E-2</v>
      </c>
      <c r="T48">
        <v>2.34836241278162E-2</v>
      </c>
      <c r="U48">
        <v>1.9301022747965298E-2</v>
      </c>
      <c r="V48">
        <v>1.9437638615957299E-2</v>
      </c>
      <c r="W48">
        <v>1.2156676933102101E-2</v>
      </c>
      <c r="X48">
        <v>2.5437211208696499E-2</v>
      </c>
      <c r="Y48">
        <v>3.8713764707157101E-2</v>
      </c>
      <c r="Z48">
        <v>1.49078285900014E-2</v>
      </c>
      <c r="AA48">
        <v>1.96681549311447E-2</v>
      </c>
      <c r="AB48">
        <v>1.30408540726046E-2</v>
      </c>
      <c r="AC48">
        <v>7.4786129899571399E-4</v>
      </c>
      <c r="AD48" s="2">
        <v>6.7470403535061802E-6</v>
      </c>
      <c r="AE48">
        <v>1.1056767746211E-3</v>
      </c>
    </row>
    <row r="49" spans="1:31" x14ac:dyDescent="0.35">
      <c r="A49" s="5">
        <v>43039</v>
      </c>
      <c r="B49">
        <v>4.0360836546173701E-3</v>
      </c>
      <c r="C49">
        <v>3.07581527166584E-2</v>
      </c>
      <c r="D49">
        <v>2.6699104293713301E-2</v>
      </c>
      <c r="E49">
        <v>1.6536805864465001E-2</v>
      </c>
      <c r="F49">
        <v>1.37061911690088E-2</v>
      </c>
      <c r="G49">
        <v>2.3642563112576198E-3</v>
      </c>
      <c r="H49">
        <v>1.30292633706885E-2</v>
      </c>
      <c r="I49">
        <v>1.97869340379924E-2</v>
      </c>
      <c r="J49">
        <v>3.02900193230515E-2</v>
      </c>
      <c r="K49">
        <v>2.81816452596312E-2</v>
      </c>
      <c r="L49">
        <v>4.3175918377747801E-3</v>
      </c>
      <c r="M49">
        <v>-6.7262819722257495E-4</v>
      </c>
      <c r="N49">
        <v>1.72778622574994E-3</v>
      </c>
      <c r="O49">
        <v>3.9564657908209297E-4</v>
      </c>
      <c r="P49">
        <v>-1.21446794543907E-3</v>
      </c>
      <c r="Q49">
        <v>2.1287847838258999E-2</v>
      </c>
      <c r="R49">
        <v>3.1245872776045101E-2</v>
      </c>
      <c r="S49">
        <v>1.90166371408199E-2</v>
      </c>
      <c r="T49">
        <v>2.53096344088026E-2</v>
      </c>
      <c r="U49">
        <v>2.7635290167977802E-2</v>
      </c>
      <c r="V49">
        <v>2.55088530752508E-2</v>
      </c>
      <c r="W49">
        <v>3.3362686885930998E-2</v>
      </c>
      <c r="X49">
        <v>9.30222071496015E-3</v>
      </c>
      <c r="Y49">
        <v>2.52684603429623E-2</v>
      </c>
      <c r="Z49">
        <v>1.0823241358750599E-2</v>
      </c>
      <c r="AA49">
        <v>2.04417755681819E-2</v>
      </c>
      <c r="AB49">
        <v>2.1065282583930499E-2</v>
      </c>
      <c r="AC49">
        <v>-2.8984066191818999E-4</v>
      </c>
      <c r="AD49">
        <v>1.48325750145574E-3</v>
      </c>
      <c r="AE49">
        <v>1.56133911733969E-3</v>
      </c>
    </row>
    <row r="50" spans="1:31" x14ac:dyDescent="0.35">
      <c r="A50" s="5">
        <v>43069</v>
      </c>
      <c r="B50" s="2">
        <v>-9.3999946383980398E-5</v>
      </c>
      <c r="C50">
        <v>6.2458320980452202E-3</v>
      </c>
      <c r="D50">
        <v>1.7732786527106499E-3</v>
      </c>
      <c r="E50">
        <v>1.81817745076173E-2</v>
      </c>
      <c r="F50">
        <v>1.29798632872419E-2</v>
      </c>
      <c r="G50">
        <v>1.9029673661893301E-2</v>
      </c>
      <c r="H50">
        <v>2.7116924745661498E-2</v>
      </c>
      <c r="I50">
        <v>4.3283572151685303E-2</v>
      </c>
      <c r="J50">
        <v>3.2833328502293903E-2</v>
      </c>
      <c r="K50">
        <v>1.73887810078142E-2</v>
      </c>
      <c r="L50">
        <v>-1.5607207590322299E-3</v>
      </c>
      <c r="M50">
        <v>-6.2032100385557099E-4</v>
      </c>
      <c r="N50">
        <v>-2.8128759560087701E-4</v>
      </c>
      <c r="O50" s="2">
        <v>8.4011585915289301E-5</v>
      </c>
      <c r="P50">
        <v>-2.2539653338700702E-3</v>
      </c>
      <c r="Q50">
        <v>2.81397242698967E-2</v>
      </c>
      <c r="R50">
        <v>2.2593594457181201E-2</v>
      </c>
      <c r="S50">
        <v>3.4272088983337098E-2</v>
      </c>
      <c r="T50">
        <v>2.46849374780569E-2</v>
      </c>
      <c r="U50">
        <v>3.5856475917355898E-2</v>
      </c>
      <c r="V50">
        <v>2.3618125057626699E-2</v>
      </c>
      <c r="W50">
        <v>2.8411616468511001E-2</v>
      </c>
      <c r="X50">
        <v>2.20171814405873E-2</v>
      </c>
      <c r="Y50">
        <v>5.05236132298712E-2</v>
      </c>
      <c r="Z50">
        <v>1.87380037561364E-2</v>
      </c>
      <c r="AA50">
        <v>2.7070678045646699E-2</v>
      </c>
      <c r="AB50">
        <v>2.6934179891193601E-2</v>
      </c>
      <c r="AC50">
        <v>-2.4283367047540699E-3</v>
      </c>
      <c r="AD50">
        <v>-1.6618047544002699E-3</v>
      </c>
      <c r="AE50">
        <v>6.5208815772316005E-4</v>
      </c>
    </row>
    <row r="51" spans="1:31" x14ac:dyDescent="0.35">
      <c r="A51" s="5">
        <v>43100</v>
      </c>
      <c r="B51">
        <v>7.3170785439106399E-3</v>
      </c>
      <c r="C51">
        <v>3.4856480949081101E-2</v>
      </c>
      <c r="D51">
        <v>3.8164565279992402E-2</v>
      </c>
      <c r="E51">
        <v>2.35490972644644E-2</v>
      </c>
      <c r="F51">
        <v>1.6944411738402401E-2</v>
      </c>
      <c r="G51">
        <v>1.5228817628823599E-2</v>
      </c>
      <c r="H51">
        <v>1.6806538373479601E-2</v>
      </c>
      <c r="I51" s="2">
        <v>-5.9605751367815903E-5</v>
      </c>
      <c r="J51">
        <v>6.8930795170032899E-3</v>
      </c>
      <c r="K51">
        <v>1.7758756186430399E-2</v>
      </c>
      <c r="L51" s="2">
        <v>-5.9866481667303298E-5</v>
      </c>
      <c r="M51">
        <v>2.12169449435909E-3</v>
      </c>
      <c r="N51">
        <v>4.71264816853725E-3</v>
      </c>
      <c r="O51">
        <v>4.2650720473002704E-3</v>
      </c>
      <c r="P51">
        <v>2.2160486734284801E-3</v>
      </c>
      <c r="Q51">
        <v>1.13098974485027E-2</v>
      </c>
      <c r="R51">
        <v>1.2000657248505299E-2</v>
      </c>
      <c r="S51">
        <v>1.4490944627690301E-3</v>
      </c>
      <c r="T51">
        <v>1.0808658804782E-2</v>
      </c>
      <c r="U51">
        <v>8.6895633252828501E-3</v>
      </c>
      <c r="V51">
        <v>8.7000174692914902E-3</v>
      </c>
      <c r="W51">
        <v>4.5851235996251499E-3</v>
      </c>
      <c r="X51">
        <v>9.9191584150705205E-3</v>
      </c>
      <c r="Y51">
        <v>1.39375584259348E-3</v>
      </c>
      <c r="Z51">
        <v>-2.3988502167441599E-4</v>
      </c>
      <c r="AA51">
        <v>-5.9875332872380105E-4</v>
      </c>
      <c r="AB51">
        <v>9.0382692091163404E-3</v>
      </c>
      <c r="AC51">
        <v>7.1590927599321497E-4</v>
      </c>
      <c r="AD51">
        <v>1.1153135700148801E-3</v>
      </c>
      <c r="AE51">
        <v>8.1265046299047099E-4</v>
      </c>
    </row>
    <row r="52" spans="1:31" x14ac:dyDescent="0.35">
      <c r="A52" s="5">
        <v>43131</v>
      </c>
      <c r="B52">
        <v>-5.6042001854520298E-3</v>
      </c>
      <c r="C52">
        <v>7.2434275641885995E-2</v>
      </c>
      <c r="D52">
        <v>7.0655414303654004E-2</v>
      </c>
      <c r="E52">
        <v>5.0279492507740102E-2</v>
      </c>
      <c r="F52">
        <v>4.0576545764402602E-2</v>
      </c>
      <c r="G52">
        <v>4.9867761493181603E-2</v>
      </c>
      <c r="H52">
        <v>6.0605807084972103E-2</v>
      </c>
      <c r="I52">
        <v>3.9130511483237797E-2</v>
      </c>
      <c r="J52">
        <v>4.5666961670645399E-2</v>
      </c>
      <c r="K52">
        <v>4.6497840207279401E-2</v>
      </c>
      <c r="L52">
        <v>5.7585564226284702E-3</v>
      </c>
      <c r="M52">
        <v>-1.0143367131342401E-2</v>
      </c>
      <c r="N52">
        <v>-7.5058276827673302E-3</v>
      </c>
      <c r="O52">
        <v>-1.21129114898442E-2</v>
      </c>
      <c r="P52">
        <v>-1.2420559145221201E-2</v>
      </c>
      <c r="Q52">
        <v>5.4222808446520498E-2</v>
      </c>
      <c r="R52">
        <v>5.5640693454335498E-2</v>
      </c>
      <c r="S52">
        <v>4.86775903638383E-2</v>
      </c>
      <c r="T52">
        <v>5.9955065024639001E-2</v>
      </c>
      <c r="U52">
        <v>4.5971378153207898E-2</v>
      </c>
      <c r="V52">
        <v>6.1994797233217901E-2</v>
      </c>
      <c r="W52">
        <v>6.8505167152020804E-2</v>
      </c>
      <c r="X52">
        <v>3.4361282805948197E-2</v>
      </c>
      <c r="Y52">
        <v>4.6135308761866299E-2</v>
      </c>
      <c r="Z52">
        <v>2.8137102799598201E-2</v>
      </c>
      <c r="AA52">
        <v>3.9084362649873597E-2</v>
      </c>
      <c r="AB52">
        <v>3.8288275577831099E-2</v>
      </c>
      <c r="AC52">
        <v>-3.5630177513791398E-3</v>
      </c>
      <c r="AD52">
        <v>-1.0416311303711801E-3</v>
      </c>
      <c r="AE52">
        <v>1.18439676996127E-3</v>
      </c>
    </row>
    <row r="53" spans="1:31" x14ac:dyDescent="0.35">
      <c r="A53" s="5">
        <v>43159</v>
      </c>
      <c r="B53">
        <v>-1.32521246162148E-2</v>
      </c>
      <c r="C53">
        <v>-4.5028103843112399E-2</v>
      </c>
      <c r="D53">
        <v>-4.31081239385675E-2</v>
      </c>
      <c r="E53">
        <v>-4.87585451217529E-2</v>
      </c>
      <c r="F53">
        <v>-4.1559858450859397E-2</v>
      </c>
      <c r="G53">
        <v>-3.8925270122029197E-2</v>
      </c>
      <c r="H53">
        <v>-3.9480426591259402E-2</v>
      </c>
      <c r="I53">
        <v>-3.3472788277381899E-2</v>
      </c>
      <c r="J53">
        <v>-3.2350167527175198E-2</v>
      </c>
      <c r="K53">
        <v>-3.7795864635257297E-2</v>
      </c>
      <c r="L53">
        <v>-9.0149434299334301E-3</v>
      </c>
      <c r="M53">
        <v>-4.6089478953662E-3</v>
      </c>
      <c r="N53">
        <v>-6.9063234375638998E-3</v>
      </c>
      <c r="O53">
        <v>-7.9041419255695602E-3</v>
      </c>
      <c r="P53">
        <v>-5.6758407753645301E-3</v>
      </c>
      <c r="Q53">
        <v>-3.9069960686731603E-2</v>
      </c>
      <c r="R53">
        <v>-3.3091545202461797E-2</v>
      </c>
      <c r="S53">
        <v>-4.1955121747230602E-2</v>
      </c>
      <c r="T53">
        <v>-3.9085853512408897E-2</v>
      </c>
      <c r="U53">
        <v>-3.4026478001189499E-2</v>
      </c>
      <c r="V53">
        <v>-3.6224969889674198E-2</v>
      </c>
      <c r="W53">
        <v>-2.2581015119430701E-2</v>
      </c>
      <c r="X53">
        <v>-3.7143445996861403E-2</v>
      </c>
      <c r="Y53">
        <v>-4.2382554244829999E-2</v>
      </c>
      <c r="Z53">
        <v>-2.6997153241442601E-2</v>
      </c>
      <c r="AA53">
        <v>-2.4717888581880901E-2</v>
      </c>
      <c r="AB53">
        <v>-3.0368813761024498E-2</v>
      </c>
      <c r="AC53">
        <v>-1.3060085513483201E-3</v>
      </c>
      <c r="AD53">
        <v>-2.4702504722539601E-3</v>
      </c>
      <c r="AE53">
        <v>5.5045039923733196E-4</v>
      </c>
    </row>
    <row r="54" spans="1:31" x14ac:dyDescent="0.35">
      <c r="A54" s="5">
        <v>43190</v>
      </c>
      <c r="B54">
        <v>2.2807829878858398E-3</v>
      </c>
      <c r="C54">
        <v>-5.8941616873608403E-3</v>
      </c>
      <c r="D54">
        <v>-2.2246838477914602E-3</v>
      </c>
      <c r="E54">
        <v>-4.6599061179529904E-3</v>
      </c>
      <c r="F54">
        <v>3.7470729437462198E-3</v>
      </c>
      <c r="G54">
        <v>-2.3475480471472202E-2</v>
      </c>
      <c r="H54">
        <v>3.2451041146094798E-3</v>
      </c>
      <c r="I54">
        <v>-2.3088001026094498E-2</v>
      </c>
      <c r="J54">
        <v>-1.4407490514853899E-2</v>
      </c>
      <c r="K54">
        <v>-1.18444435771185E-2</v>
      </c>
      <c r="L54">
        <v>-4.7740091725433104E-3</v>
      </c>
      <c r="M54">
        <v>5.2200563618419503E-3</v>
      </c>
      <c r="N54">
        <v>3.4966029618851398E-3</v>
      </c>
      <c r="O54">
        <v>5.5965524509564296E-3</v>
      </c>
      <c r="P54">
        <v>4.6529208882512899E-3</v>
      </c>
      <c r="Q54">
        <v>-1.49254033004816E-2</v>
      </c>
      <c r="R54">
        <v>-1.9494482430676599E-2</v>
      </c>
      <c r="S54">
        <v>-6.75747385617407E-3</v>
      </c>
      <c r="T54">
        <v>-2.0629571896300099E-2</v>
      </c>
      <c r="U54">
        <v>-2.0058768087232601E-2</v>
      </c>
      <c r="V54">
        <v>-2.5377011027383899E-2</v>
      </c>
      <c r="W54">
        <v>-2.8465180936324701E-2</v>
      </c>
      <c r="X54">
        <v>7.6067317062194703E-3</v>
      </c>
      <c r="Y54">
        <v>1.1960113242729499E-3</v>
      </c>
      <c r="Z54">
        <v>-8.7419926475456808E-3</v>
      </c>
      <c r="AA54">
        <v>-9.2559932269306502E-3</v>
      </c>
      <c r="AB54">
        <v>-1.5100432158882101E-2</v>
      </c>
      <c r="AC54">
        <v>-1.2573880163168599E-4</v>
      </c>
      <c r="AD54">
        <v>9.1608617304785999E-4</v>
      </c>
      <c r="AE54">
        <v>1.7928999999997899E-4</v>
      </c>
    </row>
    <row r="55" spans="1:31" x14ac:dyDescent="0.35">
      <c r="A55" s="5">
        <v>43220</v>
      </c>
      <c r="B55">
        <v>-9.4969299982962403E-3</v>
      </c>
      <c r="C55">
        <v>-1.3834010742297001E-2</v>
      </c>
      <c r="D55">
        <v>-3.4559706548011299E-2</v>
      </c>
      <c r="E55">
        <v>3.7455646309248599E-3</v>
      </c>
      <c r="F55">
        <v>1.0667693990937699E-3</v>
      </c>
      <c r="G55">
        <v>-8.5628082433828207E-3</v>
      </c>
      <c r="H55">
        <v>5.9299006939844403E-3</v>
      </c>
      <c r="I55">
        <v>3.6925950433267501E-3</v>
      </c>
      <c r="J55">
        <v>-5.16879204298701E-3</v>
      </c>
      <c r="K55">
        <v>8.5185698323726796E-3</v>
      </c>
      <c r="L55">
        <v>2.8139123738239401E-3</v>
      </c>
      <c r="M55">
        <v>-5.48637415699617E-3</v>
      </c>
      <c r="N55">
        <v>-5.3484060736018104E-3</v>
      </c>
      <c r="O55">
        <v>-7.0444681793131996E-3</v>
      </c>
      <c r="P55">
        <v>-5.5770957472291403E-3</v>
      </c>
      <c r="Q55">
        <v>2.08991380267788E-3</v>
      </c>
      <c r="R55">
        <v>3.37366417323993E-3</v>
      </c>
      <c r="S55">
        <v>1.0362821973812299E-2</v>
      </c>
      <c r="T55">
        <v>5.4235561026366201E-3</v>
      </c>
      <c r="U55">
        <v>1.9969348239908201E-3</v>
      </c>
      <c r="V55">
        <v>-1.2284041375458701E-3</v>
      </c>
      <c r="W55">
        <v>5.9450576857221302E-3</v>
      </c>
      <c r="X55">
        <v>8.6279621145329798E-3</v>
      </c>
      <c r="Y55" s="2">
        <v>-2.78780106466014E-8</v>
      </c>
      <c r="Z55">
        <v>3.0676128894561198E-3</v>
      </c>
      <c r="AA55">
        <v>3.8996953085907999E-3</v>
      </c>
      <c r="AB55">
        <v>-1.70346795422654E-3</v>
      </c>
      <c r="AC55">
        <v>-1.9738656544804499E-3</v>
      </c>
      <c r="AD55">
        <v>-3.30060497426933E-4</v>
      </c>
      <c r="AE55">
        <v>2.1690383842311299E-3</v>
      </c>
    </row>
    <row r="56" spans="1:31" x14ac:dyDescent="0.35">
      <c r="A56" s="5">
        <v>43251</v>
      </c>
      <c r="B56">
        <v>2.0227403243371798E-3</v>
      </c>
      <c r="C56">
        <v>-3.47360854161664E-2</v>
      </c>
      <c r="D56">
        <v>-3.11777684850649E-2</v>
      </c>
      <c r="E56">
        <v>-7.4626684752996299E-3</v>
      </c>
      <c r="F56">
        <v>-5.3276760274677103E-3</v>
      </c>
      <c r="G56">
        <v>2.0183105614683401E-2</v>
      </c>
      <c r="H56">
        <v>-5.3608623029237899E-4</v>
      </c>
      <c r="I56">
        <v>-3.6792635187837298E-3</v>
      </c>
      <c r="J56">
        <v>2.1188445296450701E-2</v>
      </c>
      <c r="K56">
        <v>1.9004530916779099E-2</v>
      </c>
      <c r="L56">
        <v>-4.5967026444946602E-3</v>
      </c>
      <c r="M56">
        <v>5.1535529682741202E-3</v>
      </c>
      <c r="N56">
        <v>6.1980155855166502E-3</v>
      </c>
      <c r="O56">
        <v>6.59138431552923E-3</v>
      </c>
      <c r="P56">
        <v>4.7374757225625798E-3</v>
      </c>
      <c r="Q56">
        <v>1.9812514400332101E-2</v>
      </c>
      <c r="R56">
        <v>8.0015568775311206E-3</v>
      </c>
      <c r="S56">
        <v>5.5945596672914398E-3</v>
      </c>
      <c r="T56">
        <v>2.5343590705645701E-2</v>
      </c>
      <c r="U56">
        <v>1.29548184046625E-2</v>
      </c>
      <c r="V56">
        <v>2.50862636596203E-2</v>
      </c>
      <c r="W56">
        <v>4.2212087467639402E-2</v>
      </c>
      <c r="X56">
        <v>2.9938383356082801E-2</v>
      </c>
      <c r="Y56">
        <v>2.5686732620117399E-2</v>
      </c>
      <c r="Z56">
        <v>1.03211933604366E-2</v>
      </c>
      <c r="AA56">
        <v>2.27522424063176E-2</v>
      </c>
      <c r="AB56">
        <v>1.25141631624685E-2</v>
      </c>
      <c r="AC56">
        <v>3.4779407928856999E-3</v>
      </c>
      <c r="AD56">
        <v>3.1051504145808602E-3</v>
      </c>
      <c r="AE56">
        <v>1.8065116808868699E-3</v>
      </c>
    </row>
    <row r="57" spans="1:31" x14ac:dyDescent="0.35">
      <c r="A57" s="5">
        <v>43281</v>
      </c>
      <c r="B57">
        <v>-2.2527417116561298E-3</v>
      </c>
      <c r="C57">
        <v>-5.0530053153144801E-2</v>
      </c>
      <c r="D57">
        <v>-5.0059770935581498E-2</v>
      </c>
      <c r="E57">
        <v>-3.8533747997546899E-2</v>
      </c>
      <c r="F57">
        <v>-1.8211044899990501E-2</v>
      </c>
      <c r="G57">
        <v>-3.6335944900616202E-3</v>
      </c>
      <c r="H57">
        <v>-1.9839074179146401E-2</v>
      </c>
      <c r="I57">
        <v>-2.1418007760017801E-2</v>
      </c>
      <c r="J57">
        <v>-1.3117371217465999E-2</v>
      </c>
      <c r="K57">
        <v>-9.7631289786195407E-3</v>
      </c>
      <c r="L57">
        <v>4.3492079933353401E-3</v>
      </c>
      <c r="M57">
        <v>-1.5942030860497101E-3</v>
      </c>
      <c r="N57">
        <v>2.1117466731243999E-4</v>
      </c>
      <c r="O57">
        <v>-5.6915385975428402E-4</v>
      </c>
      <c r="P57" s="2">
        <v>6.5018028030432799E-5</v>
      </c>
      <c r="Q57">
        <v>5.1125787122634101E-3</v>
      </c>
      <c r="R57">
        <v>1.06334269959072E-2</v>
      </c>
      <c r="S57">
        <v>1.10012546452651E-2</v>
      </c>
      <c r="T57">
        <v>6.1796241620087396E-3</v>
      </c>
      <c r="U57">
        <v>6.69319784815513E-3</v>
      </c>
      <c r="V57">
        <v>4.7325943986395603E-3</v>
      </c>
      <c r="W57">
        <v>7.2903687084427899E-3</v>
      </c>
      <c r="X57">
        <v>1.03814540888901E-2</v>
      </c>
      <c r="Y57">
        <v>1.0483292442905001E-2</v>
      </c>
      <c r="Z57">
        <v>6.1825208796439902E-4</v>
      </c>
      <c r="AA57">
        <v>1.2791293529522099E-3</v>
      </c>
      <c r="AB57">
        <v>5.0559903913812501E-3</v>
      </c>
      <c r="AC57">
        <v>3.7913581869701199E-4</v>
      </c>
      <c r="AD57">
        <v>-1.8170000463088601E-4</v>
      </c>
      <c r="AE57">
        <v>1.6219791244596101E-3</v>
      </c>
    </row>
    <row r="58" spans="1:31" x14ac:dyDescent="0.35">
      <c r="A58" s="5">
        <v>43312</v>
      </c>
      <c r="B58">
        <v>8.1192658205658103E-3</v>
      </c>
      <c r="C58">
        <v>3.00147979843528E-2</v>
      </c>
      <c r="D58">
        <v>1.6311188538854202E-2</v>
      </c>
      <c r="E58">
        <v>2.6393193816785201E-2</v>
      </c>
      <c r="F58">
        <v>2.2913008200109601E-2</v>
      </c>
      <c r="G58">
        <v>3.4482839860513599E-2</v>
      </c>
      <c r="H58">
        <v>1.25817646000477E-2</v>
      </c>
      <c r="I58">
        <v>4.00000580929692E-2</v>
      </c>
      <c r="J58">
        <v>2.4649656251311301E-2</v>
      </c>
      <c r="K58">
        <v>2.89068178877257E-2</v>
      </c>
      <c r="L58">
        <v>1.04410502837046E-2</v>
      </c>
      <c r="M58">
        <v>-5.8449002880336801E-4</v>
      </c>
      <c r="N58">
        <v>1.06539998518239E-3</v>
      </c>
      <c r="O58">
        <v>-9.783740688229139E-4</v>
      </c>
      <c r="P58">
        <v>-2.36663638036431E-3</v>
      </c>
      <c r="Q58">
        <v>3.4079393857709597E-2</v>
      </c>
      <c r="R58">
        <v>3.2223918478022702E-2</v>
      </c>
      <c r="S58">
        <v>5.01151840432374E-2</v>
      </c>
      <c r="T58">
        <v>3.3881523761039999E-2</v>
      </c>
      <c r="U58">
        <v>4.1379100452794401E-2</v>
      </c>
      <c r="V58">
        <v>3.3277307637022802E-2</v>
      </c>
      <c r="W58">
        <v>3.4579812840094898E-2</v>
      </c>
      <c r="X58">
        <v>2.5687241455748199E-2</v>
      </c>
      <c r="Y58">
        <v>2.36311321142153E-2</v>
      </c>
      <c r="Z58">
        <v>2.3845546136211399E-2</v>
      </c>
      <c r="AA58">
        <v>2.4972711285940499E-2</v>
      </c>
      <c r="AB58">
        <v>3.1302427083697702E-2</v>
      </c>
      <c r="AC58">
        <v>1.39463829689329E-3</v>
      </c>
      <c r="AD58">
        <v>3.8395157070697898E-3</v>
      </c>
      <c r="AE58">
        <v>1.941910886946E-3</v>
      </c>
    </row>
    <row r="59" spans="1:31" x14ac:dyDescent="0.35">
      <c r="A59" s="5">
        <v>43343</v>
      </c>
      <c r="B59">
        <v>3.3101152255064601E-3</v>
      </c>
      <c r="C59">
        <v>-2.4875755425713301E-2</v>
      </c>
      <c r="D59">
        <v>-1.8518519458606799E-2</v>
      </c>
      <c r="E59">
        <v>-4.7619458802242399E-3</v>
      </c>
      <c r="F59">
        <v>-5.33336039447672E-3</v>
      </c>
      <c r="G59">
        <v>1.34629551271985E-2</v>
      </c>
      <c r="H59">
        <v>-4.8621256522115601E-3</v>
      </c>
      <c r="I59">
        <v>1.45135438447355E-3</v>
      </c>
      <c r="J59">
        <v>2.05976023067557E-2</v>
      </c>
      <c r="K59">
        <v>8.4871867731576307E-3</v>
      </c>
      <c r="L59">
        <v>7.3624335877340097E-3</v>
      </c>
      <c r="M59">
        <v>6.2362088250334799E-3</v>
      </c>
      <c r="N59">
        <v>5.6071048028511804E-3</v>
      </c>
      <c r="O59">
        <v>5.7432843565282301E-3</v>
      </c>
      <c r="P59">
        <v>5.6961701502385503E-3</v>
      </c>
      <c r="Q59">
        <v>3.2464238263084103E-2</v>
      </c>
      <c r="R59">
        <v>2.21573712961309E-2</v>
      </c>
      <c r="S59">
        <v>2.6488591379914501E-2</v>
      </c>
      <c r="T59">
        <v>2.3476449462577601E-2</v>
      </c>
      <c r="U59">
        <v>3.0747468219415201E-2</v>
      </c>
      <c r="V59">
        <v>2.66450511548256E-2</v>
      </c>
      <c r="W59">
        <v>4.9747328147986103E-2</v>
      </c>
      <c r="X59">
        <v>2.6796825064359001E-2</v>
      </c>
      <c r="Y59">
        <v>2.8716096185525598E-2</v>
      </c>
      <c r="Z59">
        <v>2.1811483869233799E-2</v>
      </c>
      <c r="AA59">
        <v>3.1249953306634298E-2</v>
      </c>
      <c r="AB59">
        <v>2.22221935652611E-2</v>
      </c>
      <c r="AC59">
        <v>3.7391267080284598E-3</v>
      </c>
      <c r="AD59">
        <v>3.2936079075083602E-3</v>
      </c>
      <c r="AE59">
        <v>2.1520808171537E-3</v>
      </c>
    </row>
    <row r="60" spans="1:31" x14ac:dyDescent="0.35">
      <c r="A60" s="5">
        <v>43373</v>
      </c>
      <c r="B60">
        <v>-9.2063107430330005E-4</v>
      </c>
      <c r="C60">
        <v>-1.55626687592026E-2</v>
      </c>
      <c r="D60">
        <v>-1.0691579638553101E-2</v>
      </c>
      <c r="E60">
        <v>-1.91363175482522E-3</v>
      </c>
      <c r="F60">
        <v>3.7534169492794501E-3</v>
      </c>
      <c r="G60">
        <v>-1.268995174576E-2</v>
      </c>
      <c r="H60">
        <v>5.4289453706844104E-3</v>
      </c>
      <c r="I60">
        <v>4.3477906297730703E-3</v>
      </c>
      <c r="J60">
        <v>-1.3788311920633499E-2</v>
      </c>
      <c r="K60">
        <v>-1.5737187305254201E-3</v>
      </c>
      <c r="L60">
        <v>4.4191125652207298E-3</v>
      </c>
      <c r="M60">
        <v>-5.4514747632821497E-3</v>
      </c>
      <c r="N60">
        <v>-4.3818654807640696E-3</v>
      </c>
      <c r="O60">
        <v>-6.1871762134181104E-3</v>
      </c>
      <c r="P60">
        <v>-5.79228275097801E-3</v>
      </c>
      <c r="Q60">
        <v>4.76363038660772E-4</v>
      </c>
      <c r="R60">
        <v>6.7734496388206699E-3</v>
      </c>
      <c r="S60">
        <v>1.0173126672915801E-3</v>
      </c>
      <c r="T60">
        <v>3.4025925483282698E-3</v>
      </c>
      <c r="U60">
        <v>-2.2949539846199699E-3</v>
      </c>
      <c r="V60">
        <v>1.8052591992428701E-3</v>
      </c>
      <c r="W60">
        <v>5.1831392342067996E-3</v>
      </c>
      <c r="X60">
        <v>-7.3163401051070797E-4</v>
      </c>
      <c r="Y60">
        <v>-5.4736739935848898E-4</v>
      </c>
      <c r="Z60">
        <v>-7.2332608301322503E-4</v>
      </c>
      <c r="AA60">
        <v>2.7729884080756901E-3</v>
      </c>
      <c r="AB60">
        <v>6.3624640842709999E-3</v>
      </c>
      <c r="AC60">
        <v>-7.7542271163509602E-4</v>
      </c>
      <c r="AD60">
        <v>9.8103767508607898E-4</v>
      </c>
      <c r="AE60">
        <v>1.75170069995027E-3</v>
      </c>
    </row>
    <row r="61" spans="1:31" x14ac:dyDescent="0.35">
      <c r="A61" s="5">
        <v>43404</v>
      </c>
      <c r="B61">
        <v>-1.41597854925149E-2</v>
      </c>
      <c r="C61">
        <v>-8.3769920340051096E-2</v>
      </c>
      <c r="D61">
        <v>-8.0101817993516899E-2</v>
      </c>
      <c r="E61">
        <v>-8.9165950224235901E-2</v>
      </c>
      <c r="F61">
        <v>-8.8140917256102305E-2</v>
      </c>
      <c r="G61">
        <v>-6.7111831149591197E-2</v>
      </c>
      <c r="H61">
        <v>-0.102591725844487</v>
      </c>
      <c r="I61">
        <v>-2.8138340388698699E-2</v>
      </c>
      <c r="J61">
        <v>-9.2868748113970501E-2</v>
      </c>
      <c r="K61">
        <v>-7.5168104435464594E-2</v>
      </c>
      <c r="L61">
        <v>-1.53183074624771E-2</v>
      </c>
      <c r="M61">
        <v>-5.4392736530858698E-3</v>
      </c>
      <c r="N61">
        <v>-7.2164579312411397E-3</v>
      </c>
      <c r="O61">
        <v>-9.1855617557911693E-3</v>
      </c>
      <c r="P61">
        <v>-6.9648895289613696E-3</v>
      </c>
      <c r="Q61">
        <v>-7.6190353646637496E-2</v>
      </c>
      <c r="R61">
        <v>-7.0961818911063207E-2</v>
      </c>
      <c r="S61">
        <v>-5.3205248143065799E-2</v>
      </c>
      <c r="T61">
        <v>-7.7160708866564801E-2</v>
      </c>
      <c r="U61">
        <v>-6.07175643232939E-2</v>
      </c>
      <c r="V61">
        <v>-7.5242085477405102E-2</v>
      </c>
      <c r="W61">
        <v>-7.9926365433771698E-2</v>
      </c>
      <c r="X61">
        <v>-7.5665247590396806E-2</v>
      </c>
      <c r="Y61">
        <v>-8.1051384760958606E-2</v>
      </c>
      <c r="Z61">
        <v>-4.3808674561792001E-2</v>
      </c>
      <c r="AA61">
        <v>-5.9004512285769001E-2</v>
      </c>
      <c r="AB61">
        <v>-4.3730166800087601E-2</v>
      </c>
      <c r="AC61">
        <v>-1.6208065167507401E-3</v>
      </c>
      <c r="AD61">
        <v>-2.3715110242057999E-3</v>
      </c>
      <c r="AE61">
        <v>8.2075871803778905E-4</v>
      </c>
    </row>
    <row r="62" spans="1:31" x14ac:dyDescent="0.35">
      <c r="A62" s="5">
        <v>43434</v>
      </c>
      <c r="B62">
        <v>-3.0693134671012298E-3</v>
      </c>
      <c r="C62">
        <v>4.4897699835578599E-2</v>
      </c>
      <c r="D62">
        <v>5.3326369028771199E-2</v>
      </c>
      <c r="E62">
        <v>8.42090468176682E-3</v>
      </c>
      <c r="F62">
        <v>2.6947712916095101E-2</v>
      </c>
      <c r="G62">
        <v>2.9336086978641901E-2</v>
      </c>
      <c r="H62">
        <v>-4.1499198837975102E-3</v>
      </c>
      <c r="I62">
        <v>1.9302031325859E-2</v>
      </c>
      <c r="J62">
        <v>3.0739041335384701E-2</v>
      </c>
      <c r="K62">
        <v>3.32065253265173E-2</v>
      </c>
      <c r="L62">
        <v>-9.4471172474722802E-3</v>
      </c>
      <c r="M62">
        <v>7.3401430609206699E-3</v>
      </c>
      <c r="N62">
        <v>3.6384646850696699E-3</v>
      </c>
      <c r="O62">
        <v>4.1819202230889497E-3</v>
      </c>
      <c r="P62">
        <v>8.2126263278145106E-3</v>
      </c>
      <c r="Q62">
        <v>2.6288715111751699E-2</v>
      </c>
      <c r="R62">
        <v>2.90475849744657E-2</v>
      </c>
      <c r="S62">
        <v>4.1666779614101999E-2</v>
      </c>
      <c r="T62">
        <v>3.30795274503334E-2</v>
      </c>
      <c r="U62">
        <v>3.0362571892638499E-2</v>
      </c>
      <c r="V62">
        <v>3.7758956453723201E-2</v>
      </c>
      <c r="W62">
        <v>1.8814980142956898E-2</v>
      </c>
      <c r="X62">
        <v>3.4856140098058902E-2</v>
      </c>
      <c r="Y62">
        <v>4.0524204227468698E-2</v>
      </c>
      <c r="Z62">
        <v>2.4990606454530401E-2</v>
      </c>
      <c r="AA62">
        <v>1.9629269504067699E-2</v>
      </c>
      <c r="AB62">
        <v>2.5344221876328201E-2</v>
      </c>
      <c r="AC62">
        <v>9.0425859124200199E-4</v>
      </c>
      <c r="AD62">
        <v>-1.1375668642413001E-3</v>
      </c>
      <c r="AE62">
        <v>-9.3181034690953705E-4</v>
      </c>
    </row>
    <row r="63" spans="1:31" x14ac:dyDescent="0.35">
      <c r="A63" s="5">
        <v>43465</v>
      </c>
      <c r="B63">
        <v>3.0132439683541999E-3</v>
      </c>
      <c r="C63">
        <v>-2.2774085338155E-2</v>
      </c>
      <c r="D63">
        <v>-2.3904524257283E-2</v>
      </c>
      <c r="E63">
        <v>-6.6294178357592895E-2</v>
      </c>
      <c r="F63">
        <v>-5.0176341813748901E-2</v>
      </c>
      <c r="G63">
        <v>-8.0325609441099705E-2</v>
      </c>
      <c r="H63">
        <v>-6.3324611326839406E-2</v>
      </c>
      <c r="I63">
        <v>-2.69740938999255E-2</v>
      </c>
      <c r="J63">
        <v>-6.2848133658298097E-2</v>
      </c>
      <c r="K63">
        <v>-7.8557761685178598E-2</v>
      </c>
      <c r="L63">
        <v>-1.8883916816912399E-2</v>
      </c>
      <c r="M63">
        <v>1.5224860230268301E-2</v>
      </c>
      <c r="N63">
        <v>1.23691233787416E-2</v>
      </c>
      <c r="O63">
        <v>1.4387980131104299E-2</v>
      </c>
      <c r="P63">
        <v>1.39476138884774E-2</v>
      </c>
      <c r="Q63">
        <v>-8.9897935895309602E-2</v>
      </c>
      <c r="R63">
        <v>-9.1777079627515704E-2</v>
      </c>
      <c r="S63">
        <v>-8.2770281008079899E-2</v>
      </c>
      <c r="T63">
        <v>-8.2304787352642295E-2</v>
      </c>
      <c r="U63">
        <v>-8.5979062342391402E-2</v>
      </c>
      <c r="V63">
        <v>-8.2732544544851294E-2</v>
      </c>
      <c r="W63">
        <v>-8.4485834075006899E-2</v>
      </c>
      <c r="X63">
        <v>-9.4680130999475795E-2</v>
      </c>
      <c r="Y63">
        <v>-9.7580290952157506E-2</v>
      </c>
      <c r="Z63">
        <v>-5.0184200444967998E-2</v>
      </c>
      <c r="AA63">
        <v>-5.6914688690752703E-2</v>
      </c>
      <c r="AB63">
        <v>-6.3820257969701893E-2</v>
      </c>
      <c r="AC63">
        <v>2.58237764735216E-3</v>
      </c>
      <c r="AD63">
        <v>-3.3644965710717998E-4</v>
      </c>
      <c r="AE63">
        <v>-1.7889441624094401E-3</v>
      </c>
    </row>
    <row r="64" spans="1:31" x14ac:dyDescent="0.35">
      <c r="A64" s="5">
        <v>43496</v>
      </c>
      <c r="B64">
        <v>2.6529367656991501E-2</v>
      </c>
      <c r="C64">
        <v>8.4609130334465099E-2</v>
      </c>
      <c r="D64">
        <v>8.1632833707130106E-2</v>
      </c>
      <c r="E64">
        <v>7.7537073624103101E-2</v>
      </c>
      <c r="F64">
        <v>4.68939248280172E-2</v>
      </c>
      <c r="G64">
        <v>7.7144866584931998E-2</v>
      </c>
      <c r="H64">
        <v>6.7605856306263701E-2</v>
      </c>
      <c r="I64">
        <v>5.34097565778794E-2</v>
      </c>
      <c r="J64">
        <v>7.6427115402135204E-2</v>
      </c>
      <c r="K64">
        <v>7.3364821628785395E-2</v>
      </c>
      <c r="L64">
        <v>4.1589207728716798E-2</v>
      </c>
      <c r="M64">
        <v>6.24792939816578E-3</v>
      </c>
      <c r="N64">
        <v>1.2623469575127E-2</v>
      </c>
      <c r="O64">
        <v>1.23667378517614E-2</v>
      </c>
      <c r="P64">
        <v>6.8919419520229999E-3</v>
      </c>
      <c r="Q64">
        <v>8.57486855284883E-2</v>
      </c>
      <c r="R64">
        <v>7.9115757707182904E-2</v>
      </c>
      <c r="S64">
        <v>6.3764853216842707E-2</v>
      </c>
      <c r="T64">
        <v>8.1720117343136597E-2</v>
      </c>
      <c r="U64">
        <v>7.1906187444330902E-2</v>
      </c>
      <c r="V64">
        <v>7.8288055174017504E-2</v>
      </c>
      <c r="W64">
        <v>7.4741503282050897E-2</v>
      </c>
      <c r="X64">
        <v>8.4654301555606506E-2</v>
      </c>
      <c r="Y64">
        <v>8.1349136946543596E-2</v>
      </c>
      <c r="Z64">
        <v>5.3699241357052098E-2</v>
      </c>
      <c r="AA64">
        <v>6.2764135039227995E-2</v>
      </c>
      <c r="AB64">
        <v>4.98241956264769E-2</v>
      </c>
      <c r="AC64">
        <v>7.2201936649753098E-3</v>
      </c>
      <c r="AD64">
        <v>1.3840629476927199E-2</v>
      </c>
      <c r="AE64">
        <v>5.7038534019401999E-3</v>
      </c>
    </row>
    <row r="65" spans="1:31" x14ac:dyDescent="0.35">
      <c r="A65" s="5">
        <v>43524</v>
      </c>
      <c r="B65">
        <v>8.8963421077628696E-3</v>
      </c>
      <c r="C65">
        <v>-4.4576778715361498E-3</v>
      </c>
      <c r="D65">
        <v>8.1762396358263604E-3</v>
      </c>
      <c r="E65">
        <v>1.48148568830731E-2</v>
      </c>
      <c r="F65">
        <v>4.3048087353713897E-2</v>
      </c>
      <c r="G65">
        <v>1.9698843186035101E-2</v>
      </c>
      <c r="H65">
        <v>2.6385265545887E-2</v>
      </c>
      <c r="I65">
        <v>2.8860966874388001E-2</v>
      </c>
      <c r="J65">
        <v>3.4427274625694497E-2</v>
      </c>
      <c r="K65">
        <v>3.3333122921448501E-2</v>
      </c>
      <c r="L65">
        <v>1.20980756327607E-2</v>
      </c>
      <c r="M65">
        <v>-6.04423051382523E-4</v>
      </c>
      <c r="N65">
        <v>2.3003331513078398E-3</v>
      </c>
      <c r="O65">
        <v>2.5747477079015599E-3</v>
      </c>
      <c r="P65" s="2">
        <v>1.9910500817836001E-5</v>
      </c>
      <c r="Q65">
        <v>3.6707474460524601E-2</v>
      </c>
      <c r="R65">
        <v>4.2968413804616697E-2</v>
      </c>
      <c r="S65">
        <v>4.1887103885357102E-2</v>
      </c>
      <c r="T65">
        <v>3.4294265215512598E-2</v>
      </c>
      <c r="U65">
        <v>3.0681192267953999E-2</v>
      </c>
      <c r="V65">
        <v>3.5091889325108198E-2</v>
      </c>
      <c r="W65">
        <v>3.6866062328175603E-2</v>
      </c>
      <c r="X65">
        <v>4.9090085659898502E-2</v>
      </c>
      <c r="Y65">
        <v>4.5260011081401902E-2</v>
      </c>
      <c r="Z65">
        <v>2.3027397343049798E-2</v>
      </c>
      <c r="AA65">
        <v>2.5553575149413799E-2</v>
      </c>
      <c r="AB65">
        <v>2.79175275674034E-2</v>
      </c>
      <c r="AC65">
        <v>3.00638059018454E-3</v>
      </c>
      <c r="AD65">
        <v>6.4291430228826897E-3</v>
      </c>
      <c r="AE65">
        <v>4.2314376467292598E-3</v>
      </c>
    </row>
    <row r="66" spans="1:31" x14ac:dyDescent="0.35">
      <c r="A66" s="5">
        <v>43555</v>
      </c>
      <c r="B66">
        <v>2.1255527402354701E-2</v>
      </c>
      <c r="C66">
        <v>8.9552188853946092E-3</v>
      </c>
      <c r="D66">
        <v>1.9338798581833499E-2</v>
      </c>
      <c r="E66">
        <v>8.3419735100193192E-3</v>
      </c>
      <c r="F66">
        <v>2.3982279408391701E-2</v>
      </c>
      <c r="G66">
        <v>-2.0792738907712501E-3</v>
      </c>
      <c r="H66">
        <v>7.06952897378226E-3</v>
      </c>
      <c r="I66">
        <v>-2.8051719482996802E-2</v>
      </c>
      <c r="J66">
        <v>2.4982608727087099E-2</v>
      </c>
      <c r="K66">
        <v>-1.5806835103586E-3</v>
      </c>
      <c r="L66">
        <v>1.06758900608012E-2</v>
      </c>
      <c r="M66">
        <v>1.3058590158035E-2</v>
      </c>
      <c r="N66">
        <v>1.6974845870482699E-2</v>
      </c>
      <c r="O66">
        <v>1.6953143955601501E-2</v>
      </c>
      <c r="P66">
        <v>1.3858762664643901E-2</v>
      </c>
      <c r="Q66">
        <v>1.2339026898648501E-2</v>
      </c>
      <c r="R66">
        <v>2.2183295527411301E-2</v>
      </c>
      <c r="S66">
        <v>2.2805232999403301E-2</v>
      </c>
      <c r="T66">
        <v>1.79147656666627E-2</v>
      </c>
      <c r="U66">
        <v>1.5136441620979E-2</v>
      </c>
      <c r="V66">
        <v>1.7301883630737602E-2</v>
      </c>
      <c r="W66">
        <v>3.0303043004238001E-2</v>
      </c>
      <c r="X66">
        <v>8.6749848362046595E-3</v>
      </c>
      <c r="Y66">
        <v>8.1916349833320197E-3</v>
      </c>
      <c r="Z66">
        <v>1.8819022795837501E-2</v>
      </c>
      <c r="AA66">
        <v>1.7176627443137998E-2</v>
      </c>
      <c r="AB66">
        <v>1.6295540367025699E-2</v>
      </c>
      <c r="AC66">
        <v>4.28398061020258E-3</v>
      </c>
      <c r="AD66">
        <v>8.3882404754778497E-3</v>
      </c>
      <c r="AE66">
        <v>3.2552379510197502E-3</v>
      </c>
    </row>
    <row r="67" spans="1:31" x14ac:dyDescent="0.35">
      <c r="A67" s="5">
        <v>43585</v>
      </c>
      <c r="B67">
        <v>8.00845879415466E-3</v>
      </c>
      <c r="C67">
        <v>1.33136593918121E-2</v>
      </c>
      <c r="D67">
        <v>3.0599860901304999E-2</v>
      </c>
      <c r="E67">
        <v>4.4467380135594002E-2</v>
      </c>
      <c r="F67">
        <v>3.8126078849546399E-2</v>
      </c>
      <c r="G67">
        <v>3.4294754543952102E-2</v>
      </c>
      <c r="H67">
        <v>3.063180115802E-2</v>
      </c>
      <c r="I67">
        <v>-7.8001698006549599E-3</v>
      </c>
      <c r="J67">
        <v>3.9217076035601803E-2</v>
      </c>
      <c r="K67">
        <v>2.91231006545584E-2</v>
      </c>
      <c r="L67">
        <v>1.51874059047495E-2</v>
      </c>
      <c r="M67">
        <v>1.4616042488325501E-3</v>
      </c>
      <c r="N67">
        <v>1.91398443356457E-3</v>
      </c>
      <c r="O67">
        <v>2.9720248591167901E-3</v>
      </c>
      <c r="P67">
        <v>1.2487165243928199E-3</v>
      </c>
      <c r="Q67">
        <v>3.3916155232777502E-2</v>
      </c>
      <c r="R67">
        <v>3.4165752440302198E-2</v>
      </c>
      <c r="S67">
        <v>3.96377206415627E-2</v>
      </c>
      <c r="T67">
        <v>4.0765801470152102E-2</v>
      </c>
      <c r="U67">
        <v>3.08151694499714E-2</v>
      </c>
      <c r="V67">
        <v>4.2059220943391901E-2</v>
      </c>
      <c r="W67">
        <v>4.07844152671561E-2</v>
      </c>
      <c r="X67">
        <v>3.9875079708311001E-2</v>
      </c>
      <c r="Y67">
        <v>3.5984105187090103E-2</v>
      </c>
      <c r="Z67">
        <v>2.4628816390433999E-2</v>
      </c>
      <c r="AA67">
        <v>3.3297023163165303E-2</v>
      </c>
      <c r="AB67">
        <v>2.61891183031117E-2</v>
      </c>
      <c r="AC67">
        <v>2.3032248311640599E-3</v>
      </c>
      <c r="AD67">
        <v>5.2305680244325104E-3</v>
      </c>
      <c r="AE67">
        <v>3.1984397125904502E-3</v>
      </c>
    </row>
    <row r="68" spans="1:31" x14ac:dyDescent="0.35">
      <c r="A68" s="5">
        <v>43616</v>
      </c>
      <c r="B68">
        <v>1.3505883876466999E-2</v>
      </c>
      <c r="C68">
        <v>-5.6934146745374302E-2</v>
      </c>
      <c r="D68">
        <v>-8.3135400804371498E-2</v>
      </c>
      <c r="E68">
        <v>-5.9406035838775503E-2</v>
      </c>
      <c r="F68">
        <v>-4.40713514398684E-2</v>
      </c>
      <c r="G68">
        <v>-8.1890319014489496E-2</v>
      </c>
      <c r="H68">
        <v>-5.2631722262797803E-2</v>
      </c>
      <c r="I68">
        <v>-8.5691670441725404E-2</v>
      </c>
      <c r="J68">
        <v>-4.5366114352183302E-2</v>
      </c>
      <c r="K68">
        <v>-5.6280101814041299E-2</v>
      </c>
      <c r="L68">
        <v>-1.2171892303690699E-2</v>
      </c>
      <c r="M68">
        <v>1.3859873499032499E-2</v>
      </c>
      <c r="N68">
        <v>1.6203485665690201E-2</v>
      </c>
      <c r="O68">
        <v>1.7300311951745299E-2</v>
      </c>
      <c r="P68">
        <v>1.25843765199614E-2</v>
      </c>
      <c r="Q68">
        <v>-6.09944569892968E-2</v>
      </c>
      <c r="R68">
        <v>-7.0747333615116398E-2</v>
      </c>
      <c r="S68">
        <v>-4.4662630075729501E-2</v>
      </c>
      <c r="T68">
        <v>-6.3308431636286605E-2</v>
      </c>
      <c r="U68">
        <v>-6.1716688045354698E-2</v>
      </c>
      <c r="V68">
        <v>-6.1535103741700202E-2</v>
      </c>
      <c r="W68">
        <v>-5.0489812943398597E-2</v>
      </c>
      <c r="X68">
        <v>-4.4862441743234997E-2</v>
      </c>
      <c r="Y68">
        <v>-6.7226732920564705E-2</v>
      </c>
      <c r="Z68">
        <v>-2.65110075727258E-2</v>
      </c>
      <c r="AA68">
        <v>-3.0639321592751501E-2</v>
      </c>
      <c r="AB68">
        <v>-3.7500011461365598E-2</v>
      </c>
      <c r="AC68">
        <v>6.8545119965846097E-3</v>
      </c>
      <c r="AD68">
        <v>6.4338703491160403E-3</v>
      </c>
      <c r="AE68">
        <v>2.1911900000000802E-3</v>
      </c>
    </row>
    <row r="69" spans="1:31" x14ac:dyDescent="0.35">
      <c r="A69" s="5">
        <v>43646</v>
      </c>
      <c r="B69">
        <v>1.81813745627404E-2</v>
      </c>
      <c r="C69">
        <v>5.8737633828933399E-2</v>
      </c>
      <c r="D69">
        <v>7.3186760646843402E-2</v>
      </c>
      <c r="E69">
        <v>5.6841898943796099E-2</v>
      </c>
      <c r="F69">
        <v>7.1899111532475204E-2</v>
      </c>
      <c r="G69">
        <v>7.7528406693528604E-2</v>
      </c>
      <c r="H69">
        <v>5.6862900847544397E-2</v>
      </c>
      <c r="I69">
        <v>6.4488166834519495E-2</v>
      </c>
      <c r="J69">
        <v>6.8349643288435305E-2</v>
      </c>
      <c r="K69">
        <v>6.0624758776028201E-2</v>
      </c>
      <c r="L69">
        <v>2.2780278679373701E-2</v>
      </c>
      <c r="M69">
        <v>7.06637966560232E-3</v>
      </c>
      <c r="N69">
        <v>9.7797557727733308E-3</v>
      </c>
      <c r="O69">
        <v>1.17503879070616E-2</v>
      </c>
      <c r="P69">
        <v>7.9662574474488393E-3</v>
      </c>
      <c r="Q69">
        <v>6.8777241657196203E-2</v>
      </c>
      <c r="R69">
        <v>7.6782929006711395E-2</v>
      </c>
      <c r="S69">
        <v>6.8542769794579905E-2</v>
      </c>
      <c r="T69">
        <v>6.7130634831727001E-2</v>
      </c>
      <c r="U69">
        <v>6.3973524723104497E-2</v>
      </c>
      <c r="V69">
        <v>6.5353922921732796E-2</v>
      </c>
      <c r="W69">
        <v>5.9920146573113703E-2</v>
      </c>
      <c r="X69">
        <v>6.1138560298897998E-2</v>
      </c>
      <c r="Y69">
        <v>7.8678654345626195E-2</v>
      </c>
      <c r="Z69">
        <v>4.5136616388551397E-2</v>
      </c>
      <c r="AA69">
        <v>4.5684879531681703E-2</v>
      </c>
      <c r="AB69">
        <v>4.9783545155072197E-2</v>
      </c>
      <c r="AC69">
        <v>5.7006736759471002E-3</v>
      </c>
      <c r="AD69">
        <v>6.3112419966099998E-3</v>
      </c>
      <c r="AE69">
        <v>2.1034050399526801E-3</v>
      </c>
    </row>
    <row r="70" spans="1:31" x14ac:dyDescent="0.35">
      <c r="A70" s="5">
        <v>43677</v>
      </c>
      <c r="B70">
        <v>7.1170136311871704E-3</v>
      </c>
      <c r="C70">
        <v>-2.4264847090289299E-2</v>
      </c>
      <c r="D70">
        <v>-1.2069717621604199E-2</v>
      </c>
      <c r="E70">
        <v>-2.4900556421985701E-2</v>
      </c>
      <c r="F70">
        <v>-1.17765402927619E-2</v>
      </c>
      <c r="G70">
        <v>1.0375078620253299E-2</v>
      </c>
      <c r="H70">
        <v>-2.6592720673171099E-2</v>
      </c>
      <c r="I70">
        <v>-1.45396774316258E-2</v>
      </c>
      <c r="J70">
        <v>5.5713121060244996E-4</v>
      </c>
      <c r="K70">
        <v>1.2476072720402701E-2</v>
      </c>
      <c r="L70">
        <v>7.2903543731633004E-3</v>
      </c>
      <c r="M70">
        <v>2.3353288562261701E-3</v>
      </c>
      <c r="N70">
        <v>2.2897949854047799E-3</v>
      </c>
      <c r="O70">
        <v>3.7809697324188499E-3</v>
      </c>
      <c r="P70">
        <v>3.4425038161176101E-3</v>
      </c>
      <c r="Q70">
        <v>1.8386051285117899E-2</v>
      </c>
      <c r="R70">
        <v>1.83234681331833E-2</v>
      </c>
      <c r="S70">
        <v>1.9033559703791701E-2</v>
      </c>
      <c r="T70">
        <v>1.94766649712492E-2</v>
      </c>
      <c r="U70">
        <v>1.7048313188694101E-2</v>
      </c>
      <c r="V70">
        <v>2.07824024606208E-2</v>
      </c>
      <c r="W70">
        <v>1.4601234367728699E-2</v>
      </c>
      <c r="X70">
        <v>3.0415272813800898E-2</v>
      </c>
      <c r="Y70">
        <v>1.2249664466989101E-2</v>
      </c>
      <c r="Z70">
        <v>1.11383502175923E-2</v>
      </c>
      <c r="AA70">
        <v>1.46212416202125E-2</v>
      </c>
      <c r="AB70">
        <v>1.5979262701026599E-2</v>
      </c>
      <c r="AC70">
        <v>-2.0016064415760001E-3</v>
      </c>
      <c r="AD70">
        <v>1.26991924095665E-3</v>
      </c>
      <c r="AE70">
        <v>2.0904500000000202E-3</v>
      </c>
    </row>
    <row r="71" spans="1:31" x14ac:dyDescent="0.35">
      <c r="A71" s="5">
        <v>43708</v>
      </c>
      <c r="B71">
        <v>2.8460368001397101E-2</v>
      </c>
      <c r="C71">
        <v>-4.2954165348998603E-2</v>
      </c>
      <c r="D71">
        <v>-3.3598106142111298E-2</v>
      </c>
      <c r="E71">
        <v>-2.1450642831956201E-2</v>
      </c>
      <c r="F71">
        <v>-1.08806366245855E-2</v>
      </c>
      <c r="G71">
        <v>-3.4560869220518702E-2</v>
      </c>
      <c r="H71">
        <v>-1.5883104397452798E-2</v>
      </c>
      <c r="I71" s="2">
        <v>-9.2239647536571404E-8</v>
      </c>
      <c r="J71">
        <v>-1.32015248440905E-2</v>
      </c>
      <c r="K71">
        <v>-1.2006125900206799E-2</v>
      </c>
      <c r="L71">
        <v>8.6523353474360597E-3</v>
      </c>
      <c r="M71">
        <v>1.27006222434012E-2</v>
      </c>
      <c r="N71">
        <v>2.4060829832892001E-2</v>
      </c>
      <c r="O71">
        <v>2.5451099595179199E-2</v>
      </c>
      <c r="P71">
        <v>1.0148366055668099E-2</v>
      </c>
      <c r="Q71">
        <v>-1.9057435096483801E-2</v>
      </c>
      <c r="R71">
        <v>-2.3634628083356899E-2</v>
      </c>
      <c r="S71">
        <v>-6.2956442173238197E-4</v>
      </c>
      <c r="T71">
        <v>-1.7759409678805502E-2</v>
      </c>
      <c r="U71">
        <v>-1.24518758598329E-2</v>
      </c>
      <c r="V71">
        <v>-1.5811224180980001E-2</v>
      </c>
      <c r="W71">
        <v>-5.9041325520265099E-3</v>
      </c>
      <c r="X71">
        <v>-1.31991577863375E-2</v>
      </c>
      <c r="Y71">
        <v>-3.90540426082421E-2</v>
      </c>
      <c r="Z71">
        <v>3.4447279266604702E-4</v>
      </c>
      <c r="AA71">
        <v>5.1438535461040898E-4</v>
      </c>
      <c r="AB71">
        <v>-5.0734639627657398E-3</v>
      </c>
      <c r="AC71">
        <v>1.0364689863721599E-2</v>
      </c>
      <c r="AD71">
        <v>7.3537639665554599E-3</v>
      </c>
      <c r="AE71">
        <v>1.9858570608348E-3</v>
      </c>
    </row>
    <row r="72" spans="1:31" x14ac:dyDescent="0.35">
      <c r="A72" s="5">
        <v>43738</v>
      </c>
      <c r="B72">
        <v>-4.6460838401603003E-3</v>
      </c>
      <c r="C72">
        <v>2.6860094610989201E-2</v>
      </c>
      <c r="D72">
        <v>2.5284382938745801E-2</v>
      </c>
      <c r="E72">
        <v>1.7745283888662401E-2</v>
      </c>
      <c r="F72">
        <v>1.78105038708142E-2</v>
      </c>
      <c r="G72">
        <v>2.9161777013708499E-2</v>
      </c>
      <c r="H72">
        <v>2.3886369359978302E-2</v>
      </c>
      <c r="I72">
        <v>3.19670660819373E-2</v>
      </c>
      <c r="J72">
        <v>-4.1911912368948201E-3</v>
      </c>
      <c r="K72">
        <v>3.8081797281064401E-2</v>
      </c>
      <c r="L72">
        <v>4.3333682526072803E-3</v>
      </c>
      <c r="M72">
        <v>-2.9410402462547099E-4</v>
      </c>
      <c r="N72">
        <v>-5.1701988722681301E-3</v>
      </c>
      <c r="O72">
        <v>-4.9353231101329203E-3</v>
      </c>
      <c r="P72">
        <v>-7.4789856169389798E-4</v>
      </c>
      <c r="Q72">
        <v>2.09611334927607E-2</v>
      </c>
      <c r="R72">
        <v>2.5305912372273101E-2</v>
      </c>
      <c r="S72">
        <v>5.3633555927577199E-3</v>
      </c>
      <c r="T72">
        <v>1.67196979830561E-2</v>
      </c>
      <c r="U72">
        <v>2.2793312699463199E-2</v>
      </c>
      <c r="V72">
        <v>1.2103980936409599E-2</v>
      </c>
      <c r="W72">
        <v>2.9695826418029698E-3</v>
      </c>
      <c r="X72">
        <v>3.1616114443762501E-3</v>
      </c>
      <c r="Y72">
        <v>2.91926757137114E-2</v>
      </c>
      <c r="Z72">
        <v>5.5057801427010004E-3</v>
      </c>
      <c r="AA72">
        <v>5.1014333844180302E-4</v>
      </c>
      <c r="AB72">
        <v>1.7338158518726901E-2</v>
      </c>
      <c r="AC72">
        <v>7.8684738068619798E-4</v>
      </c>
      <c r="AD72">
        <v>-1.0770880021210701E-4</v>
      </c>
      <c r="AE72">
        <v>1.5163399999999899E-3</v>
      </c>
    </row>
    <row r="73" spans="1:31" x14ac:dyDescent="0.35">
      <c r="A73" s="5">
        <v>43769</v>
      </c>
      <c r="B73">
        <v>7.0004341013260299E-3</v>
      </c>
      <c r="C73">
        <v>3.9627259204293698E-2</v>
      </c>
      <c r="D73">
        <v>4.1923767953141698E-2</v>
      </c>
      <c r="E73">
        <v>4.4102584871942997E-2</v>
      </c>
      <c r="F73">
        <v>3.9629461987918897E-2</v>
      </c>
      <c r="G73">
        <v>4.0141619342795302E-2</v>
      </c>
      <c r="H73">
        <v>3.5308786939048903E-2</v>
      </c>
      <c r="I73">
        <v>2.62112902414521E-2</v>
      </c>
      <c r="J73">
        <v>1.14925049223533E-2</v>
      </c>
      <c r="K73">
        <v>6.1936810158346699E-3</v>
      </c>
      <c r="L73">
        <v>4.21738588578405E-3</v>
      </c>
      <c r="M73">
        <v>2.24503711521445E-3</v>
      </c>
      <c r="N73">
        <v>3.28909269721147E-3</v>
      </c>
      <c r="O73">
        <v>2.0551624156866502E-3</v>
      </c>
      <c r="P73">
        <v>2.2639405176034101E-3</v>
      </c>
      <c r="Q73">
        <v>1.9529270839662299E-2</v>
      </c>
      <c r="R73">
        <v>1.77977792930702E-2</v>
      </c>
      <c r="S73">
        <v>3.1408357055363102E-3</v>
      </c>
      <c r="T73">
        <v>2.01954734326198E-2</v>
      </c>
      <c r="U73">
        <v>1.1853892660999401E-2</v>
      </c>
      <c r="V73">
        <v>2.0874083208120699E-2</v>
      </c>
      <c r="W73">
        <v>1.7764638441600599E-2</v>
      </c>
      <c r="X73">
        <v>1.4545931719255399E-3</v>
      </c>
      <c r="Y73">
        <v>5.0052548805070603E-3</v>
      </c>
      <c r="Z73">
        <v>4.7912681749206704E-3</v>
      </c>
      <c r="AA73">
        <v>1.33949391673099E-2</v>
      </c>
      <c r="AB73">
        <v>9.5235049086072505E-3</v>
      </c>
      <c r="AC73">
        <v>2.7165723846729198E-3</v>
      </c>
      <c r="AD73">
        <v>4.2665734505399804E-3</v>
      </c>
      <c r="AE73">
        <v>2.84504999999983E-3</v>
      </c>
    </row>
    <row r="74" spans="1:31" x14ac:dyDescent="0.35">
      <c r="A74" s="5">
        <v>43799</v>
      </c>
      <c r="B74">
        <v>3.0680057912783002E-3</v>
      </c>
      <c r="C74">
        <v>-5.9790873130271E-3</v>
      </c>
      <c r="D74">
        <v>2.9584468541033501E-3</v>
      </c>
      <c r="E74">
        <v>2.06286805123253E-2</v>
      </c>
      <c r="F74">
        <v>2.2277086068575501E-2</v>
      </c>
      <c r="G74">
        <v>9.0804109150624795E-3</v>
      </c>
      <c r="H74">
        <v>4.26309855386292E-2</v>
      </c>
      <c r="I74">
        <v>2.7863838675571399E-2</v>
      </c>
      <c r="J74">
        <v>4.8967928496683098E-2</v>
      </c>
      <c r="K74">
        <v>2.3391738583629799E-2</v>
      </c>
      <c r="L74">
        <v>5.6392975194425304E-3</v>
      </c>
      <c r="M74">
        <v>-6.2843061905597502E-4</v>
      </c>
      <c r="N74">
        <v>9.06725216014619E-4</v>
      </c>
      <c r="O74">
        <v>-9.9164212400189192E-4</v>
      </c>
      <c r="P74">
        <v>1.1443024031148E-3</v>
      </c>
      <c r="Q74">
        <v>3.4872305177610599E-2</v>
      </c>
      <c r="R74">
        <v>3.7408652634505102E-2</v>
      </c>
      <c r="S74">
        <v>3.82627586904285E-2</v>
      </c>
      <c r="T74">
        <v>3.7207336820154001E-2</v>
      </c>
      <c r="U74">
        <v>3.4207962339442601E-2</v>
      </c>
      <c r="V74">
        <v>3.7273897495498101E-2</v>
      </c>
      <c r="W74">
        <v>3.30908284209648E-2</v>
      </c>
      <c r="X74">
        <v>3.7521147876448203E-2</v>
      </c>
      <c r="Y74">
        <v>3.7631379286498498E-2</v>
      </c>
      <c r="Z74">
        <v>2.2479502094361101E-2</v>
      </c>
      <c r="AA74">
        <v>2.7452963373025101E-2</v>
      </c>
      <c r="AB74">
        <v>2.3833242603807699E-2</v>
      </c>
      <c r="AC74">
        <v>-1.34750344983588E-3</v>
      </c>
      <c r="AD74">
        <v>5.1222919101792197E-4</v>
      </c>
      <c r="AE74">
        <v>1.7333670439362301E-3</v>
      </c>
    </row>
    <row r="75" spans="1:31" x14ac:dyDescent="0.35">
      <c r="A75" s="5">
        <v>43830</v>
      </c>
      <c r="B75">
        <v>3.5311616617401502E-3</v>
      </c>
      <c r="C75">
        <v>7.2371398325753497E-2</v>
      </c>
      <c r="D75">
        <v>6.3741813495128002E-2</v>
      </c>
      <c r="E75">
        <v>3.4899688397513097E-2</v>
      </c>
      <c r="F75">
        <v>4.2159584374090099E-2</v>
      </c>
      <c r="G75">
        <v>4.5920840980018099E-2</v>
      </c>
      <c r="H75">
        <v>4.5883037385642297E-2</v>
      </c>
      <c r="I75">
        <v>6.1704005398127398E-2</v>
      </c>
      <c r="J75">
        <v>2.8564074139622999E-2</v>
      </c>
      <c r="K75">
        <v>2.2540138160419099E-2</v>
      </c>
      <c r="L75">
        <v>1.4622134127220099E-2</v>
      </c>
      <c r="M75">
        <v>3.2578998566401302E-4</v>
      </c>
      <c r="N75">
        <v>-1.5228689950523E-3</v>
      </c>
      <c r="O75">
        <v>-1.06855783855009E-3</v>
      </c>
      <c r="P75">
        <v>1.1245002363395201E-3</v>
      </c>
      <c r="Q75">
        <v>3.3425716447534101E-2</v>
      </c>
      <c r="R75">
        <v>3.0967621829135799E-2</v>
      </c>
      <c r="S75">
        <v>2.0786510551518499E-2</v>
      </c>
      <c r="T75">
        <v>2.75358948718364E-2</v>
      </c>
      <c r="U75">
        <v>2.7003695034437399E-2</v>
      </c>
      <c r="V75">
        <v>2.6273511609873498E-2</v>
      </c>
      <c r="W75">
        <v>3.1245660165460099E-2</v>
      </c>
      <c r="X75">
        <v>2.1109450718896701E-2</v>
      </c>
      <c r="Y75">
        <v>1.70558679719395E-2</v>
      </c>
      <c r="Z75">
        <v>1.0682755528363799E-2</v>
      </c>
      <c r="AA75">
        <v>1.8747226030065501E-2</v>
      </c>
      <c r="AB75">
        <v>2.3434783401467301E-2</v>
      </c>
      <c r="AC75">
        <v>1.9351058281826801E-3</v>
      </c>
      <c r="AD75">
        <v>2.8374605248727399E-3</v>
      </c>
      <c r="AE75">
        <v>1.7208570430988E-3</v>
      </c>
    </row>
    <row r="76" spans="1:31" x14ac:dyDescent="0.35">
      <c r="A76" s="5">
        <v>43861</v>
      </c>
      <c r="B76">
        <v>2.4785367394052099E-2</v>
      </c>
      <c r="C76">
        <v>-6.0648849300034002E-2</v>
      </c>
      <c r="D76">
        <v>-5.19549935731261E-2</v>
      </c>
      <c r="E76">
        <v>-1.9811395817214E-2</v>
      </c>
      <c r="F76">
        <v>-1.22180111627234E-2</v>
      </c>
      <c r="G76">
        <v>-4.3825108741365103E-2</v>
      </c>
      <c r="H76">
        <v>-2.6047330868788202E-2</v>
      </c>
      <c r="I76">
        <v>-4.1666619467838402E-2</v>
      </c>
      <c r="J76">
        <v>1.03023630300416E-2</v>
      </c>
      <c r="K76">
        <v>-2.3175600361237E-2</v>
      </c>
      <c r="L76">
        <v>1.14063458131303E-3</v>
      </c>
      <c r="M76">
        <v>1.2529393243618001E-2</v>
      </c>
      <c r="N76">
        <v>2.02448238137285E-2</v>
      </c>
      <c r="O76">
        <v>1.7587246538941999E-2</v>
      </c>
      <c r="P76">
        <v>8.8851343191716902E-3</v>
      </c>
      <c r="Q76" s="2">
        <v>-8.3249708168219599E-8</v>
      </c>
      <c r="R76">
        <v>3.0794215252276601E-3</v>
      </c>
      <c r="S76">
        <v>1.06191287059197E-3</v>
      </c>
      <c r="T76">
        <v>5.2443830225020003E-3</v>
      </c>
      <c r="U76">
        <v>-9.0621860612309403E-3</v>
      </c>
      <c r="V76">
        <v>7.2374601767686E-3</v>
      </c>
      <c r="W76">
        <v>2.0765177497782301E-2</v>
      </c>
      <c r="X76">
        <v>4.7836056698196301E-3</v>
      </c>
      <c r="Y76">
        <v>-1.49169859046288E-2</v>
      </c>
      <c r="Z76">
        <v>-3.0181570280113298E-3</v>
      </c>
      <c r="AA76">
        <v>8.2765919682626903E-3</v>
      </c>
      <c r="AB76">
        <v>-1.92685616765581E-3</v>
      </c>
      <c r="AC76">
        <v>8.8396014365871908E-3</v>
      </c>
      <c r="AD76">
        <v>8.3066127382009202E-3</v>
      </c>
      <c r="AE76">
        <v>1.65963000000009E-3</v>
      </c>
    </row>
    <row r="77" spans="1:31" x14ac:dyDescent="0.35">
      <c r="A77" s="5">
        <v>43890</v>
      </c>
      <c r="B77">
        <v>1.0413782822523801E-2</v>
      </c>
      <c r="C77">
        <v>-5.1050957160346598E-2</v>
      </c>
      <c r="D77">
        <v>-4.06597458880497E-2</v>
      </c>
      <c r="E77">
        <v>-7.1222427678613004E-2</v>
      </c>
      <c r="F77">
        <v>-5.1855483782448503E-2</v>
      </c>
      <c r="G77">
        <v>-7.0833357803436706E-2</v>
      </c>
      <c r="H77">
        <v>-7.9069786186530905E-2</v>
      </c>
      <c r="I77">
        <v>-9.6872461872886895E-2</v>
      </c>
      <c r="J77">
        <v>-4.8039870027147699E-2</v>
      </c>
      <c r="K77">
        <v>-8.0795151114453803E-2</v>
      </c>
      <c r="L77">
        <v>-9.2449092495140196E-3</v>
      </c>
      <c r="M77">
        <v>1.23538719880195E-2</v>
      </c>
      <c r="N77">
        <v>1.28087829450122E-2</v>
      </c>
      <c r="O77">
        <v>1.6742781845692299E-2</v>
      </c>
      <c r="P77">
        <v>1.0986965874722599E-2</v>
      </c>
      <c r="Q77">
        <v>-8.0520593536392002E-2</v>
      </c>
      <c r="R77">
        <v>-7.4035015450244199E-2</v>
      </c>
      <c r="S77">
        <v>-7.6776514795449294E-2</v>
      </c>
      <c r="T77">
        <v>-7.4362401427663496E-2</v>
      </c>
      <c r="U77">
        <v>-8.2761837538309499E-2</v>
      </c>
      <c r="V77">
        <v>-7.1656758048851799E-2</v>
      </c>
      <c r="W77">
        <v>-6.9236425944882607E-2</v>
      </c>
      <c r="X77">
        <v>-8.4503810071475199E-2</v>
      </c>
      <c r="Y77">
        <v>-9.6466600005402706E-2</v>
      </c>
      <c r="Z77">
        <v>-4.4399617657395897E-2</v>
      </c>
      <c r="AA77">
        <v>-4.1042984726925899E-2</v>
      </c>
      <c r="AB77">
        <v>-6.2741300175918405E-2</v>
      </c>
      <c r="AC77">
        <v>3.3359031300476999E-3</v>
      </c>
      <c r="AD77">
        <v>6.3881564965803904E-3</v>
      </c>
      <c r="AE77">
        <v>2.5800278957368201E-3</v>
      </c>
    </row>
    <row r="78" spans="1:31" x14ac:dyDescent="0.35">
      <c r="A78" s="5">
        <v>43921</v>
      </c>
      <c r="B78">
        <v>-0.10380740706908501</v>
      </c>
      <c r="C78">
        <v>-0.195528086552305</v>
      </c>
      <c r="D78">
        <v>-0.16031918604161199</v>
      </c>
      <c r="E78">
        <v>-0.15025887326944901</v>
      </c>
      <c r="F78">
        <v>-0.12543866710978999</v>
      </c>
      <c r="G78">
        <v>-0.13901336933469</v>
      </c>
      <c r="H78">
        <v>-0.17171742162764</v>
      </c>
      <c r="I78">
        <v>-0.23141855783756099</v>
      </c>
      <c r="J78">
        <v>-0.124414738816846</v>
      </c>
      <c r="K78">
        <v>-0.152774476369027</v>
      </c>
      <c r="L78">
        <v>-8.5967117707350493E-2</v>
      </c>
      <c r="M78">
        <v>-3.4256029644711299E-3</v>
      </c>
      <c r="N78">
        <v>-4.90701343226774E-2</v>
      </c>
      <c r="O78">
        <v>-1.43980596192212E-2</v>
      </c>
      <c r="P78">
        <v>2.16551656773457E-3</v>
      </c>
      <c r="Q78">
        <v>-0.13529098090498301</v>
      </c>
      <c r="R78">
        <v>-0.114233724792553</v>
      </c>
      <c r="S78">
        <v>-0.10002741396126399</v>
      </c>
      <c r="T78">
        <v>-0.123893685627346</v>
      </c>
      <c r="U78">
        <v>-0.12562295320617001</v>
      </c>
      <c r="V78">
        <v>-0.113093790556427</v>
      </c>
      <c r="W78">
        <v>-9.3942043562643296E-2</v>
      </c>
      <c r="X78">
        <v>-0.16848656951531099</v>
      </c>
      <c r="Y78">
        <v>-0.147113700790375</v>
      </c>
      <c r="Z78">
        <v>-8.4125214562743203E-2</v>
      </c>
      <c r="AA78">
        <v>-7.9988080552791899E-2</v>
      </c>
      <c r="AB78">
        <v>-7.3120397301970397E-2</v>
      </c>
      <c r="AC78">
        <v>-9.6925237584058292E-3</v>
      </c>
      <c r="AD78">
        <v>-5.6265377598653299E-2</v>
      </c>
      <c r="AE78">
        <v>-4.75177650391247E-2</v>
      </c>
    </row>
    <row r="79" spans="1:31" x14ac:dyDescent="0.35">
      <c r="A79" s="5">
        <v>43951</v>
      </c>
      <c r="B79">
        <v>3.57351313313213E-2</v>
      </c>
      <c r="C79">
        <v>0.105418537579684</v>
      </c>
      <c r="D79">
        <v>8.5588708447421696E-2</v>
      </c>
      <c r="E79">
        <v>9.0243884417723005E-2</v>
      </c>
      <c r="F79">
        <v>6.0240971187343402E-2</v>
      </c>
      <c r="G79">
        <v>6.2500113255374495E-2</v>
      </c>
      <c r="H79">
        <v>0.101371897700617</v>
      </c>
      <c r="I79">
        <v>0.127472660709394</v>
      </c>
      <c r="J79">
        <v>0.13529696960332299</v>
      </c>
      <c r="K79">
        <v>9.1958942857649398E-2</v>
      </c>
      <c r="L79">
        <v>3.7937136030582998E-2</v>
      </c>
      <c r="M79">
        <v>7.5465022875978701E-3</v>
      </c>
      <c r="N79">
        <v>2.15414972665669E-2</v>
      </c>
      <c r="O79">
        <v>2.46089642990098E-2</v>
      </c>
      <c r="P79">
        <v>6.4911506204861202E-3</v>
      </c>
      <c r="Q79">
        <v>0.134627100592663</v>
      </c>
      <c r="R79">
        <v>0.122346395600091</v>
      </c>
      <c r="S79">
        <v>0.10140838399846699</v>
      </c>
      <c r="T79">
        <v>0.129582192184481</v>
      </c>
      <c r="U79">
        <v>0.121436974609707</v>
      </c>
      <c r="V79">
        <v>0.124605764423557</v>
      </c>
      <c r="W79">
        <v>0.14261535605921799</v>
      </c>
      <c r="X79">
        <v>0.109443332354921</v>
      </c>
      <c r="Y79">
        <v>9.6797612804999197E-2</v>
      </c>
      <c r="Z79">
        <v>8.1091633408282196E-2</v>
      </c>
      <c r="AA79">
        <v>9.1158542213279306E-2</v>
      </c>
      <c r="AB79">
        <v>5.3888943768328097E-2</v>
      </c>
      <c r="AC79">
        <v>9.7072912476247799E-3</v>
      </c>
      <c r="AD79">
        <v>1.5735445361065501E-2</v>
      </c>
      <c r="AE79">
        <v>1.5967984830536099E-2</v>
      </c>
    </row>
    <row r="80" spans="1:31" x14ac:dyDescent="0.35">
      <c r="A80" s="5">
        <v>43982</v>
      </c>
      <c r="B80">
        <v>1.6614978963357001E-2</v>
      </c>
      <c r="C80">
        <v>1.51512621594974E-2</v>
      </c>
      <c r="D80">
        <v>1.54985800064505E-2</v>
      </c>
      <c r="E80">
        <v>3.8031361195611298E-2</v>
      </c>
      <c r="F80">
        <v>6.8722906726303198E-2</v>
      </c>
      <c r="G80">
        <v>5.3921504163871203E-2</v>
      </c>
      <c r="H80">
        <v>9.0657486954147201E-2</v>
      </c>
      <c r="I80">
        <v>3.8986189739637703E-2</v>
      </c>
      <c r="J80">
        <v>7.5909951099743106E-2</v>
      </c>
      <c r="K80">
        <v>3.1344227681192098E-2</v>
      </c>
      <c r="L80">
        <v>3.6530912265082101E-2</v>
      </c>
      <c r="M80">
        <v>3.84722556096288E-3</v>
      </c>
      <c r="N80">
        <v>1.0569853250347301E-2</v>
      </c>
      <c r="O80">
        <v>9.2089096438066707E-3</v>
      </c>
      <c r="P80">
        <v>3.1228845221598E-3</v>
      </c>
      <c r="Q80">
        <v>5.2378371248747099E-2</v>
      </c>
      <c r="R80">
        <v>5.9090794839535297E-2</v>
      </c>
      <c r="S80">
        <v>4.6035668264554103E-2</v>
      </c>
      <c r="T80">
        <v>5.4358781707172101E-2</v>
      </c>
      <c r="U80">
        <v>4.3212863045586997E-2</v>
      </c>
      <c r="V80">
        <v>5.4537603891360399E-2</v>
      </c>
      <c r="W80">
        <v>6.0740667892926398E-2</v>
      </c>
      <c r="X80">
        <v>4.7632482114917503E-2</v>
      </c>
      <c r="Y80">
        <v>6.9674898419982104E-2</v>
      </c>
      <c r="Z80">
        <v>4.1947926682447498E-2</v>
      </c>
      <c r="AA80">
        <v>3.7745405203049101E-2</v>
      </c>
      <c r="AB80">
        <v>3.0574781121013299E-2</v>
      </c>
      <c r="AC80">
        <v>4.15117655808004E-3</v>
      </c>
      <c r="AD80">
        <v>1.54480122093057E-2</v>
      </c>
      <c r="AE80">
        <v>1.0378103804777199E-2</v>
      </c>
    </row>
    <row r="81" spans="1:31" x14ac:dyDescent="0.35">
      <c r="A81" s="5">
        <v>44012</v>
      </c>
      <c r="B81">
        <v>2.9336764236935702E-2</v>
      </c>
      <c r="C81">
        <v>6.7683633269411098E-2</v>
      </c>
      <c r="D81">
        <v>9.2899964630050097E-2</v>
      </c>
      <c r="E81">
        <v>4.0948399473568299E-2</v>
      </c>
      <c r="F81">
        <v>3.94938694035857E-2</v>
      </c>
      <c r="G81">
        <v>5.2713008542673398E-2</v>
      </c>
      <c r="H81">
        <v>1.2690534889287499E-2</v>
      </c>
      <c r="I81">
        <v>2.90807944165303E-2</v>
      </c>
      <c r="J81">
        <v>4.1991369317816003E-2</v>
      </c>
      <c r="K81">
        <v>1.60281625155833E-2</v>
      </c>
      <c r="L81">
        <v>1.08388974869543E-2</v>
      </c>
      <c r="M81">
        <v>3.6655898024103399E-3</v>
      </c>
      <c r="N81">
        <v>1.8676393434302E-2</v>
      </c>
      <c r="O81">
        <v>1.3837357417850899E-2</v>
      </c>
      <c r="P81">
        <v>8.8499453590509098E-4</v>
      </c>
      <c r="Q81">
        <v>2.3870336900497301E-2</v>
      </c>
      <c r="R81">
        <v>2.82821767437214E-2</v>
      </c>
      <c r="S81">
        <v>2.33722010770894E-2</v>
      </c>
      <c r="T81">
        <v>2.05496852923585E-2</v>
      </c>
      <c r="U81">
        <v>2.0207876136130901E-2</v>
      </c>
      <c r="V81">
        <v>2.2093020468339799E-2</v>
      </c>
      <c r="W81">
        <v>4.0502930157166703E-2</v>
      </c>
      <c r="X81">
        <v>1.29135930446774E-2</v>
      </c>
      <c r="Y81">
        <v>-4.3427714857646503E-3</v>
      </c>
      <c r="Z81">
        <v>1.4551804677539E-2</v>
      </c>
      <c r="AA81">
        <v>2.5794417757441401E-2</v>
      </c>
      <c r="AB81">
        <v>4.0921691466133904E-3</v>
      </c>
      <c r="AC81">
        <v>4.4801897462651199E-3</v>
      </c>
      <c r="AD81">
        <v>1.8993286298810499E-2</v>
      </c>
      <c r="AE81">
        <v>1.22411532854404E-2</v>
      </c>
    </row>
    <row r="82" spans="1:31" x14ac:dyDescent="0.35">
      <c r="A82" s="5">
        <v>44043</v>
      </c>
      <c r="B82">
        <v>2.7364787654844298E-2</v>
      </c>
      <c r="C82">
        <v>7.9470258005115299E-2</v>
      </c>
      <c r="D82">
        <v>9.7146266553349597E-2</v>
      </c>
      <c r="E82">
        <v>3.3126249764073502E-2</v>
      </c>
      <c r="F82">
        <v>2.2405985353321799E-2</v>
      </c>
      <c r="G82">
        <v>6.4801476962419904E-2</v>
      </c>
      <c r="H82">
        <v>3.6967353023897302E-2</v>
      </c>
      <c r="I82">
        <v>2.6435689044593199E-2</v>
      </c>
      <c r="J82">
        <v>8.3375018938577794E-2</v>
      </c>
      <c r="K82">
        <v>4.6789719286235702E-2</v>
      </c>
      <c r="L82">
        <v>4.8200471293472602E-2</v>
      </c>
      <c r="M82">
        <v>4.54172932711792E-3</v>
      </c>
      <c r="N82">
        <v>1.8561156241234101E-2</v>
      </c>
      <c r="O82">
        <v>1.8599655565854401E-2</v>
      </c>
      <c r="P82">
        <v>1.9563203386935902E-3</v>
      </c>
      <c r="Q82">
        <v>4.7619156505026003E-2</v>
      </c>
      <c r="R82">
        <v>6.1523447799348797E-2</v>
      </c>
      <c r="S82">
        <v>6.8335215069655106E-2</v>
      </c>
      <c r="T82">
        <v>4.8720698931438801E-2</v>
      </c>
      <c r="U82">
        <v>5.1010469170197498E-2</v>
      </c>
      <c r="V82">
        <v>4.7112843987582601E-2</v>
      </c>
      <c r="W82">
        <v>6.8456288367232901E-2</v>
      </c>
      <c r="X82">
        <v>5.7104794995166297E-2</v>
      </c>
      <c r="Y82">
        <v>3.9252467646521197E-2</v>
      </c>
      <c r="Z82">
        <v>3.8746608707956202E-2</v>
      </c>
      <c r="AA82">
        <v>5.2058705037403001E-2</v>
      </c>
      <c r="AB82">
        <v>3.6678453208572603E-2</v>
      </c>
      <c r="AC82">
        <v>3.9776769971556197E-3</v>
      </c>
      <c r="AD82">
        <v>6.2350157818844799E-3</v>
      </c>
      <c r="AE82">
        <v>-2.2284254313703401E-3</v>
      </c>
    </row>
    <row r="83" spans="1:31" x14ac:dyDescent="0.35">
      <c r="A83" s="5">
        <v>44074</v>
      </c>
      <c r="B83">
        <v>6.3331426754673504E-4</v>
      </c>
      <c r="C83">
        <v>1.30367594774079E-2</v>
      </c>
      <c r="D83">
        <v>4.0951918860265002E-2</v>
      </c>
      <c r="E83">
        <v>4.6092053172604702E-2</v>
      </c>
      <c r="F83">
        <v>4.95474468553379E-2</v>
      </c>
      <c r="G83">
        <v>4.8409347565111303E-2</v>
      </c>
      <c r="H83">
        <v>5.9819020609151202E-2</v>
      </c>
      <c r="I83">
        <v>4.7957320407513299E-2</v>
      </c>
      <c r="J83">
        <v>4.6792868849439499E-2</v>
      </c>
      <c r="K83">
        <v>3.8807934359131102E-2</v>
      </c>
      <c r="L83">
        <v>5.4679788045446497E-3</v>
      </c>
      <c r="M83">
        <v>-1.0249987280013301E-3</v>
      </c>
      <c r="N83">
        <v>-8.7319830547130705E-4</v>
      </c>
      <c r="O83">
        <v>-2.7234620959959901E-3</v>
      </c>
      <c r="P83">
        <v>8.1478449531956004E-4</v>
      </c>
      <c r="Q83">
        <v>7.0548972613101904E-2</v>
      </c>
      <c r="R83">
        <v>7.7535184825229198E-2</v>
      </c>
      <c r="S83">
        <v>6.1723508344935098E-2</v>
      </c>
      <c r="T83">
        <v>7.9260188146820801E-2</v>
      </c>
      <c r="U83">
        <v>6.1355234008935E-2</v>
      </c>
      <c r="V83">
        <v>8.2902393329518195E-2</v>
      </c>
      <c r="W83">
        <v>9.3278992565847693E-2</v>
      </c>
      <c r="X83">
        <v>4.0452405968959E-2</v>
      </c>
      <c r="Y83">
        <v>3.4772083523870401E-2</v>
      </c>
      <c r="Z83">
        <v>4.7681010329888099E-2</v>
      </c>
      <c r="AA83">
        <v>5.66802554730923E-2</v>
      </c>
      <c r="AB83">
        <v>4.0295019503450102E-2</v>
      </c>
      <c r="AC83">
        <v>2.79338176375243E-3</v>
      </c>
      <c r="AD83">
        <v>7.9619842445585107E-3</v>
      </c>
      <c r="AE83">
        <v>4.77539538513631E-3</v>
      </c>
    </row>
    <row r="84" spans="1:31" x14ac:dyDescent="0.35">
      <c r="A84" s="5">
        <v>44104</v>
      </c>
      <c r="B84">
        <v>2.1239425060430501E-3</v>
      </c>
      <c r="C84">
        <v>-8.5986609437730295E-3</v>
      </c>
      <c r="D84">
        <v>-1.4885651025557301E-2</v>
      </c>
      <c r="E84">
        <v>-2.01148040732823E-2</v>
      </c>
      <c r="F84">
        <v>-1.1802158606152699E-2</v>
      </c>
      <c r="G84">
        <v>-1.9788786413955501E-2</v>
      </c>
      <c r="H84">
        <v>5.7012814684664296E-3</v>
      </c>
      <c r="I84">
        <v>-1.8644145772346299E-2</v>
      </c>
      <c r="J84">
        <v>1.0421878616203801E-2</v>
      </c>
      <c r="K84">
        <v>-9.2110074624372398E-3</v>
      </c>
      <c r="L84">
        <v>-6.2580155762643501E-3</v>
      </c>
      <c r="M84">
        <v>8.4239728512437901E-4</v>
      </c>
      <c r="N84">
        <v>7.6889426270396405E-4</v>
      </c>
      <c r="O84">
        <v>-1.13889280241866E-3</v>
      </c>
      <c r="P84">
        <v>7.6113817876600901E-4</v>
      </c>
      <c r="Q84">
        <v>-3.2728947013060103E-2</v>
      </c>
      <c r="R84">
        <v>-3.5057654834083803E-2</v>
      </c>
      <c r="S84">
        <v>-1.7331425519726499E-2</v>
      </c>
      <c r="T84">
        <v>-3.8684802529524998E-2</v>
      </c>
      <c r="U84">
        <v>-3.2787075371529202E-2</v>
      </c>
      <c r="V84">
        <v>-3.8189437863416803E-2</v>
      </c>
      <c r="W84">
        <v>-4.5389202100894602E-2</v>
      </c>
      <c r="X84">
        <v>-1.5455358475897501E-2</v>
      </c>
      <c r="Y84">
        <v>-2.9547830202887801E-2</v>
      </c>
      <c r="Z84">
        <v>-2.2600681575710602E-2</v>
      </c>
      <c r="AA84">
        <v>-2.51986872014991E-2</v>
      </c>
      <c r="AB84">
        <v>-1.6060567456708801E-2</v>
      </c>
      <c r="AC84">
        <v>-1.2831848070092901E-3</v>
      </c>
      <c r="AD84">
        <v>1.78858729297159E-3</v>
      </c>
      <c r="AE84">
        <v>7.4851999999989605E-4</v>
      </c>
    </row>
    <row r="85" spans="1:31" x14ac:dyDescent="0.35">
      <c r="A85" s="5">
        <v>44135</v>
      </c>
      <c r="B85">
        <v>1.95169384617109E-3</v>
      </c>
      <c r="C85">
        <v>1.54082768319943E-2</v>
      </c>
      <c r="D85">
        <v>3.2919419449986699E-2</v>
      </c>
      <c r="E85">
        <v>-1.7595441699662099E-2</v>
      </c>
      <c r="F85">
        <v>-3.9963454164639901E-2</v>
      </c>
      <c r="G85">
        <v>-2.1534231379188199E-2</v>
      </c>
      <c r="H85">
        <v>-2.9478240876492E-2</v>
      </c>
      <c r="I85">
        <v>1.2953257868049199E-2</v>
      </c>
      <c r="J85">
        <v>-1.0563118783140299E-3</v>
      </c>
      <c r="K85">
        <v>-7.7780016465792802E-3</v>
      </c>
      <c r="L85">
        <v>5.4535140744534803E-3</v>
      </c>
      <c r="M85">
        <v>-2.9092431508909999E-3</v>
      </c>
      <c r="N85">
        <v>-2.8412271167202801E-3</v>
      </c>
      <c r="O85">
        <v>-6.6702650002861599E-3</v>
      </c>
      <c r="P85">
        <v>-3.91613384971505E-4</v>
      </c>
      <c r="Q85">
        <v>-2.0575965438481499E-2</v>
      </c>
      <c r="R85">
        <v>-1.7336198558953901E-2</v>
      </c>
      <c r="S85">
        <v>-2.5224616793965999E-2</v>
      </c>
      <c r="T85">
        <v>-2.29776769155795E-2</v>
      </c>
      <c r="U85">
        <v>-2.6762137510485701E-2</v>
      </c>
      <c r="V85">
        <v>-2.6654453739529401E-2</v>
      </c>
      <c r="W85">
        <v>-2.9792349777806801E-2</v>
      </c>
      <c r="X85">
        <v>2.9433136956276101E-3</v>
      </c>
      <c r="Y85">
        <v>1.6119662774367698E-2</v>
      </c>
      <c r="Z85">
        <v>-1.04531367753469E-2</v>
      </c>
      <c r="AA85">
        <v>-1.3985935234101099E-2</v>
      </c>
      <c r="AB85">
        <v>-1.48823043355947E-2</v>
      </c>
      <c r="AC85">
        <v>7.6091803000956099E-4</v>
      </c>
      <c r="AD85">
        <v>3.6291128789012702E-3</v>
      </c>
      <c r="AE85">
        <v>1.73735719312341E-3</v>
      </c>
    </row>
    <row r="86" spans="1:31" x14ac:dyDescent="0.35">
      <c r="A86" s="5">
        <v>44165</v>
      </c>
      <c r="B86">
        <v>3.5126394268448602E-2</v>
      </c>
      <c r="C86">
        <v>0.111532310428769</v>
      </c>
      <c r="D86">
        <v>8.8819234076311204E-2</v>
      </c>
      <c r="E86">
        <v>0.135322959499838</v>
      </c>
      <c r="F86">
        <v>0.14354073750115001</v>
      </c>
      <c r="G86">
        <v>0.11279241238888101</v>
      </c>
      <c r="H86">
        <v>0.101051023801806</v>
      </c>
      <c r="I86">
        <v>0.15089532142475501</v>
      </c>
      <c r="J86">
        <v>8.4593018971473893E-2</v>
      </c>
      <c r="K86">
        <v>0.120313484968397</v>
      </c>
      <c r="L86">
        <v>2.7738184605990899E-2</v>
      </c>
      <c r="M86">
        <v>2.5047648274218299E-3</v>
      </c>
      <c r="N86">
        <v>1.90162225283949E-2</v>
      </c>
      <c r="O86">
        <v>1.52140973109438E-2</v>
      </c>
      <c r="P86">
        <v>6.2587656606403596E-4</v>
      </c>
      <c r="Q86">
        <v>0.118113846828643</v>
      </c>
      <c r="R86">
        <v>0.106060294009441</v>
      </c>
      <c r="S86">
        <v>0.104018645253714</v>
      </c>
      <c r="T86">
        <v>0.109271287265866</v>
      </c>
      <c r="U86">
        <v>9.94499833831992E-2</v>
      </c>
      <c r="V86">
        <v>0.107837496142152</v>
      </c>
      <c r="W86">
        <v>9.3672247266517003E-2</v>
      </c>
      <c r="X86">
        <v>9.5133102896168401E-2</v>
      </c>
      <c r="Y86">
        <v>0.111045891780106</v>
      </c>
      <c r="Z86">
        <v>7.4903932720772698E-2</v>
      </c>
      <c r="AA86">
        <v>6.3386728392436198E-2</v>
      </c>
      <c r="AB86">
        <v>6.7251372880635901E-2</v>
      </c>
      <c r="AC86">
        <v>3.8039692335464499E-3</v>
      </c>
      <c r="AD86">
        <v>1.33558700985548E-2</v>
      </c>
      <c r="AE86">
        <v>4.8260248925794001E-3</v>
      </c>
    </row>
    <row r="87" spans="1:31" x14ac:dyDescent="0.35">
      <c r="A87" s="5">
        <v>44196</v>
      </c>
      <c r="B87">
        <v>1.02660018343857E-2</v>
      </c>
      <c r="C87">
        <v>7.4717377040455599E-2</v>
      </c>
      <c r="D87">
        <v>7.2570659363163995E-2</v>
      </c>
      <c r="E87">
        <v>4.94258273153124E-2</v>
      </c>
      <c r="F87">
        <v>4.9877947674027201E-2</v>
      </c>
      <c r="G87">
        <v>5.1946369299778097E-2</v>
      </c>
      <c r="H87">
        <v>6.8380764546873002E-2</v>
      </c>
      <c r="I87">
        <v>9.2031862004214302E-2</v>
      </c>
      <c r="J87">
        <v>4.9961378910801102E-2</v>
      </c>
      <c r="K87">
        <v>4.1037586653335699E-2</v>
      </c>
      <c r="L87">
        <v>1.2848738465010799E-2</v>
      </c>
      <c r="M87">
        <v>2.4987717443457902E-3</v>
      </c>
      <c r="N87">
        <v>6.6771252865188901E-3</v>
      </c>
      <c r="O87">
        <v>6.21416142093643E-3</v>
      </c>
      <c r="P87">
        <v>1.7099049825618801E-3</v>
      </c>
      <c r="Q87">
        <v>4.2145473962327602E-2</v>
      </c>
      <c r="R87">
        <v>3.3469148449738299E-2</v>
      </c>
      <c r="S87">
        <v>3.2632267147962302E-2</v>
      </c>
      <c r="T87">
        <v>3.5028635143760499E-2</v>
      </c>
      <c r="U87">
        <v>3.7102910617517998E-2</v>
      </c>
      <c r="V87">
        <v>3.3904751153597902E-2</v>
      </c>
      <c r="W87">
        <v>3.6907228272974997E-2</v>
      </c>
      <c r="X87">
        <v>4.5198351435446503E-2</v>
      </c>
      <c r="Y87">
        <v>4.4519700350945601E-2</v>
      </c>
      <c r="Z87">
        <v>2.7739329557094398E-2</v>
      </c>
      <c r="AA87">
        <v>3.0050307442991201E-2</v>
      </c>
      <c r="AB87">
        <v>2.6276619457159301E-2</v>
      </c>
      <c r="AC87">
        <v>1.7491800399114801E-3</v>
      </c>
      <c r="AD87">
        <v>7.19030249712483E-3</v>
      </c>
      <c r="AE87">
        <v>2.8046112042052198E-3</v>
      </c>
    </row>
    <row r="88" spans="1:31" x14ac:dyDescent="0.35">
      <c r="A88" s="5">
        <v>44227</v>
      </c>
      <c r="B88">
        <v>-3.22262166569353E-3</v>
      </c>
      <c r="C88">
        <v>1.65605422567515E-2</v>
      </c>
      <c r="D88">
        <v>1.9766390858659399E-2</v>
      </c>
      <c r="E88">
        <v>-5.9221243419052098E-3</v>
      </c>
      <c r="F88">
        <v>-1.6406263901326198E-2</v>
      </c>
      <c r="G88">
        <v>1.3002535596958501E-2</v>
      </c>
      <c r="H88">
        <v>-1.95195337381616E-2</v>
      </c>
      <c r="I88">
        <v>1.24225514941697E-2</v>
      </c>
      <c r="J88">
        <v>6.4377001329870101E-4</v>
      </c>
      <c r="K88">
        <v>1.21480345764606E-2</v>
      </c>
      <c r="L88">
        <v>1.2656347393853601E-3</v>
      </c>
      <c r="M88">
        <v>-2.30818415282342E-4</v>
      </c>
      <c r="N88">
        <v>-1.27072824478392E-3</v>
      </c>
      <c r="O88">
        <v>-2.0527687837258702E-3</v>
      </c>
      <c r="P88">
        <v>5.95456121349373E-4</v>
      </c>
      <c r="Q88">
        <v>4.0670292638513402E-4</v>
      </c>
      <c r="R88">
        <v>-3.64318293481919E-3</v>
      </c>
      <c r="S88">
        <v>-1.61858567079394E-2</v>
      </c>
      <c r="T88">
        <v>-1.0343859529810101E-2</v>
      </c>
      <c r="U88">
        <v>3.2626148152770599E-3</v>
      </c>
      <c r="V88">
        <v>-1.03195650730863E-2</v>
      </c>
      <c r="W88">
        <v>-5.8394041501700997E-3</v>
      </c>
      <c r="X88">
        <v>-1.8326845196690499E-2</v>
      </c>
      <c r="Y88">
        <v>-5.1554998264267298E-4</v>
      </c>
      <c r="Z88">
        <v>-7.49407729039422E-3</v>
      </c>
      <c r="AA88">
        <v>-1.33658533600943E-2</v>
      </c>
      <c r="AB88">
        <v>-1.7873567636523001E-2</v>
      </c>
      <c r="AC88">
        <v>5.6810042097368298E-4</v>
      </c>
      <c r="AD88">
        <v>4.0887748656682999E-3</v>
      </c>
      <c r="AE88">
        <v>1.7641016444046901E-3</v>
      </c>
    </row>
    <row r="89" spans="1:31" x14ac:dyDescent="0.35">
      <c r="A89" s="5">
        <v>44255</v>
      </c>
      <c r="B89">
        <v>-1.0558258923732701E-2</v>
      </c>
      <c r="C89">
        <v>3.0702150119970999E-2</v>
      </c>
      <c r="D89">
        <v>1.71807013539013E-2</v>
      </c>
      <c r="E89">
        <v>8.51079397406692E-3</v>
      </c>
      <c r="F89">
        <v>1.8714615851260601E-2</v>
      </c>
      <c r="G89">
        <v>1.28355520302434E-2</v>
      </c>
      <c r="H89">
        <v>1.0719850055790601E-2</v>
      </c>
      <c r="I89">
        <v>6.8848003246969505E-2</v>
      </c>
      <c r="J89">
        <v>1.73090650323783E-2</v>
      </c>
      <c r="K89">
        <v>2.7224859197033501E-2</v>
      </c>
      <c r="L89">
        <v>-2.07243181565231E-3</v>
      </c>
      <c r="M89">
        <v>-6.9154469064030503E-3</v>
      </c>
      <c r="N89">
        <v>-8.7715102603581705E-3</v>
      </c>
      <c r="O89">
        <v>-1.5241322700492201E-2</v>
      </c>
      <c r="P89">
        <v>-6.0526624787979296E-3</v>
      </c>
      <c r="Q89">
        <v>3.2493932953055603E-2</v>
      </c>
      <c r="R89">
        <v>2.35251571742154E-2</v>
      </c>
      <c r="S89">
        <v>3.9901631007265202E-2</v>
      </c>
      <c r="T89">
        <v>3.5310834161192198E-2</v>
      </c>
      <c r="U89">
        <v>2.56094251802504E-2</v>
      </c>
      <c r="V89">
        <v>3.1113146622336E-2</v>
      </c>
      <c r="W89">
        <v>8.81116526893075E-4</v>
      </c>
      <c r="X89">
        <v>4.7441376477721398E-2</v>
      </c>
      <c r="Y89">
        <v>4.5383997573764802E-2</v>
      </c>
      <c r="Z89">
        <v>1.44971777001209E-2</v>
      </c>
      <c r="AA89">
        <v>7.7999124900742E-3</v>
      </c>
      <c r="AB89">
        <v>1.9598742275574101E-2</v>
      </c>
      <c r="AC89">
        <v>-3.67104752869201E-4</v>
      </c>
      <c r="AD89">
        <v>1.0783095691667599E-3</v>
      </c>
      <c r="AE89">
        <v>7.4030774364583398E-4</v>
      </c>
    </row>
    <row r="90" spans="1:31" x14ac:dyDescent="0.35">
      <c r="A90" s="5">
        <v>44286</v>
      </c>
      <c r="B90">
        <v>-8.7974423724607401E-3</v>
      </c>
      <c r="C90">
        <v>7.3709484472006702E-3</v>
      </c>
      <c r="D90">
        <v>-1.2559888945415799E-2</v>
      </c>
      <c r="E90">
        <v>1.51896484491276E-2</v>
      </c>
      <c r="F90">
        <v>1.15812914230632E-2</v>
      </c>
      <c r="G90">
        <v>3.1105834679826701E-2</v>
      </c>
      <c r="H90">
        <v>2.4242301658216999E-2</v>
      </c>
      <c r="I90">
        <v>5.8673461889894002E-2</v>
      </c>
      <c r="J90">
        <v>1.1209109296191301E-2</v>
      </c>
      <c r="K90">
        <v>5.5325756730554898E-2</v>
      </c>
      <c r="L90">
        <v>6.2940339149601102E-4</v>
      </c>
      <c r="M90">
        <v>-5.8994107658338199E-3</v>
      </c>
      <c r="N90">
        <v>-7.1470088040886002E-3</v>
      </c>
      <c r="O90">
        <v>-1.13361554316527E-2</v>
      </c>
      <c r="P90">
        <v>-2.8291762310219798E-3</v>
      </c>
      <c r="Q90">
        <v>3.8158940118807598E-2</v>
      </c>
      <c r="R90">
        <v>4.8896864681038703E-2</v>
      </c>
      <c r="S90">
        <v>4.7650304558405701E-2</v>
      </c>
      <c r="T90">
        <v>4.4832866370657899E-2</v>
      </c>
      <c r="U90">
        <v>4.3995636997286897E-2</v>
      </c>
      <c r="V90">
        <v>4.1265915262876297E-2</v>
      </c>
      <c r="W90">
        <v>2.84618953316618E-2</v>
      </c>
      <c r="X90">
        <v>2.0339719906174399E-2</v>
      </c>
      <c r="Y90">
        <v>5.2787225986049201E-2</v>
      </c>
      <c r="Z90">
        <v>1.6969245684273201E-2</v>
      </c>
      <c r="AA90">
        <v>1.3641230252522601E-2</v>
      </c>
      <c r="AB90">
        <v>3.0663445586760402E-2</v>
      </c>
      <c r="AC90">
        <v>-1.43574222455761E-3</v>
      </c>
      <c r="AD90">
        <v>-7.53857280043613E-4</v>
      </c>
      <c r="AE90">
        <v>-3.5202847475109699E-4</v>
      </c>
    </row>
    <row r="91" spans="1:31" x14ac:dyDescent="0.35">
      <c r="A91" s="5">
        <v>44316</v>
      </c>
      <c r="B91">
        <v>1.21469095124593E-2</v>
      </c>
      <c r="C91">
        <v>2.5966023055551801E-2</v>
      </c>
      <c r="D91">
        <v>8.7690320694456202E-4</v>
      </c>
      <c r="E91">
        <v>2.66000591814879E-2</v>
      </c>
      <c r="F91">
        <v>3.8294553952179497E-2</v>
      </c>
      <c r="G91">
        <v>1.7877069094199699E-2</v>
      </c>
      <c r="H91">
        <v>5.52267018995471E-2</v>
      </c>
      <c r="I91">
        <v>4.45781988473226E-2</v>
      </c>
      <c r="J91">
        <v>4.5361623348407799E-2</v>
      </c>
      <c r="K91">
        <v>2.0152218040510001E-2</v>
      </c>
      <c r="L91">
        <v>7.8782704399335598E-3</v>
      </c>
      <c r="M91">
        <v>5.1525051631686296E-3</v>
      </c>
      <c r="N91">
        <v>8.3446798713556498E-3</v>
      </c>
      <c r="O91">
        <v>8.8853075950571896E-3</v>
      </c>
      <c r="P91">
        <v>6.0332844391231101E-3</v>
      </c>
      <c r="Q91">
        <v>4.2819552004660998E-2</v>
      </c>
      <c r="R91">
        <v>4.9533014300911803E-2</v>
      </c>
      <c r="S91">
        <v>4.6228780488791602E-2</v>
      </c>
      <c r="T91">
        <v>5.0681018950515702E-2</v>
      </c>
      <c r="U91">
        <v>4.7456257925515201E-2</v>
      </c>
      <c r="V91">
        <v>5.2318301246867399E-2</v>
      </c>
      <c r="W91">
        <v>6.5335187744610806E-2</v>
      </c>
      <c r="X91">
        <v>4.1101547572767502E-2</v>
      </c>
      <c r="Y91">
        <v>4.12370279982988E-2</v>
      </c>
      <c r="Z91">
        <v>3.6885144685210501E-2</v>
      </c>
      <c r="AA91">
        <v>4.5052433636198798E-2</v>
      </c>
      <c r="AB91">
        <v>4.17404369512746E-2</v>
      </c>
      <c r="AC91">
        <v>1.7021670079190301E-3</v>
      </c>
      <c r="AD91">
        <v>3.9839497775428804E-3</v>
      </c>
      <c r="AE91">
        <v>1.6010976710382099E-3</v>
      </c>
    </row>
    <row r="92" spans="1:31" x14ac:dyDescent="0.35">
      <c r="A92" s="5">
        <v>44347</v>
      </c>
      <c r="B92">
        <v>6.2062135655800398E-3</v>
      </c>
      <c r="C92">
        <v>1.6480191786339599E-2</v>
      </c>
      <c r="D92">
        <v>1.5775630031901799E-2</v>
      </c>
      <c r="E92">
        <v>2.7530266250262701E-2</v>
      </c>
      <c r="F92">
        <v>4.2205197153206302E-2</v>
      </c>
      <c r="G92">
        <v>4.1712448189218002E-2</v>
      </c>
      <c r="H92">
        <v>2.5233751469924501E-2</v>
      </c>
      <c r="I92">
        <v>1.7877885513494798E-2</v>
      </c>
      <c r="J92">
        <v>2.8819753035869201E-3</v>
      </c>
      <c r="K92">
        <v>2.9631630526026E-2</v>
      </c>
      <c r="L92">
        <v>2.1906718638820899E-3</v>
      </c>
      <c r="M92">
        <v>1.3401976569151E-3</v>
      </c>
      <c r="N92">
        <v>3.6791005484267999E-3</v>
      </c>
      <c r="O92">
        <v>1.9103266023575199E-3</v>
      </c>
      <c r="P92">
        <v>-6.4183048884459504E-4</v>
      </c>
      <c r="Q92">
        <v>1.27181590435359E-2</v>
      </c>
      <c r="R92">
        <v>9.5478379619492407E-3</v>
      </c>
      <c r="S92">
        <v>6.6446262139797001E-3</v>
      </c>
      <c r="T92">
        <v>8.1014487405419097E-3</v>
      </c>
      <c r="U92">
        <v>1.1235971313271901E-2</v>
      </c>
      <c r="V92">
        <v>5.0613473691756301E-3</v>
      </c>
      <c r="W92">
        <v>-8.3022453921058094E-3</v>
      </c>
      <c r="X92">
        <v>3.75040177947217E-3</v>
      </c>
      <c r="Y92">
        <v>8.5506068985280095E-3</v>
      </c>
      <c r="Z92">
        <v>5.0817514945604401E-3</v>
      </c>
      <c r="AA92">
        <v>1.1546892510599001E-3</v>
      </c>
      <c r="AB92">
        <v>7.6728146914968598E-3</v>
      </c>
      <c r="AC92">
        <v>1.6034961034031201E-3</v>
      </c>
      <c r="AD92">
        <v>3.3820204242422901E-3</v>
      </c>
      <c r="AE92">
        <v>5.5336999999995205E-4</v>
      </c>
    </row>
    <row r="93" spans="1:31" x14ac:dyDescent="0.35">
      <c r="A93" s="5">
        <v>44377</v>
      </c>
      <c r="B93">
        <v>1.6435864520879799E-2</v>
      </c>
      <c r="C93">
        <v>1.0469784722473801E-2</v>
      </c>
      <c r="D93">
        <v>-2.5883578889978999E-3</v>
      </c>
      <c r="E93">
        <v>-1.2608479388858699E-2</v>
      </c>
      <c r="F93">
        <v>-1.6782091769023899E-2</v>
      </c>
      <c r="G93">
        <v>-1.26450999574083E-2</v>
      </c>
      <c r="H93">
        <v>-1.6864346449266002E-2</v>
      </c>
      <c r="I93">
        <v>-1.64307741283027E-2</v>
      </c>
      <c r="J93">
        <v>2.0766500089190901E-2</v>
      </c>
      <c r="K93">
        <v>-1.09513256757527E-2</v>
      </c>
      <c r="L93">
        <v>1.18777099945127E-2</v>
      </c>
      <c r="M93">
        <v>1.2882018056528399E-3</v>
      </c>
      <c r="N93">
        <v>7.6405894855588099E-3</v>
      </c>
      <c r="O93">
        <v>1.03660721654054E-2</v>
      </c>
      <c r="P93">
        <v>-6.1276104276622098E-4</v>
      </c>
      <c r="Q93">
        <v>2.40398864404591E-2</v>
      </c>
      <c r="R93">
        <v>2.8872812170368502E-2</v>
      </c>
      <c r="S93">
        <v>2.01370260228056E-2</v>
      </c>
      <c r="T93">
        <v>2.6263728567397299E-2</v>
      </c>
      <c r="U93">
        <v>2.4613274991186599E-2</v>
      </c>
      <c r="V93">
        <v>2.63627083027798E-2</v>
      </c>
      <c r="W93">
        <v>5.6440700913063899E-2</v>
      </c>
      <c r="X93">
        <v>6.2930217553635098E-3</v>
      </c>
      <c r="Y93">
        <v>3.5695836193236998E-3</v>
      </c>
      <c r="Z93">
        <v>2.1348268366846501E-2</v>
      </c>
      <c r="AA93">
        <v>2.5850695439521301E-2</v>
      </c>
      <c r="AB93">
        <v>1.6074555424809501E-2</v>
      </c>
      <c r="AC93">
        <v>-1.41510080857098E-3</v>
      </c>
      <c r="AD93">
        <v>9.0744197182605598E-4</v>
      </c>
      <c r="AE93">
        <v>5.4048999999994104E-4</v>
      </c>
    </row>
    <row r="94" spans="1:31" x14ac:dyDescent="0.35">
      <c r="A94" s="5">
        <v>44408</v>
      </c>
      <c r="B94">
        <v>1.2776895439161599E-2</v>
      </c>
      <c r="C94">
        <v>-5.0144244049186097E-2</v>
      </c>
      <c r="D94">
        <v>-5.14704113492645E-2</v>
      </c>
      <c r="E94">
        <v>-1.51635361900697E-2</v>
      </c>
      <c r="F94">
        <v>1.6326291687895501E-2</v>
      </c>
      <c r="G94">
        <v>9.6051017390498695E-3</v>
      </c>
      <c r="H94">
        <v>4.0797576176860202E-2</v>
      </c>
      <c r="I94">
        <v>-5.4723670046077498E-2</v>
      </c>
      <c r="J94">
        <v>2.6824672191193201E-2</v>
      </c>
      <c r="K94">
        <v>1.02604553388009E-2</v>
      </c>
      <c r="L94">
        <v>3.32634541587358E-3</v>
      </c>
      <c r="M94">
        <v>5.0291054578975097E-3</v>
      </c>
      <c r="N94">
        <v>9.3525911150516595E-3</v>
      </c>
      <c r="O94">
        <v>7.6347849996838404E-3</v>
      </c>
      <c r="P94">
        <v>4.94894363803405E-3</v>
      </c>
      <c r="Q94">
        <v>1.4716072446793099E-2</v>
      </c>
      <c r="R94">
        <v>2.8469928494442302E-2</v>
      </c>
      <c r="S94">
        <v>3.2723153599786503E-2</v>
      </c>
      <c r="T94">
        <v>2.7043201848743599E-2</v>
      </c>
      <c r="U94">
        <v>3.0942005031452901E-2</v>
      </c>
      <c r="V94">
        <v>2.9581579788301601E-2</v>
      </c>
      <c r="W94">
        <v>3.8854919283347E-2</v>
      </c>
      <c r="X94">
        <v>8.98952884864445E-3</v>
      </c>
      <c r="Y94">
        <v>1.9564334823515901E-2</v>
      </c>
      <c r="Z94">
        <v>2.33771984525665E-2</v>
      </c>
      <c r="AA94">
        <v>2.0622585367098201E-2</v>
      </c>
      <c r="AB94">
        <v>2.9142550688382299E-2</v>
      </c>
      <c r="AC94">
        <v>6.66988040518625E-4</v>
      </c>
      <c r="AD94">
        <v>2.6281043284181499E-3</v>
      </c>
      <c r="AE94">
        <v>4.7921999999992599E-4</v>
      </c>
    </row>
    <row r="95" spans="1:31" x14ac:dyDescent="0.35">
      <c r="A95" s="5">
        <v>44439</v>
      </c>
      <c r="B95">
        <v>4.3813532713609402E-4</v>
      </c>
      <c r="C95">
        <v>1.6990284547658299E-2</v>
      </c>
      <c r="D95">
        <v>1.55041954286968E-2</v>
      </c>
      <c r="E95">
        <v>2.1069748519114501E-2</v>
      </c>
      <c r="F95">
        <v>2.2270993467887201E-2</v>
      </c>
      <c r="G95">
        <v>8.4567789973394002E-3</v>
      </c>
      <c r="H95">
        <v>2.9398553660977302E-2</v>
      </c>
      <c r="I95">
        <v>1.58440692015679E-2</v>
      </c>
      <c r="J95">
        <v>5.29202362897793E-2</v>
      </c>
      <c r="K95">
        <v>9.3749181214418196E-3</v>
      </c>
      <c r="L95">
        <v>3.3452496603948402E-3</v>
      </c>
      <c r="M95">
        <v>-1.4519617948577999E-3</v>
      </c>
      <c r="N95">
        <v>-4.9871829811308E-4</v>
      </c>
      <c r="O95">
        <v>1.72452529735459E-4</v>
      </c>
      <c r="P95">
        <v>-1.78043388413683E-3</v>
      </c>
      <c r="Q95">
        <v>2.69335888463808E-2</v>
      </c>
      <c r="R95">
        <v>3.2770413783539599E-2</v>
      </c>
      <c r="S95">
        <v>2.8392218410191499E-2</v>
      </c>
      <c r="T95">
        <v>2.97399546613356E-2</v>
      </c>
      <c r="U95">
        <v>2.7285089061066501E-2</v>
      </c>
      <c r="V95">
        <v>2.9572569641979199E-2</v>
      </c>
      <c r="W95">
        <v>3.9862276402392198E-2</v>
      </c>
      <c r="X95">
        <v>2.3823145243071699E-2</v>
      </c>
      <c r="Y95">
        <v>2.5294331805179399E-2</v>
      </c>
      <c r="Z95">
        <v>1.9887075207318101E-2</v>
      </c>
      <c r="AA95">
        <v>3.1961765956713302E-2</v>
      </c>
      <c r="AB95">
        <v>1.90130340482642E-2</v>
      </c>
      <c r="AC95">
        <v>-4.19719103842928E-4</v>
      </c>
      <c r="AD95">
        <v>2.3566593286788301E-4</v>
      </c>
      <c r="AE95">
        <v>3.9231704742999899E-4</v>
      </c>
    </row>
    <row r="96" spans="1:31" x14ac:dyDescent="0.35">
      <c r="A96" s="5">
        <v>44469</v>
      </c>
      <c r="B96">
        <v>-7.1137208991460801E-3</v>
      </c>
      <c r="C96">
        <v>-3.8951868695445799E-2</v>
      </c>
      <c r="D96">
        <v>-4.7597602871857901E-2</v>
      </c>
      <c r="E96">
        <v>-2.5396810520914099E-2</v>
      </c>
      <c r="F96">
        <v>-4.1785934754868602E-2</v>
      </c>
      <c r="G96">
        <v>-4.7169678257786202E-2</v>
      </c>
      <c r="H96">
        <v>-4.4569365646635599E-2</v>
      </c>
      <c r="I96">
        <v>-4.1992664404872301E-3</v>
      </c>
      <c r="J96">
        <v>-5.3404582381743101E-2</v>
      </c>
      <c r="K96">
        <v>-3.5919767075689703E-2</v>
      </c>
      <c r="L96">
        <v>4.3697844846436002E-4</v>
      </c>
      <c r="M96">
        <v>-4.38643395040235E-3</v>
      </c>
      <c r="N96">
        <v>-5.9796173745325998E-3</v>
      </c>
      <c r="O96">
        <v>-8.1424169808754499E-3</v>
      </c>
      <c r="P96">
        <v>-5.2085364372435701E-3</v>
      </c>
      <c r="Q96">
        <v>-4.4048365119292499E-2</v>
      </c>
      <c r="R96">
        <v>-5.1528976174431702E-2</v>
      </c>
      <c r="S96">
        <v>-5.6702251988830402E-2</v>
      </c>
      <c r="T96">
        <v>-4.7305780742948202E-2</v>
      </c>
      <c r="U96">
        <v>-5.2124932418671097E-2</v>
      </c>
      <c r="V96">
        <v>-5.1320236731708498E-2</v>
      </c>
      <c r="W96">
        <v>-5.7737684629238201E-2</v>
      </c>
      <c r="X96">
        <v>-4.8808174214914103E-2</v>
      </c>
      <c r="Y96">
        <v>-3.7005585049779001E-2</v>
      </c>
      <c r="Z96">
        <v>-3.4519211363777703E-2</v>
      </c>
      <c r="AA96">
        <v>-3.8332760293914199E-2</v>
      </c>
      <c r="AB96">
        <v>-4.2080215602344997E-2</v>
      </c>
      <c r="AC96">
        <v>-3.4999639260460398E-4</v>
      </c>
      <c r="AD96">
        <v>7.7432193658862796E-4</v>
      </c>
      <c r="AE96">
        <v>3.4296999999994401E-4</v>
      </c>
    </row>
    <row r="97" spans="1:31" x14ac:dyDescent="0.35">
      <c r="A97" s="5">
        <v>44500</v>
      </c>
      <c r="B97">
        <v>1.6571568735330199E-3</v>
      </c>
      <c r="C97">
        <v>7.5188868730430899E-3</v>
      </c>
      <c r="D97">
        <v>1.0372381136816501E-2</v>
      </c>
      <c r="E97">
        <v>2.4430180057733598E-2</v>
      </c>
      <c r="F97">
        <v>4.7335344862315401E-2</v>
      </c>
      <c r="G97">
        <v>4.95049993586473E-2</v>
      </c>
      <c r="H97">
        <v>3.3514289265969999E-2</v>
      </c>
      <c r="I97">
        <v>4.2771283353380797E-2</v>
      </c>
      <c r="J97">
        <v>6.9393025584371604E-2</v>
      </c>
      <c r="K97">
        <v>2.49798919501674E-2</v>
      </c>
      <c r="L97">
        <v>-5.3602865349664797E-3</v>
      </c>
      <c r="M97">
        <v>-4.4194498519653002E-3</v>
      </c>
      <c r="N97">
        <v>-7.1658528313507403E-4</v>
      </c>
      <c r="O97">
        <v>1.3890936938230401E-4</v>
      </c>
      <c r="P97">
        <v>-1.86321646748591E-3</v>
      </c>
      <c r="Q97">
        <v>7.0700191321455594E-2</v>
      </c>
      <c r="R97">
        <v>7.6914970457412496E-2</v>
      </c>
      <c r="S97">
        <v>5.8613936371516101E-2</v>
      </c>
      <c r="T97">
        <v>9.2777252330454599E-2</v>
      </c>
      <c r="U97">
        <v>6.8301310639815094E-2</v>
      </c>
      <c r="V97">
        <v>9.2122099571874699E-2</v>
      </c>
      <c r="W97">
        <v>8.9151299339606804E-2</v>
      </c>
      <c r="X97">
        <v>4.0970761934296898E-2</v>
      </c>
      <c r="Y97">
        <v>6.44878688023061E-2</v>
      </c>
      <c r="Z97">
        <v>5.4039336194035399E-2</v>
      </c>
      <c r="AA97">
        <v>5.8126561170215099E-2</v>
      </c>
      <c r="AB97">
        <v>5.4289429441362801E-2</v>
      </c>
      <c r="AC97">
        <v>-4.4474045240652698E-3</v>
      </c>
      <c r="AD97">
        <v>-3.4553405250227699E-3</v>
      </c>
      <c r="AE97">
        <v>-5.94377390998337E-4</v>
      </c>
    </row>
    <row r="98" spans="1:31" x14ac:dyDescent="0.35">
      <c r="A98" s="5">
        <v>44530</v>
      </c>
      <c r="B98">
        <v>-2.3803542777175299E-3</v>
      </c>
      <c r="C98">
        <v>-3.04728195949234E-2</v>
      </c>
      <c r="D98">
        <v>-4.5263902972783099E-2</v>
      </c>
      <c r="E98">
        <v>-6.5183004906545494E-2</v>
      </c>
      <c r="F98">
        <v>-4.5907446378275499E-2</v>
      </c>
      <c r="G98">
        <v>-5.0314310887777103E-2</v>
      </c>
      <c r="H98">
        <v>-4.6888466795726898E-2</v>
      </c>
      <c r="I98">
        <v>-2.2530430847217401E-2</v>
      </c>
      <c r="J98">
        <v>-4.7077612419553997E-3</v>
      </c>
      <c r="K98">
        <v>-2.8563989079550399E-2</v>
      </c>
      <c r="L98">
        <v>-6.9255342583995697E-3</v>
      </c>
      <c r="M98">
        <v>-6.9385370928048301E-4</v>
      </c>
      <c r="N98" s="2">
        <v>-2.7258707650402502E-5</v>
      </c>
      <c r="O98">
        <v>1.0703111684896901E-3</v>
      </c>
      <c r="P98">
        <v>-1.8238275078806901E-3</v>
      </c>
      <c r="Q98">
        <v>-2.2667420881194101E-2</v>
      </c>
      <c r="R98">
        <v>-1.46131494548641E-2</v>
      </c>
      <c r="S98">
        <v>2.7334406232404299E-3</v>
      </c>
      <c r="T98">
        <v>-1.48467101896306E-2</v>
      </c>
      <c r="U98">
        <v>-8.8526946767299199E-3</v>
      </c>
      <c r="V98">
        <v>-1.39273333780671E-2</v>
      </c>
      <c r="W98">
        <v>1.5448346372498501E-2</v>
      </c>
      <c r="X98">
        <v>-3.1333529311043398E-2</v>
      </c>
      <c r="Y98">
        <v>-1.49380851088558E-2</v>
      </c>
      <c r="Z98">
        <v>-1.1652274164466099E-2</v>
      </c>
      <c r="AA98">
        <v>-6.2979156949188103E-3</v>
      </c>
      <c r="AB98">
        <v>-1.37577452258222E-2</v>
      </c>
      <c r="AC98">
        <v>-2.3803492562645698E-3</v>
      </c>
      <c r="AD98">
        <v>-2.8353082403209601E-3</v>
      </c>
      <c r="AE98">
        <v>-1.5727208790204999E-3</v>
      </c>
    </row>
    <row r="99" spans="1:31" x14ac:dyDescent="0.35">
      <c r="A99" s="5">
        <v>44561</v>
      </c>
      <c r="B99">
        <v>1.7408631347149801E-3</v>
      </c>
      <c r="C99">
        <v>3.2826805371759499E-2</v>
      </c>
      <c r="D99">
        <v>7.1619683716358899E-3</v>
      </c>
      <c r="E99">
        <v>3.8635245405828099E-2</v>
      </c>
      <c r="F99">
        <v>4.6624390188248599E-2</v>
      </c>
      <c r="G99">
        <v>3.6714673146490698E-2</v>
      </c>
      <c r="H99">
        <v>4.6126711168078302E-2</v>
      </c>
      <c r="I99">
        <v>3.5271793650537703E-2</v>
      </c>
      <c r="J99">
        <v>2.1776371969504799E-2</v>
      </c>
      <c r="K99">
        <v>7.2134050512026204E-2</v>
      </c>
      <c r="L99">
        <v>1.6741396911103101E-2</v>
      </c>
      <c r="M99">
        <v>-1.6331636964039601E-3</v>
      </c>
      <c r="N99">
        <v>-1.9337626910240701E-3</v>
      </c>
      <c r="O99">
        <v>-1.47227967664671E-3</v>
      </c>
      <c r="P99">
        <v>-7.0532656718917696E-4</v>
      </c>
      <c r="Q99">
        <v>4.61398806115925E-2</v>
      </c>
      <c r="R99">
        <v>4.6387537720390198E-2</v>
      </c>
      <c r="S99">
        <v>4.3724908663449802E-2</v>
      </c>
      <c r="T99">
        <v>4.0356559067007997E-2</v>
      </c>
      <c r="U99">
        <v>5.1836183359271398E-2</v>
      </c>
      <c r="V99">
        <v>3.8290040477728E-2</v>
      </c>
      <c r="W99">
        <v>2.6313680357381901E-2</v>
      </c>
      <c r="X99">
        <v>5.1786559551877297E-2</v>
      </c>
      <c r="Y99">
        <v>6.2953972619078105E-2</v>
      </c>
      <c r="Z99">
        <v>1.7561037904170899E-2</v>
      </c>
      <c r="AA99">
        <v>2.0804632267176701E-2</v>
      </c>
      <c r="AB99">
        <v>3.8228963770968002E-2</v>
      </c>
      <c r="AC99">
        <v>-2.23882974427354E-4</v>
      </c>
      <c r="AD99">
        <v>1.3221317880010199E-3</v>
      </c>
      <c r="AE99">
        <v>4.4673063986995401E-4</v>
      </c>
    </row>
    <row r="100" spans="1:31" x14ac:dyDescent="0.35">
      <c r="A100" s="5">
        <v>44592</v>
      </c>
      <c r="B100">
        <v>-2.67207214254803E-2</v>
      </c>
      <c r="C100">
        <v>-6.8839185987111997E-3</v>
      </c>
      <c r="D100">
        <v>-6.8460986285389302E-3</v>
      </c>
      <c r="E100">
        <v>-1.8952935577817701E-2</v>
      </c>
      <c r="F100">
        <v>-6.6438973967583706E-2</v>
      </c>
      <c r="G100">
        <v>-2.5085604487122801E-2</v>
      </c>
      <c r="H100">
        <v>-9.2979147237733095E-2</v>
      </c>
      <c r="I100">
        <v>-4.3715775923087098E-2</v>
      </c>
      <c r="J100">
        <v>-0.12018341083329501</v>
      </c>
      <c r="K100">
        <v>-2.1486661465895202E-2</v>
      </c>
      <c r="L100">
        <v>-2.8524928107890399E-2</v>
      </c>
      <c r="M100">
        <v>-1.2068551907915699E-2</v>
      </c>
      <c r="N100">
        <v>-1.8139295020981602E-2</v>
      </c>
      <c r="O100">
        <v>-2.2845399268265301E-2</v>
      </c>
      <c r="P100">
        <v>-1.31727557047448E-2</v>
      </c>
      <c r="Q100">
        <v>-6.5163738028385099E-2</v>
      </c>
      <c r="R100">
        <v>-7.0776213584116204E-2</v>
      </c>
      <c r="S100">
        <v>-5.0196847544904402E-2</v>
      </c>
      <c r="T100">
        <v>-6.4356548773872702E-2</v>
      </c>
      <c r="U100">
        <v>-6.0190502242793702E-2</v>
      </c>
      <c r="V100">
        <v>-6.5784538327347097E-2</v>
      </c>
      <c r="W100">
        <v>-8.3891805842344902E-2</v>
      </c>
      <c r="X100">
        <v>-8.8388639481676703E-2</v>
      </c>
      <c r="Y100">
        <v>-6.7359747994981303E-2</v>
      </c>
      <c r="Z100">
        <v>-4.7925107881737698E-2</v>
      </c>
      <c r="AA100">
        <v>-6.1980685614540898E-2</v>
      </c>
      <c r="AB100">
        <v>-4.6520852579729398E-2</v>
      </c>
      <c r="AC100">
        <v>-8.6660775822247193E-3</v>
      </c>
      <c r="AD100">
        <v>-8.3263889989653797E-3</v>
      </c>
      <c r="AE100">
        <v>-2.5702077850882602E-3</v>
      </c>
    </row>
    <row r="101" spans="1:31" x14ac:dyDescent="0.35">
      <c r="A101" s="5">
        <v>44620</v>
      </c>
      <c r="B101">
        <v>-1.9082173183603099E-2</v>
      </c>
      <c r="C101">
        <v>-2.4574645969645599E-2</v>
      </c>
      <c r="D101">
        <v>-5.5637554602956697E-2</v>
      </c>
      <c r="E101">
        <v>-4.7838065735444101E-2</v>
      </c>
      <c r="F101">
        <v>-3.5787070520083501E-2</v>
      </c>
      <c r="G101">
        <v>-6.1988464469162403E-2</v>
      </c>
      <c r="H101">
        <v>-3.6611035684949E-2</v>
      </c>
      <c r="I101">
        <v>-5.4603212978044498E-2</v>
      </c>
      <c r="J101">
        <v>-2.3764556629488301E-2</v>
      </c>
      <c r="K101">
        <v>-2.9673634934493199E-2</v>
      </c>
      <c r="L101">
        <v>-1.2946684662972901E-2</v>
      </c>
      <c r="M101">
        <v>-6.4485533528123298E-3</v>
      </c>
      <c r="N101">
        <v>-1.2333713029137199E-2</v>
      </c>
      <c r="O101">
        <v>-1.35203143831602E-2</v>
      </c>
      <c r="P101">
        <v>-8.7419310030187793E-3</v>
      </c>
      <c r="Q101">
        <v>-3.0143184415789601E-2</v>
      </c>
      <c r="R101">
        <v>-4.3452071211195702E-2</v>
      </c>
      <c r="S101">
        <v>-3.89332395392787E-2</v>
      </c>
      <c r="T101">
        <v>-3.3816395533999899E-2</v>
      </c>
      <c r="U101">
        <v>-3.08065603473178E-2</v>
      </c>
      <c r="V101">
        <v>-3.5138898174564399E-2</v>
      </c>
      <c r="W101">
        <v>-4.8940364827731703E-2</v>
      </c>
      <c r="X101">
        <v>2.28704759465931E-3</v>
      </c>
      <c r="Y101">
        <v>-1.0699911396248801E-2</v>
      </c>
      <c r="Z101">
        <v>-1.8841324260619099E-2</v>
      </c>
      <c r="AA101">
        <v>-2.39939542954659E-2</v>
      </c>
      <c r="AB101">
        <v>-2.54379087771123E-2</v>
      </c>
      <c r="AC101">
        <v>-7.5656669009324202E-3</v>
      </c>
      <c r="AD101">
        <v>-7.1786194094792498E-3</v>
      </c>
      <c r="AE101">
        <v>-2.57476276907305E-3</v>
      </c>
    </row>
    <row r="102" spans="1:31" x14ac:dyDescent="0.35">
      <c r="A102" s="5">
        <v>44651</v>
      </c>
      <c r="B102">
        <v>-2.5063636969918399E-2</v>
      </c>
      <c r="C102">
        <v>-1.9908513102556001E-2</v>
      </c>
      <c r="D102">
        <v>-3.1803613815308003E-2</v>
      </c>
      <c r="E102">
        <v>-1.9321678390996899E-3</v>
      </c>
      <c r="F102">
        <v>8.4340838092851098E-4</v>
      </c>
      <c r="G102">
        <v>-8.72852053595022E-3</v>
      </c>
      <c r="H102">
        <v>-3.3116302911617303E-2</v>
      </c>
      <c r="I102">
        <v>1.34317923479112E-2</v>
      </c>
      <c r="J102">
        <v>-5.70654079197802E-3</v>
      </c>
      <c r="K102">
        <v>3.54740094984844E-2</v>
      </c>
      <c r="L102">
        <v>-1.01666288037933E-2</v>
      </c>
      <c r="M102">
        <v>-2.3960843227266802E-2</v>
      </c>
      <c r="N102">
        <v>-2.4894261755373601E-2</v>
      </c>
      <c r="O102">
        <v>-3.0423941939242301E-2</v>
      </c>
      <c r="P102">
        <v>-2.6215209830227001E-2</v>
      </c>
      <c r="Q102">
        <v>3.03033189381832E-2</v>
      </c>
      <c r="R102">
        <v>2.85130306497107E-2</v>
      </c>
      <c r="S102">
        <v>3.3092662149132201E-2</v>
      </c>
      <c r="T102">
        <v>3.3768725260534503E-2</v>
      </c>
      <c r="U102">
        <v>3.2622053095817199E-2</v>
      </c>
      <c r="V102">
        <v>3.0228635499742699E-2</v>
      </c>
      <c r="W102">
        <v>4.32360898787955E-2</v>
      </c>
      <c r="X102">
        <v>2.0761930821016902E-2</v>
      </c>
      <c r="Y102">
        <v>-4.5096992178335398E-4</v>
      </c>
      <c r="Z102">
        <v>5.7322012544351797E-3</v>
      </c>
      <c r="AA102">
        <v>1.2373912833964501E-2</v>
      </c>
      <c r="AB102">
        <v>1.11250141151006E-2</v>
      </c>
      <c r="AC102">
        <v>-1.7157263344436301E-2</v>
      </c>
      <c r="AD102">
        <v>-1.34621692041878E-2</v>
      </c>
      <c r="AE102">
        <v>-3.59130050431736E-3</v>
      </c>
    </row>
    <row r="103" spans="1:31" x14ac:dyDescent="0.35">
      <c r="A103" s="5">
        <v>44681</v>
      </c>
      <c r="B103">
        <v>-4.3310306501369703E-2</v>
      </c>
      <c r="C103">
        <v>-5.8745852259845702E-2</v>
      </c>
      <c r="D103">
        <v>-8.2390743007109704E-2</v>
      </c>
      <c r="E103">
        <v>-5.2275080509273597E-2</v>
      </c>
      <c r="F103">
        <v>-6.3632845662458207E-2</v>
      </c>
      <c r="G103">
        <v>-5.7861718993423003E-2</v>
      </c>
      <c r="H103">
        <v>-8.1414783137901195E-2</v>
      </c>
      <c r="I103">
        <v>-4.8376613287787099E-2</v>
      </c>
      <c r="J103">
        <v>-9.9823151163340104E-2</v>
      </c>
      <c r="K103">
        <v>-4.8139207966742197E-2</v>
      </c>
      <c r="L103">
        <v>-3.95613969996663E-2</v>
      </c>
      <c r="M103">
        <v>-2.34695942785672E-2</v>
      </c>
      <c r="N103">
        <v>-3.1352863074762601E-2</v>
      </c>
      <c r="O103">
        <v>-3.8700946033008901E-2</v>
      </c>
      <c r="P103">
        <v>-3.1691175477241103E-2</v>
      </c>
      <c r="Q103">
        <v>-8.1825265514749404E-2</v>
      </c>
      <c r="R103">
        <v>-8.5398848873882605E-2</v>
      </c>
      <c r="S103">
        <v>-8.2010805525441294E-2</v>
      </c>
      <c r="T103">
        <v>-9.2357283236088702E-2</v>
      </c>
      <c r="U103">
        <v>-8.2219218109158498E-2</v>
      </c>
      <c r="V103">
        <v>-9.3474979927903601E-2</v>
      </c>
      <c r="W103">
        <v>-0.116196352721227</v>
      </c>
      <c r="X103">
        <v>-7.5100534330164406E-2</v>
      </c>
      <c r="Y103">
        <v>-5.9963899810035803E-2</v>
      </c>
      <c r="Z103">
        <v>-6.8395427235539999E-2</v>
      </c>
      <c r="AA103">
        <v>-8.3738146600753599E-2</v>
      </c>
      <c r="AB103">
        <v>-6.5594595389782503E-2</v>
      </c>
      <c r="AC103">
        <v>-8.7256481121853295E-3</v>
      </c>
      <c r="AD103">
        <v>-9.76679042596852E-3</v>
      </c>
      <c r="AE103">
        <v>-2.34862704163877E-3</v>
      </c>
    </row>
    <row r="104" spans="1:31" x14ac:dyDescent="0.35">
      <c r="A104" s="5">
        <v>44712</v>
      </c>
      <c r="B104">
        <v>-5.6881943688021498E-4</v>
      </c>
      <c r="C104">
        <v>7.7138768199251197E-3</v>
      </c>
      <c r="D104">
        <v>-1.7608299479024399E-3</v>
      </c>
      <c r="E104">
        <v>1.8386168160577299E-2</v>
      </c>
      <c r="F104">
        <v>2.7003521140876699E-3</v>
      </c>
      <c r="G104">
        <v>1.2016158719957501E-2</v>
      </c>
      <c r="H104">
        <v>-5.5014517276425999E-3</v>
      </c>
      <c r="I104">
        <v>-7.6601327694733297E-3</v>
      </c>
      <c r="J104">
        <v>1.4039639068322099E-2</v>
      </c>
      <c r="K104">
        <v>1.7685450583243899E-2</v>
      </c>
      <c r="L104">
        <v>-1.0135259934435201E-3</v>
      </c>
      <c r="M104">
        <v>4.62263187864018E-3</v>
      </c>
      <c r="N104">
        <v>2.6088239833669299E-4</v>
      </c>
      <c r="O104">
        <v>1.5873595748476599E-3</v>
      </c>
      <c r="P104">
        <v>7.9566473015970605E-3</v>
      </c>
      <c r="Q104">
        <v>4.1061275930497201E-4</v>
      </c>
      <c r="R104">
        <v>-9.0308320801585297E-4</v>
      </c>
      <c r="S104">
        <v>-1.1644765530813001E-2</v>
      </c>
      <c r="T104">
        <v>-6.4869901498190398E-3</v>
      </c>
      <c r="U104">
        <v>3.9716001343999899E-3</v>
      </c>
      <c r="V104">
        <v>-9.8645692886670504E-3</v>
      </c>
      <c r="W104">
        <v>-1.38092262434575E-2</v>
      </c>
      <c r="X104">
        <v>-1.40163268827095E-2</v>
      </c>
      <c r="Y104">
        <v>-4.7950201210539398E-4</v>
      </c>
      <c r="Z104">
        <v>-8.8713123853142607E-3</v>
      </c>
      <c r="AA104">
        <v>-7.7519626022037203E-3</v>
      </c>
      <c r="AB104">
        <v>6.7934138447682804E-3</v>
      </c>
      <c r="AC104">
        <v>3.2231679336189702E-3</v>
      </c>
      <c r="AD104">
        <v>4.7683034242405599E-4</v>
      </c>
      <c r="AE104">
        <v>-1.1676329805389201E-3</v>
      </c>
    </row>
    <row r="105" spans="1:31" x14ac:dyDescent="0.35">
      <c r="A105" s="5">
        <v>44742</v>
      </c>
      <c r="B105">
        <v>-3.3969463892456898E-2</v>
      </c>
      <c r="C105">
        <v>-7.0210201371510295E-2</v>
      </c>
      <c r="D105">
        <v>-7.1134795416779098E-2</v>
      </c>
      <c r="E105">
        <v>-8.2246691981536404E-2</v>
      </c>
      <c r="F105">
        <v>-8.2585381900263294E-2</v>
      </c>
      <c r="G105">
        <v>-0.113456464815643</v>
      </c>
      <c r="H105">
        <v>-0.10817465543209601</v>
      </c>
      <c r="I105">
        <v>-7.7192946988182604E-2</v>
      </c>
      <c r="J105">
        <v>-9.8989954041968906E-2</v>
      </c>
      <c r="K105">
        <v>-7.7522706611769299E-2</v>
      </c>
      <c r="L105">
        <v>-6.75983440279318E-2</v>
      </c>
      <c r="M105">
        <v>-1.06305924636311E-2</v>
      </c>
      <c r="N105">
        <v>-2.0319468489117001E-2</v>
      </c>
      <c r="O105">
        <v>-2.3026917404490001E-2</v>
      </c>
      <c r="P105">
        <v>-1.4126489606782E-2</v>
      </c>
      <c r="Q105">
        <v>-8.5796851773511401E-2</v>
      </c>
      <c r="R105">
        <v>-8.5811440296603994E-2</v>
      </c>
      <c r="S105">
        <v>-6.6338342510662507E-2</v>
      </c>
      <c r="T105">
        <v>-7.7286622164814897E-2</v>
      </c>
      <c r="U105">
        <v>-7.4180980184306106E-2</v>
      </c>
      <c r="V105">
        <v>-7.5521183256535895E-2</v>
      </c>
      <c r="W105">
        <v>-8.2555381658319701E-2</v>
      </c>
      <c r="X105">
        <v>-8.2352936916652797E-2</v>
      </c>
      <c r="Y105">
        <v>-7.4376102394663496E-2</v>
      </c>
      <c r="Z105">
        <v>-5.1543431964121603E-2</v>
      </c>
      <c r="AA105">
        <v>-4.7363185550428899E-2</v>
      </c>
      <c r="AB105">
        <v>-5.3531210033405198E-2</v>
      </c>
      <c r="AC105">
        <v>-1.08494130965012E-2</v>
      </c>
      <c r="AD105">
        <v>-1.48560792167365E-2</v>
      </c>
      <c r="AE105">
        <v>-6.1328718354124803E-3</v>
      </c>
    </row>
    <row r="106" spans="1:31" x14ac:dyDescent="0.35">
      <c r="A106" s="5">
        <v>44773</v>
      </c>
      <c r="B106">
        <v>3.2252253200215998E-2</v>
      </c>
      <c r="C106">
        <v>-1.50715255895278E-3</v>
      </c>
      <c r="D106">
        <v>2.9746790186163701E-2</v>
      </c>
      <c r="E106">
        <v>3.0601296038519701E-2</v>
      </c>
      <c r="F106">
        <v>7.3874881201729803E-2</v>
      </c>
      <c r="G106">
        <v>4.4643078875058403E-2</v>
      </c>
      <c r="H106">
        <v>0.10199873556294201</v>
      </c>
      <c r="I106">
        <v>2.0532271567026101E-2</v>
      </c>
      <c r="J106">
        <v>0.12203962051141699</v>
      </c>
      <c r="K106">
        <v>4.8788870121957199E-2</v>
      </c>
      <c r="L106">
        <v>6.1823413182594197E-2</v>
      </c>
      <c r="M106">
        <v>1.9258367355900499E-2</v>
      </c>
      <c r="N106">
        <v>2.4177252070829401E-2</v>
      </c>
      <c r="O106">
        <v>2.6130762216429501E-2</v>
      </c>
      <c r="P106">
        <v>2.68446911121108E-2</v>
      </c>
      <c r="Q106">
        <v>9.0704909280934803E-2</v>
      </c>
      <c r="R106">
        <v>9.6418417395761902E-2</v>
      </c>
      <c r="S106">
        <v>7.9581379456505605E-2</v>
      </c>
      <c r="T106">
        <v>8.6648216055041694E-2</v>
      </c>
      <c r="U106">
        <v>8.0745384067016798E-2</v>
      </c>
      <c r="V106">
        <v>8.5550833624826003E-2</v>
      </c>
      <c r="W106">
        <v>0.12527819522199601</v>
      </c>
      <c r="X106">
        <v>9.3750108142726704E-2</v>
      </c>
      <c r="Y106">
        <v>0.10057006789224</v>
      </c>
      <c r="Z106">
        <v>7.1591371914534102E-2</v>
      </c>
      <c r="AA106">
        <v>7.6923076096947193E-2</v>
      </c>
      <c r="AB106">
        <v>6.6540068232034705E-2</v>
      </c>
      <c r="AC106">
        <v>6.8616312656432999E-3</v>
      </c>
      <c r="AD106">
        <v>1.19530886764125E-2</v>
      </c>
      <c r="AE106">
        <v>4.6575980696722001E-3</v>
      </c>
    </row>
    <row r="107" spans="1:31" x14ac:dyDescent="0.35">
      <c r="A107" s="5">
        <v>44804</v>
      </c>
      <c r="B107">
        <v>-2.4022053165482799E-2</v>
      </c>
      <c r="C107">
        <v>-6.7925304299049603E-3</v>
      </c>
      <c r="D107">
        <v>-1.2292531102787701E-3</v>
      </c>
      <c r="E107">
        <v>-3.7115555075758103E-2</v>
      </c>
      <c r="F107">
        <v>-8.0182339707486894E-2</v>
      </c>
      <c r="G107">
        <v>-5.4130913218396602E-2</v>
      </c>
      <c r="H107">
        <v>-8.2551584849194698E-2</v>
      </c>
      <c r="I107">
        <v>-3.72583675189516E-3</v>
      </c>
      <c r="J107">
        <v>-6.4836358435398797E-2</v>
      </c>
      <c r="K107">
        <v>-4.2404954387505397E-2</v>
      </c>
      <c r="L107">
        <v>-2.6970202570643101E-2</v>
      </c>
      <c r="M107">
        <v>-2.3573510677763899E-2</v>
      </c>
      <c r="N107">
        <v>-2.1996172754746399E-2</v>
      </c>
      <c r="O107">
        <v>-2.39892083563811E-2</v>
      </c>
      <c r="P107">
        <v>-3.2064733837138398E-2</v>
      </c>
      <c r="Q107">
        <v>-3.7052296180739797E-2</v>
      </c>
      <c r="R107">
        <v>-4.3065531140885703E-2</v>
      </c>
      <c r="S107">
        <v>-4.2619485265836803E-2</v>
      </c>
      <c r="T107">
        <v>-4.9148816565881298E-2</v>
      </c>
      <c r="U107">
        <v>-5.1281834307017299E-2</v>
      </c>
      <c r="V107">
        <v>-5.0884216539385102E-2</v>
      </c>
      <c r="W107">
        <v>-5.2557074758416797E-2</v>
      </c>
      <c r="X107">
        <v>-5.3724214748010903E-2</v>
      </c>
      <c r="Y107">
        <v>-4.3806081445150802E-2</v>
      </c>
      <c r="Z107">
        <v>-2.91526211598531E-2</v>
      </c>
      <c r="AA107">
        <v>-3.7319238726015197E-2</v>
      </c>
      <c r="AB107">
        <v>-2.9857447611121999E-2</v>
      </c>
      <c r="AC107">
        <v>-7.1805319301922899E-3</v>
      </c>
      <c r="AD107">
        <v>-6.11109577615398E-3</v>
      </c>
      <c r="AE107">
        <v>1.88160127494217E-3</v>
      </c>
    </row>
    <row r="108" spans="1:31" x14ac:dyDescent="0.35">
      <c r="A108" s="5">
        <v>44834</v>
      </c>
      <c r="B108">
        <v>-4.6848559079798902E-2</v>
      </c>
      <c r="C108">
        <v>-0.11325968054952699</v>
      </c>
      <c r="D108">
        <v>-0.11384601018212701</v>
      </c>
      <c r="E108">
        <v>-0.104625447824563</v>
      </c>
      <c r="F108">
        <v>-9.1134105165095597E-2</v>
      </c>
      <c r="G108">
        <v>-9.7891472132367E-2</v>
      </c>
      <c r="H108">
        <v>-9.61145017051621E-2</v>
      </c>
      <c r="I108">
        <v>-4.2632510601375101E-2</v>
      </c>
      <c r="J108">
        <v>-0.103501939688095</v>
      </c>
      <c r="K108">
        <v>-9.3770803211965195E-2</v>
      </c>
      <c r="L108">
        <v>-4.3447650258513701E-2</v>
      </c>
      <c r="M108">
        <v>-3.2491987039719603E-2</v>
      </c>
      <c r="N108">
        <v>-4.0289287189479397E-2</v>
      </c>
      <c r="O108">
        <v>-4.5909487703659102E-2</v>
      </c>
      <c r="P108">
        <v>-4.5685771675277202E-2</v>
      </c>
      <c r="Q108">
        <v>-9.0636860428124397E-2</v>
      </c>
      <c r="R108">
        <v>-9.8970464167165401E-2</v>
      </c>
      <c r="S108">
        <v>-9.9065850332947097E-2</v>
      </c>
      <c r="T108">
        <v>-9.4528026494821393E-2</v>
      </c>
      <c r="U108">
        <v>-9.1798803560743394E-2</v>
      </c>
      <c r="V108">
        <v>-9.57829586161624E-2</v>
      </c>
      <c r="W108">
        <v>-9.7822508898629701E-2</v>
      </c>
      <c r="X108">
        <v>-8.7999961974887395E-2</v>
      </c>
      <c r="Y108">
        <v>-7.68474126404812E-2</v>
      </c>
      <c r="Z108">
        <v>-7.1942563978071E-2</v>
      </c>
      <c r="AA108">
        <v>-7.1753818685019802E-2</v>
      </c>
      <c r="AB108">
        <v>-7.2117585397260195E-2</v>
      </c>
      <c r="AC108">
        <v>-1.48024477771183E-2</v>
      </c>
      <c r="AD108">
        <v>-1.7231240778461498E-2</v>
      </c>
      <c r="AE108">
        <v>-2.0623842555319602E-3</v>
      </c>
    </row>
    <row r="109" spans="1:31" x14ac:dyDescent="0.35">
      <c r="A109" s="5">
        <v>44865</v>
      </c>
      <c r="B109">
        <v>-1.09786057081905E-2</v>
      </c>
      <c r="C109">
        <v>-1.3032354234778099E-2</v>
      </c>
      <c r="D109">
        <v>-1.87499063846969E-2</v>
      </c>
      <c r="E109">
        <v>5.9040339812045303E-2</v>
      </c>
      <c r="F109">
        <v>5.8855657165161397E-2</v>
      </c>
      <c r="G109">
        <v>6.0100124404595397E-2</v>
      </c>
      <c r="H109">
        <v>4.8265340433406197E-2</v>
      </c>
      <c r="I109">
        <v>4.2968797790821599E-2</v>
      </c>
      <c r="J109">
        <v>5.0346969214013902E-2</v>
      </c>
      <c r="K109">
        <v>7.6468452788661406E-2</v>
      </c>
      <c r="L109">
        <v>2.8057913203718001E-2</v>
      </c>
      <c r="M109">
        <v>-1.2001164966367399E-2</v>
      </c>
      <c r="N109">
        <v>-1.42314998897267E-2</v>
      </c>
      <c r="O109">
        <v>-1.8582989721174201E-2</v>
      </c>
      <c r="P109">
        <v>-1.61243459878227E-2</v>
      </c>
      <c r="Q109">
        <v>9.0738153676759303E-2</v>
      </c>
      <c r="R109">
        <v>8.8130986876711601E-2</v>
      </c>
      <c r="S109">
        <v>7.8868921498219405E-2</v>
      </c>
      <c r="T109">
        <v>7.1076846126339799E-2</v>
      </c>
      <c r="U109">
        <v>7.8501778607715497E-2</v>
      </c>
      <c r="V109">
        <v>7.03181750613395E-2</v>
      </c>
      <c r="W109">
        <v>5.3222975445837498E-2</v>
      </c>
      <c r="X109">
        <v>7.2156211076312801E-2</v>
      </c>
      <c r="Y109">
        <v>8.8580454718988594E-2</v>
      </c>
      <c r="Z109">
        <v>4.3477946979721897E-2</v>
      </c>
      <c r="AA109">
        <v>3.8236470448964902E-2</v>
      </c>
      <c r="AB109">
        <v>5.9405882309341497E-2</v>
      </c>
      <c r="AC109">
        <v>-4.90667057557351E-3</v>
      </c>
      <c r="AD109">
        <v>-1.3498749716165501E-3</v>
      </c>
      <c r="AE109">
        <v>1.22748509765471E-3</v>
      </c>
    </row>
    <row r="110" spans="1:31" x14ac:dyDescent="0.35">
      <c r="A110" s="5">
        <v>44895</v>
      </c>
      <c r="B110">
        <v>3.8839353194411702E-2</v>
      </c>
      <c r="C110">
        <v>0.150527988255442</v>
      </c>
      <c r="D110">
        <v>0.16206633768662901</v>
      </c>
      <c r="E110">
        <v>0.132404027955531</v>
      </c>
      <c r="F110">
        <v>0.12660861408729401</v>
      </c>
      <c r="G110">
        <v>0.14015781251908399</v>
      </c>
      <c r="H110">
        <v>0.13381315904644001</v>
      </c>
      <c r="I110">
        <v>4.4942959431102597E-3</v>
      </c>
      <c r="J110">
        <v>9.9249052146653902E-2</v>
      </c>
      <c r="K110">
        <v>7.0006783668801198E-2</v>
      </c>
      <c r="L110">
        <v>1.86735825628646E-2</v>
      </c>
      <c r="M110">
        <v>2.5026429965073201E-2</v>
      </c>
      <c r="N110">
        <v>3.35665052088224E-2</v>
      </c>
      <c r="O110">
        <v>3.53669048725615E-2</v>
      </c>
      <c r="P110">
        <v>3.4893349278126103E-2</v>
      </c>
      <c r="Q110">
        <v>6.5517507145562107E-2</v>
      </c>
      <c r="R110">
        <v>6.36804182748784E-2</v>
      </c>
      <c r="S110">
        <v>7.5145960346091195E-2</v>
      </c>
      <c r="T110">
        <v>7.0402880792627007E-2</v>
      </c>
      <c r="U110">
        <v>7.5166395668409103E-2</v>
      </c>
      <c r="V110">
        <v>6.94139031419439E-2</v>
      </c>
      <c r="W110">
        <v>5.3358334532811601E-2</v>
      </c>
      <c r="X110">
        <v>5.99103858824779E-2</v>
      </c>
      <c r="Y110">
        <v>4.6078208259954498E-2</v>
      </c>
      <c r="Z110">
        <v>5.2648821365497103E-2</v>
      </c>
      <c r="AA110">
        <v>4.2027655349980701E-2</v>
      </c>
      <c r="AB110">
        <v>5.23367028186019E-2</v>
      </c>
      <c r="AC110">
        <v>1.1243282239730701E-2</v>
      </c>
      <c r="AD110">
        <v>1.3682143167490999E-2</v>
      </c>
      <c r="AE110">
        <v>4.8517104038991203E-3</v>
      </c>
    </row>
    <row r="111" spans="1:31" x14ac:dyDescent="0.35">
      <c r="A111" s="5">
        <v>44926</v>
      </c>
      <c r="B111">
        <v>-2.2501329663216899E-3</v>
      </c>
      <c r="C111">
        <v>-2.48332291991041E-2</v>
      </c>
      <c r="D111">
        <v>-3.5813174676614601E-2</v>
      </c>
      <c r="E111">
        <v>-2.3843140558050199E-2</v>
      </c>
      <c r="F111">
        <v>-2.5013250779440999E-2</v>
      </c>
      <c r="G111">
        <v>-3.6919941818030003E-2</v>
      </c>
      <c r="H111">
        <v>-1.93639126846482E-2</v>
      </c>
      <c r="I111">
        <v>-9.8786416515600304E-3</v>
      </c>
      <c r="J111">
        <v>-4.2945923941773601E-2</v>
      </c>
      <c r="K111">
        <v>-3.59388317887731E-2</v>
      </c>
      <c r="L111">
        <v>-6.8920431913518498E-3</v>
      </c>
      <c r="M111">
        <v>-4.3454014802254996E-3</v>
      </c>
      <c r="N111">
        <v>-1.7908074584180201E-3</v>
      </c>
      <c r="O111">
        <v>-2.16872791787597E-4</v>
      </c>
      <c r="P111">
        <v>-4.0043554695235999E-3</v>
      </c>
      <c r="Q111">
        <v>-5.55659042498622E-2</v>
      </c>
      <c r="R111">
        <v>-5.9102833014992098E-2</v>
      </c>
      <c r="S111">
        <v>-5.4821184813645202E-2</v>
      </c>
      <c r="T111">
        <v>-6.1316070854246799E-2</v>
      </c>
      <c r="U111">
        <v>-5.3613205231047498E-2</v>
      </c>
      <c r="V111">
        <v>-6.3395135577441197E-2</v>
      </c>
      <c r="W111">
        <v>-7.4006060485721004E-2</v>
      </c>
      <c r="X111">
        <v>-3.8178082501798501E-2</v>
      </c>
      <c r="Y111">
        <v>-3.7481335610131297E-2</v>
      </c>
      <c r="Z111">
        <v>-3.9710949304836901E-2</v>
      </c>
      <c r="AA111">
        <v>-4.06829353537164E-2</v>
      </c>
      <c r="AB111">
        <v>-3.5840034847594598E-2</v>
      </c>
      <c r="AC111">
        <v>1.72282587863036E-3</v>
      </c>
      <c r="AD111">
        <v>4.4588005744281602E-3</v>
      </c>
      <c r="AE111">
        <v>5.2100801255189604E-3</v>
      </c>
    </row>
    <row r="112" spans="1:31" x14ac:dyDescent="0.35">
      <c r="A112" s="5">
        <v>44957</v>
      </c>
      <c r="B112">
        <v>4.7188845620518498E-2</v>
      </c>
      <c r="C112">
        <v>8.4786091421909904E-2</v>
      </c>
      <c r="D112">
        <v>0.104392329262566</v>
      </c>
      <c r="E112">
        <v>8.7635332870396196E-2</v>
      </c>
      <c r="F112">
        <v>8.4534346962635606E-2</v>
      </c>
      <c r="G112">
        <v>9.5729161922716799E-2</v>
      </c>
      <c r="H112">
        <v>7.1614448508466405E-2</v>
      </c>
      <c r="I112">
        <v>5.7619354595691299E-2</v>
      </c>
      <c r="J112">
        <v>6.3984421084016502E-2</v>
      </c>
      <c r="K112">
        <v>6.5789361492419096E-2</v>
      </c>
      <c r="L112">
        <v>3.8240650028040397E-2</v>
      </c>
      <c r="M112">
        <v>2.4949704493761601E-2</v>
      </c>
      <c r="N112">
        <v>3.6449834676812697E-2</v>
      </c>
      <c r="O112">
        <v>3.2447037583302897E-2</v>
      </c>
      <c r="P112">
        <v>3.1483789318767698E-2</v>
      </c>
      <c r="Q112">
        <v>7.0081095370689003E-2</v>
      </c>
      <c r="R112">
        <v>6.4382951963898705E-2</v>
      </c>
      <c r="S112">
        <v>5.5071163933675601E-2</v>
      </c>
      <c r="T112">
        <v>7.1179936128207694E-2</v>
      </c>
      <c r="U112">
        <v>6.5032535079954504E-2</v>
      </c>
      <c r="V112">
        <v>6.9783178442329605E-2</v>
      </c>
      <c r="W112">
        <v>5.88433909316343E-2</v>
      </c>
      <c r="X112">
        <v>7.8360182772986203E-2</v>
      </c>
      <c r="Y112">
        <v>7.0372315344045006E-2</v>
      </c>
      <c r="Z112">
        <v>5.2734396893284199E-2</v>
      </c>
      <c r="AA112">
        <v>5.6857832384200398E-2</v>
      </c>
      <c r="AB112">
        <v>3.6242332403547503E-2</v>
      </c>
      <c r="AC112">
        <v>1.25047873513326E-2</v>
      </c>
      <c r="AD112">
        <v>1.9038871337340502E-2</v>
      </c>
      <c r="AE112">
        <v>9.5458873406331097E-3</v>
      </c>
    </row>
    <row r="113" spans="1:31" x14ac:dyDescent="0.35">
      <c r="A113" s="5">
        <v>44985</v>
      </c>
      <c r="B113">
        <v>-2.2029665359110499E-2</v>
      </c>
      <c r="C113">
        <v>-5.1862643691640703E-2</v>
      </c>
      <c r="D113">
        <v>-8.29972809466865E-2</v>
      </c>
      <c r="E113">
        <v>-4.4150000040574199E-2</v>
      </c>
      <c r="F113">
        <v>-2.7014927413078298E-2</v>
      </c>
      <c r="G113">
        <v>-2.9569822698786601E-2</v>
      </c>
      <c r="H113">
        <v>-2.9161454865317401E-2</v>
      </c>
      <c r="I113">
        <v>-2.1505423896377399E-2</v>
      </c>
      <c r="J113">
        <v>-3.1755801527598999E-2</v>
      </c>
      <c r="K113">
        <v>-4.4377692307501201E-2</v>
      </c>
      <c r="L113">
        <v>-1.56738831068696E-2</v>
      </c>
      <c r="M113">
        <v>-1.8723132508343E-2</v>
      </c>
      <c r="N113">
        <v>-2.0714494277455701E-2</v>
      </c>
      <c r="O113">
        <v>-2.2848685854715001E-2</v>
      </c>
      <c r="P113">
        <v>-2.4232801444973601E-2</v>
      </c>
      <c r="Q113">
        <v>-2.6868195566261601E-2</v>
      </c>
      <c r="R113">
        <v>-2.40810850244574E-2</v>
      </c>
      <c r="S113">
        <v>-2.5594743871251598E-2</v>
      </c>
      <c r="T113">
        <v>-2.2106348011458499E-2</v>
      </c>
      <c r="U113">
        <v>-1.8788064148220499E-2</v>
      </c>
      <c r="V113">
        <v>-2.0740988157509001E-2</v>
      </c>
      <c r="W113">
        <v>-2.0880120619082999E-2</v>
      </c>
      <c r="X113">
        <v>-2.5024131857283E-2</v>
      </c>
      <c r="Y113">
        <v>-2.1915112267583001E-2</v>
      </c>
      <c r="Z113">
        <v>-2.3500180696587099E-2</v>
      </c>
      <c r="AA113">
        <v>-2.8336913252035401E-2</v>
      </c>
      <c r="AB113">
        <v>-2.9452384865944599E-2</v>
      </c>
      <c r="AC113">
        <v>-8.8426735139436694E-3</v>
      </c>
      <c r="AD113">
        <v>-5.9720823405720099E-3</v>
      </c>
      <c r="AE113">
        <v>2.2200699677479702E-3</v>
      </c>
    </row>
    <row r="114" spans="1:31" x14ac:dyDescent="0.35">
      <c r="A114" s="5">
        <v>45016</v>
      </c>
      <c r="B114">
        <v>1.21844800793029E-2</v>
      </c>
      <c r="C114">
        <v>2.9384913327969601E-2</v>
      </c>
      <c r="D114">
        <v>3.2055045080616199E-2</v>
      </c>
      <c r="E114">
        <v>3.0022847095447499E-2</v>
      </c>
      <c r="F114">
        <v>4.23304271123311E-2</v>
      </c>
      <c r="G114">
        <v>1.6620855535172299E-2</v>
      </c>
      <c r="H114">
        <v>8.1351972103282707E-3</v>
      </c>
      <c r="I114">
        <v>-1.75824502042938E-2</v>
      </c>
      <c r="J114">
        <v>2.5967818585321201E-2</v>
      </c>
      <c r="K114">
        <v>7.39336593221548E-3</v>
      </c>
      <c r="L114">
        <v>1.00232507467846E-2</v>
      </c>
      <c r="M114">
        <v>1.7434038289479099E-2</v>
      </c>
      <c r="N114">
        <v>2.01807599958998E-2</v>
      </c>
      <c r="O114">
        <v>2.0322647266621401E-2</v>
      </c>
      <c r="P114">
        <v>1.8454819427979E-2</v>
      </c>
      <c r="Q114">
        <v>1.5961959241749299E-2</v>
      </c>
      <c r="R114">
        <v>3.0424556065941199E-2</v>
      </c>
      <c r="S114">
        <v>4.6612165754701403E-2</v>
      </c>
      <c r="T114">
        <v>4.0740484079486598E-2</v>
      </c>
      <c r="U114">
        <v>3.3508783465624602E-2</v>
      </c>
      <c r="V114">
        <v>4.1390762203692998E-2</v>
      </c>
      <c r="W114">
        <v>5.9383369399805097E-2</v>
      </c>
      <c r="X114">
        <v>2.4678988684202E-3</v>
      </c>
      <c r="Y114">
        <v>-8.7677874718437403E-3</v>
      </c>
      <c r="Z114">
        <v>1.266632308057E-2</v>
      </c>
      <c r="AA114">
        <v>2.3977124913455699E-2</v>
      </c>
      <c r="AB114">
        <v>2.6552701903461599E-2</v>
      </c>
      <c r="AC114">
        <v>1.32404505676289E-2</v>
      </c>
      <c r="AD114">
        <v>9.1900983629531301E-3</v>
      </c>
      <c r="AE114">
        <v>1.4959391928463901E-3</v>
      </c>
    </row>
    <row r="115" spans="1:31" x14ac:dyDescent="0.35">
      <c r="A115" s="5">
        <v>45046</v>
      </c>
      <c r="B115">
        <v>2.0628938747792101E-3</v>
      </c>
      <c r="C115">
        <v>-4.50110430445825E-3</v>
      </c>
      <c r="D115">
        <v>-1.5225122688039499E-2</v>
      </c>
      <c r="E115">
        <v>1.7937133048052001E-2</v>
      </c>
      <c r="F115">
        <v>2.66376193338448E-2</v>
      </c>
      <c r="G115">
        <v>3.2697283469015799E-2</v>
      </c>
      <c r="H115">
        <v>2.42083725918051E-2</v>
      </c>
      <c r="I115">
        <v>-8.9485584720645894E-3</v>
      </c>
      <c r="J115">
        <v>-1.8098360719802802E-2</v>
      </c>
      <c r="K115">
        <v>2.77858676074654E-3</v>
      </c>
      <c r="L115">
        <v>9.6371138234704994E-3</v>
      </c>
      <c r="M115">
        <v>4.4167314529262097E-3</v>
      </c>
      <c r="N115">
        <v>6.0904041917713798E-3</v>
      </c>
      <c r="O115">
        <v>5.9655285823306103E-3</v>
      </c>
      <c r="P115">
        <v>3.9632679000432798E-3</v>
      </c>
      <c r="Q115" s="2">
        <v>-1.7929489236029899E-7</v>
      </c>
      <c r="R115">
        <v>6.1521648805519099E-3</v>
      </c>
      <c r="S115">
        <v>1.5640197169080699E-2</v>
      </c>
      <c r="T115">
        <v>4.61623862966696E-3</v>
      </c>
      <c r="U115">
        <v>8.3371765155800196E-3</v>
      </c>
      <c r="V115">
        <v>4.3470702990975199E-3</v>
      </c>
      <c r="W115">
        <v>1.30072626524155E-2</v>
      </c>
      <c r="X115">
        <v>2.2158299350887702E-3</v>
      </c>
      <c r="Y115">
        <v>-8.3537898757868392E-3</v>
      </c>
      <c r="Z115">
        <v>6.5666459948925697E-3</v>
      </c>
      <c r="AA115">
        <v>8.2815144328808495E-3</v>
      </c>
      <c r="AB115">
        <v>1.6628035124365299E-2</v>
      </c>
      <c r="AC115">
        <v>1.57115696469468E-3</v>
      </c>
      <c r="AD115">
        <v>5.2664843784185501E-3</v>
      </c>
      <c r="AE115">
        <v>5.6489702193773701E-3</v>
      </c>
    </row>
    <row r="116" spans="1:31" x14ac:dyDescent="0.35">
      <c r="A116" s="5">
        <v>45077</v>
      </c>
      <c r="B116">
        <v>-9.6251764477966809E-3</v>
      </c>
      <c r="C116">
        <v>-8.2893959373898894E-3</v>
      </c>
      <c r="D116">
        <v>-2.9066189851059101E-2</v>
      </c>
      <c r="E116">
        <v>-2.42292382918399E-2</v>
      </c>
      <c r="F116">
        <v>-2.3394490587066299E-2</v>
      </c>
      <c r="G116">
        <v>-1.5831505770547798E-2</v>
      </c>
      <c r="H116">
        <v>-3.3939530039087298E-2</v>
      </c>
      <c r="I116">
        <v>-5.3423502810329697E-2</v>
      </c>
      <c r="J116">
        <v>3.6016479721571902E-3</v>
      </c>
      <c r="K116">
        <v>-2.9095726142369001E-2</v>
      </c>
      <c r="L116">
        <v>-1.54259604539438E-2</v>
      </c>
      <c r="M116">
        <v>-7.0779569304490397E-3</v>
      </c>
      <c r="N116">
        <v>-8.8885757636585402E-3</v>
      </c>
      <c r="O116">
        <v>-8.83413363572845E-3</v>
      </c>
      <c r="P116">
        <v>-6.3449993429281698E-3</v>
      </c>
      <c r="Q116">
        <v>-6.3695930758838303E-3</v>
      </c>
      <c r="R116">
        <v>-3.17072892540561E-3</v>
      </c>
      <c r="S116">
        <v>5.8481267273100695E-4</v>
      </c>
      <c r="T116">
        <v>1.1614558256609999E-2</v>
      </c>
      <c r="U116">
        <v>4.5971138094322002E-4</v>
      </c>
      <c r="V116">
        <v>1.29851223214123E-2</v>
      </c>
      <c r="W116">
        <v>2.7820208088554801E-2</v>
      </c>
      <c r="X116">
        <v>-3.2178667795582198E-2</v>
      </c>
      <c r="Y116">
        <v>-4.45985470364611E-2</v>
      </c>
      <c r="Z116">
        <v>-1.1804706600934901E-2</v>
      </c>
      <c r="AA116">
        <v>1.31416045415621E-2</v>
      </c>
      <c r="AB116">
        <v>-1.8173368697639601E-2</v>
      </c>
      <c r="AC116">
        <v>-3.7816745223520501E-3</v>
      </c>
      <c r="AD116">
        <v>-5.2134068854525198E-4</v>
      </c>
      <c r="AE116">
        <v>2.6822572547951702E-3</v>
      </c>
    </row>
    <row r="117" spans="1:31" x14ac:dyDescent="0.35">
      <c r="A117" s="5">
        <v>45107</v>
      </c>
      <c r="B117">
        <v>6.2640145568309998E-3</v>
      </c>
      <c r="C117">
        <v>4.1773341221487903E-2</v>
      </c>
      <c r="D117">
        <v>4.20382761524895E-2</v>
      </c>
      <c r="E117">
        <v>4.8532520606338697E-2</v>
      </c>
      <c r="F117">
        <v>3.4843267528695397E-2</v>
      </c>
      <c r="G117">
        <v>4.1555026457883198E-2</v>
      </c>
      <c r="H117">
        <v>2.7603485705874099E-2</v>
      </c>
      <c r="I117">
        <v>3.9745546094754003E-2</v>
      </c>
      <c r="J117">
        <v>7.5223778766079705E-2</v>
      </c>
      <c r="K117">
        <v>6.0966944631290897E-2</v>
      </c>
      <c r="L117">
        <v>1.7148370523933299E-2</v>
      </c>
      <c r="M117">
        <v>-6.0885726061439098E-3</v>
      </c>
      <c r="N117">
        <v>-1.48131940009019E-3</v>
      </c>
      <c r="O117">
        <v>-3.8817960355664598E-3</v>
      </c>
      <c r="P117">
        <v>-5.0978867784540203E-3</v>
      </c>
      <c r="Q117">
        <v>7.0512712067057601E-2</v>
      </c>
      <c r="R117">
        <v>6.6557455404887902E-2</v>
      </c>
      <c r="S117">
        <v>5.8121911125001598E-2</v>
      </c>
      <c r="T117">
        <v>6.4427605377851596E-2</v>
      </c>
      <c r="U117">
        <v>5.8841626863831598E-2</v>
      </c>
      <c r="V117">
        <v>6.4012874606258596E-2</v>
      </c>
      <c r="W117">
        <v>6.2462930005974998E-2</v>
      </c>
      <c r="X117">
        <v>5.7106430906052497E-2</v>
      </c>
      <c r="Y117">
        <v>7.8319611482755694E-2</v>
      </c>
      <c r="Z117">
        <v>3.4234596475266998E-2</v>
      </c>
      <c r="AA117">
        <v>3.7630036375551602E-2</v>
      </c>
      <c r="AB117">
        <v>3.6094461326041299E-2</v>
      </c>
      <c r="AC117">
        <v>-5.0643171463625302E-3</v>
      </c>
      <c r="AD117">
        <v>1.4626525787452499E-3</v>
      </c>
      <c r="AE117">
        <v>5.7662894583601701E-3</v>
      </c>
    </row>
    <row r="118" spans="1:31" x14ac:dyDescent="0.35">
      <c r="A118" s="5">
        <v>45138</v>
      </c>
      <c r="B118">
        <v>2.3230328751384999E-3</v>
      </c>
      <c r="C118">
        <v>4.9999982744564901E-2</v>
      </c>
      <c r="D118">
        <v>5.0733509412697303E-2</v>
      </c>
      <c r="E118">
        <v>3.8751093217587997E-2</v>
      </c>
      <c r="F118">
        <v>1.0100890087797999E-2</v>
      </c>
      <c r="G118">
        <v>2.5740029691667402E-2</v>
      </c>
      <c r="H118">
        <v>3.23565137396956E-2</v>
      </c>
      <c r="I118">
        <v>4.2048646564506797E-2</v>
      </c>
      <c r="J118">
        <v>1.9109916237964899E-2</v>
      </c>
      <c r="K118">
        <v>3.3468636244478898E-2</v>
      </c>
      <c r="L118">
        <v>1.00477194139803E-2</v>
      </c>
      <c r="M118">
        <v>-6.9669993516165499E-4</v>
      </c>
      <c r="N118">
        <v>1.45106123798481E-3</v>
      </c>
      <c r="O118">
        <v>-2.8348249099888899E-3</v>
      </c>
      <c r="P118">
        <v>-1.1623412156987901E-3</v>
      </c>
      <c r="Q118">
        <v>3.1137897541025601E-2</v>
      </c>
      <c r="R118">
        <v>3.7056716677609201E-2</v>
      </c>
      <c r="S118">
        <v>3.4120004222509E-2</v>
      </c>
      <c r="T118">
        <v>3.6592660129615699E-2</v>
      </c>
      <c r="U118">
        <v>3.0091717407094699E-2</v>
      </c>
      <c r="V118">
        <v>3.4170605174514902E-2</v>
      </c>
      <c r="W118">
        <v>2.99552648419249E-2</v>
      </c>
      <c r="X118">
        <v>2.54501026520168E-2</v>
      </c>
      <c r="Y118">
        <v>2.6454930906185999E-2</v>
      </c>
      <c r="Z118">
        <v>1.8569544972385901E-2</v>
      </c>
      <c r="AA118">
        <v>2.15263874084997E-2</v>
      </c>
      <c r="AB118">
        <v>2.5458063006483001E-2</v>
      </c>
      <c r="AC118">
        <v>6.0065235071049697E-3</v>
      </c>
      <c r="AD118">
        <v>6.2131372151867899E-3</v>
      </c>
      <c r="AE118">
        <v>4.9285646452320898E-3</v>
      </c>
    </row>
    <row r="119" spans="1:31" x14ac:dyDescent="0.35">
      <c r="A119" s="5">
        <v>45169</v>
      </c>
      <c r="B119">
        <v>-4.32087066345268E-3</v>
      </c>
      <c r="C119">
        <v>-5.2520994182943197E-2</v>
      </c>
      <c r="D119">
        <v>-6.7481179652911505E-2</v>
      </c>
      <c r="E119">
        <v>-3.73055665202651E-2</v>
      </c>
      <c r="F119">
        <v>-5.5833244330174003E-2</v>
      </c>
      <c r="G119">
        <v>-3.7641346558897698E-2</v>
      </c>
      <c r="H119">
        <v>-4.5535296312134897E-2</v>
      </c>
      <c r="I119">
        <v>-2.12765421201839E-2</v>
      </c>
      <c r="J119">
        <v>-3.6925379857579099E-2</v>
      </c>
      <c r="K119">
        <v>-2.7150703358359701E-2</v>
      </c>
      <c r="L119">
        <v>1.4625965977629299E-3</v>
      </c>
      <c r="M119">
        <v>-2.8396956764706899E-3</v>
      </c>
      <c r="N119">
        <v>-3.3088098920731101E-3</v>
      </c>
      <c r="O119">
        <v>-5.8746129320654001E-3</v>
      </c>
      <c r="P119">
        <v>-7.7296402695063004E-3</v>
      </c>
      <c r="Q119">
        <v>-1.39370954080389E-2</v>
      </c>
      <c r="R119">
        <v>-1.6579256489868001E-2</v>
      </c>
      <c r="S119">
        <v>-1.26628187868708E-2</v>
      </c>
      <c r="T119">
        <v>-1.3180667042084E-2</v>
      </c>
      <c r="U119">
        <v>-1.6088159626482201E-2</v>
      </c>
      <c r="V119">
        <v>-1.40221246626882E-2</v>
      </c>
      <c r="W119">
        <v>-5.70805806958701E-3</v>
      </c>
      <c r="X119">
        <v>-3.0671708225526201E-2</v>
      </c>
      <c r="Y119">
        <v>-8.4351304263678897E-3</v>
      </c>
      <c r="Z119">
        <v>-2.18169890190184E-2</v>
      </c>
      <c r="AA119">
        <v>-7.2799084629780499E-3</v>
      </c>
      <c r="AB119">
        <v>-1.26305388125899E-2</v>
      </c>
      <c r="AC119">
        <v>5.2286175070964001E-3</v>
      </c>
      <c r="AD119">
        <v>3.5932551846417902E-3</v>
      </c>
      <c r="AE119">
        <v>5.0285080753670504E-3</v>
      </c>
    </row>
    <row r="120" spans="1:31" x14ac:dyDescent="0.35">
      <c r="A120" s="5">
        <v>45199</v>
      </c>
      <c r="B120">
        <v>-2.3638111065969102E-2</v>
      </c>
      <c r="C120">
        <v>-2.0650740707317899E-2</v>
      </c>
      <c r="D120">
        <v>-4.2420433729255497E-2</v>
      </c>
      <c r="E120">
        <v>-3.6598573041410599E-2</v>
      </c>
      <c r="F120">
        <v>-5.7811145599575897E-2</v>
      </c>
      <c r="G120">
        <v>-8.0834612675755299E-2</v>
      </c>
      <c r="H120">
        <v>-6.0718620897565002E-2</v>
      </c>
      <c r="I120">
        <v>-3.5232529395643801E-2</v>
      </c>
      <c r="J120">
        <v>-4.9609942284009001E-2</v>
      </c>
      <c r="K120">
        <v>-3.6533971683732E-2</v>
      </c>
      <c r="L120">
        <v>-1.2459007798613799E-2</v>
      </c>
      <c r="M120">
        <v>-2.0190135749437E-2</v>
      </c>
      <c r="N120">
        <v>-2.3111815299650298E-2</v>
      </c>
      <c r="O120">
        <v>-2.5402154796742699E-2</v>
      </c>
      <c r="P120">
        <v>-3.0402765194224701E-2</v>
      </c>
      <c r="Q120">
        <v>-5.0255206958205699E-2</v>
      </c>
      <c r="R120">
        <v>-5.37464123359713E-2</v>
      </c>
      <c r="S120">
        <v>-5.23427718450249E-2</v>
      </c>
      <c r="T120">
        <v>-5.0767651484705897E-2</v>
      </c>
      <c r="U120">
        <v>-5.6368100396683003E-2</v>
      </c>
      <c r="V120">
        <v>-5.3365013522064797E-2</v>
      </c>
      <c r="W120">
        <v>-5.3854594586385099E-2</v>
      </c>
      <c r="X120">
        <v>-6.0144796376472798E-2</v>
      </c>
      <c r="Y120">
        <v>-4.82043043563515E-2</v>
      </c>
      <c r="Z120">
        <v>-4.0024412246567997E-2</v>
      </c>
      <c r="AA120">
        <v>-4.7304175079221703E-2</v>
      </c>
      <c r="AB120">
        <v>-3.7935785329735697E-2</v>
      </c>
      <c r="AC120">
        <v>-5.3834866297327699E-4</v>
      </c>
      <c r="AD120">
        <v>-2.0726449586756599E-3</v>
      </c>
      <c r="AE120">
        <v>4.0399517633397603E-3</v>
      </c>
    </row>
    <row r="121" spans="1:31" x14ac:dyDescent="0.35">
      <c r="A121" s="5">
        <v>45230</v>
      </c>
      <c r="B121">
        <v>-1.78971085456433E-2</v>
      </c>
      <c r="C121">
        <v>-3.5850537940141099E-2</v>
      </c>
      <c r="D121">
        <v>-3.19217321038388E-2</v>
      </c>
      <c r="E121">
        <v>-4.2458164383163299E-2</v>
      </c>
      <c r="F121">
        <v>-4.2623378814846902E-2</v>
      </c>
      <c r="G121">
        <v>-4.82271070903924E-2</v>
      </c>
      <c r="H121">
        <v>-5.0132155573568697E-2</v>
      </c>
      <c r="I121">
        <v>-1.94248333199766E-2</v>
      </c>
      <c r="J121">
        <v>-4.1254522771193999E-2</v>
      </c>
      <c r="K121">
        <v>-2.35750977874256E-2</v>
      </c>
      <c r="L121">
        <v>-1.6021726657833E-2</v>
      </c>
      <c r="M121">
        <v>-1.27812349900637E-2</v>
      </c>
      <c r="N121">
        <v>-1.64482503936603E-2</v>
      </c>
      <c r="O121">
        <v>-1.6476953863458099E-2</v>
      </c>
      <c r="P121">
        <v>-2.0374915563812799E-2</v>
      </c>
      <c r="Q121">
        <v>-2.6870552746155699E-2</v>
      </c>
      <c r="R121">
        <v>-3.53451848633776E-2</v>
      </c>
      <c r="S121">
        <v>-1.6049098953351298E-2</v>
      </c>
      <c r="T121">
        <v>-2.8006455865853899E-2</v>
      </c>
      <c r="U121">
        <v>-2.6447688335834701E-2</v>
      </c>
      <c r="V121">
        <v>-2.91537637333713E-2</v>
      </c>
      <c r="W121">
        <v>-2.3403669481424999E-2</v>
      </c>
      <c r="X121">
        <v>-4.3947635203751001E-2</v>
      </c>
      <c r="Y121">
        <v>-4.4190677156113897E-2</v>
      </c>
      <c r="Z121">
        <v>-1.9096213040382001E-2</v>
      </c>
      <c r="AA121">
        <v>-1.8676313703916599E-2</v>
      </c>
      <c r="AB121">
        <v>-1.6047819673955299E-2</v>
      </c>
      <c r="AC121">
        <v>2.76283528405414E-3</v>
      </c>
      <c r="AD121" s="2">
        <v>2.3776854782366E-5</v>
      </c>
      <c r="AE121">
        <v>3.10620133199635E-3</v>
      </c>
    </row>
    <row r="122" spans="1:31" x14ac:dyDescent="0.35">
      <c r="A122" s="5">
        <v>45260</v>
      </c>
      <c r="B122">
        <v>5.2769360876303899E-2</v>
      </c>
      <c r="C122">
        <v>7.9113922075301102E-2</v>
      </c>
      <c r="D122">
        <v>7.2678338526697903E-2</v>
      </c>
      <c r="E122">
        <v>7.1178583052737304E-2</v>
      </c>
      <c r="F122">
        <v>9.7847192411459102E-2</v>
      </c>
      <c r="G122">
        <v>0.16095361274243</v>
      </c>
      <c r="H122">
        <v>0.112499936892314</v>
      </c>
      <c r="I122">
        <v>5.7052440136978397E-2</v>
      </c>
      <c r="J122">
        <v>9.7329059485858599E-2</v>
      </c>
      <c r="K122">
        <v>8.1080982175394001E-2</v>
      </c>
      <c r="L122">
        <v>4.4555977358926697E-2</v>
      </c>
      <c r="M122">
        <v>3.5446299520668301E-2</v>
      </c>
      <c r="N122">
        <v>4.6893496182256099E-2</v>
      </c>
      <c r="O122">
        <v>4.6460768312782202E-2</v>
      </c>
      <c r="P122">
        <v>5.2461279912417703E-2</v>
      </c>
      <c r="Q122">
        <v>0.10025479327874</v>
      </c>
      <c r="R122">
        <v>0.104504810601438</v>
      </c>
      <c r="S122">
        <v>9.0423998919495097E-2</v>
      </c>
      <c r="T122">
        <v>0.100847013201056</v>
      </c>
      <c r="U122">
        <v>9.5081886105936403E-2</v>
      </c>
      <c r="V122">
        <v>0.10050537320943401</v>
      </c>
      <c r="W122">
        <v>8.69820610162685E-2</v>
      </c>
      <c r="X122">
        <v>0.10053736714259701</v>
      </c>
      <c r="Y122">
        <v>9.5584257818542698E-2</v>
      </c>
      <c r="Z122">
        <v>6.9111093755253497E-2</v>
      </c>
      <c r="AA122">
        <v>8.6470730679633206E-2</v>
      </c>
      <c r="AB122">
        <v>6.0111906459118299E-2</v>
      </c>
      <c r="AC122">
        <v>1.3103740778486099E-2</v>
      </c>
      <c r="AD122">
        <v>1.9804200624461098E-2</v>
      </c>
      <c r="AE122">
        <v>7.18642552795764E-3</v>
      </c>
    </row>
    <row r="123" spans="1:31" x14ac:dyDescent="0.35">
      <c r="A123" s="5">
        <v>45291</v>
      </c>
      <c r="B123">
        <v>4.3283115237532699E-2</v>
      </c>
      <c r="C123">
        <v>3.8038537485441497E-2</v>
      </c>
      <c r="D123">
        <v>3.2170742319468502E-2</v>
      </c>
      <c r="E123">
        <v>4.7093099619676199E-2</v>
      </c>
      <c r="F123">
        <v>7.2174976867358895E-2</v>
      </c>
      <c r="G123">
        <v>7.9364508735207895E-2</v>
      </c>
      <c r="H123">
        <v>8.2707750830870397E-2</v>
      </c>
      <c r="I123">
        <v>8.3948392889910003E-2</v>
      </c>
      <c r="J123">
        <v>5.7768427686109597E-2</v>
      </c>
      <c r="K123">
        <v>6.6640573841957401E-2</v>
      </c>
      <c r="L123">
        <v>3.9491091500420301E-2</v>
      </c>
      <c r="M123">
        <v>3.0951190630698899E-2</v>
      </c>
      <c r="N123">
        <v>3.8607031128484702E-2</v>
      </c>
      <c r="O123">
        <v>3.9850489687497402E-2</v>
      </c>
      <c r="P123">
        <v>3.9246449329852703E-2</v>
      </c>
      <c r="Q123">
        <v>5.2787225773245801E-2</v>
      </c>
      <c r="R123">
        <v>5.2362686304771901E-2</v>
      </c>
      <c r="S123">
        <v>4.2396806918326001E-2</v>
      </c>
      <c r="T123">
        <v>4.88871526450564E-2</v>
      </c>
      <c r="U123">
        <v>5.9677094297197503E-2</v>
      </c>
      <c r="V123">
        <v>4.8516257761309398E-2</v>
      </c>
      <c r="W123">
        <v>3.8845149271395603E-2</v>
      </c>
      <c r="X123">
        <v>5.1739536970870498E-2</v>
      </c>
      <c r="Y123">
        <v>8.22763567278018E-2</v>
      </c>
      <c r="Z123">
        <v>4.0587699977018603E-2</v>
      </c>
      <c r="AA123">
        <v>4.47980613515973E-2</v>
      </c>
      <c r="AB123">
        <v>3.4040600747680401E-2</v>
      </c>
      <c r="AC123">
        <v>1.3900840899246701E-2</v>
      </c>
      <c r="AD123">
        <v>1.7662171466815899E-2</v>
      </c>
      <c r="AE123">
        <v>7.2369523694718703E-3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A039-0C73-421C-824C-75EF2DF76C13}">
  <dimension ref="A1:AE372"/>
  <sheetViews>
    <sheetView zoomScale="85" zoomScaleNormal="85" workbookViewId="0">
      <pane xSplit="1" ySplit="3" topLeftCell="B229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19.453125" style="1" customWidth="1"/>
  </cols>
  <sheetData>
    <row r="1" spans="1:31" x14ac:dyDescent="0.35">
      <c r="A1" s="4" t="s">
        <v>88</v>
      </c>
      <c r="B1" t="s">
        <v>26</v>
      </c>
      <c r="C1" t="s">
        <v>45</v>
      </c>
      <c r="D1" t="s">
        <v>26</v>
      </c>
      <c r="E1" t="s">
        <v>55</v>
      </c>
      <c r="F1" t="s">
        <v>26</v>
      </c>
      <c r="G1" t="s">
        <v>53</v>
      </c>
      <c r="H1" t="s">
        <v>26</v>
      </c>
      <c r="I1" t="s">
        <v>1</v>
      </c>
      <c r="J1" t="s">
        <v>57</v>
      </c>
      <c r="K1" t="s">
        <v>50</v>
      </c>
      <c r="L1" t="s">
        <v>23</v>
      </c>
      <c r="M1" t="s">
        <v>34</v>
      </c>
      <c r="N1" t="s">
        <v>26</v>
      </c>
      <c r="O1" t="s">
        <v>38</v>
      </c>
      <c r="P1" t="s">
        <v>59</v>
      </c>
      <c r="Q1" t="s">
        <v>44</v>
      </c>
      <c r="R1" t="s">
        <v>85</v>
      </c>
      <c r="S1" t="s">
        <v>28</v>
      </c>
      <c r="T1" t="s">
        <v>85</v>
      </c>
      <c r="U1" t="s">
        <v>23</v>
      </c>
      <c r="V1" t="s">
        <v>30</v>
      </c>
      <c r="W1" t="s">
        <v>47</v>
      </c>
      <c r="X1" t="s">
        <v>26</v>
      </c>
      <c r="Y1" t="s">
        <v>14</v>
      </c>
      <c r="Z1" t="s">
        <v>30</v>
      </c>
      <c r="AA1" t="s">
        <v>17</v>
      </c>
      <c r="AB1" t="s">
        <v>14</v>
      </c>
      <c r="AC1" t="s">
        <v>41</v>
      </c>
      <c r="AD1" t="s">
        <v>26</v>
      </c>
      <c r="AE1" t="s">
        <v>26</v>
      </c>
    </row>
    <row r="2" spans="1:31" x14ac:dyDescent="0.35">
      <c r="A2" s="4" t="s">
        <v>8</v>
      </c>
      <c r="B2" t="s">
        <v>65</v>
      </c>
      <c r="C2" t="s">
        <v>4</v>
      </c>
      <c r="D2" t="s">
        <v>7</v>
      </c>
      <c r="E2" t="s">
        <v>78</v>
      </c>
      <c r="F2" t="s">
        <v>81</v>
      </c>
      <c r="G2" t="s">
        <v>76</v>
      </c>
      <c r="H2" t="s">
        <v>6</v>
      </c>
      <c r="I2" t="s">
        <v>63</v>
      </c>
      <c r="J2" t="s">
        <v>79</v>
      </c>
      <c r="K2" t="s">
        <v>75</v>
      </c>
      <c r="L2" t="s">
        <v>64</v>
      </c>
      <c r="M2" t="s">
        <v>68</v>
      </c>
      <c r="N2" t="s">
        <v>69</v>
      </c>
      <c r="O2" t="s">
        <v>70</v>
      </c>
      <c r="P2" t="s">
        <v>80</v>
      </c>
      <c r="Q2" t="s">
        <v>3</v>
      </c>
      <c r="R2" t="s">
        <v>0</v>
      </c>
      <c r="S2" t="s">
        <v>66</v>
      </c>
      <c r="T2" t="s">
        <v>84</v>
      </c>
      <c r="U2" t="s">
        <v>74</v>
      </c>
      <c r="V2" t="s">
        <v>2</v>
      </c>
      <c r="W2" t="s">
        <v>5</v>
      </c>
      <c r="X2" t="s">
        <v>82</v>
      </c>
      <c r="Y2" t="s">
        <v>67</v>
      </c>
      <c r="Z2" t="s">
        <v>77</v>
      </c>
      <c r="AA2" t="s">
        <v>62</v>
      </c>
      <c r="AB2" t="s">
        <v>61</v>
      </c>
      <c r="AC2" t="s">
        <v>72</v>
      </c>
      <c r="AD2" t="s">
        <v>71</v>
      </c>
      <c r="AE2" t="s">
        <v>73</v>
      </c>
    </row>
    <row r="3" spans="1:31" x14ac:dyDescent="0.35">
      <c r="A3" s="4" t="s">
        <v>83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  <c r="S3" t="s">
        <v>110</v>
      </c>
      <c r="T3" t="s">
        <v>111</v>
      </c>
      <c r="U3" t="s">
        <v>112</v>
      </c>
      <c r="V3" t="s">
        <v>113</v>
      </c>
      <c r="W3" t="s">
        <v>114</v>
      </c>
      <c r="X3" t="s">
        <v>115</v>
      </c>
      <c r="Y3" t="s">
        <v>116</v>
      </c>
      <c r="Z3" t="s">
        <v>117</v>
      </c>
      <c r="AA3" t="s">
        <v>118</v>
      </c>
      <c r="AB3" t="s">
        <v>119</v>
      </c>
      <c r="AC3" t="s">
        <v>120</v>
      </c>
      <c r="AD3" t="s">
        <v>121</v>
      </c>
      <c r="AE3" t="s">
        <v>122</v>
      </c>
    </row>
    <row r="4" spans="1:31" x14ac:dyDescent="0.35">
      <c r="A4" s="5">
        <v>34089</v>
      </c>
      <c r="B4" t="s">
        <v>86</v>
      </c>
      <c r="C4" t="s">
        <v>86</v>
      </c>
      <c r="D4" t="s">
        <v>86</v>
      </c>
      <c r="E4" t="s">
        <v>86</v>
      </c>
      <c r="F4" t="s">
        <v>86</v>
      </c>
      <c r="G4" t="s">
        <v>86</v>
      </c>
      <c r="H4" t="s">
        <v>86</v>
      </c>
      <c r="I4" t="s">
        <v>86</v>
      </c>
      <c r="J4" t="s">
        <v>86</v>
      </c>
      <c r="K4" t="s">
        <v>86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86</v>
      </c>
      <c r="T4" t="s">
        <v>86</v>
      </c>
      <c r="U4" t="s">
        <v>86</v>
      </c>
      <c r="V4" t="s">
        <v>86</v>
      </c>
      <c r="W4" t="s">
        <v>86</v>
      </c>
      <c r="X4" t="s">
        <v>86</v>
      </c>
      <c r="Y4" t="s">
        <v>86</v>
      </c>
      <c r="Z4">
        <v>-9.9010009792774908E-3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</row>
    <row r="5" spans="1:31" x14ac:dyDescent="0.35">
      <c r="A5" s="5">
        <v>34120</v>
      </c>
      <c r="B5" t="s">
        <v>86</v>
      </c>
      <c r="C5" t="s">
        <v>86</v>
      </c>
      <c r="D5" t="s">
        <v>86</v>
      </c>
      <c r="E5" t="s">
        <v>86</v>
      </c>
      <c r="F5" t="s">
        <v>86</v>
      </c>
      <c r="G5" t="s">
        <v>86</v>
      </c>
      <c r="H5" t="s">
        <v>86</v>
      </c>
      <c r="I5" t="s">
        <v>86</v>
      </c>
      <c r="J5" t="s">
        <v>86</v>
      </c>
      <c r="K5" t="s">
        <v>86</v>
      </c>
      <c r="L5" t="s">
        <v>86</v>
      </c>
      <c r="M5" t="s">
        <v>86</v>
      </c>
      <c r="N5" t="s">
        <v>86</v>
      </c>
      <c r="O5" t="s">
        <v>86</v>
      </c>
      <c r="P5" t="s">
        <v>86</v>
      </c>
      <c r="Q5" t="s">
        <v>86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  <c r="X5" t="s">
        <v>86</v>
      </c>
      <c r="Y5" t="s">
        <v>86</v>
      </c>
      <c r="Z5">
        <v>1.8000038251481301E-2</v>
      </c>
      <c r="AA5" t="s">
        <v>86</v>
      </c>
      <c r="AB5" t="s">
        <v>86</v>
      </c>
      <c r="AC5" t="s">
        <v>86</v>
      </c>
      <c r="AD5" t="s">
        <v>86</v>
      </c>
      <c r="AE5" t="s">
        <v>86</v>
      </c>
    </row>
    <row r="6" spans="1:31" x14ac:dyDescent="0.35">
      <c r="A6" s="5">
        <v>34150</v>
      </c>
      <c r="B6" t="s">
        <v>86</v>
      </c>
      <c r="C6" t="s">
        <v>86</v>
      </c>
      <c r="D6" t="s">
        <v>86</v>
      </c>
      <c r="E6" t="s">
        <v>86</v>
      </c>
      <c r="F6" t="s">
        <v>86</v>
      </c>
      <c r="G6" t="s">
        <v>86</v>
      </c>
      <c r="H6" t="s">
        <v>86</v>
      </c>
      <c r="I6" t="s">
        <v>86</v>
      </c>
      <c r="J6" t="s">
        <v>86</v>
      </c>
      <c r="K6" t="s">
        <v>86</v>
      </c>
      <c r="L6" t="s">
        <v>86</v>
      </c>
      <c r="M6" t="s">
        <v>86</v>
      </c>
      <c r="N6" t="s">
        <v>86</v>
      </c>
      <c r="O6" t="s">
        <v>86</v>
      </c>
      <c r="P6" t="s">
        <v>86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>
        <v>-3.9292403003691198E-3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</row>
    <row r="7" spans="1:31" x14ac:dyDescent="0.35">
      <c r="A7" s="5">
        <v>34181</v>
      </c>
      <c r="B7" t="s">
        <v>86</v>
      </c>
      <c r="C7" t="s">
        <v>86</v>
      </c>
      <c r="D7" t="s">
        <v>86</v>
      </c>
      <c r="E7" t="s">
        <v>86</v>
      </c>
      <c r="F7" t="s">
        <v>86</v>
      </c>
      <c r="G7" t="s">
        <v>86</v>
      </c>
      <c r="H7" t="s">
        <v>86</v>
      </c>
      <c r="I7" t="s">
        <v>86</v>
      </c>
      <c r="J7" t="s">
        <v>86</v>
      </c>
      <c r="K7" t="s">
        <v>86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86</v>
      </c>
      <c r="S7" t="s">
        <v>86</v>
      </c>
      <c r="T7" t="s">
        <v>86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>
        <v>-1.2820555345347E-2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</row>
    <row r="8" spans="1:31" x14ac:dyDescent="0.35">
      <c r="A8" s="5">
        <v>34212</v>
      </c>
      <c r="B8" t="s">
        <v>86</v>
      </c>
      <c r="C8" t="s">
        <v>86</v>
      </c>
      <c r="D8" t="s">
        <v>86</v>
      </c>
      <c r="E8" t="s">
        <v>86</v>
      </c>
      <c r="F8" t="s">
        <v>86</v>
      </c>
      <c r="G8" t="s">
        <v>86</v>
      </c>
      <c r="H8" t="s">
        <v>86</v>
      </c>
      <c r="I8" t="s">
        <v>86</v>
      </c>
      <c r="J8" t="s">
        <v>86</v>
      </c>
      <c r="K8" t="s">
        <v>86</v>
      </c>
      <c r="L8" t="s">
        <v>86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>
        <v>2.6972910546903098E-2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</row>
    <row r="9" spans="1:31" x14ac:dyDescent="0.35">
      <c r="A9" s="5">
        <v>34242</v>
      </c>
      <c r="B9" t="s">
        <v>86</v>
      </c>
      <c r="C9" t="s">
        <v>86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  <c r="J9" t="s">
        <v>86</v>
      </c>
      <c r="K9" t="s">
        <v>86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s="2">
        <v>-1.15453402506037E-7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</row>
    <row r="10" spans="1:31" x14ac:dyDescent="0.35">
      <c r="A10" s="5">
        <v>34273</v>
      </c>
      <c r="B10" t="s">
        <v>86</v>
      </c>
      <c r="C10" t="s">
        <v>86</v>
      </c>
      <c r="D10" t="s">
        <v>86</v>
      </c>
      <c r="E10" t="s">
        <v>86</v>
      </c>
      <c r="F10" t="s">
        <v>86</v>
      </c>
      <c r="G10" t="s">
        <v>86</v>
      </c>
      <c r="H10" t="s">
        <v>86</v>
      </c>
      <c r="I10" t="s">
        <v>86</v>
      </c>
      <c r="J10" t="s">
        <v>86</v>
      </c>
      <c r="K10" t="s">
        <v>86</v>
      </c>
      <c r="L10" t="s">
        <v>86</v>
      </c>
      <c r="M10" t="s">
        <v>86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86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>
        <v>7.7821562708806401E-3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</row>
    <row r="11" spans="1:31" x14ac:dyDescent="0.35">
      <c r="A11" s="5">
        <v>34303</v>
      </c>
      <c r="B11" t="s">
        <v>86</v>
      </c>
      <c r="C11" t="s">
        <v>86</v>
      </c>
      <c r="D11" t="s">
        <v>86</v>
      </c>
      <c r="E11" t="s">
        <v>86</v>
      </c>
      <c r="F11" t="s">
        <v>86</v>
      </c>
      <c r="G11" t="s">
        <v>86</v>
      </c>
      <c r="H11" t="s">
        <v>86</v>
      </c>
      <c r="I11" t="s">
        <v>86</v>
      </c>
      <c r="J11" t="s">
        <v>86</v>
      </c>
      <c r="K11" t="s">
        <v>86</v>
      </c>
      <c r="L11" t="s">
        <v>86</v>
      </c>
      <c r="M11" t="s">
        <v>86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>
        <v>-8.6872511611263206E-3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</row>
    <row r="12" spans="1:31" x14ac:dyDescent="0.35">
      <c r="A12" s="5">
        <v>34334</v>
      </c>
      <c r="B12" t="s">
        <v>86</v>
      </c>
      <c r="C12" t="s">
        <v>86</v>
      </c>
      <c r="D12" t="s">
        <v>86</v>
      </c>
      <c r="E12" t="s">
        <v>86</v>
      </c>
      <c r="F12" t="s">
        <v>86</v>
      </c>
      <c r="G12" t="s">
        <v>86</v>
      </c>
      <c r="H12" t="s">
        <v>86</v>
      </c>
      <c r="I12" t="s">
        <v>86</v>
      </c>
      <c r="J12" t="s">
        <v>86</v>
      </c>
      <c r="K12" t="s">
        <v>86</v>
      </c>
      <c r="L12" t="s">
        <v>86</v>
      </c>
      <c r="M12" t="s">
        <v>86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86</v>
      </c>
      <c r="U12" t="s">
        <v>86</v>
      </c>
      <c r="V12" t="s">
        <v>86</v>
      </c>
      <c r="W12" t="s">
        <v>86</v>
      </c>
      <c r="X12" t="s">
        <v>86</v>
      </c>
      <c r="Y12" t="s">
        <v>86</v>
      </c>
      <c r="Z12">
        <v>5.8422427936131597E-3</v>
      </c>
      <c r="AA12" t="s">
        <v>86</v>
      </c>
      <c r="AB12" t="s">
        <v>86</v>
      </c>
      <c r="AC12" t="s">
        <v>86</v>
      </c>
      <c r="AD12" t="s">
        <v>86</v>
      </c>
      <c r="AE12" t="s">
        <v>86</v>
      </c>
    </row>
    <row r="13" spans="1:31" x14ac:dyDescent="0.35">
      <c r="A13" s="5">
        <v>34365</v>
      </c>
      <c r="B13" t="s">
        <v>86</v>
      </c>
      <c r="C13" t="s">
        <v>86</v>
      </c>
      <c r="D13" t="s">
        <v>86</v>
      </c>
      <c r="E13" t="s">
        <v>86</v>
      </c>
      <c r="F13" t="s">
        <v>86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>
        <v>1.83930708414272E-2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</row>
    <row r="14" spans="1:31" x14ac:dyDescent="0.35">
      <c r="A14" s="5">
        <v>34393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>
        <v>-1.9961737515616699E-2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</row>
    <row r="15" spans="1:31" x14ac:dyDescent="0.35">
      <c r="A15" s="5">
        <v>34424</v>
      </c>
      <c r="B15" t="s">
        <v>86</v>
      </c>
      <c r="C15" t="s">
        <v>86</v>
      </c>
      <c r="D15" t="s">
        <v>86</v>
      </c>
      <c r="E15" t="s">
        <v>86</v>
      </c>
      <c r="F15" t="s">
        <v>86</v>
      </c>
      <c r="G15" t="s">
        <v>86</v>
      </c>
      <c r="H15" t="s">
        <v>86</v>
      </c>
      <c r="I15" t="s">
        <v>86</v>
      </c>
      <c r="J15" t="s">
        <v>86</v>
      </c>
      <c r="K15" t="s">
        <v>86</v>
      </c>
      <c r="L15" t="s">
        <v>86</v>
      </c>
      <c r="M15" t="s">
        <v>86</v>
      </c>
      <c r="N15" t="s">
        <v>86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86</v>
      </c>
      <c r="W15" t="s">
        <v>86</v>
      </c>
      <c r="X15" t="s">
        <v>86</v>
      </c>
      <c r="Y15" t="s">
        <v>86</v>
      </c>
      <c r="Z15">
        <v>-3.8797255028119197E-2</v>
      </c>
      <c r="AA15" t="s">
        <v>86</v>
      </c>
      <c r="AB15" t="s">
        <v>86</v>
      </c>
      <c r="AC15" t="s">
        <v>86</v>
      </c>
      <c r="AD15" t="s">
        <v>86</v>
      </c>
      <c r="AE15" t="s">
        <v>86</v>
      </c>
    </row>
    <row r="16" spans="1:31" x14ac:dyDescent="0.35">
      <c r="A16" s="5">
        <v>34454</v>
      </c>
      <c r="B16" t="s">
        <v>86</v>
      </c>
      <c r="C16" t="s">
        <v>86</v>
      </c>
      <c r="D16" t="s">
        <v>86</v>
      </c>
      <c r="E16" t="s">
        <v>86</v>
      </c>
      <c r="F16" t="s">
        <v>86</v>
      </c>
      <c r="G16" t="s">
        <v>86</v>
      </c>
      <c r="H16" t="s">
        <v>86</v>
      </c>
      <c r="I16" t="s">
        <v>86</v>
      </c>
      <c r="J16" t="s">
        <v>86</v>
      </c>
      <c r="K16" t="s">
        <v>86</v>
      </c>
      <c r="L16" t="s">
        <v>86</v>
      </c>
      <c r="M16" t="s">
        <v>86</v>
      </c>
      <c r="N16" t="s">
        <v>86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t="s">
        <v>86</v>
      </c>
      <c r="U16" t="s">
        <v>86</v>
      </c>
      <c r="V16" t="s">
        <v>86</v>
      </c>
      <c r="W16" t="s">
        <v>86</v>
      </c>
      <c r="X16" t="s">
        <v>86</v>
      </c>
      <c r="Y16" t="s">
        <v>86</v>
      </c>
      <c r="Z16">
        <v>-2.0182833846168601E-3</v>
      </c>
      <c r="AA16" t="s">
        <v>86</v>
      </c>
      <c r="AB16" t="s">
        <v>86</v>
      </c>
      <c r="AC16" t="s">
        <v>86</v>
      </c>
      <c r="AD16" t="s">
        <v>86</v>
      </c>
      <c r="AE16" t="s">
        <v>86</v>
      </c>
    </row>
    <row r="17" spans="1:31" x14ac:dyDescent="0.35">
      <c r="A17" s="5">
        <v>34485</v>
      </c>
      <c r="B17" t="s">
        <v>86</v>
      </c>
      <c r="C17" t="s">
        <v>86</v>
      </c>
      <c r="D17" t="s">
        <v>86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86</v>
      </c>
      <c r="L17" t="s">
        <v>86</v>
      </c>
      <c r="M17" t="s">
        <v>86</v>
      </c>
      <c r="N17" t="s">
        <v>86</v>
      </c>
      <c r="O17" t="s">
        <v>86</v>
      </c>
      <c r="P17" t="s">
        <v>86</v>
      </c>
      <c r="Q17" t="s">
        <v>86</v>
      </c>
      <c r="R17" t="s">
        <v>86</v>
      </c>
      <c r="S17" t="s">
        <v>86</v>
      </c>
      <c r="T17" t="s">
        <v>86</v>
      </c>
      <c r="U17" t="s">
        <v>86</v>
      </c>
      <c r="V17" t="s">
        <v>86</v>
      </c>
      <c r="W17" t="s">
        <v>86</v>
      </c>
      <c r="X17" t="s">
        <v>86</v>
      </c>
      <c r="Y17" t="s">
        <v>86</v>
      </c>
      <c r="Z17">
        <v>6.0669088329302796E-3</v>
      </c>
      <c r="AA17" t="s">
        <v>86</v>
      </c>
      <c r="AB17" t="s">
        <v>86</v>
      </c>
      <c r="AC17" t="s">
        <v>86</v>
      </c>
      <c r="AD17" t="s">
        <v>86</v>
      </c>
      <c r="AE17" t="s">
        <v>86</v>
      </c>
    </row>
    <row r="18" spans="1:31" x14ac:dyDescent="0.35">
      <c r="A18" s="5">
        <v>34515</v>
      </c>
      <c r="B18" t="s">
        <v>86</v>
      </c>
      <c r="C18" t="s">
        <v>86</v>
      </c>
      <c r="D18" t="s">
        <v>86</v>
      </c>
      <c r="E18" t="s">
        <v>86</v>
      </c>
      <c r="F18" t="s">
        <v>86</v>
      </c>
      <c r="G18" t="s">
        <v>86</v>
      </c>
      <c r="H18" t="s">
        <v>86</v>
      </c>
      <c r="I18" t="s">
        <v>86</v>
      </c>
      <c r="J18" t="s">
        <v>86</v>
      </c>
      <c r="K18" t="s">
        <v>86</v>
      </c>
      <c r="L18" t="s">
        <v>86</v>
      </c>
      <c r="M18" t="s">
        <v>86</v>
      </c>
      <c r="N18" t="s">
        <v>86</v>
      </c>
      <c r="O18" t="s">
        <v>86</v>
      </c>
      <c r="P18" t="s">
        <v>86</v>
      </c>
      <c r="Q18" t="s">
        <v>86</v>
      </c>
      <c r="R18" t="s">
        <v>86</v>
      </c>
      <c r="S18" t="s">
        <v>86</v>
      </c>
      <c r="T18" t="s">
        <v>86</v>
      </c>
      <c r="U18" t="s">
        <v>86</v>
      </c>
      <c r="V18" t="s">
        <v>86</v>
      </c>
      <c r="W18" t="s">
        <v>86</v>
      </c>
      <c r="X18" t="s">
        <v>86</v>
      </c>
      <c r="Y18" t="s">
        <v>86</v>
      </c>
      <c r="Z18">
        <v>-2.2814013623991901E-2</v>
      </c>
      <c r="AA18" t="s">
        <v>86</v>
      </c>
      <c r="AB18" t="s">
        <v>86</v>
      </c>
      <c r="AC18" t="s">
        <v>86</v>
      </c>
      <c r="AD18" t="s">
        <v>86</v>
      </c>
      <c r="AE18" t="s">
        <v>86</v>
      </c>
    </row>
    <row r="19" spans="1:31" x14ac:dyDescent="0.35">
      <c r="A19" s="5">
        <v>34546</v>
      </c>
      <c r="B19" t="s">
        <v>86</v>
      </c>
      <c r="C19" t="s">
        <v>86</v>
      </c>
      <c r="D19" t="s">
        <v>86</v>
      </c>
      <c r="E19" t="s">
        <v>86</v>
      </c>
      <c r="F19" t="s">
        <v>86</v>
      </c>
      <c r="G19" t="s">
        <v>86</v>
      </c>
      <c r="H19" t="s">
        <v>86</v>
      </c>
      <c r="I19" t="s">
        <v>86</v>
      </c>
      <c r="J19" t="s">
        <v>86</v>
      </c>
      <c r="K19" t="s">
        <v>86</v>
      </c>
      <c r="L19" t="s">
        <v>86</v>
      </c>
      <c r="M19" t="s">
        <v>86</v>
      </c>
      <c r="N19" t="s">
        <v>86</v>
      </c>
      <c r="O19" t="s">
        <v>86</v>
      </c>
      <c r="P19" t="s">
        <v>86</v>
      </c>
      <c r="Q19" t="s">
        <v>86</v>
      </c>
      <c r="R19" t="s">
        <v>86</v>
      </c>
      <c r="S19" t="s">
        <v>86</v>
      </c>
      <c r="T19" t="s">
        <v>86</v>
      </c>
      <c r="U19" t="s">
        <v>86</v>
      </c>
      <c r="V19" t="s">
        <v>86</v>
      </c>
      <c r="W19" t="s">
        <v>86</v>
      </c>
      <c r="X19" t="s">
        <v>86</v>
      </c>
      <c r="Y19" t="s">
        <v>86</v>
      </c>
      <c r="Z19">
        <v>1.75619222094568E-2</v>
      </c>
      <c r="AA19" t="s">
        <v>86</v>
      </c>
      <c r="AB19" t="s">
        <v>86</v>
      </c>
      <c r="AC19" t="s">
        <v>86</v>
      </c>
      <c r="AD19" t="s">
        <v>86</v>
      </c>
      <c r="AE19" t="s">
        <v>86</v>
      </c>
    </row>
    <row r="20" spans="1:31" x14ac:dyDescent="0.35">
      <c r="A20" s="5">
        <v>34577</v>
      </c>
      <c r="B20" t="s">
        <v>86</v>
      </c>
      <c r="C20" t="s">
        <v>86</v>
      </c>
      <c r="D20" t="s">
        <v>86</v>
      </c>
      <c r="E20" t="s">
        <v>86</v>
      </c>
      <c r="F20" t="s">
        <v>86</v>
      </c>
      <c r="G20" t="s">
        <v>86</v>
      </c>
      <c r="H20" t="s">
        <v>86</v>
      </c>
      <c r="I20" t="s">
        <v>86</v>
      </c>
      <c r="J20" t="s">
        <v>86</v>
      </c>
      <c r="K20" t="s">
        <v>86</v>
      </c>
      <c r="L20" t="s">
        <v>86</v>
      </c>
      <c r="M20" t="s">
        <v>86</v>
      </c>
      <c r="N20" t="s">
        <v>86</v>
      </c>
      <c r="O20" t="s">
        <v>86</v>
      </c>
      <c r="P20" t="s">
        <v>86</v>
      </c>
      <c r="Q20" t="s">
        <v>86</v>
      </c>
      <c r="R20" t="s">
        <v>86</v>
      </c>
      <c r="S20" t="s">
        <v>86</v>
      </c>
      <c r="T20" t="s">
        <v>86</v>
      </c>
      <c r="U20" t="s">
        <v>86</v>
      </c>
      <c r="V20" t="s">
        <v>86</v>
      </c>
      <c r="W20" t="s">
        <v>86</v>
      </c>
      <c r="X20" t="s">
        <v>86</v>
      </c>
      <c r="Y20" t="s">
        <v>86</v>
      </c>
      <c r="Z20">
        <v>2.9441545984958701E-2</v>
      </c>
      <c r="AA20" t="s">
        <v>86</v>
      </c>
      <c r="AB20" t="s">
        <v>86</v>
      </c>
      <c r="AC20" t="s">
        <v>86</v>
      </c>
      <c r="AD20" t="s">
        <v>86</v>
      </c>
      <c r="AE20" t="s">
        <v>86</v>
      </c>
    </row>
    <row r="21" spans="1:31" x14ac:dyDescent="0.35">
      <c r="A21" s="5">
        <v>34607</v>
      </c>
      <c r="B21" t="s">
        <v>86</v>
      </c>
      <c r="C21" t="s">
        <v>86</v>
      </c>
      <c r="D21" t="s">
        <v>86</v>
      </c>
      <c r="E21" t="s">
        <v>86</v>
      </c>
      <c r="F21" t="s">
        <v>86</v>
      </c>
      <c r="G21" t="s">
        <v>86</v>
      </c>
      <c r="H21" t="s">
        <v>86</v>
      </c>
      <c r="I21" t="s">
        <v>86</v>
      </c>
      <c r="J21" t="s">
        <v>86</v>
      </c>
      <c r="K21" t="s">
        <v>86</v>
      </c>
      <c r="L21" t="s">
        <v>86</v>
      </c>
      <c r="M21" t="s">
        <v>86</v>
      </c>
      <c r="N21" t="s">
        <v>86</v>
      </c>
      <c r="O21" t="s">
        <v>86</v>
      </c>
      <c r="P21" t="s">
        <v>86</v>
      </c>
      <c r="Q21" t="s">
        <v>86</v>
      </c>
      <c r="R21" t="s">
        <v>86</v>
      </c>
      <c r="S21" t="s">
        <v>86</v>
      </c>
      <c r="T21" t="s">
        <v>86</v>
      </c>
      <c r="U21" t="s">
        <v>86</v>
      </c>
      <c r="V21" t="s">
        <v>86</v>
      </c>
      <c r="W21" t="s">
        <v>86</v>
      </c>
      <c r="X21" t="s">
        <v>86</v>
      </c>
      <c r="Y21" t="s">
        <v>86</v>
      </c>
      <c r="Z21">
        <v>-2.2682644732188499E-2</v>
      </c>
      <c r="AA21" t="s">
        <v>86</v>
      </c>
      <c r="AB21" t="s">
        <v>86</v>
      </c>
      <c r="AC21" t="s">
        <v>86</v>
      </c>
      <c r="AD21" t="s">
        <v>86</v>
      </c>
      <c r="AE21" t="s">
        <v>86</v>
      </c>
    </row>
    <row r="22" spans="1:31" x14ac:dyDescent="0.35">
      <c r="A22" s="5">
        <v>34638</v>
      </c>
      <c r="B22" t="s">
        <v>86</v>
      </c>
      <c r="C22" t="s">
        <v>86</v>
      </c>
      <c r="D22" t="s">
        <v>86</v>
      </c>
      <c r="E22" t="s">
        <v>86</v>
      </c>
      <c r="F22" t="s">
        <v>86</v>
      </c>
      <c r="G22" t="s">
        <v>86</v>
      </c>
      <c r="H22" t="s">
        <v>86</v>
      </c>
      <c r="I22" t="s">
        <v>86</v>
      </c>
      <c r="J22" t="s">
        <v>86</v>
      </c>
      <c r="K22" t="s">
        <v>86</v>
      </c>
      <c r="L22" t="s">
        <v>86</v>
      </c>
      <c r="M22" t="s">
        <v>86</v>
      </c>
      <c r="N22" t="s">
        <v>86</v>
      </c>
      <c r="O22" t="s">
        <v>86</v>
      </c>
      <c r="P22" t="s">
        <v>86</v>
      </c>
      <c r="Q22" t="s">
        <v>86</v>
      </c>
      <c r="R22" t="s">
        <v>86</v>
      </c>
      <c r="S22" t="s">
        <v>86</v>
      </c>
      <c r="T22" t="s">
        <v>86</v>
      </c>
      <c r="U22" t="s">
        <v>86</v>
      </c>
      <c r="V22" t="s">
        <v>86</v>
      </c>
      <c r="W22" t="s">
        <v>86</v>
      </c>
      <c r="X22" t="s">
        <v>86</v>
      </c>
      <c r="Y22" t="s">
        <v>86</v>
      </c>
      <c r="Z22">
        <v>1.2108979262363E-2</v>
      </c>
      <c r="AA22" t="s">
        <v>86</v>
      </c>
      <c r="AB22" t="s">
        <v>86</v>
      </c>
      <c r="AC22" t="s">
        <v>86</v>
      </c>
      <c r="AD22" t="s">
        <v>86</v>
      </c>
      <c r="AE22" t="s">
        <v>86</v>
      </c>
    </row>
    <row r="23" spans="1:31" x14ac:dyDescent="0.35">
      <c r="A23" s="5">
        <v>34668</v>
      </c>
      <c r="B23" t="s">
        <v>86</v>
      </c>
      <c r="C23" t="s">
        <v>86</v>
      </c>
      <c r="D23" t="s">
        <v>86</v>
      </c>
      <c r="E23">
        <v>-8.1967007302103899E-3</v>
      </c>
      <c r="F23" t="s">
        <v>86</v>
      </c>
      <c r="G23" t="s">
        <v>86</v>
      </c>
      <c r="H23" t="s">
        <v>86</v>
      </c>
      <c r="I23" t="s">
        <v>86</v>
      </c>
      <c r="J23" t="s">
        <v>86</v>
      </c>
      <c r="K23" t="s">
        <v>86</v>
      </c>
      <c r="L23" t="s">
        <v>86</v>
      </c>
      <c r="M23" t="s">
        <v>86</v>
      </c>
      <c r="N23" t="s">
        <v>86</v>
      </c>
      <c r="O23" t="s">
        <v>86</v>
      </c>
      <c r="P23" t="s">
        <v>86</v>
      </c>
      <c r="Q23" t="s">
        <v>86</v>
      </c>
      <c r="R23" t="s">
        <v>86</v>
      </c>
      <c r="S23" t="s">
        <v>86</v>
      </c>
      <c r="T23" t="s">
        <v>86</v>
      </c>
      <c r="U23" t="s">
        <v>86</v>
      </c>
      <c r="V23" t="s">
        <v>86</v>
      </c>
      <c r="W23" t="s">
        <v>86</v>
      </c>
      <c r="X23" t="s">
        <v>86</v>
      </c>
      <c r="Y23" t="s">
        <v>86</v>
      </c>
      <c r="Z23">
        <v>-1.9940276948162399E-2</v>
      </c>
      <c r="AA23" t="s">
        <v>86</v>
      </c>
      <c r="AB23" t="s">
        <v>86</v>
      </c>
      <c r="AC23" t="s">
        <v>86</v>
      </c>
      <c r="AD23" t="s">
        <v>86</v>
      </c>
      <c r="AE23" t="s">
        <v>86</v>
      </c>
    </row>
    <row r="24" spans="1:31" x14ac:dyDescent="0.35">
      <c r="A24" s="5">
        <v>34699</v>
      </c>
      <c r="B24" t="s">
        <v>86</v>
      </c>
      <c r="C24" t="s">
        <v>86</v>
      </c>
      <c r="D24" t="s">
        <v>86</v>
      </c>
      <c r="E24" s="2">
        <v>-4.8181219291898698E-8</v>
      </c>
      <c r="F24" t="s">
        <v>86</v>
      </c>
      <c r="G24" t="s">
        <v>86</v>
      </c>
      <c r="H24" t="s">
        <v>86</v>
      </c>
      <c r="I24" t="s">
        <v>86</v>
      </c>
      <c r="J24" t="s">
        <v>86</v>
      </c>
      <c r="K24" t="s">
        <v>86</v>
      </c>
      <c r="L24" t="s">
        <v>86</v>
      </c>
      <c r="M24" t="s">
        <v>86</v>
      </c>
      <c r="N24" t="s">
        <v>86</v>
      </c>
      <c r="O24" t="s">
        <v>86</v>
      </c>
      <c r="P24" t="s">
        <v>86</v>
      </c>
      <c r="Q24" t="s">
        <v>86</v>
      </c>
      <c r="R24" t="s">
        <v>86</v>
      </c>
      <c r="S24" t="s">
        <v>86</v>
      </c>
      <c r="T24" t="s">
        <v>86</v>
      </c>
      <c r="U24" t="s">
        <v>86</v>
      </c>
      <c r="V24" t="s">
        <v>86</v>
      </c>
      <c r="W24" t="s">
        <v>86</v>
      </c>
      <c r="X24" t="s">
        <v>86</v>
      </c>
      <c r="Y24" t="s">
        <v>86</v>
      </c>
      <c r="Z24">
        <v>3.3570128415239E-3</v>
      </c>
      <c r="AA24" t="s">
        <v>86</v>
      </c>
      <c r="AB24" t="s">
        <v>86</v>
      </c>
      <c r="AC24" t="s">
        <v>86</v>
      </c>
      <c r="AD24" t="s">
        <v>86</v>
      </c>
      <c r="AE24" t="s">
        <v>86</v>
      </c>
    </row>
    <row r="25" spans="1:31" x14ac:dyDescent="0.35">
      <c r="A25" s="5">
        <v>34730</v>
      </c>
      <c r="B25" t="s">
        <v>86</v>
      </c>
      <c r="C25" t="s">
        <v>86</v>
      </c>
      <c r="D25" t="s">
        <v>86</v>
      </c>
      <c r="E25">
        <v>-3.7190046275191901E-2</v>
      </c>
      <c r="F25" t="s">
        <v>86</v>
      </c>
      <c r="G25" t="s">
        <v>86</v>
      </c>
      <c r="H25" t="s">
        <v>86</v>
      </c>
      <c r="I25" t="s">
        <v>86</v>
      </c>
      <c r="J25" t="s">
        <v>86</v>
      </c>
      <c r="K25" t="s">
        <v>86</v>
      </c>
      <c r="L25" t="s">
        <v>86</v>
      </c>
      <c r="M25" t="s">
        <v>86</v>
      </c>
      <c r="N25" t="s">
        <v>86</v>
      </c>
      <c r="O25" t="s">
        <v>86</v>
      </c>
      <c r="P25" t="s">
        <v>86</v>
      </c>
      <c r="Q25" t="s">
        <v>86</v>
      </c>
      <c r="R25" t="s">
        <v>86</v>
      </c>
      <c r="S25" t="s">
        <v>86</v>
      </c>
      <c r="T25" t="s">
        <v>86</v>
      </c>
      <c r="U25" t="s">
        <v>86</v>
      </c>
      <c r="V25" t="s">
        <v>86</v>
      </c>
      <c r="W25" t="s">
        <v>86</v>
      </c>
      <c r="X25" t="s">
        <v>86</v>
      </c>
      <c r="Y25" t="s">
        <v>86</v>
      </c>
      <c r="Z25">
        <v>1.6309686935032298E-2</v>
      </c>
      <c r="AA25" t="s">
        <v>86</v>
      </c>
      <c r="AB25" t="s">
        <v>86</v>
      </c>
      <c r="AC25" t="s">
        <v>86</v>
      </c>
      <c r="AD25" t="s">
        <v>86</v>
      </c>
      <c r="AE25" t="s">
        <v>86</v>
      </c>
    </row>
    <row r="26" spans="1:31" x14ac:dyDescent="0.35">
      <c r="A26" s="5">
        <v>34758</v>
      </c>
      <c r="B26" t="s">
        <v>86</v>
      </c>
      <c r="C26" t="s">
        <v>86</v>
      </c>
      <c r="D26" t="s">
        <v>86</v>
      </c>
      <c r="E26">
        <v>-2.1459702364674598E-3</v>
      </c>
      <c r="F26" t="s">
        <v>86</v>
      </c>
      <c r="G26" t="s">
        <v>86</v>
      </c>
      <c r="H26" t="s">
        <v>86</v>
      </c>
      <c r="I26" t="s">
        <v>86</v>
      </c>
      <c r="J26" t="s">
        <v>86</v>
      </c>
      <c r="K26" t="s">
        <v>86</v>
      </c>
      <c r="L26" t="s">
        <v>86</v>
      </c>
      <c r="M26" t="s">
        <v>86</v>
      </c>
      <c r="N26" t="s">
        <v>86</v>
      </c>
      <c r="O26" t="s">
        <v>86</v>
      </c>
      <c r="P26" t="s">
        <v>86</v>
      </c>
      <c r="Q26" t="s">
        <v>86</v>
      </c>
      <c r="R26" t="s">
        <v>86</v>
      </c>
      <c r="S26" t="s">
        <v>86</v>
      </c>
      <c r="T26" t="s">
        <v>86</v>
      </c>
      <c r="U26" t="s">
        <v>86</v>
      </c>
      <c r="V26" t="s">
        <v>86</v>
      </c>
      <c r="W26" t="s">
        <v>86</v>
      </c>
      <c r="X26" t="s">
        <v>86</v>
      </c>
      <c r="Y26" t="s">
        <v>86</v>
      </c>
      <c r="Z26">
        <v>2.5075088881125598E-2</v>
      </c>
      <c r="AA26" t="s">
        <v>86</v>
      </c>
      <c r="AB26" t="s">
        <v>86</v>
      </c>
      <c r="AC26" t="s">
        <v>86</v>
      </c>
      <c r="AD26" t="s">
        <v>86</v>
      </c>
      <c r="AE26" t="s">
        <v>86</v>
      </c>
    </row>
    <row r="27" spans="1:31" x14ac:dyDescent="0.35">
      <c r="A27" s="5">
        <v>34789</v>
      </c>
      <c r="B27" t="s">
        <v>86</v>
      </c>
      <c r="C27" t="s">
        <v>86</v>
      </c>
      <c r="D27" t="s">
        <v>86</v>
      </c>
      <c r="E27">
        <v>1.7204391487850398E-2</v>
      </c>
      <c r="F27" t="s">
        <v>86</v>
      </c>
      <c r="G27" t="s">
        <v>86</v>
      </c>
      <c r="H27" t="s">
        <v>86</v>
      </c>
      <c r="I27" t="s">
        <v>86</v>
      </c>
      <c r="J27" t="s">
        <v>86</v>
      </c>
      <c r="K27" t="s">
        <v>86</v>
      </c>
      <c r="L27" t="s">
        <v>86</v>
      </c>
      <c r="M27" t="s">
        <v>86</v>
      </c>
      <c r="N27" t="s">
        <v>86</v>
      </c>
      <c r="O27" t="s">
        <v>86</v>
      </c>
      <c r="P27" t="s">
        <v>86</v>
      </c>
      <c r="Q27" t="s">
        <v>86</v>
      </c>
      <c r="R27" t="s">
        <v>86</v>
      </c>
      <c r="S27" t="s">
        <v>86</v>
      </c>
      <c r="T27" t="s">
        <v>86</v>
      </c>
      <c r="U27" t="s">
        <v>86</v>
      </c>
      <c r="V27" t="s">
        <v>86</v>
      </c>
      <c r="W27" t="s">
        <v>86</v>
      </c>
      <c r="X27" t="s">
        <v>86</v>
      </c>
      <c r="Y27" t="s">
        <v>86</v>
      </c>
      <c r="Z27">
        <v>8.8064236657019804E-3</v>
      </c>
      <c r="AA27" t="s">
        <v>86</v>
      </c>
      <c r="AB27" t="s">
        <v>86</v>
      </c>
      <c r="AC27" t="s">
        <v>86</v>
      </c>
      <c r="AD27" t="s">
        <v>86</v>
      </c>
      <c r="AE27" t="s">
        <v>86</v>
      </c>
    </row>
    <row r="28" spans="1:31" x14ac:dyDescent="0.35">
      <c r="A28" s="5">
        <v>34819</v>
      </c>
      <c r="B28" t="s">
        <v>86</v>
      </c>
      <c r="C28" t="s">
        <v>86</v>
      </c>
      <c r="D28" t="s">
        <v>86</v>
      </c>
      <c r="E28">
        <v>3.2769454714397302E-2</v>
      </c>
      <c r="F28" t="s">
        <v>86</v>
      </c>
      <c r="G28" t="s">
        <v>86</v>
      </c>
      <c r="H28" t="s">
        <v>86</v>
      </c>
      <c r="I28" t="s">
        <v>86</v>
      </c>
      <c r="J28" t="s">
        <v>86</v>
      </c>
      <c r="K28" t="s">
        <v>86</v>
      </c>
      <c r="L28" t="s">
        <v>86</v>
      </c>
      <c r="M28" t="s">
        <v>86</v>
      </c>
      <c r="N28" t="s">
        <v>86</v>
      </c>
      <c r="O28" t="s">
        <v>86</v>
      </c>
      <c r="P28" t="s">
        <v>86</v>
      </c>
      <c r="Q28" t="s">
        <v>86</v>
      </c>
      <c r="R28" t="s">
        <v>86</v>
      </c>
      <c r="S28" t="s">
        <v>86</v>
      </c>
      <c r="T28" t="s">
        <v>86</v>
      </c>
      <c r="U28" t="s">
        <v>86</v>
      </c>
      <c r="V28" t="s">
        <v>86</v>
      </c>
      <c r="W28" t="s">
        <v>86</v>
      </c>
      <c r="X28" t="s">
        <v>86</v>
      </c>
      <c r="Y28" t="s">
        <v>86</v>
      </c>
      <c r="Z28">
        <v>7.7593055949430698E-3</v>
      </c>
      <c r="AA28" t="s">
        <v>86</v>
      </c>
      <c r="AB28" t="s">
        <v>86</v>
      </c>
      <c r="AC28" t="s">
        <v>86</v>
      </c>
      <c r="AD28" t="s">
        <v>86</v>
      </c>
      <c r="AE28" t="s">
        <v>86</v>
      </c>
    </row>
    <row r="29" spans="1:31" x14ac:dyDescent="0.35">
      <c r="A29" s="5">
        <v>34850</v>
      </c>
      <c r="B29" t="s">
        <v>86</v>
      </c>
      <c r="C29" t="s">
        <v>86</v>
      </c>
      <c r="D29" t="s">
        <v>86</v>
      </c>
      <c r="E29">
        <v>1.0236381861194199E-3</v>
      </c>
      <c r="F29" t="s">
        <v>86</v>
      </c>
      <c r="G29" t="s">
        <v>86</v>
      </c>
      <c r="H29" t="s">
        <v>86</v>
      </c>
      <c r="I29" t="s">
        <v>86</v>
      </c>
      <c r="J29" t="s">
        <v>86</v>
      </c>
      <c r="K29" t="s">
        <v>86</v>
      </c>
      <c r="L29" t="s">
        <v>86</v>
      </c>
      <c r="M29" t="s">
        <v>86</v>
      </c>
      <c r="N29" t="s">
        <v>86</v>
      </c>
      <c r="O29" t="s">
        <v>86</v>
      </c>
      <c r="P29" t="s">
        <v>86</v>
      </c>
      <c r="Q29" t="s">
        <v>86</v>
      </c>
      <c r="R29" t="s">
        <v>86</v>
      </c>
      <c r="S29" t="s">
        <v>86</v>
      </c>
      <c r="T29" t="s">
        <v>86</v>
      </c>
      <c r="U29" t="s">
        <v>86</v>
      </c>
      <c r="V29" t="s">
        <v>86</v>
      </c>
      <c r="W29" t="s">
        <v>86</v>
      </c>
      <c r="X29" t="s">
        <v>86</v>
      </c>
      <c r="Y29" t="s">
        <v>86</v>
      </c>
      <c r="Z29">
        <v>3.7535942634737501E-2</v>
      </c>
      <c r="AA29" t="s">
        <v>86</v>
      </c>
      <c r="AB29" t="s">
        <v>86</v>
      </c>
      <c r="AC29" t="s">
        <v>86</v>
      </c>
      <c r="AD29" t="s">
        <v>86</v>
      </c>
      <c r="AE29" t="s">
        <v>86</v>
      </c>
    </row>
    <row r="30" spans="1:31" x14ac:dyDescent="0.35">
      <c r="A30" s="5">
        <v>34880</v>
      </c>
      <c r="B30" t="s">
        <v>86</v>
      </c>
      <c r="C30" t="s">
        <v>86</v>
      </c>
      <c r="D30" t="s">
        <v>86</v>
      </c>
      <c r="E30">
        <v>-1.0225187138046401E-2</v>
      </c>
      <c r="F30" t="s">
        <v>86</v>
      </c>
      <c r="G30" t="s">
        <v>86</v>
      </c>
      <c r="H30" t="s">
        <v>86</v>
      </c>
      <c r="I30" t="s">
        <v>86</v>
      </c>
      <c r="J30" t="s">
        <v>86</v>
      </c>
      <c r="K30" t="s">
        <v>86</v>
      </c>
      <c r="L30" t="s">
        <v>86</v>
      </c>
      <c r="M30" t="s">
        <v>86</v>
      </c>
      <c r="N30" t="s">
        <v>86</v>
      </c>
      <c r="O30" t="s">
        <v>86</v>
      </c>
      <c r="P30" t="s">
        <v>86</v>
      </c>
      <c r="Q30" t="s">
        <v>86</v>
      </c>
      <c r="R30" t="s">
        <v>86</v>
      </c>
      <c r="S30" t="s">
        <v>86</v>
      </c>
      <c r="T30" t="s">
        <v>86</v>
      </c>
      <c r="U30" t="s">
        <v>86</v>
      </c>
      <c r="V30" t="s">
        <v>86</v>
      </c>
      <c r="W30" t="s">
        <v>86</v>
      </c>
      <c r="X30" t="s">
        <v>86</v>
      </c>
      <c r="Y30" t="s">
        <v>86</v>
      </c>
      <c r="Z30">
        <v>2.7143926891009602E-2</v>
      </c>
      <c r="AA30" t="s">
        <v>86</v>
      </c>
      <c r="AB30" t="s">
        <v>86</v>
      </c>
      <c r="AC30" t="s">
        <v>86</v>
      </c>
      <c r="AD30" t="s">
        <v>86</v>
      </c>
      <c r="AE30" t="s">
        <v>86</v>
      </c>
    </row>
    <row r="31" spans="1:31" x14ac:dyDescent="0.35">
      <c r="A31" s="5">
        <v>34911</v>
      </c>
      <c r="B31" t="s">
        <v>86</v>
      </c>
      <c r="C31" t="s">
        <v>86</v>
      </c>
      <c r="D31" t="s">
        <v>86</v>
      </c>
      <c r="E31">
        <v>5.9917200813228301E-2</v>
      </c>
      <c r="F31" t="s">
        <v>86</v>
      </c>
      <c r="G31" t="s">
        <v>86</v>
      </c>
      <c r="H31" t="s">
        <v>86</v>
      </c>
      <c r="I31" t="s">
        <v>86</v>
      </c>
      <c r="J31" t="s">
        <v>86</v>
      </c>
      <c r="K31" t="s">
        <v>86</v>
      </c>
      <c r="L31" t="s">
        <v>86</v>
      </c>
      <c r="M31" t="s">
        <v>86</v>
      </c>
      <c r="N31" t="s">
        <v>86</v>
      </c>
      <c r="O31" t="s">
        <v>86</v>
      </c>
      <c r="P31" t="s">
        <v>86</v>
      </c>
      <c r="Q31" t="s">
        <v>86</v>
      </c>
      <c r="R31" t="s">
        <v>86</v>
      </c>
      <c r="S31" t="s">
        <v>86</v>
      </c>
      <c r="T31" t="s">
        <v>86</v>
      </c>
      <c r="U31" t="s">
        <v>86</v>
      </c>
      <c r="V31" t="s">
        <v>86</v>
      </c>
      <c r="W31" t="s">
        <v>86</v>
      </c>
      <c r="X31" t="s">
        <v>86</v>
      </c>
      <c r="Y31" t="s">
        <v>86</v>
      </c>
      <c r="Z31">
        <v>2.5385278161389899E-2</v>
      </c>
      <c r="AA31" t="s">
        <v>86</v>
      </c>
      <c r="AB31" t="s">
        <v>86</v>
      </c>
      <c r="AC31" t="s">
        <v>86</v>
      </c>
      <c r="AD31" t="s">
        <v>86</v>
      </c>
      <c r="AE31" t="s">
        <v>86</v>
      </c>
    </row>
    <row r="32" spans="1:31" x14ac:dyDescent="0.35">
      <c r="A32" s="5">
        <v>34942</v>
      </c>
      <c r="B32" t="s">
        <v>86</v>
      </c>
      <c r="C32" t="s">
        <v>86</v>
      </c>
      <c r="D32" t="s">
        <v>86</v>
      </c>
      <c r="E32">
        <v>1.55946184118278E-2</v>
      </c>
      <c r="F32" t="s">
        <v>86</v>
      </c>
      <c r="G32" t="s">
        <v>86</v>
      </c>
      <c r="H32" t="s">
        <v>86</v>
      </c>
      <c r="I32" t="s">
        <v>86</v>
      </c>
      <c r="J32" t="s">
        <v>86</v>
      </c>
      <c r="K32" t="s">
        <v>86</v>
      </c>
      <c r="L32" t="s">
        <v>86</v>
      </c>
      <c r="M32" t="s">
        <v>86</v>
      </c>
      <c r="N32" t="s">
        <v>86</v>
      </c>
      <c r="O32" t="s">
        <v>86</v>
      </c>
      <c r="P32" t="s">
        <v>86</v>
      </c>
      <c r="Q32" t="s">
        <v>86</v>
      </c>
      <c r="R32" t="s">
        <v>86</v>
      </c>
      <c r="S32" t="s">
        <v>86</v>
      </c>
      <c r="T32" t="s">
        <v>86</v>
      </c>
      <c r="U32" t="s">
        <v>86</v>
      </c>
      <c r="V32" t="s">
        <v>86</v>
      </c>
      <c r="W32" t="s">
        <v>86</v>
      </c>
      <c r="X32" t="s">
        <v>86</v>
      </c>
      <c r="Y32" t="s">
        <v>86</v>
      </c>
      <c r="Z32">
        <v>-5.3049589129567304E-3</v>
      </c>
      <c r="AA32" t="s">
        <v>86</v>
      </c>
      <c r="AB32" t="s">
        <v>86</v>
      </c>
      <c r="AC32" t="s">
        <v>86</v>
      </c>
      <c r="AD32" t="s">
        <v>86</v>
      </c>
      <c r="AE32" t="s">
        <v>86</v>
      </c>
    </row>
    <row r="33" spans="1:31" x14ac:dyDescent="0.35">
      <c r="A33" s="5">
        <v>34972</v>
      </c>
      <c r="B33" t="s">
        <v>86</v>
      </c>
      <c r="C33" t="s">
        <v>86</v>
      </c>
      <c r="D33" t="s">
        <v>86</v>
      </c>
      <c r="E33">
        <v>1.63145951933878E-2</v>
      </c>
      <c r="F33" t="s">
        <v>86</v>
      </c>
      <c r="G33" t="s">
        <v>86</v>
      </c>
      <c r="H33" t="s">
        <v>86</v>
      </c>
      <c r="I33" t="s">
        <v>86</v>
      </c>
      <c r="J33" t="s">
        <v>86</v>
      </c>
      <c r="K33" t="s">
        <v>86</v>
      </c>
      <c r="L33" t="s">
        <v>86</v>
      </c>
      <c r="M33" t="s">
        <v>86</v>
      </c>
      <c r="N33" t="s">
        <v>86</v>
      </c>
      <c r="O33" t="s">
        <v>86</v>
      </c>
      <c r="P33" t="s">
        <v>86</v>
      </c>
      <c r="Q33" t="s">
        <v>86</v>
      </c>
      <c r="R33" t="s">
        <v>86</v>
      </c>
      <c r="S33" t="s">
        <v>86</v>
      </c>
      <c r="T33" t="s">
        <v>86</v>
      </c>
      <c r="U33" t="s">
        <v>86</v>
      </c>
      <c r="V33" t="s">
        <v>86</v>
      </c>
      <c r="W33" t="s">
        <v>86</v>
      </c>
      <c r="X33" t="s">
        <v>86</v>
      </c>
      <c r="Y33" t="s">
        <v>86</v>
      </c>
      <c r="Z33">
        <v>1.24449850431199E-2</v>
      </c>
      <c r="AA33" t="s">
        <v>86</v>
      </c>
      <c r="AB33" t="s">
        <v>86</v>
      </c>
      <c r="AC33" t="s">
        <v>86</v>
      </c>
      <c r="AD33" t="s">
        <v>86</v>
      </c>
      <c r="AE33" t="s">
        <v>86</v>
      </c>
    </row>
    <row r="34" spans="1:31" x14ac:dyDescent="0.35">
      <c r="A34" s="5">
        <v>35003</v>
      </c>
      <c r="B34" t="s">
        <v>86</v>
      </c>
      <c r="C34" t="s">
        <v>86</v>
      </c>
      <c r="D34" t="s">
        <v>86</v>
      </c>
      <c r="E34">
        <v>-9.4429088450153197E-3</v>
      </c>
      <c r="F34" t="s">
        <v>86</v>
      </c>
      <c r="G34" t="s">
        <v>86</v>
      </c>
      <c r="H34" t="s">
        <v>86</v>
      </c>
      <c r="I34" t="s">
        <v>86</v>
      </c>
      <c r="J34" t="s">
        <v>86</v>
      </c>
      <c r="K34" t="s">
        <v>86</v>
      </c>
      <c r="L34" t="s">
        <v>86</v>
      </c>
      <c r="M34" t="s">
        <v>86</v>
      </c>
      <c r="N34" t="s">
        <v>86</v>
      </c>
      <c r="O34" t="s">
        <v>86</v>
      </c>
      <c r="P34" t="s">
        <v>86</v>
      </c>
      <c r="Q34" t="s">
        <v>86</v>
      </c>
      <c r="R34" t="s">
        <v>86</v>
      </c>
      <c r="S34" t="s">
        <v>86</v>
      </c>
      <c r="T34" t="s">
        <v>86</v>
      </c>
      <c r="U34" t="s">
        <v>86</v>
      </c>
      <c r="V34" t="s">
        <v>86</v>
      </c>
      <c r="W34" t="s">
        <v>86</v>
      </c>
      <c r="X34" t="s">
        <v>86</v>
      </c>
      <c r="Y34" t="s">
        <v>86</v>
      </c>
      <c r="Z34">
        <v>-2.9850698412493899E-2</v>
      </c>
      <c r="AA34" t="s">
        <v>86</v>
      </c>
      <c r="AB34" t="s">
        <v>86</v>
      </c>
      <c r="AC34" t="s">
        <v>86</v>
      </c>
      <c r="AD34" t="s">
        <v>86</v>
      </c>
      <c r="AE34" t="s">
        <v>86</v>
      </c>
    </row>
    <row r="35" spans="1:31" x14ac:dyDescent="0.35">
      <c r="A35" s="5">
        <v>35033</v>
      </c>
      <c r="B35" t="s">
        <v>86</v>
      </c>
      <c r="C35" t="s">
        <v>86</v>
      </c>
      <c r="D35" t="s">
        <v>86</v>
      </c>
      <c r="E35">
        <v>2.47853958027047E-2</v>
      </c>
      <c r="F35" t="s">
        <v>86</v>
      </c>
      <c r="G35" t="s">
        <v>86</v>
      </c>
      <c r="H35" t="s">
        <v>86</v>
      </c>
      <c r="I35" t="s">
        <v>86</v>
      </c>
      <c r="J35" t="s">
        <v>86</v>
      </c>
      <c r="K35" t="s">
        <v>86</v>
      </c>
      <c r="L35" t="s">
        <v>86</v>
      </c>
      <c r="M35" t="s">
        <v>86</v>
      </c>
      <c r="N35" t="s">
        <v>86</v>
      </c>
      <c r="O35" t="s">
        <v>86</v>
      </c>
      <c r="P35" t="s">
        <v>86</v>
      </c>
      <c r="Q35" t="s">
        <v>86</v>
      </c>
      <c r="R35" t="s">
        <v>86</v>
      </c>
      <c r="S35" t="s">
        <v>86</v>
      </c>
      <c r="T35" t="s">
        <v>86</v>
      </c>
      <c r="U35" t="s">
        <v>86</v>
      </c>
      <c r="V35" t="s">
        <v>86</v>
      </c>
      <c r="W35" t="s">
        <v>86</v>
      </c>
      <c r="X35" t="s">
        <v>86</v>
      </c>
      <c r="Y35" t="s">
        <v>86</v>
      </c>
      <c r="Z35">
        <v>2.3529461018094298E-2</v>
      </c>
      <c r="AA35" t="s">
        <v>86</v>
      </c>
      <c r="AB35" t="s">
        <v>86</v>
      </c>
      <c r="AC35" t="s">
        <v>86</v>
      </c>
      <c r="AD35" t="s">
        <v>86</v>
      </c>
      <c r="AE35" t="s">
        <v>86</v>
      </c>
    </row>
    <row r="36" spans="1:31" x14ac:dyDescent="0.35">
      <c r="A36" s="5">
        <v>35064</v>
      </c>
      <c r="B36" t="s">
        <v>86</v>
      </c>
      <c r="C36" t="s">
        <v>86</v>
      </c>
      <c r="D36" t="s">
        <v>86</v>
      </c>
      <c r="E36">
        <v>4.0507388335229398E-2</v>
      </c>
      <c r="F36" t="s">
        <v>86</v>
      </c>
      <c r="G36" t="s">
        <v>86</v>
      </c>
      <c r="H36" t="s">
        <v>86</v>
      </c>
      <c r="I36" t="s">
        <v>86</v>
      </c>
      <c r="J36" t="s">
        <v>86</v>
      </c>
      <c r="K36" t="s">
        <v>86</v>
      </c>
      <c r="L36" t="s">
        <v>86</v>
      </c>
      <c r="M36" t="s">
        <v>86</v>
      </c>
      <c r="N36" t="s">
        <v>86</v>
      </c>
      <c r="O36" t="s">
        <v>86</v>
      </c>
      <c r="P36" t="s">
        <v>86</v>
      </c>
      <c r="Q36" t="s">
        <v>86</v>
      </c>
      <c r="R36" t="s">
        <v>86</v>
      </c>
      <c r="S36" t="s">
        <v>86</v>
      </c>
      <c r="T36" t="s">
        <v>86</v>
      </c>
      <c r="U36" t="s">
        <v>86</v>
      </c>
      <c r="V36" t="s">
        <v>86</v>
      </c>
      <c r="W36" t="s">
        <v>86</v>
      </c>
      <c r="X36" t="s">
        <v>86</v>
      </c>
      <c r="Y36" t="s">
        <v>86</v>
      </c>
      <c r="Z36">
        <v>2.1822855879015401E-2</v>
      </c>
      <c r="AA36" t="s">
        <v>86</v>
      </c>
      <c r="AB36" t="s">
        <v>86</v>
      </c>
      <c r="AC36" t="s">
        <v>86</v>
      </c>
      <c r="AD36" t="s">
        <v>86</v>
      </c>
      <c r="AE36" t="s">
        <v>86</v>
      </c>
    </row>
    <row r="37" spans="1:31" x14ac:dyDescent="0.35">
      <c r="A37" s="5">
        <v>35095</v>
      </c>
      <c r="B37" t="s">
        <v>86</v>
      </c>
      <c r="C37" t="s">
        <v>86</v>
      </c>
      <c r="D37" t="s">
        <v>86</v>
      </c>
      <c r="E37">
        <v>1.9980794193896E-2</v>
      </c>
      <c r="F37" t="s">
        <v>86</v>
      </c>
      <c r="G37" t="s">
        <v>86</v>
      </c>
      <c r="H37" t="s">
        <v>86</v>
      </c>
      <c r="I37" t="s">
        <v>86</v>
      </c>
      <c r="J37" t="s">
        <v>86</v>
      </c>
      <c r="K37" t="s">
        <v>86</v>
      </c>
      <c r="L37" t="s">
        <v>86</v>
      </c>
      <c r="M37" t="s">
        <v>86</v>
      </c>
      <c r="N37" t="s">
        <v>86</v>
      </c>
      <c r="O37" t="s">
        <v>86</v>
      </c>
      <c r="P37" t="s">
        <v>86</v>
      </c>
      <c r="Q37" t="s">
        <v>86</v>
      </c>
      <c r="R37" t="s">
        <v>86</v>
      </c>
      <c r="S37" t="s">
        <v>86</v>
      </c>
      <c r="T37" t="s">
        <v>86</v>
      </c>
      <c r="U37" t="s">
        <v>86</v>
      </c>
      <c r="V37" t="s">
        <v>86</v>
      </c>
      <c r="W37" t="s">
        <v>86</v>
      </c>
      <c r="X37" t="s">
        <v>86</v>
      </c>
      <c r="Y37" t="s">
        <v>86</v>
      </c>
      <c r="Z37">
        <v>-2.61573403033857E-3</v>
      </c>
      <c r="AA37" t="s">
        <v>86</v>
      </c>
      <c r="AB37" t="s">
        <v>86</v>
      </c>
      <c r="AC37" t="s">
        <v>86</v>
      </c>
      <c r="AD37" t="s">
        <v>86</v>
      </c>
      <c r="AE37" t="s">
        <v>86</v>
      </c>
    </row>
    <row r="38" spans="1:31" x14ac:dyDescent="0.35">
      <c r="A38" s="5">
        <v>35124</v>
      </c>
      <c r="B38" t="s">
        <v>86</v>
      </c>
      <c r="C38" t="s">
        <v>86</v>
      </c>
      <c r="D38" t="s">
        <v>86</v>
      </c>
      <c r="E38">
        <v>-3.7314298217759798E-3</v>
      </c>
      <c r="F38" t="s">
        <v>86</v>
      </c>
      <c r="G38" t="s">
        <v>86</v>
      </c>
      <c r="H38" t="s">
        <v>86</v>
      </c>
      <c r="I38" t="s">
        <v>86</v>
      </c>
      <c r="J38" t="s">
        <v>86</v>
      </c>
      <c r="K38" t="s">
        <v>86</v>
      </c>
      <c r="L38" t="s">
        <v>86</v>
      </c>
      <c r="M38" t="s">
        <v>86</v>
      </c>
      <c r="N38" t="s">
        <v>86</v>
      </c>
      <c r="O38" t="s">
        <v>86</v>
      </c>
      <c r="P38" t="s">
        <v>86</v>
      </c>
      <c r="Q38" t="s">
        <v>86</v>
      </c>
      <c r="R38" t="s">
        <v>86</v>
      </c>
      <c r="S38" t="s">
        <v>86</v>
      </c>
      <c r="T38" t="s">
        <v>86</v>
      </c>
      <c r="U38" t="s">
        <v>86</v>
      </c>
      <c r="V38" t="s">
        <v>86</v>
      </c>
      <c r="W38" t="s">
        <v>86</v>
      </c>
      <c r="X38" t="s">
        <v>86</v>
      </c>
      <c r="Y38" t="s">
        <v>86</v>
      </c>
      <c r="Z38">
        <v>5.2447408843639402E-2</v>
      </c>
      <c r="AA38" t="s">
        <v>86</v>
      </c>
      <c r="AB38" t="s">
        <v>86</v>
      </c>
      <c r="AC38" t="s">
        <v>86</v>
      </c>
      <c r="AD38" t="s">
        <v>86</v>
      </c>
      <c r="AE38" t="s">
        <v>86</v>
      </c>
    </row>
    <row r="39" spans="1:31" x14ac:dyDescent="0.35">
      <c r="A39" s="5">
        <v>35155</v>
      </c>
      <c r="B39" t="s">
        <v>86</v>
      </c>
      <c r="C39" t="s">
        <v>86</v>
      </c>
      <c r="D39" t="s">
        <v>86</v>
      </c>
      <c r="E39">
        <v>1.31084306997949E-2</v>
      </c>
      <c r="F39" t="s">
        <v>86</v>
      </c>
      <c r="G39" t="s">
        <v>86</v>
      </c>
      <c r="H39" t="s">
        <v>86</v>
      </c>
      <c r="I39" t="s">
        <v>86</v>
      </c>
      <c r="J39" t="s">
        <v>86</v>
      </c>
      <c r="K39" t="s">
        <v>86</v>
      </c>
      <c r="L39" t="s">
        <v>86</v>
      </c>
      <c r="M39" t="s">
        <v>86</v>
      </c>
      <c r="N39" t="s">
        <v>86</v>
      </c>
      <c r="O39" t="s">
        <v>86</v>
      </c>
      <c r="P39" t="s">
        <v>86</v>
      </c>
      <c r="Q39" t="s">
        <v>86</v>
      </c>
      <c r="R39" t="s">
        <v>86</v>
      </c>
      <c r="S39" t="s">
        <v>86</v>
      </c>
      <c r="T39" t="s">
        <v>86</v>
      </c>
      <c r="U39" t="s">
        <v>86</v>
      </c>
      <c r="V39" t="s">
        <v>86</v>
      </c>
      <c r="W39" t="s">
        <v>86</v>
      </c>
      <c r="X39" t="s">
        <v>86</v>
      </c>
      <c r="Y39" t="s">
        <v>86</v>
      </c>
      <c r="Z39">
        <v>9.1360853995474008E-3</v>
      </c>
      <c r="AA39" t="s">
        <v>86</v>
      </c>
      <c r="AB39" t="s">
        <v>86</v>
      </c>
      <c r="AC39" t="s">
        <v>86</v>
      </c>
      <c r="AD39" t="s">
        <v>86</v>
      </c>
      <c r="AE39" t="s">
        <v>86</v>
      </c>
    </row>
    <row r="40" spans="1:31" x14ac:dyDescent="0.35">
      <c r="A40" s="5">
        <v>35185</v>
      </c>
      <c r="B40" t="s">
        <v>86</v>
      </c>
      <c r="C40" t="s">
        <v>86</v>
      </c>
      <c r="D40" t="s">
        <v>86</v>
      </c>
      <c r="E40">
        <v>3.69682986688466E-2</v>
      </c>
      <c r="F40" t="s">
        <v>86</v>
      </c>
      <c r="G40" t="s">
        <v>86</v>
      </c>
      <c r="H40" t="s">
        <v>86</v>
      </c>
      <c r="I40" t="s">
        <v>86</v>
      </c>
      <c r="J40" t="s">
        <v>86</v>
      </c>
      <c r="K40" t="s">
        <v>86</v>
      </c>
      <c r="L40" t="s">
        <v>86</v>
      </c>
      <c r="M40" t="s">
        <v>86</v>
      </c>
      <c r="N40" t="s">
        <v>86</v>
      </c>
      <c r="O40" t="s">
        <v>86</v>
      </c>
      <c r="P40" t="s">
        <v>86</v>
      </c>
      <c r="Q40" t="s">
        <v>86</v>
      </c>
      <c r="R40" t="s">
        <v>86</v>
      </c>
      <c r="S40" t="s">
        <v>86</v>
      </c>
      <c r="T40" t="s">
        <v>86</v>
      </c>
      <c r="U40" t="s">
        <v>86</v>
      </c>
      <c r="V40" t="s">
        <v>86</v>
      </c>
      <c r="W40" t="s">
        <v>86</v>
      </c>
      <c r="X40" t="s">
        <v>86</v>
      </c>
      <c r="Y40" t="s">
        <v>86</v>
      </c>
      <c r="Z40">
        <v>8.1481762155179993E-2</v>
      </c>
      <c r="AA40" t="s">
        <v>86</v>
      </c>
      <c r="AB40" t="s">
        <v>86</v>
      </c>
      <c r="AC40" t="s">
        <v>86</v>
      </c>
      <c r="AD40" t="s">
        <v>86</v>
      </c>
      <c r="AE40" t="s">
        <v>86</v>
      </c>
    </row>
    <row r="41" spans="1:31" x14ac:dyDescent="0.35">
      <c r="A41" s="5">
        <v>35216</v>
      </c>
      <c r="B41" t="s">
        <v>86</v>
      </c>
      <c r="C41" t="s">
        <v>86</v>
      </c>
      <c r="D41" t="s">
        <v>86</v>
      </c>
      <c r="E41">
        <v>-4.45623215148774E-3</v>
      </c>
      <c r="F41" t="s">
        <v>86</v>
      </c>
      <c r="G41" t="s">
        <v>86</v>
      </c>
      <c r="H41" t="s">
        <v>86</v>
      </c>
      <c r="I41" t="s">
        <v>86</v>
      </c>
      <c r="J41" t="s">
        <v>86</v>
      </c>
      <c r="K41" t="s">
        <v>86</v>
      </c>
      <c r="L41" t="s">
        <v>86</v>
      </c>
      <c r="M41" t="s">
        <v>86</v>
      </c>
      <c r="N41" t="s">
        <v>86</v>
      </c>
      <c r="O41" t="s">
        <v>86</v>
      </c>
      <c r="P41" t="s">
        <v>86</v>
      </c>
      <c r="Q41" t="s">
        <v>86</v>
      </c>
      <c r="R41" t="s">
        <v>86</v>
      </c>
      <c r="S41" t="s">
        <v>86</v>
      </c>
      <c r="T41" t="s">
        <v>86</v>
      </c>
      <c r="U41" t="s">
        <v>86</v>
      </c>
      <c r="V41" t="s">
        <v>86</v>
      </c>
      <c r="W41" t="s">
        <v>86</v>
      </c>
      <c r="X41" t="s">
        <v>86</v>
      </c>
      <c r="Y41" t="s">
        <v>86</v>
      </c>
      <c r="Z41">
        <v>6.0882905147802799E-2</v>
      </c>
      <c r="AA41" t="s">
        <v>86</v>
      </c>
      <c r="AB41" t="s">
        <v>86</v>
      </c>
      <c r="AC41" t="s">
        <v>86</v>
      </c>
      <c r="AD41" t="s">
        <v>86</v>
      </c>
      <c r="AE41" t="s">
        <v>86</v>
      </c>
    </row>
    <row r="42" spans="1:31" x14ac:dyDescent="0.35">
      <c r="A42" s="5">
        <v>35246</v>
      </c>
      <c r="B42" t="s">
        <v>86</v>
      </c>
      <c r="C42" t="s">
        <v>86</v>
      </c>
      <c r="D42" t="s">
        <v>86</v>
      </c>
      <c r="E42">
        <v>6.7446192395722998E-3</v>
      </c>
      <c r="F42" t="s">
        <v>86</v>
      </c>
      <c r="G42" t="s">
        <v>86</v>
      </c>
      <c r="H42" t="s">
        <v>86</v>
      </c>
      <c r="I42" t="s">
        <v>86</v>
      </c>
      <c r="J42" t="s">
        <v>86</v>
      </c>
      <c r="K42" t="s">
        <v>86</v>
      </c>
      <c r="L42" t="s">
        <v>86</v>
      </c>
      <c r="M42" t="s">
        <v>86</v>
      </c>
      <c r="N42" t="s">
        <v>86</v>
      </c>
      <c r="O42" t="s">
        <v>86</v>
      </c>
      <c r="P42" t="s">
        <v>86</v>
      </c>
      <c r="Q42" t="s">
        <v>86</v>
      </c>
      <c r="R42" t="s">
        <v>86</v>
      </c>
      <c r="S42" t="s">
        <v>86</v>
      </c>
      <c r="T42" t="s">
        <v>86</v>
      </c>
      <c r="U42" t="s">
        <v>86</v>
      </c>
      <c r="V42" t="s">
        <v>86</v>
      </c>
      <c r="W42" t="s">
        <v>86</v>
      </c>
      <c r="X42" t="s">
        <v>86</v>
      </c>
      <c r="Y42" t="s">
        <v>86</v>
      </c>
      <c r="Z42">
        <v>-4.3041483733087402E-2</v>
      </c>
      <c r="AA42" t="s">
        <v>86</v>
      </c>
      <c r="AB42" t="s">
        <v>86</v>
      </c>
      <c r="AC42" t="s">
        <v>86</v>
      </c>
      <c r="AD42" t="s">
        <v>86</v>
      </c>
      <c r="AE42" t="s">
        <v>86</v>
      </c>
    </row>
    <row r="43" spans="1:31" x14ac:dyDescent="0.35">
      <c r="A43" s="5">
        <v>35277</v>
      </c>
      <c r="B43" t="s">
        <v>86</v>
      </c>
      <c r="C43" t="s">
        <v>86</v>
      </c>
      <c r="D43" t="s">
        <v>86</v>
      </c>
      <c r="E43">
        <v>-2.7752946114923599E-2</v>
      </c>
      <c r="F43" t="s">
        <v>86</v>
      </c>
      <c r="G43" t="s">
        <v>86</v>
      </c>
      <c r="H43" t="s">
        <v>86</v>
      </c>
      <c r="I43" t="s">
        <v>86</v>
      </c>
      <c r="J43" t="s">
        <v>86</v>
      </c>
      <c r="K43" t="s">
        <v>86</v>
      </c>
      <c r="L43" t="s">
        <v>86</v>
      </c>
      <c r="M43" t="s">
        <v>86</v>
      </c>
      <c r="N43" t="s">
        <v>86</v>
      </c>
      <c r="O43" t="s">
        <v>86</v>
      </c>
      <c r="P43" t="s">
        <v>86</v>
      </c>
      <c r="Q43" t="s">
        <v>86</v>
      </c>
      <c r="R43" t="s">
        <v>86</v>
      </c>
      <c r="S43" t="s">
        <v>86</v>
      </c>
      <c r="T43" t="s">
        <v>86</v>
      </c>
      <c r="U43" t="s">
        <v>86</v>
      </c>
      <c r="V43" t="s">
        <v>86</v>
      </c>
      <c r="W43" t="s">
        <v>86</v>
      </c>
      <c r="X43" t="s">
        <v>86</v>
      </c>
      <c r="Y43" t="s">
        <v>86</v>
      </c>
      <c r="Z43">
        <v>-6.5967160547647702E-2</v>
      </c>
      <c r="AA43" t="s">
        <v>86</v>
      </c>
      <c r="AB43" t="s">
        <v>86</v>
      </c>
      <c r="AC43" t="s">
        <v>86</v>
      </c>
      <c r="AD43" t="s">
        <v>86</v>
      </c>
      <c r="AE43" t="s">
        <v>86</v>
      </c>
    </row>
    <row r="44" spans="1:31" x14ac:dyDescent="0.35">
      <c r="A44" s="5">
        <v>35308</v>
      </c>
      <c r="B44" t="s">
        <v>86</v>
      </c>
      <c r="C44" t="s">
        <v>86</v>
      </c>
      <c r="D44" t="s">
        <v>86</v>
      </c>
      <c r="E44">
        <v>4.6037653290975202E-3</v>
      </c>
      <c r="F44" t="s">
        <v>86</v>
      </c>
      <c r="G44" t="s">
        <v>86</v>
      </c>
      <c r="H44" t="s">
        <v>86</v>
      </c>
      <c r="I44" t="s">
        <v>86</v>
      </c>
      <c r="J44" t="s">
        <v>86</v>
      </c>
      <c r="K44" t="s">
        <v>86</v>
      </c>
      <c r="L44" t="s">
        <v>86</v>
      </c>
      <c r="M44" t="s">
        <v>86</v>
      </c>
      <c r="N44" t="s">
        <v>86</v>
      </c>
      <c r="O44" t="s">
        <v>86</v>
      </c>
      <c r="P44" t="s">
        <v>86</v>
      </c>
      <c r="Q44" t="s">
        <v>86</v>
      </c>
      <c r="R44" t="s">
        <v>86</v>
      </c>
      <c r="S44" t="s">
        <v>86</v>
      </c>
      <c r="T44" t="s">
        <v>86</v>
      </c>
      <c r="U44" t="s">
        <v>86</v>
      </c>
      <c r="V44" t="s">
        <v>86</v>
      </c>
      <c r="W44" t="s">
        <v>86</v>
      </c>
      <c r="X44" t="s">
        <v>86</v>
      </c>
      <c r="Y44" t="s">
        <v>86</v>
      </c>
      <c r="Z44">
        <v>5.2969385617963403E-2</v>
      </c>
      <c r="AA44" t="s">
        <v>86</v>
      </c>
      <c r="AB44" t="s">
        <v>86</v>
      </c>
      <c r="AC44" t="s">
        <v>86</v>
      </c>
      <c r="AD44" t="s">
        <v>86</v>
      </c>
      <c r="AE44" t="s">
        <v>86</v>
      </c>
    </row>
    <row r="45" spans="1:31" x14ac:dyDescent="0.35">
      <c r="A45" s="5">
        <v>35338</v>
      </c>
      <c r="B45" t="s">
        <v>86</v>
      </c>
      <c r="C45" t="s">
        <v>86</v>
      </c>
      <c r="D45" t="s">
        <v>86</v>
      </c>
      <c r="E45">
        <v>3.0247282363864099E-2</v>
      </c>
      <c r="F45" t="s">
        <v>86</v>
      </c>
      <c r="G45" t="s">
        <v>86</v>
      </c>
      <c r="H45" t="s">
        <v>86</v>
      </c>
      <c r="I45" t="s">
        <v>86</v>
      </c>
      <c r="J45" t="s">
        <v>86</v>
      </c>
      <c r="K45" t="s">
        <v>86</v>
      </c>
      <c r="L45" t="s">
        <v>86</v>
      </c>
      <c r="M45" t="s">
        <v>86</v>
      </c>
      <c r="N45" t="s">
        <v>86</v>
      </c>
      <c r="O45" t="s">
        <v>86</v>
      </c>
      <c r="P45" t="s">
        <v>86</v>
      </c>
      <c r="Q45" t="s">
        <v>86</v>
      </c>
      <c r="R45" t="s">
        <v>86</v>
      </c>
      <c r="S45" t="s">
        <v>86</v>
      </c>
      <c r="T45" t="s">
        <v>86</v>
      </c>
      <c r="U45" t="s">
        <v>86</v>
      </c>
      <c r="V45" t="s">
        <v>86</v>
      </c>
      <c r="W45" t="s">
        <v>86</v>
      </c>
      <c r="X45" t="s">
        <v>86</v>
      </c>
      <c r="Y45" t="s">
        <v>86</v>
      </c>
      <c r="Z45">
        <v>1.21953529400533E-2</v>
      </c>
      <c r="AA45" t="s">
        <v>86</v>
      </c>
      <c r="AB45" t="s">
        <v>86</v>
      </c>
      <c r="AC45" t="s">
        <v>86</v>
      </c>
      <c r="AD45" t="s">
        <v>86</v>
      </c>
      <c r="AE45" t="s">
        <v>86</v>
      </c>
    </row>
    <row r="46" spans="1:31" x14ac:dyDescent="0.35">
      <c r="A46" s="5">
        <v>35369</v>
      </c>
      <c r="B46" t="s">
        <v>86</v>
      </c>
      <c r="C46" t="s">
        <v>86</v>
      </c>
      <c r="D46" t="s">
        <v>86</v>
      </c>
      <c r="E46">
        <v>-2.6687401752509702E-3</v>
      </c>
      <c r="F46" t="s">
        <v>86</v>
      </c>
      <c r="G46" t="s">
        <v>86</v>
      </c>
      <c r="H46" t="s">
        <v>86</v>
      </c>
      <c r="I46" t="s">
        <v>86</v>
      </c>
      <c r="J46" t="s">
        <v>86</v>
      </c>
      <c r="K46" t="s">
        <v>86</v>
      </c>
      <c r="L46" t="s">
        <v>86</v>
      </c>
      <c r="M46" t="s">
        <v>86</v>
      </c>
      <c r="N46" t="s">
        <v>86</v>
      </c>
      <c r="O46" t="s">
        <v>86</v>
      </c>
      <c r="P46" t="s">
        <v>86</v>
      </c>
      <c r="Q46" t="s">
        <v>86</v>
      </c>
      <c r="R46" t="s">
        <v>86</v>
      </c>
      <c r="S46" t="s">
        <v>86</v>
      </c>
      <c r="T46" t="s">
        <v>86</v>
      </c>
      <c r="U46" t="s">
        <v>86</v>
      </c>
      <c r="V46" t="s">
        <v>86</v>
      </c>
      <c r="W46" t="s">
        <v>86</v>
      </c>
      <c r="X46" t="s">
        <v>86</v>
      </c>
      <c r="Y46" t="s">
        <v>86</v>
      </c>
      <c r="Z46">
        <v>3.7649902395507301E-3</v>
      </c>
      <c r="AA46" t="s">
        <v>86</v>
      </c>
      <c r="AB46" t="s">
        <v>86</v>
      </c>
      <c r="AC46" t="s">
        <v>86</v>
      </c>
      <c r="AD46" t="s">
        <v>86</v>
      </c>
      <c r="AE46" t="s">
        <v>86</v>
      </c>
    </row>
    <row r="47" spans="1:31" x14ac:dyDescent="0.35">
      <c r="A47" s="5">
        <v>35399</v>
      </c>
      <c r="B47" t="s">
        <v>86</v>
      </c>
      <c r="C47" t="s">
        <v>86</v>
      </c>
      <c r="D47" t="s">
        <v>86</v>
      </c>
      <c r="E47">
        <v>5.0847238211040903E-2</v>
      </c>
      <c r="F47" t="s">
        <v>86</v>
      </c>
      <c r="G47" t="s">
        <v>86</v>
      </c>
      <c r="H47" t="s">
        <v>86</v>
      </c>
      <c r="I47" t="s">
        <v>86</v>
      </c>
      <c r="J47" t="s">
        <v>86</v>
      </c>
      <c r="K47" t="s">
        <v>86</v>
      </c>
      <c r="L47" t="s">
        <v>86</v>
      </c>
      <c r="M47" t="s">
        <v>86</v>
      </c>
      <c r="N47" t="s">
        <v>86</v>
      </c>
      <c r="O47" t="s">
        <v>86</v>
      </c>
      <c r="P47" t="s">
        <v>86</v>
      </c>
      <c r="Q47" t="s">
        <v>86</v>
      </c>
      <c r="R47" t="s">
        <v>86</v>
      </c>
      <c r="S47" t="s">
        <v>86</v>
      </c>
      <c r="T47" t="s">
        <v>86</v>
      </c>
      <c r="U47" t="s">
        <v>86</v>
      </c>
      <c r="V47" t="s">
        <v>86</v>
      </c>
      <c r="W47" t="s">
        <v>86</v>
      </c>
      <c r="X47" t="s">
        <v>86</v>
      </c>
      <c r="Y47" t="s">
        <v>86</v>
      </c>
      <c r="Z47">
        <v>5.1012821308493501E-2</v>
      </c>
      <c r="AA47" t="s">
        <v>86</v>
      </c>
      <c r="AB47" t="s">
        <v>86</v>
      </c>
      <c r="AC47" t="s">
        <v>86</v>
      </c>
      <c r="AD47" t="s">
        <v>86</v>
      </c>
      <c r="AE47" t="s">
        <v>86</v>
      </c>
    </row>
    <row r="48" spans="1:31" x14ac:dyDescent="0.35">
      <c r="A48" s="5">
        <v>35430</v>
      </c>
      <c r="B48" t="s">
        <v>86</v>
      </c>
      <c r="C48" t="s">
        <v>86</v>
      </c>
      <c r="D48" t="s">
        <v>86</v>
      </c>
      <c r="E48">
        <v>-8.2906021034106299E-4</v>
      </c>
      <c r="F48" t="s">
        <v>86</v>
      </c>
      <c r="G48" t="s">
        <v>86</v>
      </c>
      <c r="H48" t="s">
        <v>86</v>
      </c>
      <c r="I48" t="s">
        <v>86</v>
      </c>
      <c r="J48" t="s">
        <v>86</v>
      </c>
      <c r="K48" t="s">
        <v>86</v>
      </c>
      <c r="L48" t="s">
        <v>86</v>
      </c>
      <c r="M48" t="s">
        <v>86</v>
      </c>
      <c r="N48" t="s">
        <v>86</v>
      </c>
      <c r="O48" t="s">
        <v>86</v>
      </c>
      <c r="P48" t="s">
        <v>86</v>
      </c>
      <c r="Q48" t="s">
        <v>86</v>
      </c>
      <c r="R48" t="s">
        <v>86</v>
      </c>
      <c r="S48" t="s">
        <v>86</v>
      </c>
      <c r="T48" t="s">
        <v>86</v>
      </c>
      <c r="U48" t="s">
        <v>86</v>
      </c>
      <c r="V48" t="s">
        <v>86</v>
      </c>
      <c r="W48" t="s">
        <v>86</v>
      </c>
      <c r="X48" t="s">
        <v>86</v>
      </c>
      <c r="Y48" t="s">
        <v>86</v>
      </c>
      <c r="Z48">
        <v>2.1665548525621501E-2</v>
      </c>
      <c r="AA48" t="s">
        <v>86</v>
      </c>
      <c r="AB48" t="s">
        <v>86</v>
      </c>
      <c r="AC48" t="s">
        <v>86</v>
      </c>
      <c r="AD48" t="s">
        <v>86</v>
      </c>
      <c r="AE48" t="s">
        <v>86</v>
      </c>
    </row>
    <row r="49" spans="1:31" x14ac:dyDescent="0.35">
      <c r="A49" s="5">
        <v>35461</v>
      </c>
      <c r="B49" t="s">
        <v>86</v>
      </c>
      <c r="C49" t="s">
        <v>86</v>
      </c>
      <c r="D49" t="s">
        <v>86</v>
      </c>
      <c r="E49">
        <v>-5.4101924447119204E-3</v>
      </c>
      <c r="F49" t="s">
        <v>86</v>
      </c>
      <c r="G49" t="s">
        <v>86</v>
      </c>
      <c r="H49" t="s">
        <v>86</v>
      </c>
      <c r="I49" t="s">
        <v>86</v>
      </c>
      <c r="J49" t="s">
        <v>86</v>
      </c>
      <c r="K49" t="s">
        <v>86</v>
      </c>
      <c r="L49" t="s">
        <v>86</v>
      </c>
      <c r="M49" t="s">
        <v>86</v>
      </c>
      <c r="N49" t="s">
        <v>86</v>
      </c>
      <c r="O49" t="s">
        <v>86</v>
      </c>
      <c r="P49" t="s">
        <v>86</v>
      </c>
      <c r="Q49" t="s">
        <v>86</v>
      </c>
      <c r="R49" t="s">
        <v>86</v>
      </c>
      <c r="S49" t="s">
        <v>86</v>
      </c>
      <c r="T49" t="s">
        <v>86</v>
      </c>
      <c r="U49" t="s">
        <v>86</v>
      </c>
      <c r="V49" t="s">
        <v>86</v>
      </c>
      <c r="W49" t="s">
        <v>86</v>
      </c>
      <c r="X49" t="s">
        <v>86</v>
      </c>
      <c r="Y49" t="s">
        <v>86</v>
      </c>
      <c r="Z49">
        <v>2.1360767353791801E-2</v>
      </c>
      <c r="AA49" t="s">
        <v>86</v>
      </c>
      <c r="AB49" t="s">
        <v>86</v>
      </c>
      <c r="AC49" t="s">
        <v>86</v>
      </c>
      <c r="AD49" t="s">
        <v>86</v>
      </c>
      <c r="AE49" t="s">
        <v>86</v>
      </c>
    </row>
    <row r="50" spans="1:31" x14ac:dyDescent="0.35">
      <c r="A50" s="5">
        <v>35489</v>
      </c>
      <c r="B50" t="s">
        <v>86</v>
      </c>
      <c r="C50" t="s">
        <v>86</v>
      </c>
      <c r="D50" t="s">
        <v>86</v>
      </c>
      <c r="E50">
        <v>1.6319324677761E-2</v>
      </c>
      <c r="F50" t="s">
        <v>86</v>
      </c>
      <c r="G50" t="s">
        <v>86</v>
      </c>
      <c r="H50" t="s">
        <v>86</v>
      </c>
      <c r="I50" t="s">
        <v>86</v>
      </c>
      <c r="J50" t="s">
        <v>86</v>
      </c>
      <c r="K50" t="s">
        <v>86</v>
      </c>
      <c r="L50" t="s">
        <v>86</v>
      </c>
      <c r="M50" t="s">
        <v>86</v>
      </c>
      <c r="N50" t="s">
        <v>86</v>
      </c>
      <c r="O50" t="s">
        <v>86</v>
      </c>
      <c r="P50" t="s">
        <v>86</v>
      </c>
      <c r="Q50" t="s">
        <v>86</v>
      </c>
      <c r="R50" t="s">
        <v>86</v>
      </c>
      <c r="S50" t="s">
        <v>86</v>
      </c>
      <c r="T50" t="s">
        <v>86</v>
      </c>
      <c r="U50" t="s">
        <v>86</v>
      </c>
      <c r="V50" t="s">
        <v>86</v>
      </c>
      <c r="W50" t="s">
        <v>86</v>
      </c>
      <c r="X50" t="s">
        <v>86</v>
      </c>
      <c r="Y50" t="s">
        <v>86</v>
      </c>
      <c r="Z50">
        <v>-5.1123044835063698E-2</v>
      </c>
      <c r="AA50" t="s">
        <v>86</v>
      </c>
      <c r="AB50" t="s">
        <v>86</v>
      </c>
      <c r="AC50" t="s">
        <v>86</v>
      </c>
      <c r="AD50" t="s">
        <v>86</v>
      </c>
      <c r="AE50" t="s">
        <v>86</v>
      </c>
    </row>
    <row r="51" spans="1:31" x14ac:dyDescent="0.35">
      <c r="A51" s="5">
        <v>35520</v>
      </c>
      <c r="B51" t="s">
        <v>86</v>
      </c>
      <c r="C51" t="s">
        <v>86</v>
      </c>
      <c r="D51" t="s">
        <v>86</v>
      </c>
      <c r="E51">
        <v>6.2441681554943297E-3</v>
      </c>
      <c r="F51" t="s">
        <v>86</v>
      </c>
      <c r="G51" t="s">
        <v>86</v>
      </c>
      <c r="H51" t="s">
        <v>86</v>
      </c>
      <c r="I51" t="s">
        <v>86</v>
      </c>
      <c r="J51" t="s">
        <v>86</v>
      </c>
      <c r="K51" t="s">
        <v>86</v>
      </c>
      <c r="L51" t="s">
        <v>86</v>
      </c>
      <c r="M51" t="s">
        <v>86</v>
      </c>
      <c r="N51" t="s">
        <v>86</v>
      </c>
      <c r="O51" t="s">
        <v>86</v>
      </c>
      <c r="P51" t="s">
        <v>86</v>
      </c>
      <c r="Q51" t="s">
        <v>86</v>
      </c>
      <c r="R51" t="s">
        <v>86</v>
      </c>
      <c r="S51" t="s">
        <v>86</v>
      </c>
      <c r="T51" t="s">
        <v>86</v>
      </c>
      <c r="U51" t="s">
        <v>86</v>
      </c>
      <c r="V51" t="s">
        <v>86</v>
      </c>
      <c r="W51" t="s">
        <v>86</v>
      </c>
      <c r="X51" t="s">
        <v>86</v>
      </c>
      <c r="Y51" t="s">
        <v>86</v>
      </c>
      <c r="Z51">
        <v>-4.2448778907922403E-2</v>
      </c>
      <c r="AA51" t="s">
        <v>86</v>
      </c>
      <c r="AB51" t="s">
        <v>86</v>
      </c>
      <c r="AC51" t="s">
        <v>86</v>
      </c>
      <c r="AD51" t="s">
        <v>86</v>
      </c>
      <c r="AE51" t="s">
        <v>86</v>
      </c>
    </row>
    <row r="52" spans="1:31" x14ac:dyDescent="0.35">
      <c r="A52" s="5">
        <v>35550</v>
      </c>
      <c r="B52" t="s">
        <v>86</v>
      </c>
      <c r="C52" t="s">
        <v>86</v>
      </c>
      <c r="D52" t="s">
        <v>86</v>
      </c>
      <c r="E52">
        <v>7.0923014667327198E-3</v>
      </c>
      <c r="F52" t="s">
        <v>86</v>
      </c>
      <c r="G52" t="s">
        <v>86</v>
      </c>
      <c r="H52" t="s">
        <v>86</v>
      </c>
      <c r="I52" t="s">
        <v>86</v>
      </c>
      <c r="J52">
        <v>5.3897695297691298E-2</v>
      </c>
      <c r="K52" t="s">
        <v>86</v>
      </c>
      <c r="L52" t="s">
        <v>86</v>
      </c>
      <c r="M52" t="s">
        <v>86</v>
      </c>
      <c r="N52" t="s">
        <v>86</v>
      </c>
      <c r="O52" t="s">
        <v>86</v>
      </c>
      <c r="P52" t="s">
        <v>86</v>
      </c>
      <c r="Q52" t="s">
        <v>86</v>
      </c>
      <c r="R52" t="s">
        <v>86</v>
      </c>
      <c r="S52" t="s">
        <v>86</v>
      </c>
      <c r="T52" t="s">
        <v>86</v>
      </c>
      <c r="U52" t="s">
        <v>86</v>
      </c>
      <c r="V52" t="s">
        <v>86</v>
      </c>
      <c r="W52" t="s">
        <v>86</v>
      </c>
      <c r="X52" t="s">
        <v>86</v>
      </c>
      <c r="Y52" t="s">
        <v>86</v>
      </c>
      <c r="Z52">
        <v>5.1150526641796402E-3</v>
      </c>
      <c r="AA52" t="s">
        <v>86</v>
      </c>
      <c r="AB52" t="s">
        <v>86</v>
      </c>
      <c r="AC52" t="s">
        <v>86</v>
      </c>
      <c r="AD52" t="s">
        <v>86</v>
      </c>
      <c r="AE52" t="s">
        <v>86</v>
      </c>
    </row>
    <row r="53" spans="1:31" x14ac:dyDescent="0.35">
      <c r="A53" s="5">
        <v>35581</v>
      </c>
      <c r="B53" t="s">
        <v>86</v>
      </c>
      <c r="C53" t="s">
        <v>86</v>
      </c>
      <c r="D53" t="s">
        <v>86</v>
      </c>
      <c r="E53">
        <v>6.5140891954182503E-2</v>
      </c>
      <c r="F53" t="s">
        <v>86</v>
      </c>
      <c r="G53" t="s">
        <v>86</v>
      </c>
      <c r="H53" t="s">
        <v>86</v>
      </c>
      <c r="I53" t="s">
        <v>86</v>
      </c>
      <c r="J53">
        <v>0.12664659302159001</v>
      </c>
      <c r="K53" t="s">
        <v>86</v>
      </c>
      <c r="L53" t="s">
        <v>86</v>
      </c>
      <c r="M53" t="s">
        <v>86</v>
      </c>
      <c r="N53" t="s">
        <v>86</v>
      </c>
      <c r="O53" t="s">
        <v>86</v>
      </c>
      <c r="P53" t="s">
        <v>86</v>
      </c>
      <c r="Q53" t="s">
        <v>86</v>
      </c>
      <c r="R53" t="s">
        <v>86</v>
      </c>
      <c r="S53" t="s">
        <v>86</v>
      </c>
      <c r="T53" t="s">
        <v>86</v>
      </c>
      <c r="U53" t="s">
        <v>86</v>
      </c>
      <c r="V53" t="s">
        <v>86</v>
      </c>
      <c r="W53" t="s">
        <v>86</v>
      </c>
      <c r="X53" t="s">
        <v>86</v>
      </c>
      <c r="Y53" t="s">
        <v>86</v>
      </c>
      <c r="Z53">
        <v>0.109414479652333</v>
      </c>
      <c r="AA53" t="s">
        <v>86</v>
      </c>
      <c r="AB53" t="s">
        <v>86</v>
      </c>
      <c r="AC53" t="s">
        <v>86</v>
      </c>
      <c r="AD53" t="s">
        <v>86</v>
      </c>
      <c r="AE53" t="s">
        <v>86</v>
      </c>
    </row>
    <row r="54" spans="1:31" x14ac:dyDescent="0.35">
      <c r="A54" s="5">
        <v>35611</v>
      </c>
      <c r="B54" t="s">
        <v>86</v>
      </c>
      <c r="C54" t="s">
        <v>86</v>
      </c>
      <c r="D54" t="s">
        <v>86</v>
      </c>
      <c r="E54">
        <v>4.60908640731695E-2</v>
      </c>
      <c r="F54" t="s">
        <v>86</v>
      </c>
      <c r="G54" t="s">
        <v>86</v>
      </c>
      <c r="H54" t="s">
        <v>86</v>
      </c>
      <c r="I54" t="s">
        <v>86</v>
      </c>
      <c r="J54">
        <v>7.7914162587825202E-4</v>
      </c>
      <c r="K54" t="s">
        <v>86</v>
      </c>
      <c r="L54" t="s">
        <v>86</v>
      </c>
      <c r="M54" t="s">
        <v>86</v>
      </c>
      <c r="N54" t="s">
        <v>86</v>
      </c>
      <c r="O54" t="s">
        <v>86</v>
      </c>
      <c r="P54" t="s">
        <v>86</v>
      </c>
      <c r="Q54" t="s">
        <v>86</v>
      </c>
      <c r="R54" t="s">
        <v>86</v>
      </c>
      <c r="S54" t="s">
        <v>86</v>
      </c>
      <c r="T54" t="s">
        <v>86</v>
      </c>
      <c r="U54" t="s">
        <v>86</v>
      </c>
      <c r="V54" t="s">
        <v>86</v>
      </c>
      <c r="W54" t="s">
        <v>86</v>
      </c>
      <c r="X54" t="s">
        <v>86</v>
      </c>
      <c r="Y54" t="s">
        <v>86</v>
      </c>
      <c r="Z54">
        <v>3.8347323753943098E-2</v>
      </c>
      <c r="AA54" t="s">
        <v>86</v>
      </c>
      <c r="AB54" t="s">
        <v>86</v>
      </c>
      <c r="AC54" t="s">
        <v>86</v>
      </c>
      <c r="AD54" t="s">
        <v>86</v>
      </c>
      <c r="AE54" t="s">
        <v>86</v>
      </c>
    </row>
    <row r="55" spans="1:31" x14ac:dyDescent="0.35">
      <c r="A55" s="5">
        <v>35642</v>
      </c>
      <c r="B55" t="s">
        <v>86</v>
      </c>
      <c r="C55" t="s">
        <v>86</v>
      </c>
      <c r="D55" t="s">
        <v>86</v>
      </c>
      <c r="E55">
        <v>1.8268416186123699E-2</v>
      </c>
      <c r="F55" t="s">
        <v>86</v>
      </c>
      <c r="G55" t="s">
        <v>86</v>
      </c>
      <c r="H55" t="s">
        <v>86</v>
      </c>
      <c r="I55" t="s">
        <v>86</v>
      </c>
      <c r="J55">
        <v>0.158263640898545</v>
      </c>
      <c r="K55" t="s">
        <v>86</v>
      </c>
      <c r="L55" t="s">
        <v>86</v>
      </c>
      <c r="M55" t="s">
        <v>86</v>
      </c>
      <c r="N55" t="s">
        <v>86</v>
      </c>
      <c r="O55" t="s">
        <v>86</v>
      </c>
      <c r="P55" t="s">
        <v>86</v>
      </c>
      <c r="Q55" t="s">
        <v>86</v>
      </c>
      <c r="R55" t="s">
        <v>86</v>
      </c>
      <c r="S55" t="s">
        <v>86</v>
      </c>
      <c r="T55" t="s">
        <v>86</v>
      </c>
      <c r="U55" t="s">
        <v>86</v>
      </c>
      <c r="V55" t="s">
        <v>86</v>
      </c>
      <c r="W55" t="s">
        <v>86</v>
      </c>
      <c r="X55" t="s">
        <v>86</v>
      </c>
      <c r="Y55" t="s">
        <v>86</v>
      </c>
      <c r="Z55">
        <v>1.84637731937193E-2</v>
      </c>
      <c r="AA55" t="s">
        <v>86</v>
      </c>
      <c r="AB55" t="s">
        <v>86</v>
      </c>
      <c r="AC55" t="s">
        <v>86</v>
      </c>
      <c r="AD55" t="s">
        <v>86</v>
      </c>
      <c r="AE55" t="s">
        <v>86</v>
      </c>
    </row>
    <row r="56" spans="1:31" x14ac:dyDescent="0.35">
      <c r="A56" s="5">
        <v>35673</v>
      </c>
      <c r="B56" t="s">
        <v>86</v>
      </c>
      <c r="C56" t="s">
        <v>86</v>
      </c>
      <c r="D56" t="s">
        <v>86</v>
      </c>
      <c r="E56">
        <v>-7.0202859424008002E-2</v>
      </c>
      <c r="F56" t="s">
        <v>86</v>
      </c>
      <c r="G56" t="s">
        <v>86</v>
      </c>
      <c r="H56" t="s">
        <v>86</v>
      </c>
      <c r="I56" t="s">
        <v>86</v>
      </c>
      <c r="J56">
        <v>-3.3625158547442098E-4</v>
      </c>
      <c r="K56" t="s">
        <v>86</v>
      </c>
      <c r="L56" t="s">
        <v>86</v>
      </c>
      <c r="M56" t="s">
        <v>86</v>
      </c>
      <c r="N56" t="s">
        <v>86</v>
      </c>
      <c r="O56" t="s">
        <v>86</v>
      </c>
      <c r="P56" t="s">
        <v>86</v>
      </c>
      <c r="Q56" t="s">
        <v>86</v>
      </c>
      <c r="R56" t="s">
        <v>86</v>
      </c>
      <c r="S56" t="s">
        <v>86</v>
      </c>
      <c r="T56" t="s">
        <v>86</v>
      </c>
      <c r="U56" t="s">
        <v>86</v>
      </c>
      <c r="V56" t="s">
        <v>86</v>
      </c>
      <c r="W56" t="s">
        <v>86</v>
      </c>
      <c r="X56" t="s">
        <v>86</v>
      </c>
      <c r="Y56" t="s">
        <v>86</v>
      </c>
      <c r="Z56">
        <v>3.9884105827873502E-2</v>
      </c>
      <c r="AA56" t="s">
        <v>86</v>
      </c>
      <c r="AB56" t="s">
        <v>86</v>
      </c>
      <c r="AC56" t="s">
        <v>86</v>
      </c>
      <c r="AD56" t="s">
        <v>86</v>
      </c>
      <c r="AE56" t="s">
        <v>86</v>
      </c>
    </row>
    <row r="57" spans="1:31" x14ac:dyDescent="0.35">
      <c r="A57" s="5">
        <v>35703</v>
      </c>
      <c r="B57" t="s">
        <v>86</v>
      </c>
      <c r="C57" t="s">
        <v>86</v>
      </c>
      <c r="D57" t="s">
        <v>86</v>
      </c>
      <c r="E57">
        <v>5.6208013601052702E-2</v>
      </c>
      <c r="F57" t="s">
        <v>86</v>
      </c>
      <c r="G57" t="s">
        <v>86</v>
      </c>
      <c r="H57" t="s">
        <v>86</v>
      </c>
      <c r="I57" t="s">
        <v>86</v>
      </c>
      <c r="J57">
        <v>4.0854131088227899E-2</v>
      </c>
      <c r="K57" t="s">
        <v>86</v>
      </c>
      <c r="L57" t="s">
        <v>86</v>
      </c>
      <c r="M57" t="s">
        <v>86</v>
      </c>
      <c r="N57" t="s">
        <v>86</v>
      </c>
      <c r="O57" t="s">
        <v>86</v>
      </c>
      <c r="P57" t="s">
        <v>86</v>
      </c>
      <c r="Q57" t="s">
        <v>86</v>
      </c>
      <c r="R57" t="s">
        <v>86</v>
      </c>
      <c r="S57" t="s">
        <v>86</v>
      </c>
      <c r="T57" t="s">
        <v>86</v>
      </c>
      <c r="U57" t="s">
        <v>86</v>
      </c>
      <c r="V57">
        <v>-1.2396766122851699E-2</v>
      </c>
      <c r="W57" t="s">
        <v>86</v>
      </c>
      <c r="X57" t="s">
        <v>86</v>
      </c>
      <c r="Y57" t="s">
        <v>86</v>
      </c>
      <c r="Z57">
        <v>5.9274680761028299E-2</v>
      </c>
      <c r="AA57" t="s">
        <v>86</v>
      </c>
      <c r="AB57" t="s">
        <v>86</v>
      </c>
      <c r="AC57" t="s">
        <v>86</v>
      </c>
      <c r="AD57" t="s">
        <v>86</v>
      </c>
      <c r="AE57" t="s">
        <v>86</v>
      </c>
    </row>
    <row r="58" spans="1:31" x14ac:dyDescent="0.35">
      <c r="A58" s="5">
        <v>35734</v>
      </c>
      <c r="B58" t="s">
        <v>86</v>
      </c>
      <c r="C58" t="s">
        <v>86</v>
      </c>
      <c r="D58" t="s">
        <v>86</v>
      </c>
      <c r="E58">
        <v>-6.2748167568538904E-2</v>
      </c>
      <c r="F58" t="s">
        <v>86</v>
      </c>
      <c r="G58" t="s">
        <v>86</v>
      </c>
      <c r="H58" t="s">
        <v>86</v>
      </c>
      <c r="I58" t="s">
        <v>86</v>
      </c>
      <c r="J58">
        <v>-0.104829535238152</v>
      </c>
      <c r="K58" t="s">
        <v>86</v>
      </c>
      <c r="L58" t="s">
        <v>86</v>
      </c>
      <c r="M58" t="s">
        <v>86</v>
      </c>
      <c r="N58" t="s">
        <v>86</v>
      </c>
      <c r="O58" t="s">
        <v>86</v>
      </c>
      <c r="P58" t="s">
        <v>86</v>
      </c>
      <c r="Q58" t="s">
        <v>86</v>
      </c>
      <c r="R58" t="s">
        <v>86</v>
      </c>
      <c r="S58" t="s">
        <v>86</v>
      </c>
      <c r="T58" t="s">
        <v>86</v>
      </c>
      <c r="U58" t="s">
        <v>86</v>
      </c>
      <c r="V58">
        <v>-3.2875005517373199E-2</v>
      </c>
      <c r="W58" t="s">
        <v>86</v>
      </c>
      <c r="X58" t="s">
        <v>86</v>
      </c>
      <c r="Y58" t="s">
        <v>86</v>
      </c>
      <c r="Z58">
        <v>-1.11915716413444E-2</v>
      </c>
      <c r="AA58" t="s">
        <v>86</v>
      </c>
      <c r="AB58" t="s">
        <v>86</v>
      </c>
      <c r="AC58" t="s">
        <v>86</v>
      </c>
      <c r="AD58" t="s">
        <v>86</v>
      </c>
      <c r="AE58" t="s">
        <v>86</v>
      </c>
    </row>
    <row r="59" spans="1:31" x14ac:dyDescent="0.35">
      <c r="A59" s="5">
        <v>35764</v>
      </c>
      <c r="B59" t="s">
        <v>86</v>
      </c>
      <c r="C59" t="s">
        <v>86</v>
      </c>
      <c r="D59" t="s">
        <v>86</v>
      </c>
      <c r="E59">
        <v>-1.69491037298195E-2</v>
      </c>
      <c r="F59" t="s">
        <v>86</v>
      </c>
      <c r="G59" t="s">
        <v>86</v>
      </c>
      <c r="H59" t="s">
        <v>86</v>
      </c>
      <c r="I59" t="s">
        <v>86</v>
      </c>
      <c r="J59">
        <v>-1.4254623898348501E-2</v>
      </c>
      <c r="K59" t="s">
        <v>86</v>
      </c>
      <c r="L59" t="s">
        <v>86</v>
      </c>
      <c r="M59" t="s">
        <v>86</v>
      </c>
      <c r="N59" t="s">
        <v>86</v>
      </c>
      <c r="O59" t="s">
        <v>86</v>
      </c>
      <c r="P59" t="s">
        <v>86</v>
      </c>
      <c r="Q59" t="s">
        <v>86</v>
      </c>
      <c r="R59" t="s">
        <v>86</v>
      </c>
      <c r="S59" t="s">
        <v>86</v>
      </c>
      <c r="T59" t="s">
        <v>86</v>
      </c>
      <c r="U59" t="s">
        <v>86</v>
      </c>
      <c r="V59">
        <v>5.9332436339495198E-2</v>
      </c>
      <c r="W59" t="s">
        <v>86</v>
      </c>
      <c r="X59" t="s">
        <v>86</v>
      </c>
      <c r="Y59" t="s">
        <v>86</v>
      </c>
      <c r="Z59">
        <v>-2.3968110529668098E-2</v>
      </c>
      <c r="AA59" t="s">
        <v>86</v>
      </c>
      <c r="AB59" t="s">
        <v>86</v>
      </c>
      <c r="AC59" t="s">
        <v>86</v>
      </c>
      <c r="AD59" t="s">
        <v>86</v>
      </c>
      <c r="AE59" t="s">
        <v>86</v>
      </c>
    </row>
    <row r="60" spans="1:31" x14ac:dyDescent="0.35">
      <c r="A60" s="5">
        <v>35795</v>
      </c>
      <c r="B60" t="s">
        <v>86</v>
      </c>
      <c r="C60" t="s">
        <v>86</v>
      </c>
      <c r="D60" t="s">
        <v>86</v>
      </c>
      <c r="E60">
        <v>5.4998079841406802E-3</v>
      </c>
      <c r="F60" t="s">
        <v>86</v>
      </c>
      <c r="G60" t="s">
        <v>86</v>
      </c>
      <c r="H60" t="s">
        <v>86</v>
      </c>
      <c r="I60" t="s">
        <v>86</v>
      </c>
      <c r="J60">
        <v>-5.2927880557651699E-2</v>
      </c>
      <c r="K60" t="s">
        <v>86</v>
      </c>
      <c r="L60" t="s">
        <v>86</v>
      </c>
      <c r="M60" t="s">
        <v>86</v>
      </c>
      <c r="N60" t="s">
        <v>86</v>
      </c>
      <c r="O60" t="s">
        <v>86</v>
      </c>
      <c r="P60" t="s">
        <v>86</v>
      </c>
      <c r="Q60" t="s">
        <v>86</v>
      </c>
      <c r="R60" t="s">
        <v>86</v>
      </c>
      <c r="S60" t="s">
        <v>86</v>
      </c>
      <c r="T60" t="s">
        <v>86</v>
      </c>
      <c r="U60" t="s">
        <v>86</v>
      </c>
      <c r="V60">
        <v>1.71013880055952E-2</v>
      </c>
      <c r="W60" t="s">
        <v>86</v>
      </c>
      <c r="X60" t="s">
        <v>86</v>
      </c>
      <c r="Y60" t="s">
        <v>86</v>
      </c>
      <c r="Z60">
        <v>2.3683686551599002E-2</v>
      </c>
      <c r="AA60" t="s">
        <v>86</v>
      </c>
      <c r="AB60" t="s">
        <v>86</v>
      </c>
      <c r="AC60" t="s">
        <v>86</v>
      </c>
      <c r="AD60" t="s">
        <v>86</v>
      </c>
      <c r="AE60" t="s">
        <v>86</v>
      </c>
    </row>
    <row r="61" spans="1:31" x14ac:dyDescent="0.35">
      <c r="A61" s="5">
        <v>35826</v>
      </c>
      <c r="B61" t="s">
        <v>86</v>
      </c>
      <c r="C61" t="s">
        <v>86</v>
      </c>
      <c r="D61" t="s">
        <v>86</v>
      </c>
      <c r="E61">
        <v>3.3333357427900598E-2</v>
      </c>
      <c r="F61" t="s">
        <v>86</v>
      </c>
      <c r="G61" t="s">
        <v>86</v>
      </c>
      <c r="H61" t="s">
        <v>86</v>
      </c>
      <c r="I61" t="s">
        <v>86</v>
      </c>
      <c r="J61">
        <v>4.6493346449228402E-2</v>
      </c>
      <c r="K61" t="s">
        <v>86</v>
      </c>
      <c r="L61" t="s">
        <v>86</v>
      </c>
      <c r="M61" t="s">
        <v>86</v>
      </c>
      <c r="N61" t="s">
        <v>86</v>
      </c>
      <c r="O61" t="s">
        <v>86</v>
      </c>
      <c r="P61" t="s">
        <v>86</v>
      </c>
      <c r="Q61" t="s">
        <v>86</v>
      </c>
      <c r="R61" t="s">
        <v>86</v>
      </c>
      <c r="S61" t="s">
        <v>86</v>
      </c>
      <c r="T61" t="s">
        <v>86</v>
      </c>
      <c r="U61" t="s">
        <v>86</v>
      </c>
      <c r="V61">
        <v>1.9517919312964201E-2</v>
      </c>
      <c r="W61" t="s">
        <v>86</v>
      </c>
      <c r="X61" t="s">
        <v>86</v>
      </c>
      <c r="Y61" t="s">
        <v>86</v>
      </c>
      <c r="Z61">
        <v>2.2189062422049398E-3</v>
      </c>
      <c r="AA61" t="s">
        <v>86</v>
      </c>
      <c r="AB61" t="s">
        <v>86</v>
      </c>
      <c r="AC61" t="s">
        <v>86</v>
      </c>
      <c r="AD61" t="s">
        <v>86</v>
      </c>
      <c r="AE61" t="s">
        <v>86</v>
      </c>
    </row>
    <row r="62" spans="1:31" x14ac:dyDescent="0.35">
      <c r="A62" s="5">
        <v>35854</v>
      </c>
      <c r="B62" t="s">
        <v>86</v>
      </c>
      <c r="C62" t="s">
        <v>86</v>
      </c>
      <c r="D62" t="s">
        <v>86</v>
      </c>
      <c r="E62">
        <v>5.2867024793620397E-2</v>
      </c>
      <c r="F62" t="s">
        <v>86</v>
      </c>
      <c r="G62" t="s">
        <v>86</v>
      </c>
      <c r="H62" t="s">
        <v>86</v>
      </c>
      <c r="I62" t="s">
        <v>86</v>
      </c>
      <c r="J62">
        <v>0.135896893596752</v>
      </c>
      <c r="K62" t="s">
        <v>86</v>
      </c>
      <c r="L62" t="s">
        <v>86</v>
      </c>
      <c r="M62" t="s">
        <v>86</v>
      </c>
      <c r="N62" t="s">
        <v>86</v>
      </c>
      <c r="O62" t="s">
        <v>86</v>
      </c>
      <c r="P62" t="s">
        <v>86</v>
      </c>
      <c r="Q62" t="s">
        <v>86</v>
      </c>
      <c r="R62" t="s">
        <v>86</v>
      </c>
      <c r="S62" t="s">
        <v>86</v>
      </c>
      <c r="T62" t="s">
        <v>86</v>
      </c>
      <c r="U62" t="s">
        <v>86</v>
      </c>
      <c r="V62">
        <v>7.3197721379416394E-2</v>
      </c>
      <c r="W62" t="s">
        <v>86</v>
      </c>
      <c r="X62" t="s">
        <v>86</v>
      </c>
      <c r="Y62" t="s">
        <v>86</v>
      </c>
      <c r="Z62">
        <v>8.1918745963200798E-2</v>
      </c>
      <c r="AA62" t="s">
        <v>86</v>
      </c>
      <c r="AB62" t="s">
        <v>86</v>
      </c>
      <c r="AC62" t="s">
        <v>86</v>
      </c>
      <c r="AD62" t="s">
        <v>86</v>
      </c>
      <c r="AE62" t="s">
        <v>86</v>
      </c>
    </row>
    <row r="63" spans="1:31" x14ac:dyDescent="0.35">
      <c r="A63" s="5">
        <v>35885</v>
      </c>
      <c r="B63" t="s">
        <v>86</v>
      </c>
      <c r="C63" t="s">
        <v>86</v>
      </c>
      <c r="D63" t="s">
        <v>86</v>
      </c>
      <c r="E63">
        <v>3.82979975986837E-2</v>
      </c>
      <c r="F63" t="s">
        <v>86</v>
      </c>
      <c r="G63" t="s">
        <v>86</v>
      </c>
      <c r="H63" t="s">
        <v>86</v>
      </c>
      <c r="I63" t="s">
        <v>86</v>
      </c>
      <c r="J63">
        <v>-1.8077248444252E-2</v>
      </c>
      <c r="K63" t="s">
        <v>86</v>
      </c>
      <c r="L63" t="s">
        <v>86</v>
      </c>
      <c r="M63" t="s">
        <v>86</v>
      </c>
      <c r="N63" t="s">
        <v>86</v>
      </c>
      <c r="O63" t="s">
        <v>86</v>
      </c>
      <c r="P63" t="s">
        <v>86</v>
      </c>
      <c r="Q63" t="s">
        <v>86</v>
      </c>
      <c r="R63" t="s">
        <v>86</v>
      </c>
      <c r="S63" t="s">
        <v>86</v>
      </c>
      <c r="T63" t="s">
        <v>86</v>
      </c>
      <c r="U63" t="s">
        <v>86</v>
      </c>
      <c r="V63">
        <v>4.0923608356551303E-2</v>
      </c>
      <c r="W63" t="s">
        <v>86</v>
      </c>
      <c r="X63" t="s">
        <v>86</v>
      </c>
      <c r="Y63" t="s">
        <v>86</v>
      </c>
      <c r="Z63">
        <v>9.4815698637381596E-2</v>
      </c>
      <c r="AA63" t="s">
        <v>86</v>
      </c>
      <c r="AB63" t="s">
        <v>86</v>
      </c>
      <c r="AC63" t="s">
        <v>86</v>
      </c>
      <c r="AD63" t="s">
        <v>86</v>
      </c>
      <c r="AE63" t="s">
        <v>86</v>
      </c>
    </row>
    <row r="64" spans="1:31" x14ac:dyDescent="0.35">
      <c r="A64" s="5">
        <v>35915</v>
      </c>
      <c r="B64" t="s">
        <v>86</v>
      </c>
      <c r="C64" t="s">
        <v>86</v>
      </c>
      <c r="D64" t="s">
        <v>86</v>
      </c>
      <c r="E64">
        <v>8.1965915336833801E-3</v>
      </c>
      <c r="F64" t="s">
        <v>86</v>
      </c>
      <c r="G64" t="s">
        <v>86</v>
      </c>
      <c r="H64" t="s">
        <v>86</v>
      </c>
      <c r="I64" t="s">
        <v>86</v>
      </c>
      <c r="J64">
        <v>7.0795010195719696E-2</v>
      </c>
      <c r="K64" t="s">
        <v>86</v>
      </c>
      <c r="L64" t="s">
        <v>86</v>
      </c>
      <c r="M64" t="s">
        <v>86</v>
      </c>
      <c r="N64" t="s">
        <v>86</v>
      </c>
      <c r="O64" t="s">
        <v>86</v>
      </c>
      <c r="P64" t="s">
        <v>86</v>
      </c>
      <c r="Q64" t="s">
        <v>86</v>
      </c>
      <c r="R64" t="s">
        <v>86</v>
      </c>
      <c r="S64" t="s">
        <v>86</v>
      </c>
      <c r="T64" t="s">
        <v>86</v>
      </c>
      <c r="U64" t="s">
        <v>86</v>
      </c>
      <c r="V64">
        <v>5.0404981052053497E-3</v>
      </c>
      <c r="W64" t="s">
        <v>86</v>
      </c>
      <c r="X64" t="s">
        <v>86</v>
      </c>
      <c r="Y64" t="s">
        <v>86</v>
      </c>
      <c r="Z64">
        <v>-2.3053207441202001E-2</v>
      </c>
      <c r="AA64" t="s">
        <v>86</v>
      </c>
      <c r="AB64" t="s">
        <v>86</v>
      </c>
      <c r="AC64" t="s">
        <v>86</v>
      </c>
      <c r="AD64" t="s">
        <v>86</v>
      </c>
      <c r="AE64" t="s">
        <v>86</v>
      </c>
    </row>
    <row r="65" spans="1:31" x14ac:dyDescent="0.35">
      <c r="A65" s="5">
        <v>35946</v>
      </c>
      <c r="B65" t="s">
        <v>86</v>
      </c>
      <c r="C65" t="s">
        <v>86</v>
      </c>
      <c r="D65" t="s">
        <v>86</v>
      </c>
      <c r="E65" s="2">
        <v>1.9356099109800199E-7</v>
      </c>
      <c r="F65" t="s">
        <v>86</v>
      </c>
      <c r="G65" t="s">
        <v>86</v>
      </c>
      <c r="H65" t="s">
        <v>86</v>
      </c>
      <c r="I65" t="s">
        <v>86</v>
      </c>
      <c r="J65">
        <v>-5.0328274181285902E-2</v>
      </c>
      <c r="K65" t="s">
        <v>86</v>
      </c>
      <c r="L65" t="s">
        <v>86</v>
      </c>
      <c r="M65" t="s">
        <v>86</v>
      </c>
      <c r="N65" t="s">
        <v>86</v>
      </c>
      <c r="O65" t="s">
        <v>86</v>
      </c>
      <c r="P65" t="s">
        <v>86</v>
      </c>
      <c r="Q65" t="s">
        <v>86</v>
      </c>
      <c r="R65" t="s">
        <v>86</v>
      </c>
      <c r="S65" t="s">
        <v>86</v>
      </c>
      <c r="T65" t="s">
        <v>86</v>
      </c>
      <c r="U65" t="s">
        <v>86</v>
      </c>
      <c r="V65">
        <v>-1.9057285473726801E-2</v>
      </c>
      <c r="W65" t="s">
        <v>86</v>
      </c>
      <c r="X65" t="s">
        <v>86</v>
      </c>
      <c r="Y65" t="s">
        <v>86</v>
      </c>
      <c r="Z65">
        <v>-6.7602171931639907E-2</v>
      </c>
      <c r="AA65" t="s">
        <v>86</v>
      </c>
      <c r="AB65" t="s">
        <v>86</v>
      </c>
      <c r="AC65" t="s">
        <v>86</v>
      </c>
      <c r="AD65" t="s">
        <v>86</v>
      </c>
      <c r="AE65" t="s">
        <v>86</v>
      </c>
    </row>
    <row r="66" spans="1:31" x14ac:dyDescent="0.35">
      <c r="A66" s="5">
        <v>35976</v>
      </c>
      <c r="B66" t="s">
        <v>86</v>
      </c>
      <c r="C66" t="s">
        <v>86</v>
      </c>
      <c r="D66" t="s">
        <v>86</v>
      </c>
      <c r="E66">
        <v>-6.1258438376845699E-3</v>
      </c>
      <c r="F66" t="s">
        <v>86</v>
      </c>
      <c r="G66" t="s">
        <v>86</v>
      </c>
      <c r="H66" t="s">
        <v>86</v>
      </c>
      <c r="I66" t="s">
        <v>86</v>
      </c>
      <c r="J66">
        <v>8.2126451160269398E-2</v>
      </c>
      <c r="K66" t="s">
        <v>86</v>
      </c>
      <c r="L66" t="s">
        <v>86</v>
      </c>
      <c r="M66" t="s">
        <v>86</v>
      </c>
      <c r="N66" t="s">
        <v>86</v>
      </c>
      <c r="O66" t="s">
        <v>86</v>
      </c>
      <c r="P66" t="s">
        <v>86</v>
      </c>
      <c r="Q66" t="s">
        <v>86</v>
      </c>
      <c r="R66" t="s">
        <v>86</v>
      </c>
      <c r="S66" t="s">
        <v>86</v>
      </c>
      <c r="T66" t="s">
        <v>86</v>
      </c>
      <c r="U66" t="s">
        <v>86</v>
      </c>
      <c r="V66">
        <v>5.11249315816543E-2</v>
      </c>
      <c r="W66" t="s">
        <v>86</v>
      </c>
      <c r="X66" t="s">
        <v>86</v>
      </c>
      <c r="Y66" t="s">
        <v>86</v>
      </c>
      <c r="Z66">
        <v>-5.6771688917740502E-2</v>
      </c>
      <c r="AA66" t="s">
        <v>86</v>
      </c>
      <c r="AB66" t="s">
        <v>86</v>
      </c>
      <c r="AC66" t="s">
        <v>86</v>
      </c>
      <c r="AD66" t="s">
        <v>86</v>
      </c>
      <c r="AE66" t="s">
        <v>86</v>
      </c>
    </row>
    <row r="67" spans="1:31" x14ac:dyDescent="0.35">
      <c r="A67" s="5">
        <v>36007</v>
      </c>
      <c r="B67" t="s">
        <v>86</v>
      </c>
      <c r="C67" t="s">
        <v>86</v>
      </c>
      <c r="D67" t="s">
        <v>86</v>
      </c>
      <c r="E67">
        <v>9.0459873525605295E-3</v>
      </c>
      <c r="F67" t="s">
        <v>86</v>
      </c>
      <c r="G67" t="s">
        <v>86</v>
      </c>
      <c r="H67" t="s">
        <v>86</v>
      </c>
      <c r="I67" t="s">
        <v>86</v>
      </c>
      <c r="J67">
        <v>1.26236337904704E-2</v>
      </c>
      <c r="K67" t="s">
        <v>86</v>
      </c>
      <c r="L67" t="s">
        <v>86</v>
      </c>
      <c r="M67" t="s">
        <v>86</v>
      </c>
      <c r="N67" t="s">
        <v>86</v>
      </c>
      <c r="O67" t="s">
        <v>86</v>
      </c>
      <c r="P67" t="s">
        <v>86</v>
      </c>
      <c r="Q67" t="s">
        <v>86</v>
      </c>
      <c r="R67" t="s">
        <v>86</v>
      </c>
      <c r="S67" t="s">
        <v>86</v>
      </c>
      <c r="T67" t="s">
        <v>86</v>
      </c>
      <c r="U67" t="s">
        <v>86</v>
      </c>
      <c r="V67">
        <v>-5.8363018412440999E-3</v>
      </c>
      <c r="W67" t="s">
        <v>86</v>
      </c>
      <c r="X67" t="s">
        <v>86</v>
      </c>
      <c r="Y67" t="s">
        <v>86</v>
      </c>
      <c r="Z67">
        <v>-8.0493276049076801E-2</v>
      </c>
      <c r="AA67" t="s">
        <v>86</v>
      </c>
      <c r="AB67" t="s">
        <v>86</v>
      </c>
      <c r="AC67" t="s">
        <v>86</v>
      </c>
      <c r="AD67" t="s">
        <v>86</v>
      </c>
      <c r="AE67" t="s">
        <v>86</v>
      </c>
    </row>
    <row r="68" spans="1:31" x14ac:dyDescent="0.35">
      <c r="A68" s="5">
        <v>36038</v>
      </c>
      <c r="B68" t="s">
        <v>86</v>
      </c>
      <c r="C68" t="s">
        <v>86</v>
      </c>
      <c r="D68" t="s">
        <v>86</v>
      </c>
      <c r="E68">
        <v>-0.12387955539461799</v>
      </c>
      <c r="F68" t="s">
        <v>86</v>
      </c>
      <c r="G68" t="s">
        <v>86</v>
      </c>
      <c r="H68" t="s">
        <v>86</v>
      </c>
      <c r="I68" t="s">
        <v>86</v>
      </c>
      <c r="J68">
        <v>-0.194502746943326</v>
      </c>
      <c r="K68" t="s">
        <v>86</v>
      </c>
      <c r="L68" t="s">
        <v>86</v>
      </c>
      <c r="M68" t="s">
        <v>86</v>
      </c>
      <c r="N68" t="s">
        <v>86</v>
      </c>
      <c r="O68" t="s">
        <v>86</v>
      </c>
      <c r="P68" t="s">
        <v>86</v>
      </c>
      <c r="Q68" t="s">
        <v>86</v>
      </c>
      <c r="R68" t="s">
        <v>86</v>
      </c>
      <c r="S68" t="s">
        <v>86</v>
      </c>
      <c r="T68" t="s">
        <v>86</v>
      </c>
      <c r="U68" t="s">
        <v>86</v>
      </c>
      <c r="V68">
        <v>-0.14823869509895601</v>
      </c>
      <c r="W68" t="s">
        <v>86</v>
      </c>
      <c r="X68" t="s">
        <v>86</v>
      </c>
      <c r="Y68" t="s">
        <v>86</v>
      </c>
      <c r="Z68">
        <v>-0.190851884533179</v>
      </c>
      <c r="AA68" t="s">
        <v>86</v>
      </c>
      <c r="AB68" t="s">
        <v>86</v>
      </c>
      <c r="AC68" t="s">
        <v>86</v>
      </c>
      <c r="AD68" t="s">
        <v>86</v>
      </c>
      <c r="AE68" t="s">
        <v>86</v>
      </c>
    </row>
    <row r="69" spans="1:31" x14ac:dyDescent="0.35">
      <c r="A69" s="5">
        <v>36068</v>
      </c>
      <c r="B69" t="s">
        <v>86</v>
      </c>
      <c r="C69" t="s">
        <v>86</v>
      </c>
      <c r="D69" t="s">
        <v>86</v>
      </c>
      <c r="E69">
        <v>-2.4186146103403E-2</v>
      </c>
      <c r="F69" t="s">
        <v>86</v>
      </c>
      <c r="G69" t="s">
        <v>86</v>
      </c>
      <c r="H69" t="s">
        <v>86</v>
      </c>
      <c r="I69" t="s">
        <v>86</v>
      </c>
      <c r="J69">
        <v>0.116165979146515</v>
      </c>
      <c r="K69" t="s">
        <v>86</v>
      </c>
      <c r="L69" t="s">
        <v>86</v>
      </c>
      <c r="M69" t="s">
        <v>86</v>
      </c>
      <c r="N69" t="s">
        <v>86</v>
      </c>
      <c r="O69" t="s">
        <v>86</v>
      </c>
      <c r="P69" t="s">
        <v>86</v>
      </c>
      <c r="Q69" t="s">
        <v>86</v>
      </c>
      <c r="R69" t="s">
        <v>86</v>
      </c>
      <c r="S69" t="s">
        <v>86</v>
      </c>
      <c r="T69" t="s">
        <v>86</v>
      </c>
      <c r="U69" t="s">
        <v>86</v>
      </c>
      <c r="V69">
        <v>6.3756461714253601E-2</v>
      </c>
      <c r="W69" t="s">
        <v>86</v>
      </c>
      <c r="X69" t="s">
        <v>86</v>
      </c>
      <c r="Y69" t="s">
        <v>86</v>
      </c>
      <c r="Z69">
        <v>4.8732892961260897E-2</v>
      </c>
      <c r="AA69" t="s">
        <v>86</v>
      </c>
      <c r="AB69" t="s">
        <v>86</v>
      </c>
      <c r="AC69" t="s">
        <v>86</v>
      </c>
      <c r="AD69" t="s">
        <v>86</v>
      </c>
      <c r="AE69" t="s">
        <v>86</v>
      </c>
    </row>
    <row r="70" spans="1:31" x14ac:dyDescent="0.35">
      <c r="A70" s="5">
        <v>36099</v>
      </c>
      <c r="B70" t="s">
        <v>86</v>
      </c>
      <c r="C70" t="s">
        <v>86</v>
      </c>
      <c r="D70" t="s">
        <v>86</v>
      </c>
      <c r="E70">
        <v>7.7216512749417002E-2</v>
      </c>
      <c r="F70" t="s">
        <v>86</v>
      </c>
      <c r="G70" t="s">
        <v>86</v>
      </c>
      <c r="H70" t="s">
        <v>86</v>
      </c>
      <c r="I70" t="s">
        <v>86</v>
      </c>
      <c r="J70">
        <v>6.3481288173660999E-2</v>
      </c>
      <c r="K70" t="s">
        <v>86</v>
      </c>
      <c r="L70" t="s">
        <v>86</v>
      </c>
      <c r="M70" t="s">
        <v>86</v>
      </c>
      <c r="N70" t="s">
        <v>86</v>
      </c>
      <c r="O70" t="s">
        <v>86</v>
      </c>
      <c r="P70" t="s">
        <v>86</v>
      </c>
      <c r="Q70" t="s">
        <v>86</v>
      </c>
      <c r="R70" t="s">
        <v>86</v>
      </c>
      <c r="S70" t="s">
        <v>86</v>
      </c>
      <c r="T70" t="s">
        <v>86</v>
      </c>
      <c r="U70" t="s">
        <v>86</v>
      </c>
      <c r="V70">
        <v>8.6392980126051205E-2</v>
      </c>
      <c r="W70" t="s">
        <v>86</v>
      </c>
      <c r="X70" t="s">
        <v>86</v>
      </c>
      <c r="Y70" t="s">
        <v>86</v>
      </c>
      <c r="Z70">
        <v>5.6691680987034199E-2</v>
      </c>
      <c r="AA70" t="s">
        <v>86</v>
      </c>
      <c r="AB70" t="s">
        <v>86</v>
      </c>
      <c r="AC70" t="s">
        <v>86</v>
      </c>
      <c r="AD70" t="s">
        <v>86</v>
      </c>
      <c r="AE70" t="s">
        <v>86</v>
      </c>
    </row>
    <row r="71" spans="1:31" x14ac:dyDescent="0.35">
      <c r="A71" s="5">
        <v>36129</v>
      </c>
      <c r="B71" t="s">
        <v>86</v>
      </c>
      <c r="C71" t="s">
        <v>86</v>
      </c>
      <c r="D71" t="s">
        <v>86</v>
      </c>
      <c r="E71">
        <v>5.1327036168335602E-2</v>
      </c>
      <c r="F71" t="s">
        <v>86</v>
      </c>
      <c r="G71" t="s">
        <v>86</v>
      </c>
      <c r="H71" t="s">
        <v>86</v>
      </c>
      <c r="I71" t="s">
        <v>86</v>
      </c>
      <c r="J71">
        <v>8.4511465891616205E-2</v>
      </c>
      <c r="K71" t="s">
        <v>86</v>
      </c>
      <c r="L71" t="s">
        <v>86</v>
      </c>
      <c r="M71" t="s">
        <v>86</v>
      </c>
      <c r="N71" t="s">
        <v>86</v>
      </c>
      <c r="O71" t="s">
        <v>86</v>
      </c>
      <c r="P71" t="s">
        <v>86</v>
      </c>
      <c r="Q71" t="s">
        <v>86</v>
      </c>
      <c r="R71" t="s">
        <v>86</v>
      </c>
      <c r="S71" t="s">
        <v>86</v>
      </c>
      <c r="T71" t="s">
        <v>86</v>
      </c>
      <c r="U71" t="s">
        <v>86</v>
      </c>
      <c r="V71">
        <v>6.5109500650260999E-2</v>
      </c>
      <c r="W71" t="s">
        <v>86</v>
      </c>
      <c r="X71" t="s">
        <v>86</v>
      </c>
      <c r="Y71" t="s">
        <v>86</v>
      </c>
      <c r="Z71">
        <v>4.3095884112122201E-2</v>
      </c>
      <c r="AA71" t="s">
        <v>86</v>
      </c>
      <c r="AB71" t="s">
        <v>86</v>
      </c>
      <c r="AC71" t="s">
        <v>86</v>
      </c>
      <c r="AD71" t="s">
        <v>86</v>
      </c>
      <c r="AE71" t="s">
        <v>86</v>
      </c>
    </row>
    <row r="72" spans="1:31" x14ac:dyDescent="0.35">
      <c r="A72" s="5">
        <v>36160</v>
      </c>
      <c r="B72" t="s">
        <v>86</v>
      </c>
      <c r="C72" t="s">
        <v>86</v>
      </c>
      <c r="D72" t="s">
        <v>86</v>
      </c>
      <c r="E72">
        <v>3.4431430870674802E-2</v>
      </c>
      <c r="F72" t="s">
        <v>86</v>
      </c>
      <c r="G72" t="s">
        <v>86</v>
      </c>
      <c r="H72" t="s">
        <v>86</v>
      </c>
      <c r="I72" t="s">
        <v>86</v>
      </c>
      <c r="J72">
        <v>0.20780887527467601</v>
      </c>
      <c r="K72" t="s">
        <v>86</v>
      </c>
      <c r="L72" t="s">
        <v>86</v>
      </c>
      <c r="M72" t="s">
        <v>86</v>
      </c>
      <c r="N72" t="s">
        <v>86</v>
      </c>
      <c r="O72" t="s">
        <v>86</v>
      </c>
      <c r="P72" t="s">
        <v>86</v>
      </c>
      <c r="Q72" t="s">
        <v>86</v>
      </c>
      <c r="R72" t="s">
        <v>86</v>
      </c>
      <c r="S72" t="s">
        <v>86</v>
      </c>
      <c r="T72" t="s">
        <v>86</v>
      </c>
      <c r="U72" t="s">
        <v>86</v>
      </c>
      <c r="V72">
        <v>7.5602840971745994E-2</v>
      </c>
      <c r="W72" t="s">
        <v>86</v>
      </c>
      <c r="X72" t="s">
        <v>86</v>
      </c>
      <c r="Y72" t="s">
        <v>86</v>
      </c>
      <c r="Z72">
        <v>2.4884264449464601E-2</v>
      </c>
      <c r="AA72" t="s">
        <v>86</v>
      </c>
      <c r="AB72" t="s">
        <v>86</v>
      </c>
      <c r="AC72" t="s">
        <v>86</v>
      </c>
      <c r="AD72" t="s">
        <v>86</v>
      </c>
      <c r="AE72" t="s">
        <v>86</v>
      </c>
    </row>
    <row r="73" spans="1:31" x14ac:dyDescent="0.35">
      <c r="A73" s="5">
        <v>36191</v>
      </c>
      <c r="B73" t="s">
        <v>86</v>
      </c>
      <c r="C73" t="s">
        <v>86</v>
      </c>
      <c r="D73" t="s">
        <v>86</v>
      </c>
      <c r="E73">
        <v>-2.4751711307525598E-3</v>
      </c>
      <c r="F73" t="s">
        <v>86</v>
      </c>
      <c r="G73" t="s">
        <v>86</v>
      </c>
      <c r="H73" t="s">
        <v>86</v>
      </c>
      <c r="I73" t="s">
        <v>86</v>
      </c>
      <c r="J73">
        <v>0.120158932817369</v>
      </c>
      <c r="K73" t="s">
        <v>86</v>
      </c>
      <c r="L73" t="s">
        <v>86</v>
      </c>
      <c r="M73" t="s">
        <v>86</v>
      </c>
      <c r="N73" t="s">
        <v>86</v>
      </c>
      <c r="O73" t="s">
        <v>86</v>
      </c>
      <c r="P73" t="s">
        <v>86</v>
      </c>
      <c r="Q73" t="s">
        <v>86</v>
      </c>
      <c r="R73" t="s">
        <v>86</v>
      </c>
      <c r="S73" t="s">
        <v>86</v>
      </c>
      <c r="T73" t="s">
        <v>86</v>
      </c>
      <c r="U73" t="s">
        <v>86</v>
      </c>
      <c r="V73">
        <v>6.0858089437282201E-2</v>
      </c>
      <c r="W73" t="s">
        <v>86</v>
      </c>
      <c r="X73" t="s">
        <v>86</v>
      </c>
      <c r="Y73" t="s">
        <v>86</v>
      </c>
      <c r="Z73">
        <v>3.0195728192721701E-2</v>
      </c>
      <c r="AA73" t="s">
        <v>86</v>
      </c>
      <c r="AB73" t="s">
        <v>86</v>
      </c>
      <c r="AC73">
        <v>5.5267904650970799E-3</v>
      </c>
      <c r="AD73" t="s">
        <v>86</v>
      </c>
      <c r="AE73" t="s">
        <v>86</v>
      </c>
    </row>
    <row r="74" spans="1:31" x14ac:dyDescent="0.35">
      <c r="A74" s="5">
        <v>36219</v>
      </c>
      <c r="B74" t="s">
        <v>86</v>
      </c>
      <c r="C74" t="s">
        <v>86</v>
      </c>
      <c r="D74" t="s">
        <v>86</v>
      </c>
      <c r="E74">
        <v>-3.2258235410706999E-2</v>
      </c>
      <c r="F74" t="s">
        <v>86</v>
      </c>
      <c r="G74" t="s">
        <v>86</v>
      </c>
      <c r="H74" t="s">
        <v>86</v>
      </c>
      <c r="I74" t="s">
        <v>86</v>
      </c>
      <c r="J74">
        <v>-9.6394059726463005E-2</v>
      </c>
      <c r="K74" t="s">
        <v>86</v>
      </c>
      <c r="L74" t="s">
        <v>86</v>
      </c>
      <c r="M74" t="s">
        <v>86</v>
      </c>
      <c r="N74" t="s">
        <v>86</v>
      </c>
      <c r="O74" t="s">
        <v>86</v>
      </c>
      <c r="P74" t="s">
        <v>86</v>
      </c>
      <c r="Q74" t="s">
        <v>86</v>
      </c>
      <c r="R74" t="s">
        <v>86</v>
      </c>
      <c r="S74" t="s">
        <v>86</v>
      </c>
      <c r="T74" t="s">
        <v>86</v>
      </c>
      <c r="U74" t="s">
        <v>86</v>
      </c>
      <c r="V74">
        <v>-4.4985628999686E-2</v>
      </c>
      <c r="W74" t="s">
        <v>86</v>
      </c>
      <c r="X74" t="s">
        <v>86</v>
      </c>
      <c r="Y74" t="s">
        <v>86</v>
      </c>
      <c r="Z74">
        <v>-6.5517043614878603E-2</v>
      </c>
      <c r="AA74" t="s">
        <v>86</v>
      </c>
      <c r="AB74" t="s">
        <v>86</v>
      </c>
      <c r="AC74">
        <v>-2.1396355901228598E-3</v>
      </c>
      <c r="AD74" t="s">
        <v>86</v>
      </c>
      <c r="AE74" t="s">
        <v>86</v>
      </c>
    </row>
    <row r="75" spans="1:31" x14ac:dyDescent="0.35">
      <c r="A75" s="5">
        <v>36250</v>
      </c>
      <c r="B75" t="s">
        <v>86</v>
      </c>
      <c r="C75" t="s">
        <v>86</v>
      </c>
      <c r="D75" t="s">
        <v>86</v>
      </c>
      <c r="E75">
        <v>2.90600179863434E-2</v>
      </c>
      <c r="F75" t="s">
        <v>86</v>
      </c>
      <c r="G75" t="s">
        <v>86</v>
      </c>
      <c r="H75" t="s">
        <v>86</v>
      </c>
      <c r="I75" t="s">
        <v>86</v>
      </c>
      <c r="J75">
        <v>7.8423854118862199E-2</v>
      </c>
      <c r="K75" t="s">
        <v>86</v>
      </c>
      <c r="L75" t="s">
        <v>86</v>
      </c>
      <c r="M75" t="s">
        <v>86</v>
      </c>
      <c r="N75" t="s">
        <v>86</v>
      </c>
      <c r="O75" t="s">
        <v>86</v>
      </c>
      <c r="P75" t="s">
        <v>86</v>
      </c>
      <c r="Q75" t="s">
        <v>86</v>
      </c>
      <c r="R75" t="s">
        <v>86</v>
      </c>
      <c r="S75" t="s">
        <v>86</v>
      </c>
      <c r="T75" t="s">
        <v>86</v>
      </c>
      <c r="U75" t="s">
        <v>86</v>
      </c>
      <c r="V75">
        <v>3.1979595421165102E-2</v>
      </c>
      <c r="W75" t="s">
        <v>86</v>
      </c>
      <c r="X75" t="s">
        <v>86</v>
      </c>
      <c r="Y75" t="s">
        <v>86</v>
      </c>
      <c r="Z75">
        <v>9.2262159878554902E-4</v>
      </c>
      <c r="AA75" t="s">
        <v>86</v>
      </c>
      <c r="AB75" t="s">
        <v>86</v>
      </c>
      <c r="AC75">
        <v>6.7758525402088904E-3</v>
      </c>
      <c r="AD75" t="s">
        <v>86</v>
      </c>
      <c r="AE75" t="s">
        <v>86</v>
      </c>
    </row>
    <row r="76" spans="1:31" x14ac:dyDescent="0.35">
      <c r="A76" s="5">
        <v>36280</v>
      </c>
      <c r="B76" t="s">
        <v>86</v>
      </c>
      <c r="C76" t="s">
        <v>86</v>
      </c>
      <c r="D76" t="s">
        <v>86</v>
      </c>
      <c r="E76">
        <v>4.6511593422574798E-2</v>
      </c>
      <c r="F76" t="s">
        <v>86</v>
      </c>
      <c r="G76" t="s">
        <v>86</v>
      </c>
      <c r="H76" t="s">
        <v>86</v>
      </c>
      <c r="I76" t="s">
        <v>86</v>
      </c>
      <c r="J76">
        <v>-1.69172174434833E-2</v>
      </c>
      <c r="K76" t="s">
        <v>86</v>
      </c>
      <c r="L76" t="s">
        <v>86</v>
      </c>
      <c r="M76" t="s">
        <v>86</v>
      </c>
      <c r="N76" t="s">
        <v>86</v>
      </c>
      <c r="O76" t="s">
        <v>86</v>
      </c>
      <c r="P76" t="s">
        <v>86</v>
      </c>
      <c r="Q76" t="s">
        <v>86</v>
      </c>
      <c r="R76" t="s">
        <v>86</v>
      </c>
      <c r="S76" t="s">
        <v>86</v>
      </c>
      <c r="T76" t="s">
        <v>86</v>
      </c>
      <c r="U76" t="s">
        <v>86</v>
      </c>
      <c r="V76">
        <v>2.3450595337616099E-2</v>
      </c>
      <c r="W76" t="s">
        <v>86</v>
      </c>
      <c r="X76" t="s">
        <v>86</v>
      </c>
      <c r="Y76" t="s">
        <v>86</v>
      </c>
      <c r="Z76">
        <v>2.8571341316232401E-2</v>
      </c>
      <c r="AA76" t="s">
        <v>86</v>
      </c>
      <c r="AB76" t="s">
        <v>86</v>
      </c>
      <c r="AC76">
        <v>6.2343575945498896E-3</v>
      </c>
      <c r="AD76" t="s">
        <v>86</v>
      </c>
      <c r="AE76" t="s">
        <v>86</v>
      </c>
    </row>
    <row r="77" spans="1:31" x14ac:dyDescent="0.35">
      <c r="A77" s="5">
        <v>36311</v>
      </c>
      <c r="B77" t="s">
        <v>86</v>
      </c>
      <c r="C77" t="s">
        <v>86</v>
      </c>
      <c r="D77" t="s">
        <v>86</v>
      </c>
      <c r="E77">
        <v>-5.2380936992517203E-2</v>
      </c>
      <c r="F77" t="s">
        <v>86</v>
      </c>
      <c r="G77" t="s">
        <v>86</v>
      </c>
      <c r="H77" t="s">
        <v>86</v>
      </c>
      <c r="I77" t="s">
        <v>86</v>
      </c>
      <c r="J77">
        <v>-1.4340271045186899E-2</v>
      </c>
      <c r="K77" t="s">
        <v>86</v>
      </c>
      <c r="L77" t="s">
        <v>86</v>
      </c>
      <c r="M77" t="s">
        <v>86</v>
      </c>
      <c r="N77" t="s">
        <v>86</v>
      </c>
      <c r="O77" t="s">
        <v>86</v>
      </c>
      <c r="P77" t="s">
        <v>86</v>
      </c>
      <c r="Q77" t="s">
        <v>86</v>
      </c>
      <c r="R77" t="s">
        <v>86</v>
      </c>
      <c r="S77" t="s">
        <v>86</v>
      </c>
      <c r="T77" t="s">
        <v>86</v>
      </c>
      <c r="U77" t="s">
        <v>86</v>
      </c>
      <c r="V77">
        <v>-2.2913413482270599E-2</v>
      </c>
      <c r="W77" t="s">
        <v>86</v>
      </c>
      <c r="X77" t="s">
        <v>86</v>
      </c>
      <c r="Y77" t="s">
        <v>86</v>
      </c>
      <c r="Z77">
        <v>1.07527208635043E-2</v>
      </c>
      <c r="AA77" t="s">
        <v>86</v>
      </c>
      <c r="AB77" t="s">
        <v>86</v>
      </c>
      <c r="AC77">
        <v>-1.3292934704989599E-3</v>
      </c>
      <c r="AD77" t="s">
        <v>86</v>
      </c>
      <c r="AE77" t="s">
        <v>86</v>
      </c>
    </row>
    <row r="78" spans="1:31" x14ac:dyDescent="0.35">
      <c r="A78" s="5">
        <v>36341</v>
      </c>
      <c r="B78" t="s">
        <v>86</v>
      </c>
      <c r="C78" t="s">
        <v>86</v>
      </c>
      <c r="D78" t="s">
        <v>86</v>
      </c>
      <c r="E78">
        <v>4.0190283532900599E-2</v>
      </c>
      <c r="F78" t="s">
        <v>86</v>
      </c>
      <c r="G78" t="s">
        <v>86</v>
      </c>
      <c r="H78" t="s">
        <v>86</v>
      </c>
      <c r="I78" t="s">
        <v>86</v>
      </c>
      <c r="J78">
        <v>9.3477486549983599E-2</v>
      </c>
      <c r="K78" t="s">
        <v>86</v>
      </c>
      <c r="L78" t="s">
        <v>86</v>
      </c>
      <c r="M78" t="s">
        <v>86</v>
      </c>
      <c r="N78" t="s">
        <v>86</v>
      </c>
      <c r="O78" t="s">
        <v>86</v>
      </c>
      <c r="P78" t="s">
        <v>86</v>
      </c>
      <c r="Q78" t="s">
        <v>86</v>
      </c>
      <c r="R78" t="s">
        <v>86</v>
      </c>
      <c r="S78" t="s">
        <v>86</v>
      </c>
      <c r="T78" t="s">
        <v>86</v>
      </c>
      <c r="U78" t="s">
        <v>86</v>
      </c>
      <c r="V78">
        <v>6.2813877544758298E-2</v>
      </c>
      <c r="W78" t="s">
        <v>86</v>
      </c>
      <c r="X78" t="s">
        <v>86</v>
      </c>
      <c r="Y78" t="s">
        <v>86</v>
      </c>
      <c r="Z78">
        <v>3.2752373519221903E-2</v>
      </c>
      <c r="AA78" t="s">
        <v>86</v>
      </c>
      <c r="AB78">
        <v>1.7000003512079E-2</v>
      </c>
      <c r="AC78">
        <v>-2.0099011899980699E-3</v>
      </c>
      <c r="AD78" t="s">
        <v>86</v>
      </c>
      <c r="AE78" t="s">
        <v>86</v>
      </c>
    </row>
    <row r="79" spans="1:31" x14ac:dyDescent="0.35">
      <c r="A79" s="5">
        <v>36372</v>
      </c>
      <c r="B79" t="s">
        <v>86</v>
      </c>
      <c r="C79" t="s">
        <v>86</v>
      </c>
      <c r="D79" t="s">
        <v>86</v>
      </c>
      <c r="E79">
        <v>2.9173448290669798E-2</v>
      </c>
      <c r="F79" t="s">
        <v>86</v>
      </c>
      <c r="G79" t="s">
        <v>86</v>
      </c>
      <c r="H79" t="s">
        <v>86</v>
      </c>
      <c r="I79" t="s">
        <v>86</v>
      </c>
      <c r="J79">
        <v>-1.2640082040518299E-2</v>
      </c>
      <c r="K79" t="s">
        <v>86</v>
      </c>
      <c r="L79" t="s">
        <v>86</v>
      </c>
      <c r="M79" t="s">
        <v>86</v>
      </c>
      <c r="N79" t="s">
        <v>86</v>
      </c>
      <c r="O79" t="s">
        <v>86</v>
      </c>
      <c r="P79" t="s">
        <v>86</v>
      </c>
      <c r="Q79" t="s">
        <v>86</v>
      </c>
      <c r="R79" t="s">
        <v>86</v>
      </c>
      <c r="S79" t="s">
        <v>86</v>
      </c>
      <c r="T79" t="s">
        <v>86</v>
      </c>
      <c r="U79" t="s">
        <v>86</v>
      </c>
      <c r="V79">
        <v>-2.99449146738795E-2</v>
      </c>
      <c r="W79" t="s">
        <v>86</v>
      </c>
      <c r="X79" t="s">
        <v>86</v>
      </c>
      <c r="Y79" t="s">
        <v>86</v>
      </c>
      <c r="Z79">
        <v>5.80586987991615E-2</v>
      </c>
      <c r="AA79" t="s">
        <v>86</v>
      </c>
      <c r="AB79">
        <v>-1.9665714191078602E-2</v>
      </c>
      <c r="AC79" s="2">
        <v>-2.0112190950812501E-5</v>
      </c>
      <c r="AD79" t="s">
        <v>86</v>
      </c>
      <c r="AE79" t="s">
        <v>86</v>
      </c>
    </row>
    <row r="80" spans="1:31" x14ac:dyDescent="0.35">
      <c r="A80" s="5">
        <v>36403</v>
      </c>
      <c r="B80" t="s">
        <v>86</v>
      </c>
      <c r="C80" t="s">
        <v>86</v>
      </c>
      <c r="D80" t="s">
        <v>86</v>
      </c>
      <c r="E80">
        <v>-5.5117164967724798E-3</v>
      </c>
      <c r="F80" t="s">
        <v>86</v>
      </c>
      <c r="G80" t="s">
        <v>86</v>
      </c>
      <c r="H80" t="s">
        <v>86</v>
      </c>
      <c r="I80" t="s">
        <v>86</v>
      </c>
      <c r="J80">
        <v>6.0864632581178899E-2</v>
      </c>
      <c r="K80" t="s">
        <v>86</v>
      </c>
      <c r="L80" t="s">
        <v>86</v>
      </c>
      <c r="M80" t="s">
        <v>86</v>
      </c>
      <c r="N80" t="s">
        <v>86</v>
      </c>
      <c r="O80" t="s">
        <v>86</v>
      </c>
      <c r="P80" t="s">
        <v>86</v>
      </c>
      <c r="Q80" t="s">
        <v>86</v>
      </c>
      <c r="R80" t="s">
        <v>86</v>
      </c>
      <c r="S80" t="s">
        <v>86</v>
      </c>
      <c r="T80" t="s">
        <v>86</v>
      </c>
      <c r="U80" t="s">
        <v>86</v>
      </c>
      <c r="V80">
        <v>-3.2493541530336E-3</v>
      </c>
      <c r="W80" t="s">
        <v>86</v>
      </c>
      <c r="X80" t="s">
        <v>86</v>
      </c>
      <c r="Y80" t="s">
        <v>86</v>
      </c>
      <c r="Z80">
        <v>3.93120054309095E-2</v>
      </c>
      <c r="AA80" t="s">
        <v>86</v>
      </c>
      <c r="AB80">
        <v>-1.40421066360171E-2</v>
      </c>
      <c r="AC80">
        <v>8.1348602024005896E-4</v>
      </c>
      <c r="AD80" t="s">
        <v>86</v>
      </c>
      <c r="AE80" t="s">
        <v>86</v>
      </c>
    </row>
    <row r="81" spans="1:31" x14ac:dyDescent="0.35">
      <c r="A81" s="5">
        <v>36433</v>
      </c>
      <c r="B81" t="s">
        <v>86</v>
      </c>
      <c r="C81" t="s">
        <v>86</v>
      </c>
      <c r="D81" t="s">
        <v>86</v>
      </c>
      <c r="E81">
        <v>-4.7506130884875201E-3</v>
      </c>
      <c r="F81" t="s">
        <v>86</v>
      </c>
      <c r="G81" t="s">
        <v>86</v>
      </c>
      <c r="H81" t="s">
        <v>86</v>
      </c>
      <c r="I81" t="s">
        <v>86</v>
      </c>
      <c r="J81">
        <v>-1.69362213196666E-2</v>
      </c>
      <c r="K81" t="s">
        <v>86</v>
      </c>
      <c r="L81" t="s">
        <v>86</v>
      </c>
      <c r="M81" t="s">
        <v>86</v>
      </c>
      <c r="N81" t="s">
        <v>86</v>
      </c>
      <c r="O81" t="s">
        <v>86</v>
      </c>
      <c r="P81" t="s">
        <v>86</v>
      </c>
      <c r="Q81" t="s">
        <v>86</v>
      </c>
      <c r="R81" t="s">
        <v>86</v>
      </c>
      <c r="S81" t="s">
        <v>86</v>
      </c>
      <c r="T81" t="s">
        <v>86</v>
      </c>
      <c r="U81" t="s">
        <v>86</v>
      </c>
      <c r="V81">
        <v>-3.2192194032981403E-2</v>
      </c>
      <c r="W81" t="s">
        <v>86</v>
      </c>
      <c r="X81" t="s">
        <v>86</v>
      </c>
      <c r="Y81" t="s">
        <v>86</v>
      </c>
      <c r="Z81">
        <v>1.5760379514697699E-2</v>
      </c>
      <c r="AA81" t="s">
        <v>86</v>
      </c>
      <c r="AB81">
        <v>-2.3397824648816502E-2</v>
      </c>
      <c r="AC81">
        <v>9.2454821919938594E-3</v>
      </c>
      <c r="AD81" t="s">
        <v>86</v>
      </c>
      <c r="AE81" t="s">
        <v>86</v>
      </c>
    </row>
    <row r="82" spans="1:31" x14ac:dyDescent="0.35">
      <c r="A82" s="5">
        <v>36464</v>
      </c>
      <c r="B82" t="s">
        <v>86</v>
      </c>
      <c r="C82" t="s">
        <v>86</v>
      </c>
      <c r="D82" t="s">
        <v>86</v>
      </c>
      <c r="E82">
        <v>2.38664553609087E-2</v>
      </c>
      <c r="F82" t="s">
        <v>86</v>
      </c>
      <c r="G82" t="s">
        <v>86</v>
      </c>
      <c r="H82" t="s">
        <v>86</v>
      </c>
      <c r="I82" t="s">
        <v>86</v>
      </c>
      <c r="J82">
        <v>9.1741016632297501E-2</v>
      </c>
      <c r="K82" t="s">
        <v>86</v>
      </c>
      <c r="L82" t="s">
        <v>86</v>
      </c>
      <c r="M82" t="s">
        <v>86</v>
      </c>
      <c r="N82" t="s">
        <v>86</v>
      </c>
      <c r="O82" t="s">
        <v>86</v>
      </c>
      <c r="P82" t="s">
        <v>86</v>
      </c>
      <c r="Q82" t="s">
        <v>86</v>
      </c>
      <c r="R82" t="s">
        <v>86</v>
      </c>
      <c r="S82" t="s">
        <v>86</v>
      </c>
      <c r="T82" t="s">
        <v>86</v>
      </c>
      <c r="U82" t="s">
        <v>86</v>
      </c>
      <c r="V82">
        <v>6.65265336296645E-2</v>
      </c>
      <c r="W82" t="s">
        <v>86</v>
      </c>
      <c r="X82" t="s">
        <v>86</v>
      </c>
      <c r="Y82" t="s">
        <v>86</v>
      </c>
      <c r="Z82">
        <v>1.6291640179172701E-2</v>
      </c>
      <c r="AA82" t="s">
        <v>86</v>
      </c>
      <c r="AB82">
        <v>3.4375109232467699E-2</v>
      </c>
      <c r="AC82">
        <v>3.1958867125826602E-3</v>
      </c>
      <c r="AD82" t="s">
        <v>86</v>
      </c>
      <c r="AE82" t="s">
        <v>86</v>
      </c>
    </row>
    <row r="83" spans="1:31" x14ac:dyDescent="0.35">
      <c r="A83" s="5">
        <v>36494</v>
      </c>
      <c r="B83" t="s">
        <v>86</v>
      </c>
      <c r="C83" t="s">
        <v>86</v>
      </c>
      <c r="D83" t="s">
        <v>86</v>
      </c>
      <c r="E83">
        <v>2.40870022600113E-2</v>
      </c>
      <c r="F83" t="s">
        <v>86</v>
      </c>
      <c r="G83" t="s">
        <v>86</v>
      </c>
      <c r="H83" t="s">
        <v>86</v>
      </c>
      <c r="I83" t="s">
        <v>86</v>
      </c>
      <c r="J83">
        <v>0.110464330616281</v>
      </c>
      <c r="K83" t="s">
        <v>86</v>
      </c>
      <c r="L83" t="s">
        <v>86</v>
      </c>
      <c r="M83" t="s">
        <v>86</v>
      </c>
      <c r="N83" t="s">
        <v>86</v>
      </c>
      <c r="O83" t="s">
        <v>86</v>
      </c>
      <c r="P83" t="s">
        <v>86</v>
      </c>
      <c r="Q83" t="s">
        <v>86</v>
      </c>
      <c r="R83" t="s">
        <v>86</v>
      </c>
      <c r="S83" t="s">
        <v>86</v>
      </c>
      <c r="T83" t="s">
        <v>86</v>
      </c>
      <c r="U83" t="s">
        <v>86</v>
      </c>
      <c r="V83">
        <v>3.6715402691714201E-2</v>
      </c>
      <c r="W83" t="s">
        <v>86</v>
      </c>
      <c r="X83" t="s">
        <v>86</v>
      </c>
      <c r="Y83" t="s">
        <v>86</v>
      </c>
      <c r="Z83">
        <v>0.21068697732046399</v>
      </c>
      <c r="AA83" t="s">
        <v>86</v>
      </c>
      <c r="AB83">
        <v>1.3091493567913901E-2</v>
      </c>
      <c r="AC83">
        <v>3.2196641680433099E-3</v>
      </c>
      <c r="AD83" t="s">
        <v>86</v>
      </c>
      <c r="AE83" t="s">
        <v>86</v>
      </c>
    </row>
    <row r="84" spans="1:31" x14ac:dyDescent="0.35">
      <c r="A84" s="5">
        <v>36525</v>
      </c>
      <c r="B84" t="s">
        <v>86</v>
      </c>
      <c r="C84" t="s">
        <v>86</v>
      </c>
      <c r="D84" t="s">
        <v>86</v>
      </c>
      <c r="E84">
        <v>8.8754114262650202E-2</v>
      </c>
      <c r="F84" t="s">
        <v>86</v>
      </c>
      <c r="G84" t="s">
        <v>86</v>
      </c>
      <c r="H84" t="s">
        <v>86</v>
      </c>
      <c r="I84" t="s">
        <v>86</v>
      </c>
      <c r="J84">
        <v>0.19350923349341301</v>
      </c>
      <c r="K84" t="s">
        <v>86</v>
      </c>
      <c r="L84" t="s">
        <v>86</v>
      </c>
      <c r="M84" t="s">
        <v>86</v>
      </c>
      <c r="N84" t="s">
        <v>86</v>
      </c>
      <c r="O84" t="s">
        <v>86</v>
      </c>
      <c r="P84" t="s">
        <v>86</v>
      </c>
      <c r="Q84" t="s">
        <v>86</v>
      </c>
      <c r="R84" t="s">
        <v>86</v>
      </c>
      <c r="S84" t="s">
        <v>86</v>
      </c>
      <c r="T84" t="s">
        <v>86</v>
      </c>
      <c r="U84" t="s">
        <v>86</v>
      </c>
      <c r="V84">
        <v>6.0888928813639699E-2</v>
      </c>
      <c r="W84" t="s">
        <v>86</v>
      </c>
      <c r="X84" t="s">
        <v>86</v>
      </c>
      <c r="Y84" t="s">
        <v>86</v>
      </c>
      <c r="Z84">
        <v>0.24050469011651701</v>
      </c>
      <c r="AA84" t="s">
        <v>86</v>
      </c>
      <c r="AB84">
        <v>2.67486008703464E-2</v>
      </c>
      <c r="AC84">
        <v>-4.69992964383415E-4</v>
      </c>
      <c r="AD84" t="s">
        <v>86</v>
      </c>
      <c r="AE84" t="s">
        <v>86</v>
      </c>
    </row>
    <row r="85" spans="1:31" x14ac:dyDescent="0.35">
      <c r="A85" s="5">
        <v>36556</v>
      </c>
      <c r="B85" t="s">
        <v>86</v>
      </c>
      <c r="C85" t="s">
        <v>86</v>
      </c>
      <c r="D85" t="s">
        <v>86</v>
      </c>
      <c r="E85">
        <v>-7.5779125128659697E-2</v>
      </c>
      <c r="F85" t="s">
        <v>86</v>
      </c>
      <c r="G85" t="s">
        <v>86</v>
      </c>
      <c r="H85" t="s">
        <v>86</v>
      </c>
      <c r="I85" t="s">
        <v>86</v>
      </c>
      <c r="J85">
        <v>-1.42449705494251E-2</v>
      </c>
      <c r="K85" t="s">
        <v>86</v>
      </c>
      <c r="L85" t="s">
        <v>86</v>
      </c>
      <c r="M85" t="s">
        <v>86</v>
      </c>
      <c r="N85" t="s">
        <v>86</v>
      </c>
      <c r="O85" t="s">
        <v>86</v>
      </c>
      <c r="P85" t="s">
        <v>86</v>
      </c>
      <c r="Q85" t="s">
        <v>86</v>
      </c>
      <c r="R85" t="s">
        <v>86</v>
      </c>
      <c r="S85" t="s">
        <v>86</v>
      </c>
      <c r="T85" t="s">
        <v>86</v>
      </c>
      <c r="U85" t="s">
        <v>86</v>
      </c>
      <c r="V85">
        <v>-5.5075586886114199E-2</v>
      </c>
      <c r="W85" t="s">
        <v>86</v>
      </c>
      <c r="X85" t="s">
        <v>86</v>
      </c>
      <c r="Y85" t="s">
        <v>86</v>
      </c>
      <c r="Z85">
        <v>8.7443129846245998E-2</v>
      </c>
      <c r="AA85" t="s">
        <v>86</v>
      </c>
      <c r="AB85">
        <v>-1.9531203979707899E-2</v>
      </c>
      <c r="AC85">
        <v>-1.2729666393758499E-3</v>
      </c>
      <c r="AD85" t="s">
        <v>86</v>
      </c>
      <c r="AE85" t="s">
        <v>86</v>
      </c>
    </row>
    <row r="86" spans="1:31" x14ac:dyDescent="0.35">
      <c r="A86" s="5">
        <v>36585</v>
      </c>
      <c r="B86" t="s">
        <v>86</v>
      </c>
      <c r="C86" t="s">
        <v>86</v>
      </c>
      <c r="D86" t="s">
        <v>86</v>
      </c>
      <c r="E86">
        <v>2.298785310983E-3</v>
      </c>
      <c r="F86" t="s">
        <v>86</v>
      </c>
      <c r="G86" t="s">
        <v>86</v>
      </c>
      <c r="H86" t="s">
        <v>86</v>
      </c>
      <c r="I86" t="s">
        <v>86</v>
      </c>
      <c r="J86">
        <v>0.18981399789839201</v>
      </c>
      <c r="K86" t="s">
        <v>86</v>
      </c>
      <c r="L86" t="s">
        <v>86</v>
      </c>
      <c r="M86" t="s">
        <v>86</v>
      </c>
      <c r="N86" t="s">
        <v>86</v>
      </c>
      <c r="O86" t="s">
        <v>86</v>
      </c>
      <c r="P86" t="s">
        <v>86</v>
      </c>
      <c r="Q86" t="s">
        <v>86</v>
      </c>
      <c r="R86" t="s">
        <v>86</v>
      </c>
      <c r="S86" t="s">
        <v>86</v>
      </c>
      <c r="T86" t="s">
        <v>86</v>
      </c>
      <c r="U86" t="s">
        <v>86</v>
      </c>
      <c r="V86">
        <v>-1.4095188958075801E-2</v>
      </c>
      <c r="W86" t="s">
        <v>86</v>
      </c>
      <c r="X86" t="s">
        <v>86</v>
      </c>
      <c r="Y86" t="s">
        <v>86</v>
      </c>
      <c r="Z86">
        <v>0.27442757927363498</v>
      </c>
      <c r="AA86" t="s">
        <v>86</v>
      </c>
      <c r="AB86">
        <v>-1.19520239774641E-2</v>
      </c>
      <c r="AC86">
        <v>5.0195939305900401E-3</v>
      </c>
      <c r="AD86" t="s">
        <v>86</v>
      </c>
      <c r="AE86" t="s">
        <v>86</v>
      </c>
    </row>
    <row r="87" spans="1:31" x14ac:dyDescent="0.35">
      <c r="A87" s="5">
        <v>36616</v>
      </c>
      <c r="B87" t="s">
        <v>86</v>
      </c>
      <c r="C87" t="s">
        <v>86</v>
      </c>
      <c r="D87" t="s">
        <v>86</v>
      </c>
      <c r="E87">
        <v>3.3639162601155098E-2</v>
      </c>
      <c r="F87" t="s">
        <v>86</v>
      </c>
      <c r="G87" t="s">
        <v>86</v>
      </c>
      <c r="H87" t="s">
        <v>86</v>
      </c>
      <c r="I87" t="s">
        <v>86</v>
      </c>
      <c r="J87">
        <v>1.9170023293543201E-2</v>
      </c>
      <c r="K87" t="s">
        <v>86</v>
      </c>
      <c r="L87" t="s">
        <v>86</v>
      </c>
      <c r="M87" t="s">
        <v>86</v>
      </c>
      <c r="N87" t="s">
        <v>86</v>
      </c>
      <c r="O87" t="s">
        <v>86</v>
      </c>
      <c r="P87" t="s">
        <v>86</v>
      </c>
      <c r="Q87" t="s">
        <v>86</v>
      </c>
      <c r="R87" t="s">
        <v>86</v>
      </c>
      <c r="S87" t="s">
        <v>86</v>
      </c>
      <c r="T87" t="s">
        <v>86</v>
      </c>
      <c r="U87" t="s">
        <v>86</v>
      </c>
      <c r="V87">
        <v>0.101236165226675</v>
      </c>
      <c r="W87" t="s">
        <v>86</v>
      </c>
      <c r="X87" t="s">
        <v>86</v>
      </c>
      <c r="Y87" t="s">
        <v>86</v>
      </c>
      <c r="Z87">
        <v>-8.8040178370168299E-3</v>
      </c>
      <c r="AA87" t="s">
        <v>86</v>
      </c>
      <c r="AB87">
        <v>7.7620844721123294E-2</v>
      </c>
      <c r="AC87">
        <v>6.8643259129204503E-3</v>
      </c>
      <c r="AD87" t="s">
        <v>86</v>
      </c>
      <c r="AE87" t="s">
        <v>86</v>
      </c>
    </row>
    <row r="88" spans="1:31" x14ac:dyDescent="0.35">
      <c r="A88" s="5">
        <v>36646</v>
      </c>
      <c r="B88" t="s">
        <v>86</v>
      </c>
      <c r="C88" t="s">
        <v>86</v>
      </c>
      <c r="D88" t="s">
        <v>86</v>
      </c>
      <c r="E88">
        <v>-3.9201237374544798E-2</v>
      </c>
      <c r="F88" t="s">
        <v>86</v>
      </c>
      <c r="G88" t="s">
        <v>86</v>
      </c>
      <c r="H88" t="s">
        <v>86</v>
      </c>
      <c r="I88" t="s">
        <v>86</v>
      </c>
      <c r="J88">
        <v>-2.25459412453414E-2</v>
      </c>
      <c r="K88" t="s">
        <v>86</v>
      </c>
      <c r="L88" t="s">
        <v>86</v>
      </c>
      <c r="M88" t="s">
        <v>86</v>
      </c>
      <c r="N88" t="s">
        <v>86</v>
      </c>
      <c r="O88" t="s">
        <v>86</v>
      </c>
      <c r="P88" t="s">
        <v>86</v>
      </c>
      <c r="Q88" t="s">
        <v>86</v>
      </c>
      <c r="R88" t="s">
        <v>86</v>
      </c>
      <c r="S88" t="s">
        <v>86</v>
      </c>
      <c r="T88" t="s">
        <v>86</v>
      </c>
      <c r="U88" t="s">
        <v>86</v>
      </c>
      <c r="V88">
        <v>-4.5965054554208302E-2</v>
      </c>
      <c r="W88" t="s">
        <v>86</v>
      </c>
      <c r="X88" t="s">
        <v>86</v>
      </c>
      <c r="Y88" t="s">
        <v>86</v>
      </c>
      <c r="Z88">
        <v>-0.119541312069425</v>
      </c>
      <c r="AA88" t="s">
        <v>86</v>
      </c>
      <c r="AB88">
        <v>-1.30964423697938E-2</v>
      </c>
      <c r="AC88">
        <v>3.0828096016659399E-3</v>
      </c>
      <c r="AD88" t="s">
        <v>86</v>
      </c>
      <c r="AE88" t="s">
        <v>86</v>
      </c>
    </row>
    <row r="89" spans="1:31" x14ac:dyDescent="0.35">
      <c r="A89" s="5">
        <v>36677</v>
      </c>
      <c r="B89" t="s">
        <v>86</v>
      </c>
      <c r="C89" t="s">
        <v>86</v>
      </c>
      <c r="D89" t="s">
        <v>86</v>
      </c>
      <c r="E89">
        <v>-1.0007564955719099E-2</v>
      </c>
      <c r="F89" t="s">
        <v>86</v>
      </c>
      <c r="G89" t="s">
        <v>86</v>
      </c>
      <c r="H89" t="s">
        <v>86</v>
      </c>
      <c r="I89" t="s">
        <v>86</v>
      </c>
      <c r="J89">
        <v>-0.12099622371680099</v>
      </c>
      <c r="K89" t="s">
        <v>86</v>
      </c>
      <c r="L89" t="s">
        <v>86</v>
      </c>
      <c r="M89" t="s">
        <v>86</v>
      </c>
      <c r="N89" t="s">
        <v>86</v>
      </c>
      <c r="O89" t="s">
        <v>86</v>
      </c>
      <c r="P89" t="s">
        <v>86</v>
      </c>
      <c r="Q89" t="s">
        <v>86</v>
      </c>
      <c r="R89" t="s">
        <v>86</v>
      </c>
      <c r="S89" t="s">
        <v>86</v>
      </c>
      <c r="T89" t="s">
        <v>86</v>
      </c>
      <c r="U89" t="s">
        <v>86</v>
      </c>
      <c r="V89">
        <v>-4.1927377356016003E-2</v>
      </c>
      <c r="W89" t="s">
        <v>86</v>
      </c>
      <c r="X89" t="s">
        <v>86</v>
      </c>
      <c r="Y89" t="s">
        <v>86</v>
      </c>
      <c r="Z89">
        <v>-7.8604728726617099E-2</v>
      </c>
      <c r="AA89" t="s">
        <v>86</v>
      </c>
      <c r="AB89">
        <v>-2.1801136726981699E-2</v>
      </c>
      <c r="AC89">
        <v>3.4530348835180198E-3</v>
      </c>
      <c r="AD89" t="s">
        <v>86</v>
      </c>
      <c r="AE89" t="s">
        <v>86</v>
      </c>
    </row>
    <row r="90" spans="1:31" x14ac:dyDescent="0.35">
      <c r="A90" s="5">
        <v>36707</v>
      </c>
      <c r="B90" t="s">
        <v>86</v>
      </c>
      <c r="C90" t="s">
        <v>86</v>
      </c>
      <c r="D90" t="s">
        <v>86</v>
      </c>
      <c r="E90">
        <v>5.5210039733532501E-2</v>
      </c>
      <c r="F90" t="s">
        <v>86</v>
      </c>
      <c r="G90" t="s">
        <v>86</v>
      </c>
      <c r="H90" t="s">
        <v>86</v>
      </c>
      <c r="I90" t="s">
        <v>86</v>
      </c>
      <c r="J90">
        <v>8.7794017859905094E-2</v>
      </c>
      <c r="K90" t="s">
        <v>86</v>
      </c>
      <c r="L90" t="s">
        <v>86</v>
      </c>
      <c r="M90" t="s">
        <v>86</v>
      </c>
      <c r="N90" t="s">
        <v>86</v>
      </c>
      <c r="O90" t="s">
        <v>86</v>
      </c>
      <c r="P90" t="s">
        <v>86</v>
      </c>
      <c r="Q90" t="s">
        <v>86</v>
      </c>
      <c r="R90" t="s">
        <v>86</v>
      </c>
      <c r="S90" t="s">
        <v>86</v>
      </c>
      <c r="T90" t="s">
        <v>86</v>
      </c>
      <c r="U90" t="s">
        <v>86</v>
      </c>
      <c r="V90">
        <v>3.4933058381643803E-2</v>
      </c>
      <c r="W90" t="s">
        <v>86</v>
      </c>
      <c r="X90" t="s">
        <v>86</v>
      </c>
      <c r="Y90" t="s">
        <v>86</v>
      </c>
      <c r="Z90">
        <v>0.13638826298721901</v>
      </c>
      <c r="AA90" t="s">
        <v>86</v>
      </c>
      <c r="AB90">
        <v>3.19765638236192E-2</v>
      </c>
      <c r="AC90">
        <v>1.22462942666144E-2</v>
      </c>
      <c r="AD90" t="s">
        <v>86</v>
      </c>
      <c r="AE90" t="s">
        <v>86</v>
      </c>
    </row>
    <row r="91" spans="1:31" x14ac:dyDescent="0.35">
      <c r="A91" s="5">
        <v>36738</v>
      </c>
      <c r="B91" t="s">
        <v>86</v>
      </c>
      <c r="C91" t="s">
        <v>86</v>
      </c>
      <c r="D91" t="s">
        <v>86</v>
      </c>
      <c r="E91">
        <v>-3.8319686839381598E-2</v>
      </c>
      <c r="F91" t="s">
        <v>86</v>
      </c>
      <c r="G91" t="s">
        <v>86</v>
      </c>
      <c r="H91" t="s">
        <v>86</v>
      </c>
      <c r="I91" t="s">
        <v>86</v>
      </c>
      <c r="J91">
        <v>-3.54261748528217E-2</v>
      </c>
      <c r="K91" t="s">
        <v>86</v>
      </c>
      <c r="L91" t="s">
        <v>86</v>
      </c>
      <c r="M91" t="s">
        <v>86</v>
      </c>
      <c r="N91" t="s">
        <v>86</v>
      </c>
      <c r="O91" t="s">
        <v>86</v>
      </c>
      <c r="P91" t="s">
        <v>86</v>
      </c>
      <c r="Q91" t="s">
        <v>86</v>
      </c>
      <c r="R91" t="s">
        <v>86</v>
      </c>
      <c r="S91" t="s">
        <v>86</v>
      </c>
      <c r="T91" t="s">
        <v>86</v>
      </c>
      <c r="U91" t="s">
        <v>86</v>
      </c>
      <c r="V91">
        <v>-2.0029808675882901E-2</v>
      </c>
      <c r="W91" t="s">
        <v>86</v>
      </c>
      <c r="X91" t="s">
        <v>86</v>
      </c>
      <c r="Y91" t="s">
        <v>86</v>
      </c>
      <c r="Z91">
        <v>-5.1529929675948501E-2</v>
      </c>
      <c r="AA91" t="s">
        <v>86</v>
      </c>
      <c r="AB91">
        <v>-2.8169359931264799E-3</v>
      </c>
      <c r="AC91">
        <v>7.1993428845349098E-3</v>
      </c>
      <c r="AD91" t="s">
        <v>86</v>
      </c>
      <c r="AE91" t="s">
        <v>86</v>
      </c>
    </row>
    <row r="92" spans="1:31" x14ac:dyDescent="0.35">
      <c r="A92" s="5">
        <v>36769</v>
      </c>
      <c r="B92" t="s">
        <v>86</v>
      </c>
      <c r="C92" t="s">
        <v>86</v>
      </c>
      <c r="D92" t="s">
        <v>86</v>
      </c>
      <c r="E92">
        <v>3.83157135623691E-3</v>
      </c>
      <c r="F92" t="s">
        <v>86</v>
      </c>
      <c r="G92" t="s">
        <v>86</v>
      </c>
      <c r="H92" t="s">
        <v>86</v>
      </c>
      <c r="I92" t="s">
        <v>86</v>
      </c>
      <c r="J92">
        <v>0.12290096610034899</v>
      </c>
      <c r="K92" t="s">
        <v>86</v>
      </c>
      <c r="L92" t="s">
        <v>86</v>
      </c>
      <c r="M92" t="s">
        <v>86</v>
      </c>
      <c r="N92" t="s">
        <v>86</v>
      </c>
      <c r="O92" t="s">
        <v>86</v>
      </c>
      <c r="P92" t="s">
        <v>86</v>
      </c>
      <c r="Q92" t="s">
        <v>86</v>
      </c>
      <c r="R92" t="s">
        <v>86</v>
      </c>
      <c r="S92" t="s">
        <v>86</v>
      </c>
      <c r="T92" t="s">
        <v>86</v>
      </c>
      <c r="U92" t="s">
        <v>86</v>
      </c>
      <c r="V92">
        <v>3.4822007019423E-2</v>
      </c>
      <c r="W92" t="s">
        <v>86</v>
      </c>
      <c r="X92" t="s">
        <v>86</v>
      </c>
      <c r="Y92" t="s">
        <v>86</v>
      </c>
      <c r="Z92">
        <v>0.15789487087703699</v>
      </c>
      <c r="AA92" t="s">
        <v>86</v>
      </c>
      <c r="AB92">
        <v>3.6723038818374798E-2</v>
      </c>
      <c r="AC92">
        <v>8.9226371577826192E-3</v>
      </c>
      <c r="AD92" t="s">
        <v>86</v>
      </c>
      <c r="AE92" t="s">
        <v>86</v>
      </c>
    </row>
    <row r="93" spans="1:31" x14ac:dyDescent="0.35">
      <c r="A93" s="5">
        <v>36799</v>
      </c>
      <c r="B93">
        <v>1.03875933419475E-2</v>
      </c>
      <c r="C93" t="s">
        <v>86</v>
      </c>
      <c r="D93" t="s">
        <v>86</v>
      </c>
      <c r="E93">
        <v>-4.2748355804727398E-2</v>
      </c>
      <c r="F93" t="s">
        <v>86</v>
      </c>
      <c r="G93" t="s">
        <v>86</v>
      </c>
      <c r="H93" t="s">
        <v>86</v>
      </c>
      <c r="I93" t="s">
        <v>86</v>
      </c>
      <c r="J93">
        <v>-0.140248111773638</v>
      </c>
      <c r="K93" t="s">
        <v>86</v>
      </c>
      <c r="L93" t="s">
        <v>86</v>
      </c>
      <c r="M93" t="s">
        <v>86</v>
      </c>
      <c r="N93" t="s">
        <v>86</v>
      </c>
      <c r="O93" t="s">
        <v>86</v>
      </c>
      <c r="P93" t="s">
        <v>86</v>
      </c>
      <c r="Q93" t="s">
        <v>86</v>
      </c>
      <c r="R93" t="s">
        <v>86</v>
      </c>
      <c r="S93" t="s">
        <v>86</v>
      </c>
      <c r="T93" t="s">
        <v>86</v>
      </c>
      <c r="U93" t="s">
        <v>86</v>
      </c>
      <c r="V93">
        <v>-6.4374473279441902E-2</v>
      </c>
      <c r="W93" t="s">
        <v>86</v>
      </c>
      <c r="X93" t="s">
        <v>86</v>
      </c>
      <c r="Y93" t="s">
        <v>86</v>
      </c>
      <c r="Z93">
        <v>3.1524817098252202E-2</v>
      </c>
      <c r="AA93" t="s">
        <v>86</v>
      </c>
      <c r="AB93">
        <v>-2.9972851791237501E-2</v>
      </c>
      <c r="AC93">
        <v>8.9589870640592196E-3</v>
      </c>
      <c r="AD93" t="s">
        <v>86</v>
      </c>
      <c r="AE93" t="s">
        <v>86</v>
      </c>
    </row>
    <row r="94" spans="1:31" x14ac:dyDescent="0.35">
      <c r="A94" s="5">
        <v>36830</v>
      </c>
      <c r="B94">
        <v>-2.1524158697500202E-2</v>
      </c>
      <c r="C94" t="s">
        <v>86</v>
      </c>
      <c r="D94" t="s">
        <v>86</v>
      </c>
      <c r="E94">
        <v>-2.6315788817602801E-2</v>
      </c>
      <c r="F94" t="s">
        <v>86</v>
      </c>
      <c r="G94" t="s">
        <v>86</v>
      </c>
      <c r="H94" t="s">
        <v>86</v>
      </c>
      <c r="I94" t="s">
        <v>86</v>
      </c>
      <c r="J94">
        <v>-6.7648712596412502E-2</v>
      </c>
      <c r="K94" t="s">
        <v>86</v>
      </c>
      <c r="L94" t="s">
        <v>86</v>
      </c>
      <c r="M94" t="s">
        <v>86</v>
      </c>
      <c r="N94" t="s">
        <v>86</v>
      </c>
      <c r="O94" t="s">
        <v>86</v>
      </c>
      <c r="P94" t="s">
        <v>86</v>
      </c>
      <c r="Q94" t="s">
        <v>86</v>
      </c>
      <c r="R94" t="s">
        <v>86</v>
      </c>
      <c r="S94" t="s">
        <v>86</v>
      </c>
      <c r="T94" t="s">
        <v>86</v>
      </c>
      <c r="U94" t="s">
        <v>86</v>
      </c>
      <c r="V94">
        <v>1.0946330182211301E-2</v>
      </c>
      <c r="W94" t="s">
        <v>86</v>
      </c>
      <c r="X94" t="s">
        <v>86</v>
      </c>
      <c r="Y94" t="s">
        <v>86</v>
      </c>
      <c r="Z94">
        <v>-8.2444992803121397E-2</v>
      </c>
      <c r="AA94" t="s">
        <v>86</v>
      </c>
      <c r="AB94">
        <v>1.77903570447921E-2</v>
      </c>
      <c r="AC94">
        <v>-2.7930979876872402E-3</v>
      </c>
      <c r="AD94" t="s">
        <v>86</v>
      </c>
      <c r="AE94" t="s">
        <v>86</v>
      </c>
    </row>
    <row r="95" spans="1:31" x14ac:dyDescent="0.35">
      <c r="A95" s="5">
        <v>36860</v>
      </c>
      <c r="B95">
        <v>1.3196612062737201E-2</v>
      </c>
      <c r="C95" t="s">
        <v>86</v>
      </c>
      <c r="D95" t="s">
        <v>86</v>
      </c>
      <c r="E95">
        <v>-4.9142094705122196E-3</v>
      </c>
      <c r="F95" t="s">
        <v>86</v>
      </c>
      <c r="G95" t="s">
        <v>86</v>
      </c>
      <c r="H95" t="s">
        <v>86</v>
      </c>
      <c r="I95" t="s">
        <v>86</v>
      </c>
      <c r="J95">
        <v>-0.23315082915666699</v>
      </c>
      <c r="K95" t="s">
        <v>86</v>
      </c>
      <c r="L95" t="s">
        <v>86</v>
      </c>
      <c r="M95" t="s">
        <v>86</v>
      </c>
      <c r="N95" t="s">
        <v>86</v>
      </c>
      <c r="O95">
        <v>8.7547473257101292E-3</v>
      </c>
      <c r="P95" t="s">
        <v>86</v>
      </c>
      <c r="Q95" t="s">
        <v>86</v>
      </c>
      <c r="R95" t="s">
        <v>86</v>
      </c>
      <c r="S95" t="s">
        <v>86</v>
      </c>
      <c r="T95" t="s">
        <v>86</v>
      </c>
      <c r="U95" t="s">
        <v>86</v>
      </c>
      <c r="V95">
        <v>-7.8113142676727296E-2</v>
      </c>
      <c r="W95" t="s">
        <v>86</v>
      </c>
      <c r="X95" t="s">
        <v>86</v>
      </c>
      <c r="Y95" t="s">
        <v>86</v>
      </c>
      <c r="Z95">
        <v>-0.210301954597333</v>
      </c>
      <c r="AA95" t="s">
        <v>86</v>
      </c>
      <c r="AB95">
        <v>-2.9438925579679601E-2</v>
      </c>
      <c r="AC95">
        <v>1.0618565232871699E-2</v>
      </c>
      <c r="AD95" t="s">
        <v>86</v>
      </c>
      <c r="AE95" t="s">
        <v>86</v>
      </c>
    </row>
    <row r="96" spans="1:31" x14ac:dyDescent="0.35">
      <c r="A96" s="5">
        <v>36891</v>
      </c>
      <c r="B96">
        <v>7.8323469931893298E-3</v>
      </c>
      <c r="C96" t="s">
        <v>86</v>
      </c>
      <c r="D96" t="s">
        <v>86</v>
      </c>
      <c r="E96">
        <v>5.6470352900182E-2</v>
      </c>
      <c r="F96" t="s">
        <v>86</v>
      </c>
      <c r="G96" t="s">
        <v>86</v>
      </c>
      <c r="H96" t="s">
        <v>86</v>
      </c>
      <c r="I96" t="s">
        <v>86</v>
      </c>
      <c r="J96">
        <v>1.6125082148025001E-2</v>
      </c>
      <c r="K96" t="s">
        <v>86</v>
      </c>
      <c r="L96" t="s">
        <v>86</v>
      </c>
      <c r="M96" t="s">
        <v>86</v>
      </c>
      <c r="N96" t="s">
        <v>86</v>
      </c>
      <c r="O96">
        <v>1.3500523178782E-2</v>
      </c>
      <c r="P96" t="s">
        <v>86</v>
      </c>
      <c r="Q96" t="s">
        <v>86</v>
      </c>
      <c r="R96" t="s">
        <v>86</v>
      </c>
      <c r="S96" t="s">
        <v>86</v>
      </c>
      <c r="T96" t="s">
        <v>86</v>
      </c>
      <c r="U96" t="s">
        <v>86</v>
      </c>
      <c r="V96">
        <v>-1.56035940567084E-2</v>
      </c>
      <c r="W96" t="s">
        <v>86</v>
      </c>
      <c r="X96" t="s">
        <v>86</v>
      </c>
      <c r="Y96" t="s">
        <v>86</v>
      </c>
      <c r="Z96">
        <v>8.9395625144775406E-2</v>
      </c>
      <c r="AA96" t="s">
        <v>86</v>
      </c>
      <c r="AB96">
        <v>2.03826022645743E-2</v>
      </c>
      <c r="AC96">
        <v>9.5951364043914307E-3</v>
      </c>
      <c r="AD96" t="s">
        <v>86</v>
      </c>
      <c r="AE96" t="s">
        <v>86</v>
      </c>
    </row>
    <row r="97" spans="1:31" x14ac:dyDescent="0.35">
      <c r="A97" s="5">
        <v>36922</v>
      </c>
      <c r="B97">
        <v>4.7778414971375298E-2</v>
      </c>
      <c r="C97" t="s">
        <v>86</v>
      </c>
      <c r="D97" t="s">
        <v>86</v>
      </c>
      <c r="E97">
        <v>-9.9583114926581999E-3</v>
      </c>
      <c r="F97" t="s">
        <v>86</v>
      </c>
      <c r="G97" t="s">
        <v>86</v>
      </c>
      <c r="H97" t="s">
        <v>86</v>
      </c>
      <c r="I97" t="s">
        <v>86</v>
      </c>
      <c r="J97">
        <v>0.108963988138955</v>
      </c>
      <c r="K97" t="s">
        <v>86</v>
      </c>
      <c r="L97" t="s">
        <v>86</v>
      </c>
      <c r="M97" t="s">
        <v>86</v>
      </c>
      <c r="N97" t="s">
        <v>86</v>
      </c>
      <c r="O97">
        <v>6.6603273886764501E-3</v>
      </c>
      <c r="P97" t="s">
        <v>86</v>
      </c>
      <c r="Q97" t="s">
        <v>86</v>
      </c>
      <c r="R97" t="s">
        <v>86</v>
      </c>
      <c r="S97" t="s">
        <v>86</v>
      </c>
      <c r="T97" t="s">
        <v>86</v>
      </c>
      <c r="U97" t="s">
        <v>86</v>
      </c>
      <c r="V97">
        <v>4.3228988258513797E-2</v>
      </c>
      <c r="W97" t="s">
        <v>86</v>
      </c>
      <c r="X97" t="s">
        <v>86</v>
      </c>
      <c r="Y97" t="s">
        <v>86</v>
      </c>
      <c r="Z97">
        <v>0.11217922991061299</v>
      </c>
      <c r="AA97" t="s">
        <v>86</v>
      </c>
      <c r="AB97" s="2">
        <v>6.2658561596381606E-8</v>
      </c>
      <c r="AC97">
        <v>1.44810672390418E-2</v>
      </c>
      <c r="AD97" t="s">
        <v>86</v>
      </c>
      <c r="AE97" t="s">
        <v>86</v>
      </c>
    </row>
    <row r="98" spans="1:31" x14ac:dyDescent="0.35">
      <c r="A98" s="5">
        <v>36950</v>
      </c>
      <c r="B98">
        <v>1.99220350865396E-2</v>
      </c>
      <c r="C98" t="s">
        <v>86</v>
      </c>
      <c r="D98" t="s">
        <v>86</v>
      </c>
      <c r="E98">
        <v>-5.7837315911037301E-2</v>
      </c>
      <c r="F98">
        <v>-3.9728099041256598E-2</v>
      </c>
      <c r="G98" t="s">
        <v>86</v>
      </c>
      <c r="H98" t="s">
        <v>86</v>
      </c>
      <c r="I98" t="s">
        <v>86</v>
      </c>
      <c r="J98">
        <v>-0.22352690995049601</v>
      </c>
      <c r="K98" t="s">
        <v>86</v>
      </c>
      <c r="L98" t="s">
        <v>86</v>
      </c>
      <c r="M98" t="s">
        <v>86</v>
      </c>
      <c r="N98">
        <v>1.8497708703028502E-2</v>
      </c>
      <c r="O98">
        <v>7.5614465391976703E-3</v>
      </c>
      <c r="P98" t="s">
        <v>86</v>
      </c>
      <c r="Q98" t="s">
        <v>86</v>
      </c>
      <c r="R98" t="s">
        <v>86</v>
      </c>
      <c r="S98" t="s">
        <v>86</v>
      </c>
      <c r="T98" t="s">
        <v>86</v>
      </c>
      <c r="U98" t="s">
        <v>86</v>
      </c>
      <c r="V98">
        <v>-0.10105708544208</v>
      </c>
      <c r="W98" t="s">
        <v>86</v>
      </c>
      <c r="X98">
        <v>-9.4921996983781301E-2</v>
      </c>
      <c r="Y98" t="s">
        <v>86</v>
      </c>
      <c r="Z98">
        <v>-0.16570594642015299</v>
      </c>
      <c r="AA98" t="s">
        <v>86</v>
      </c>
      <c r="AB98">
        <v>-3.8715751267665098E-2</v>
      </c>
      <c r="AC98">
        <v>4.6686175233445404E-3</v>
      </c>
      <c r="AD98" t="s">
        <v>86</v>
      </c>
      <c r="AE98" t="s">
        <v>86</v>
      </c>
    </row>
    <row r="99" spans="1:31" x14ac:dyDescent="0.35">
      <c r="A99" s="5">
        <v>36981</v>
      </c>
      <c r="B99">
        <v>1.1448179153126299E-2</v>
      </c>
      <c r="C99" t="s">
        <v>86</v>
      </c>
      <c r="D99" t="s">
        <v>86</v>
      </c>
      <c r="E99">
        <v>-5.9608291123646198E-2</v>
      </c>
      <c r="F99">
        <v>-8.3288211086020594E-2</v>
      </c>
      <c r="G99" t="s">
        <v>86</v>
      </c>
      <c r="H99" t="s">
        <v>86</v>
      </c>
      <c r="I99" t="s">
        <v>86</v>
      </c>
      <c r="J99">
        <v>-0.14051348318095699</v>
      </c>
      <c r="K99" t="s">
        <v>86</v>
      </c>
      <c r="L99" t="s">
        <v>86</v>
      </c>
      <c r="M99" t="s">
        <v>86</v>
      </c>
      <c r="N99">
        <v>1.44482745927063E-2</v>
      </c>
      <c r="O99">
        <v>2.8142127599831302E-3</v>
      </c>
      <c r="P99" t="s">
        <v>86</v>
      </c>
      <c r="Q99" t="s">
        <v>86</v>
      </c>
      <c r="R99" t="s">
        <v>86</v>
      </c>
      <c r="S99" t="s">
        <v>86</v>
      </c>
      <c r="T99" t="s">
        <v>86</v>
      </c>
      <c r="U99" t="s">
        <v>86</v>
      </c>
      <c r="V99">
        <v>-6.4910615093943802E-2</v>
      </c>
      <c r="W99" t="s">
        <v>86</v>
      </c>
      <c r="X99">
        <v>-0.100414479703252</v>
      </c>
      <c r="Y99" t="s">
        <v>86</v>
      </c>
      <c r="Z99">
        <v>-0.14450186921295</v>
      </c>
      <c r="AA99" t="s">
        <v>86</v>
      </c>
      <c r="AB99">
        <v>-2.4558004904532599E-2</v>
      </c>
      <c r="AC99">
        <v>6.7587546634497696E-3</v>
      </c>
      <c r="AD99" t="s">
        <v>86</v>
      </c>
      <c r="AE99" t="s">
        <v>86</v>
      </c>
    </row>
    <row r="100" spans="1:31" x14ac:dyDescent="0.35">
      <c r="A100" s="5">
        <v>37011</v>
      </c>
      <c r="B100">
        <v>2.7985755366289602E-3</v>
      </c>
      <c r="C100" t="s">
        <v>86</v>
      </c>
      <c r="D100" t="s">
        <v>86</v>
      </c>
      <c r="E100">
        <v>5.9602894139842703E-2</v>
      </c>
      <c r="F100">
        <v>7.0665190906308406E-2</v>
      </c>
      <c r="G100" t="s">
        <v>86</v>
      </c>
      <c r="H100" t="s">
        <v>86</v>
      </c>
      <c r="I100" t="s">
        <v>86</v>
      </c>
      <c r="J100">
        <v>0.213509359557293</v>
      </c>
      <c r="K100" t="s">
        <v>86</v>
      </c>
      <c r="L100" t="s">
        <v>86</v>
      </c>
      <c r="M100" t="s">
        <v>86</v>
      </c>
      <c r="N100">
        <v>-1.8422794553051901E-3</v>
      </c>
      <c r="O100">
        <v>-3.7418418026104699E-3</v>
      </c>
      <c r="P100" t="s">
        <v>86</v>
      </c>
      <c r="Q100" t="s">
        <v>86</v>
      </c>
      <c r="R100" t="s">
        <v>86</v>
      </c>
      <c r="S100" t="s">
        <v>86</v>
      </c>
      <c r="T100" t="s">
        <v>86</v>
      </c>
      <c r="U100" t="s">
        <v>86</v>
      </c>
      <c r="V100">
        <v>6.4889536348297999E-2</v>
      </c>
      <c r="W100" t="s">
        <v>86</v>
      </c>
      <c r="X100">
        <v>0.11020563558841601</v>
      </c>
      <c r="Y100" t="s">
        <v>86</v>
      </c>
      <c r="Z100">
        <v>0.19313608849942701</v>
      </c>
      <c r="AA100" t="s">
        <v>86</v>
      </c>
      <c r="AB100">
        <v>3.3232790144408303E-2</v>
      </c>
      <c r="AC100">
        <v>2.8442381399876198E-3</v>
      </c>
      <c r="AD100" t="s">
        <v>86</v>
      </c>
      <c r="AE100" t="s">
        <v>86</v>
      </c>
    </row>
    <row r="101" spans="1:31" x14ac:dyDescent="0.35">
      <c r="A101" s="5">
        <v>37042</v>
      </c>
      <c r="B101">
        <v>2.58638932998904E-2</v>
      </c>
      <c r="C101" t="s">
        <v>86</v>
      </c>
      <c r="D101" t="s">
        <v>86</v>
      </c>
      <c r="E101">
        <v>-2.7678528914166799E-2</v>
      </c>
      <c r="F101">
        <v>-2.8840706904964101E-2</v>
      </c>
      <c r="G101" t="s">
        <v>86</v>
      </c>
      <c r="H101" t="s">
        <v>86</v>
      </c>
      <c r="I101" t="s">
        <v>86</v>
      </c>
      <c r="J101">
        <v>-3.9326978605496402E-2</v>
      </c>
      <c r="K101" t="s">
        <v>86</v>
      </c>
      <c r="L101" t="s">
        <v>86</v>
      </c>
      <c r="M101" t="s">
        <v>86</v>
      </c>
      <c r="N101">
        <v>2.02328023250491E-2</v>
      </c>
      <c r="O101">
        <v>-9.3875850130902504E-4</v>
      </c>
      <c r="P101" t="s">
        <v>86</v>
      </c>
      <c r="Q101" t="s">
        <v>86</v>
      </c>
      <c r="R101" t="s">
        <v>86</v>
      </c>
      <c r="S101" t="s">
        <v>86</v>
      </c>
      <c r="T101" t="s">
        <v>86</v>
      </c>
      <c r="U101" t="s">
        <v>86</v>
      </c>
      <c r="V101">
        <v>3.3065451860922E-3</v>
      </c>
      <c r="W101" t="s">
        <v>86</v>
      </c>
      <c r="X101">
        <v>-0.138525575773357</v>
      </c>
      <c r="Y101" t="s">
        <v>86</v>
      </c>
      <c r="Z101">
        <v>-1.5228241142404101E-2</v>
      </c>
      <c r="AA101" t="s">
        <v>86</v>
      </c>
      <c r="AB101">
        <v>6.8225249939962698E-3</v>
      </c>
      <c r="AC101">
        <v>7.03344845090357E-3</v>
      </c>
      <c r="AD101" t="s">
        <v>86</v>
      </c>
      <c r="AE101" t="s">
        <v>86</v>
      </c>
    </row>
    <row r="102" spans="1:31" x14ac:dyDescent="0.35">
      <c r="A102" s="5">
        <v>37072</v>
      </c>
      <c r="B102">
        <v>1.3502549812869699E-2</v>
      </c>
      <c r="C102" t="s">
        <v>86</v>
      </c>
      <c r="D102" t="s">
        <v>86</v>
      </c>
      <c r="E102">
        <v>-1.91095196034845E-2</v>
      </c>
      <c r="F102">
        <v>-4.9685737860829901E-2</v>
      </c>
      <c r="G102" t="s">
        <v>86</v>
      </c>
      <c r="H102" t="s">
        <v>86</v>
      </c>
      <c r="I102" t="s">
        <v>86</v>
      </c>
      <c r="J102">
        <v>-1.04547921874563E-2</v>
      </c>
      <c r="K102" t="s">
        <v>86</v>
      </c>
      <c r="L102" t="s">
        <v>86</v>
      </c>
      <c r="M102" t="s">
        <v>86</v>
      </c>
      <c r="N102">
        <v>1.69794971161643E-2</v>
      </c>
      <c r="O102" s="2">
        <v>5.4893631513165501E-9</v>
      </c>
      <c r="P102" t="s">
        <v>86</v>
      </c>
      <c r="Q102" t="s">
        <v>86</v>
      </c>
      <c r="R102" t="s">
        <v>86</v>
      </c>
      <c r="S102" t="s">
        <v>86</v>
      </c>
      <c r="T102" t="s">
        <v>86</v>
      </c>
      <c r="U102" t="s">
        <v>86</v>
      </c>
      <c r="V102">
        <v>-1.7420020935059701E-2</v>
      </c>
      <c r="W102" t="s">
        <v>86</v>
      </c>
      <c r="X102">
        <v>1.9636921309527801E-2</v>
      </c>
      <c r="Y102" t="s">
        <v>86</v>
      </c>
      <c r="Z102">
        <v>2.1030745941062901E-2</v>
      </c>
      <c r="AA102" t="s">
        <v>86</v>
      </c>
      <c r="AB102">
        <v>-2.22652173891228E-2</v>
      </c>
      <c r="AC102">
        <v>1.00722587577582E-3</v>
      </c>
      <c r="AD102" t="s">
        <v>86</v>
      </c>
      <c r="AE102" t="s">
        <v>86</v>
      </c>
    </row>
    <row r="103" spans="1:31" x14ac:dyDescent="0.35">
      <c r="A103" s="5">
        <v>37103</v>
      </c>
      <c r="B103">
        <v>2.19223694516439E-2</v>
      </c>
      <c r="C103" t="s">
        <v>86</v>
      </c>
      <c r="D103" t="s">
        <v>86</v>
      </c>
      <c r="E103">
        <v>-1.50375292459225E-2</v>
      </c>
      <c r="F103">
        <v>-2.28364633880552E-2</v>
      </c>
      <c r="G103" t="s">
        <v>86</v>
      </c>
      <c r="H103" t="s">
        <v>86</v>
      </c>
      <c r="I103" t="s">
        <v>86</v>
      </c>
      <c r="J103">
        <v>-7.1919541930744096E-2</v>
      </c>
      <c r="K103" t="s">
        <v>86</v>
      </c>
      <c r="L103" t="s">
        <v>86</v>
      </c>
      <c r="M103" t="s">
        <v>86</v>
      </c>
      <c r="N103">
        <v>2.2570684384386301E-2</v>
      </c>
      <c r="O103">
        <v>1.3157930267686999E-2</v>
      </c>
      <c r="P103" t="s">
        <v>86</v>
      </c>
      <c r="Q103" t="s">
        <v>86</v>
      </c>
      <c r="R103" t="s">
        <v>86</v>
      </c>
      <c r="S103" t="s">
        <v>86</v>
      </c>
      <c r="T103" t="s">
        <v>86</v>
      </c>
      <c r="U103" t="s">
        <v>86</v>
      </c>
      <c r="V103">
        <v>-1.43753628391257E-3</v>
      </c>
      <c r="W103" t="s">
        <v>86</v>
      </c>
      <c r="X103">
        <v>-3.9607836186510002E-2</v>
      </c>
      <c r="Y103" t="s">
        <v>86</v>
      </c>
      <c r="Z103">
        <v>-9.9943351600464095E-2</v>
      </c>
      <c r="AA103" t="s">
        <v>86</v>
      </c>
      <c r="AB103">
        <v>1.1881309757094199E-2</v>
      </c>
      <c r="AC103">
        <v>1.8911656019976901E-2</v>
      </c>
      <c r="AD103" t="s">
        <v>86</v>
      </c>
      <c r="AE103" t="s">
        <v>86</v>
      </c>
    </row>
    <row r="104" spans="1:31" x14ac:dyDescent="0.35">
      <c r="A104" s="5">
        <v>37134</v>
      </c>
      <c r="B104">
        <v>1.27335967246493E-2</v>
      </c>
      <c r="C104" t="s">
        <v>86</v>
      </c>
      <c r="D104" t="s">
        <v>86</v>
      </c>
      <c r="E104">
        <v>-8.58803934558461E-3</v>
      </c>
      <c r="F104">
        <v>-3.8130289812773499E-2</v>
      </c>
      <c r="G104" t="s">
        <v>86</v>
      </c>
      <c r="H104" t="s">
        <v>86</v>
      </c>
      <c r="I104" t="s">
        <v>86</v>
      </c>
      <c r="J104">
        <v>-0.128377463853802</v>
      </c>
      <c r="K104" t="s">
        <v>86</v>
      </c>
      <c r="L104" t="s">
        <v>86</v>
      </c>
      <c r="M104" t="s">
        <v>86</v>
      </c>
      <c r="N104">
        <v>1.3742171248030901E-2</v>
      </c>
      <c r="O104">
        <v>4.6383543412576696E-3</v>
      </c>
      <c r="P104" t="s">
        <v>86</v>
      </c>
      <c r="Q104" t="s">
        <v>86</v>
      </c>
      <c r="R104" t="s">
        <v>86</v>
      </c>
      <c r="S104" t="s">
        <v>86</v>
      </c>
      <c r="T104" t="s">
        <v>86</v>
      </c>
      <c r="U104" t="s">
        <v>86</v>
      </c>
      <c r="V104">
        <v>-6.3819652614374903E-2</v>
      </c>
      <c r="W104" t="s">
        <v>86</v>
      </c>
      <c r="X104">
        <v>-6.3185881301424399E-2</v>
      </c>
      <c r="Y104" t="s">
        <v>86</v>
      </c>
      <c r="Z104">
        <v>-6.5244844688364598E-2</v>
      </c>
      <c r="AA104" t="s">
        <v>86</v>
      </c>
      <c r="AB104">
        <v>-2.7397545454235901E-2</v>
      </c>
      <c r="AC104">
        <v>7.6540087243363404E-3</v>
      </c>
      <c r="AD104" t="s">
        <v>86</v>
      </c>
      <c r="AE104" t="s">
        <v>86</v>
      </c>
    </row>
    <row r="105" spans="1:31" x14ac:dyDescent="0.35">
      <c r="A105" s="5">
        <v>37164</v>
      </c>
      <c r="B105">
        <v>-2.34342427714271E-2</v>
      </c>
      <c r="C105" t="s">
        <v>86</v>
      </c>
      <c r="D105" t="s">
        <v>86</v>
      </c>
      <c r="E105">
        <v>-8.3734297020478299E-2</v>
      </c>
      <c r="F105">
        <v>-0.106777395612416</v>
      </c>
      <c r="G105" t="s">
        <v>86</v>
      </c>
      <c r="H105" t="s">
        <v>86</v>
      </c>
      <c r="I105" t="s">
        <v>86</v>
      </c>
      <c r="J105">
        <v>-0.199527946854622</v>
      </c>
      <c r="K105" t="s">
        <v>86</v>
      </c>
      <c r="L105" t="s">
        <v>86</v>
      </c>
      <c r="M105" t="s">
        <v>86</v>
      </c>
      <c r="N105">
        <v>-1.98170018431209E-2</v>
      </c>
      <c r="O105">
        <v>1.5696883313806999E-2</v>
      </c>
      <c r="P105" t="s">
        <v>86</v>
      </c>
      <c r="Q105" t="s">
        <v>86</v>
      </c>
      <c r="R105" t="s">
        <v>86</v>
      </c>
      <c r="S105" t="s">
        <v>86</v>
      </c>
      <c r="T105" t="s">
        <v>86</v>
      </c>
      <c r="U105" t="s">
        <v>86</v>
      </c>
      <c r="V105">
        <v>-8.4571992815702005E-2</v>
      </c>
      <c r="W105" t="s">
        <v>86</v>
      </c>
      <c r="X105">
        <v>-0.15832007611795401</v>
      </c>
      <c r="Y105" t="s">
        <v>86</v>
      </c>
      <c r="Z105">
        <v>-0.14697978008064699</v>
      </c>
      <c r="AA105" t="s">
        <v>86</v>
      </c>
      <c r="AB105">
        <v>-3.11872048530299E-2</v>
      </c>
      <c r="AC105">
        <v>1.2341842770952601E-2</v>
      </c>
      <c r="AD105" t="s">
        <v>86</v>
      </c>
      <c r="AE105" t="s">
        <v>86</v>
      </c>
    </row>
    <row r="106" spans="1:31" x14ac:dyDescent="0.35">
      <c r="A106" s="5">
        <v>37195</v>
      </c>
      <c r="B106">
        <v>8.57516257044319E-3</v>
      </c>
      <c r="C106" t="s">
        <v>86</v>
      </c>
      <c r="D106" t="s">
        <v>86</v>
      </c>
      <c r="E106">
        <v>1.2604939191613001E-2</v>
      </c>
      <c r="F106">
        <v>3.5075287528734199E-2</v>
      </c>
      <c r="G106" t="s">
        <v>86</v>
      </c>
      <c r="H106" t="s">
        <v>86</v>
      </c>
      <c r="I106" t="s">
        <v>86</v>
      </c>
      <c r="J106">
        <v>0.149203908455941</v>
      </c>
      <c r="K106" t="s">
        <v>86</v>
      </c>
      <c r="L106" t="s">
        <v>86</v>
      </c>
      <c r="M106" t="s">
        <v>86</v>
      </c>
      <c r="N106">
        <v>1.53794170952492E-2</v>
      </c>
      <c r="O106">
        <v>7.2724648681730597E-3</v>
      </c>
      <c r="P106" t="s">
        <v>86</v>
      </c>
      <c r="Q106" t="s">
        <v>86</v>
      </c>
      <c r="R106" t="s">
        <v>86</v>
      </c>
      <c r="S106" t="s">
        <v>86</v>
      </c>
      <c r="T106" t="s">
        <v>86</v>
      </c>
      <c r="U106" t="s">
        <v>86</v>
      </c>
      <c r="V106">
        <v>1.17581423818267E-2</v>
      </c>
      <c r="W106" t="s">
        <v>86</v>
      </c>
      <c r="X106">
        <v>6.3339906161637094E-2</v>
      </c>
      <c r="Y106" t="s">
        <v>86</v>
      </c>
      <c r="Z106">
        <v>9.1267089531541695E-2</v>
      </c>
      <c r="AA106" t="s">
        <v>86</v>
      </c>
      <c r="AB106">
        <v>1.45379391072992E-2</v>
      </c>
      <c r="AC106">
        <v>1.24755609096972E-2</v>
      </c>
      <c r="AD106" t="s">
        <v>86</v>
      </c>
      <c r="AE106" t="s">
        <v>86</v>
      </c>
    </row>
    <row r="107" spans="1:31" x14ac:dyDescent="0.35">
      <c r="A107" s="5">
        <v>37225</v>
      </c>
      <c r="B107">
        <v>-4.31383853936434E-3</v>
      </c>
      <c r="C107" t="s">
        <v>86</v>
      </c>
      <c r="D107" t="s">
        <v>86</v>
      </c>
      <c r="E107">
        <v>2.0746881636583399E-2</v>
      </c>
      <c r="F107">
        <v>3.9419041250420402E-2</v>
      </c>
      <c r="G107" t="s">
        <v>86</v>
      </c>
      <c r="H107" t="s">
        <v>86</v>
      </c>
      <c r="I107" t="s">
        <v>86</v>
      </c>
      <c r="J107">
        <v>0.166780400617211</v>
      </c>
      <c r="K107" t="s">
        <v>86</v>
      </c>
      <c r="L107" t="s">
        <v>86</v>
      </c>
      <c r="M107" t="s">
        <v>86</v>
      </c>
      <c r="N107">
        <v>-1.11475851399027E-2</v>
      </c>
      <c r="O107">
        <v>-1.44404744352713E-2</v>
      </c>
      <c r="P107" t="s">
        <v>86</v>
      </c>
      <c r="Q107">
        <v>-3.4051774154914001E-3</v>
      </c>
      <c r="R107" t="s">
        <v>86</v>
      </c>
      <c r="S107" t="s">
        <v>86</v>
      </c>
      <c r="T107" t="s">
        <v>86</v>
      </c>
      <c r="U107" t="s">
        <v>86</v>
      </c>
      <c r="V107">
        <v>8.6330854112964997E-2</v>
      </c>
      <c r="W107" t="s">
        <v>86</v>
      </c>
      <c r="X107">
        <v>0.122292527249296</v>
      </c>
      <c r="Y107" t="s">
        <v>86</v>
      </c>
      <c r="Z107">
        <v>9.6611297464597304E-2</v>
      </c>
      <c r="AA107" t="s">
        <v>86</v>
      </c>
      <c r="AB107">
        <v>4.0941853548228199E-2</v>
      </c>
      <c r="AC107">
        <v>-7.7758841750761899E-3</v>
      </c>
      <c r="AD107" t="s">
        <v>86</v>
      </c>
      <c r="AE107" t="s">
        <v>86</v>
      </c>
    </row>
    <row r="108" spans="1:31" x14ac:dyDescent="0.35">
      <c r="A108" s="5">
        <v>37256</v>
      </c>
      <c r="B108">
        <v>2.7918426530144699E-3</v>
      </c>
      <c r="C108" t="s">
        <v>86</v>
      </c>
      <c r="D108" t="s">
        <v>86</v>
      </c>
      <c r="E108">
        <v>1.2551991462652101E-2</v>
      </c>
      <c r="F108">
        <v>1.2556045547304001E-2</v>
      </c>
      <c r="G108" t="s">
        <v>86</v>
      </c>
      <c r="H108" t="s">
        <v>86</v>
      </c>
      <c r="I108" t="s">
        <v>86</v>
      </c>
      <c r="J108">
        <v>2.7856530342515598E-3</v>
      </c>
      <c r="K108" t="s">
        <v>86</v>
      </c>
      <c r="L108" t="s">
        <v>86</v>
      </c>
      <c r="M108" t="s">
        <v>86</v>
      </c>
      <c r="N108">
        <v>1.04572080365465E-3</v>
      </c>
      <c r="O108">
        <v>-7.5584829100021596E-3</v>
      </c>
      <c r="P108" t="s">
        <v>86</v>
      </c>
      <c r="Q108">
        <v>-2.27789974964827E-3</v>
      </c>
      <c r="R108" t="s">
        <v>86</v>
      </c>
      <c r="S108" t="s">
        <v>86</v>
      </c>
      <c r="T108" t="s">
        <v>86</v>
      </c>
      <c r="U108" t="s">
        <v>86</v>
      </c>
      <c r="V108">
        <v>1.3498529235925301E-3</v>
      </c>
      <c r="W108" t="s">
        <v>86</v>
      </c>
      <c r="X108">
        <v>2.74404366958102E-2</v>
      </c>
      <c r="Y108" t="s">
        <v>86</v>
      </c>
      <c r="Z108">
        <v>5.6024349445666102E-2</v>
      </c>
      <c r="AA108" t="s">
        <v>86</v>
      </c>
      <c r="AB108">
        <v>1.15704077514513E-2</v>
      </c>
      <c r="AC108">
        <v>-1.24339194222824E-3</v>
      </c>
      <c r="AD108" t="s">
        <v>86</v>
      </c>
      <c r="AE108" t="s">
        <v>86</v>
      </c>
    </row>
    <row r="109" spans="1:31" x14ac:dyDescent="0.35">
      <c r="A109" s="5">
        <v>37287</v>
      </c>
      <c r="B109">
        <v>8.1017785384252805E-3</v>
      </c>
      <c r="C109" t="s">
        <v>86</v>
      </c>
      <c r="D109" t="s">
        <v>86</v>
      </c>
      <c r="E109">
        <v>-4.3370376817136201E-2</v>
      </c>
      <c r="F109">
        <v>-5.4161170536975597E-2</v>
      </c>
      <c r="G109" t="s">
        <v>86</v>
      </c>
      <c r="H109" t="s">
        <v>86</v>
      </c>
      <c r="I109" t="s">
        <v>86</v>
      </c>
      <c r="J109">
        <v>-3.1725115177237702E-2</v>
      </c>
      <c r="K109" t="s">
        <v>86</v>
      </c>
      <c r="L109" t="s">
        <v>86</v>
      </c>
      <c r="M109" t="s">
        <v>86</v>
      </c>
      <c r="N109">
        <v>4.7154983290491302E-3</v>
      </c>
      <c r="O109">
        <v>3.7210087929550402E-3</v>
      </c>
      <c r="P109" t="s">
        <v>86</v>
      </c>
      <c r="Q109">
        <v>-1.36986918429432E-2</v>
      </c>
      <c r="R109" t="s">
        <v>86</v>
      </c>
      <c r="S109" t="s">
        <v>86</v>
      </c>
      <c r="T109" t="s">
        <v>86</v>
      </c>
      <c r="U109" t="s">
        <v>86</v>
      </c>
      <c r="V109">
        <v>-4.3597078466510201E-3</v>
      </c>
      <c r="W109" t="s">
        <v>86</v>
      </c>
      <c r="X109">
        <v>-2.1926371280151E-2</v>
      </c>
      <c r="Y109" t="s">
        <v>86</v>
      </c>
      <c r="Z109">
        <v>-3.12304061856611E-2</v>
      </c>
      <c r="AA109" t="s">
        <v>86</v>
      </c>
      <c r="AB109" s="2">
        <v>-1.9241358002956299E-7</v>
      </c>
      <c r="AC109">
        <v>9.6276208495890397E-3</v>
      </c>
      <c r="AD109" t="s">
        <v>86</v>
      </c>
      <c r="AE109" t="s">
        <v>86</v>
      </c>
    </row>
    <row r="110" spans="1:31" x14ac:dyDescent="0.35">
      <c r="A110" s="5">
        <v>37315</v>
      </c>
      <c r="B110">
        <v>7.7919121913630103E-3</v>
      </c>
      <c r="C110" t="s">
        <v>86</v>
      </c>
      <c r="D110" t="s">
        <v>86</v>
      </c>
      <c r="E110">
        <v>7.7720280010417199E-3</v>
      </c>
      <c r="F110">
        <v>1.8156237521445899E-2</v>
      </c>
      <c r="G110" t="s">
        <v>86</v>
      </c>
      <c r="H110" t="s">
        <v>86</v>
      </c>
      <c r="I110" t="s">
        <v>86</v>
      </c>
      <c r="J110">
        <v>-0.114600772578505</v>
      </c>
      <c r="K110" t="s">
        <v>86</v>
      </c>
      <c r="L110" t="s">
        <v>86</v>
      </c>
      <c r="M110" t="s">
        <v>86</v>
      </c>
      <c r="N110">
        <v>7.0377025953374597E-3</v>
      </c>
      <c r="O110">
        <v>2.78023927329115E-3</v>
      </c>
      <c r="P110" t="s">
        <v>86</v>
      </c>
      <c r="Q110">
        <v>-2.0833578369478099E-2</v>
      </c>
      <c r="R110" t="s">
        <v>86</v>
      </c>
      <c r="S110" t="s">
        <v>86</v>
      </c>
      <c r="T110" t="s">
        <v>86</v>
      </c>
      <c r="U110" t="s">
        <v>86</v>
      </c>
      <c r="V110">
        <v>-3.4482913546043603E-2</v>
      </c>
      <c r="W110" t="s">
        <v>86</v>
      </c>
      <c r="X110">
        <v>0</v>
      </c>
      <c r="Y110" t="s">
        <v>86</v>
      </c>
      <c r="Z110">
        <v>-0.10960659985247601</v>
      </c>
      <c r="AA110" t="s">
        <v>86</v>
      </c>
      <c r="AB110">
        <v>9.9121849102763704E-4</v>
      </c>
      <c r="AC110">
        <v>6.5893488147385501E-3</v>
      </c>
      <c r="AD110" t="s">
        <v>86</v>
      </c>
      <c r="AE110" t="s">
        <v>86</v>
      </c>
    </row>
    <row r="111" spans="1:31" x14ac:dyDescent="0.35">
      <c r="A111" s="5">
        <v>37346</v>
      </c>
      <c r="B111">
        <v>-1.2317903210723799E-2</v>
      </c>
      <c r="C111" t="s">
        <v>86</v>
      </c>
      <c r="D111" t="s">
        <v>86</v>
      </c>
      <c r="E111">
        <v>4.4987079586093701E-2</v>
      </c>
      <c r="F111">
        <v>4.8696830889816502E-2</v>
      </c>
      <c r="G111" t="s">
        <v>86</v>
      </c>
      <c r="H111" t="s">
        <v>86</v>
      </c>
      <c r="I111" t="s">
        <v>86</v>
      </c>
      <c r="J111">
        <v>9.2598910710506299E-2</v>
      </c>
      <c r="K111" t="s">
        <v>86</v>
      </c>
      <c r="L111" t="s">
        <v>86</v>
      </c>
      <c r="M111" t="s">
        <v>86</v>
      </c>
      <c r="N111">
        <v>-1.4467700362767301E-2</v>
      </c>
      <c r="O111">
        <v>-1.75599893140275E-2</v>
      </c>
      <c r="P111" t="s">
        <v>86</v>
      </c>
      <c r="Q111">
        <v>4.1371232098670697E-2</v>
      </c>
      <c r="R111" t="s">
        <v>86</v>
      </c>
      <c r="S111" t="s">
        <v>86</v>
      </c>
      <c r="T111" t="s">
        <v>86</v>
      </c>
      <c r="U111" t="s">
        <v>86</v>
      </c>
      <c r="V111">
        <v>3.9115851592624602E-2</v>
      </c>
      <c r="W111" t="s">
        <v>86</v>
      </c>
      <c r="X111">
        <v>0</v>
      </c>
      <c r="Y111" t="s">
        <v>86</v>
      </c>
      <c r="Z111">
        <v>8.6169380378672694E-2</v>
      </c>
      <c r="AA111" t="s">
        <v>86</v>
      </c>
      <c r="AB111">
        <v>1.18811780260254E-2</v>
      </c>
      <c r="AC111">
        <v>-7.5655919408988501E-3</v>
      </c>
      <c r="AD111" t="s">
        <v>86</v>
      </c>
      <c r="AE111" t="s">
        <v>86</v>
      </c>
    </row>
    <row r="112" spans="1:31" x14ac:dyDescent="0.35">
      <c r="A112" s="5">
        <v>37376</v>
      </c>
      <c r="B112">
        <v>1.54064242186868E-2</v>
      </c>
      <c r="C112" t="s">
        <v>86</v>
      </c>
      <c r="D112" t="s">
        <v>86</v>
      </c>
      <c r="E112">
        <v>1.2300095544282E-2</v>
      </c>
      <c r="F112">
        <v>1.5696441704237601E-2</v>
      </c>
      <c r="G112" t="s">
        <v>86</v>
      </c>
      <c r="H112" t="s">
        <v>86</v>
      </c>
      <c r="I112" t="s">
        <v>86</v>
      </c>
      <c r="J112">
        <v>-9.6925086346323505E-2</v>
      </c>
      <c r="K112" t="s">
        <v>86</v>
      </c>
      <c r="L112" t="s">
        <v>86</v>
      </c>
      <c r="M112" t="s">
        <v>86</v>
      </c>
      <c r="N112">
        <v>2.0501872400952699E-2</v>
      </c>
      <c r="O112">
        <v>1.3170312326199101E-2</v>
      </c>
      <c r="P112" t="s">
        <v>86</v>
      </c>
      <c r="Q112">
        <v>-5.2213443070380498E-2</v>
      </c>
      <c r="R112" t="s">
        <v>86</v>
      </c>
      <c r="S112" t="s">
        <v>86</v>
      </c>
      <c r="T112" t="s">
        <v>86</v>
      </c>
      <c r="U112" t="s">
        <v>86</v>
      </c>
      <c r="V112">
        <v>-4.6917541173126201E-2</v>
      </c>
      <c r="W112" t="s">
        <v>86</v>
      </c>
      <c r="X112">
        <v>0</v>
      </c>
      <c r="Y112" t="s">
        <v>86</v>
      </c>
      <c r="Z112">
        <v>-2.0666766870415999E-2</v>
      </c>
      <c r="AA112" t="s">
        <v>86</v>
      </c>
      <c r="AB112">
        <v>-1.2720238850925601E-2</v>
      </c>
      <c r="AC112">
        <v>1.33502219296599E-2</v>
      </c>
      <c r="AD112" t="s">
        <v>86</v>
      </c>
      <c r="AE112" t="s">
        <v>86</v>
      </c>
    </row>
    <row r="113" spans="1:31" x14ac:dyDescent="0.35">
      <c r="A113" s="5">
        <v>37407</v>
      </c>
      <c r="B113">
        <v>1.1948742546632101E-2</v>
      </c>
      <c r="C113" t="s">
        <v>86</v>
      </c>
      <c r="D113" t="s">
        <v>86</v>
      </c>
      <c r="E113">
        <v>2.0656208175832001E-2</v>
      </c>
      <c r="F113">
        <v>1.2879609614845999E-3</v>
      </c>
      <c r="G113" t="s">
        <v>86</v>
      </c>
      <c r="H113" t="s">
        <v>86</v>
      </c>
      <c r="I113" t="s">
        <v>86</v>
      </c>
      <c r="J113">
        <v>-5.0812256805980498E-2</v>
      </c>
      <c r="K113" t="s">
        <v>86</v>
      </c>
      <c r="L113" t="s">
        <v>86</v>
      </c>
      <c r="M113" t="s">
        <v>86</v>
      </c>
      <c r="N113">
        <v>8.8656998533620992E-3</v>
      </c>
      <c r="O113">
        <v>4.6422152239824904E-3</v>
      </c>
      <c r="P113" t="s">
        <v>86</v>
      </c>
      <c r="Q113">
        <v>-7.1853588851801204E-3</v>
      </c>
      <c r="R113" t="s">
        <v>86</v>
      </c>
      <c r="S113" t="s">
        <v>86</v>
      </c>
      <c r="T113" t="s">
        <v>86</v>
      </c>
      <c r="U113" t="s">
        <v>86</v>
      </c>
      <c r="V113">
        <v>-2.8621286854134801E-3</v>
      </c>
      <c r="W113" t="s">
        <v>86</v>
      </c>
      <c r="X113">
        <v>0</v>
      </c>
      <c r="Y113" t="s">
        <v>86</v>
      </c>
      <c r="Z113">
        <v>-7.7603817185620497E-2</v>
      </c>
      <c r="AA113" t="s">
        <v>86</v>
      </c>
      <c r="AB113">
        <v>-9.9118488173288309E-4</v>
      </c>
      <c r="AC113">
        <v>7.4320416145893901E-3</v>
      </c>
      <c r="AD113">
        <v>1.53447008459979E-2</v>
      </c>
      <c r="AE113" t="s">
        <v>86</v>
      </c>
    </row>
    <row r="114" spans="1:31" x14ac:dyDescent="0.35">
      <c r="A114" s="5">
        <v>37437</v>
      </c>
      <c r="B114">
        <v>-1.2237991860399099E-2</v>
      </c>
      <c r="C114" t="s">
        <v>86</v>
      </c>
      <c r="D114" t="s">
        <v>86</v>
      </c>
      <c r="E114">
        <v>-3.33333132115353E-2</v>
      </c>
      <c r="F114">
        <v>-4.5016058478112797E-2</v>
      </c>
      <c r="G114" t="s">
        <v>86</v>
      </c>
      <c r="H114" t="s">
        <v>86</v>
      </c>
      <c r="I114" t="s">
        <v>86</v>
      </c>
      <c r="J114">
        <v>-0.126547554474153</v>
      </c>
      <c r="K114" t="s">
        <v>86</v>
      </c>
      <c r="L114" t="s">
        <v>86</v>
      </c>
      <c r="M114" t="s">
        <v>86</v>
      </c>
      <c r="N114">
        <v>2.2082742942396102E-3</v>
      </c>
      <c r="O114">
        <v>7.3937078047618503E-3</v>
      </c>
      <c r="P114" t="s">
        <v>86</v>
      </c>
      <c r="Q114">
        <v>-7.5995235139592804E-2</v>
      </c>
      <c r="R114" t="s">
        <v>86</v>
      </c>
      <c r="S114" t="s">
        <v>86</v>
      </c>
      <c r="T114" t="s">
        <v>86</v>
      </c>
      <c r="U114" t="s">
        <v>86</v>
      </c>
      <c r="V114">
        <v>-7.6923290319505302E-2</v>
      </c>
      <c r="W114" t="s">
        <v>86</v>
      </c>
      <c r="X114">
        <v>0</v>
      </c>
      <c r="Y114" t="s">
        <v>86</v>
      </c>
      <c r="Z114">
        <v>-0.124159113342905</v>
      </c>
      <c r="AA114" t="s">
        <v>86</v>
      </c>
      <c r="AB114">
        <v>-4.5634648601029303E-2</v>
      </c>
      <c r="AC114">
        <v>5.4306796709848396E-3</v>
      </c>
      <c r="AD114">
        <v>2.7184308273492598E-3</v>
      </c>
      <c r="AE114" t="s">
        <v>86</v>
      </c>
    </row>
    <row r="115" spans="1:31" x14ac:dyDescent="0.35">
      <c r="A115" s="5">
        <v>37468</v>
      </c>
      <c r="B115">
        <v>-8.67297639842304E-3</v>
      </c>
      <c r="C115" t="s">
        <v>86</v>
      </c>
      <c r="D115" t="s">
        <v>86</v>
      </c>
      <c r="E115">
        <v>-0.103448469394607</v>
      </c>
      <c r="F115">
        <v>-8.0808040636340894E-2</v>
      </c>
      <c r="G115" t="s">
        <v>86</v>
      </c>
      <c r="H115" t="s">
        <v>86</v>
      </c>
      <c r="I115" t="s">
        <v>86</v>
      </c>
      <c r="J115">
        <v>-0.118615770222893</v>
      </c>
      <c r="K115" t="s">
        <v>86</v>
      </c>
      <c r="L115" t="s">
        <v>86</v>
      </c>
      <c r="M115" t="s">
        <v>86</v>
      </c>
      <c r="N115">
        <v>9.5341302275246502E-3</v>
      </c>
      <c r="O115">
        <v>1.19266351885328E-2</v>
      </c>
      <c r="P115" t="s">
        <v>86</v>
      </c>
      <c r="Q115">
        <v>-7.9634272195715797E-2</v>
      </c>
      <c r="R115" t="s">
        <v>86</v>
      </c>
      <c r="S115" t="s">
        <v>86</v>
      </c>
      <c r="T115" t="s">
        <v>86</v>
      </c>
      <c r="U115" t="s">
        <v>86</v>
      </c>
      <c r="V115">
        <v>-7.6492519265561207E-2</v>
      </c>
      <c r="W115" t="s">
        <v>86</v>
      </c>
      <c r="X115">
        <v>0</v>
      </c>
      <c r="Y115" t="s">
        <v>86</v>
      </c>
      <c r="Z115">
        <v>-0.12542367687345499</v>
      </c>
      <c r="AA115" t="s">
        <v>86</v>
      </c>
      <c r="AB115">
        <v>-2.80664489970949E-2</v>
      </c>
      <c r="AC115">
        <v>4.8312389925550397E-3</v>
      </c>
      <c r="AD115">
        <v>8.5374885239851601E-3</v>
      </c>
      <c r="AE115" t="s">
        <v>86</v>
      </c>
    </row>
    <row r="116" spans="1:31" x14ac:dyDescent="0.35">
      <c r="A116" s="5">
        <v>37499</v>
      </c>
      <c r="B116">
        <v>4.7385698928891296E-3</v>
      </c>
      <c r="C116" t="s">
        <v>86</v>
      </c>
      <c r="D116" t="s">
        <v>86</v>
      </c>
      <c r="E116">
        <v>-4.1209452773389998E-3</v>
      </c>
      <c r="F116">
        <v>-2.1979927951090899E-3</v>
      </c>
      <c r="G116" t="s">
        <v>86</v>
      </c>
      <c r="H116" t="s">
        <v>86</v>
      </c>
      <c r="I116" t="s">
        <v>86</v>
      </c>
      <c r="J116">
        <v>-2.4834632432555698E-2</v>
      </c>
      <c r="K116" t="s">
        <v>86</v>
      </c>
      <c r="L116" t="s">
        <v>86</v>
      </c>
      <c r="M116" t="s">
        <v>86</v>
      </c>
      <c r="N116">
        <v>5.1400570748886603E-3</v>
      </c>
      <c r="O116">
        <v>7.2528611438263902E-3</v>
      </c>
      <c r="P116" t="s">
        <v>86</v>
      </c>
      <c r="Q116">
        <v>8.5104032371446092E-3</v>
      </c>
      <c r="R116" t="s">
        <v>86</v>
      </c>
      <c r="S116" t="s">
        <v>86</v>
      </c>
      <c r="T116" t="s">
        <v>86</v>
      </c>
      <c r="U116" t="s">
        <v>86</v>
      </c>
      <c r="V116" s="2">
        <v>8.2696136345912498E-8</v>
      </c>
      <c r="W116" t="s">
        <v>86</v>
      </c>
      <c r="X116">
        <v>0</v>
      </c>
      <c r="Y116" t="s">
        <v>86</v>
      </c>
      <c r="Z116" s="2">
        <v>-1.4587377271760599E-7</v>
      </c>
      <c r="AA116" t="s">
        <v>86</v>
      </c>
      <c r="AB116">
        <v>1.49731825730148E-2</v>
      </c>
      <c r="AC116">
        <v>1.1787028822754401E-2</v>
      </c>
      <c r="AD116">
        <v>1.12160387468685E-2</v>
      </c>
      <c r="AE116" t="s">
        <v>86</v>
      </c>
    </row>
    <row r="117" spans="1:31" x14ac:dyDescent="0.35">
      <c r="A117" s="5">
        <v>37529</v>
      </c>
      <c r="B117">
        <v>2.9511794713378801E-3</v>
      </c>
      <c r="C117" t="s">
        <v>86</v>
      </c>
      <c r="D117" t="s">
        <v>86</v>
      </c>
      <c r="E117">
        <v>-0.118620651601264</v>
      </c>
      <c r="F117">
        <v>-9.1042553478003704E-2</v>
      </c>
      <c r="G117" t="s">
        <v>86</v>
      </c>
      <c r="H117" t="s">
        <v>86</v>
      </c>
      <c r="I117" t="s">
        <v>86</v>
      </c>
      <c r="J117">
        <v>-0.159592339599195</v>
      </c>
      <c r="K117" t="s">
        <v>86</v>
      </c>
      <c r="L117" t="s">
        <v>86</v>
      </c>
      <c r="M117" t="s">
        <v>86</v>
      </c>
      <c r="N117">
        <v>8.52704442265006E-3</v>
      </c>
      <c r="O117">
        <v>1.0801151144305301E-2</v>
      </c>
      <c r="P117" t="s">
        <v>86</v>
      </c>
      <c r="Q117">
        <v>-9.8452965568577702E-2</v>
      </c>
      <c r="R117" t="s">
        <v>86</v>
      </c>
      <c r="S117" t="s">
        <v>86</v>
      </c>
      <c r="T117" t="s">
        <v>86</v>
      </c>
      <c r="U117" t="s">
        <v>86</v>
      </c>
      <c r="V117">
        <v>-0.10437715880967199</v>
      </c>
      <c r="W117" t="s">
        <v>86</v>
      </c>
      <c r="X117">
        <v>0</v>
      </c>
      <c r="Y117" t="s">
        <v>86</v>
      </c>
      <c r="Z117">
        <v>-7.9457172310808094E-2</v>
      </c>
      <c r="AA117" t="s">
        <v>86</v>
      </c>
      <c r="AB117">
        <v>-3.6880726230288298E-2</v>
      </c>
      <c r="AC117">
        <v>5.2696137320991003E-3</v>
      </c>
      <c r="AD117">
        <v>1.22685690430798E-2</v>
      </c>
      <c r="AE117" t="s">
        <v>86</v>
      </c>
    </row>
    <row r="118" spans="1:31" x14ac:dyDescent="0.35">
      <c r="A118" s="5">
        <v>37560</v>
      </c>
      <c r="B118">
        <v>-7.9221219955177193E-3</v>
      </c>
      <c r="C118" t="s">
        <v>86</v>
      </c>
      <c r="D118" t="s">
        <v>86</v>
      </c>
      <c r="E118">
        <v>6.7292786690513001E-2</v>
      </c>
      <c r="F118">
        <v>5.4927357047986999E-2</v>
      </c>
      <c r="G118" t="s">
        <v>86</v>
      </c>
      <c r="H118" t="s">
        <v>86</v>
      </c>
      <c r="I118" t="s">
        <v>86</v>
      </c>
      <c r="J118">
        <v>0.12784948461801299</v>
      </c>
      <c r="K118" t="s">
        <v>86</v>
      </c>
      <c r="L118" t="s">
        <v>86</v>
      </c>
      <c r="M118" t="s">
        <v>86</v>
      </c>
      <c r="N118">
        <v>-9.5018349270459407E-3</v>
      </c>
      <c r="O118">
        <v>-2.67145891544909E-3</v>
      </c>
      <c r="P118" t="s">
        <v>86</v>
      </c>
      <c r="Q118">
        <v>8.2683387718758106E-2</v>
      </c>
      <c r="R118" t="s">
        <v>86</v>
      </c>
      <c r="S118" t="s">
        <v>86</v>
      </c>
      <c r="T118" t="s">
        <v>86</v>
      </c>
      <c r="U118" t="s">
        <v>86</v>
      </c>
      <c r="V118">
        <v>0.103759384390173</v>
      </c>
      <c r="W118" t="s">
        <v>86</v>
      </c>
      <c r="X118">
        <v>0</v>
      </c>
      <c r="Y118" t="s">
        <v>86</v>
      </c>
      <c r="Z118">
        <v>7.3682214281902197E-3</v>
      </c>
      <c r="AA118" t="s">
        <v>86</v>
      </c>
      <c r="AB118">
        <v>3.3916931402931498E-2</v>
      </c>
      <c r="AC118">
        <v>7.3958630260660104E-3</v>
      </c>
      <c r="AD118">
        <v>-4.6345871890859301E-4</v>
      </c>
      <c r="AE118" t="s">
        <v>86</v>
      </c>
    </row>
    <row r="119" spans="1:31" x14ac:dyDescent="0.35">
      <c r="A119" s="5">
        <v>37590</v>
      </c>
      <c r="B119">
        <v>3.1198206993036399E-2</v>
      </c>
      <c r="C119" t="s">
        <v>86</v>
      </c>
      <c r="D119" t="s">
        <v>86</v>
      </c>
      <c r="E119">
        <v>4.8387109895822601E-2</v>
      </c>
      <c r="F119">
        <v>3.7519130287004501E-2</v>
      </c>
      <c r="G119" t="s">
        <v>86</v>
      </c>
      <c r="H119" t="s">
        <v>86</v>
      </c>
      <c r="I119" t="s">
        <v>86</v>
      </c>
      <c r="J119">
        <v>0.13510748715683099</v>
      </c>
      <c r="K119" t="s">
        <v>86</v>
      </c>
      <c r="L119" t="s">
        <v>86</v>
      </c>
      <c r="M119" t="s">
        <v>86</v>
      </c>
      <c r="N119">
        <v>8.3139196142955202E-3</v>
      </c>
      <c r="O119">
        <v>-8.9285565208261797E-3</v>
      </c>
      <c r="P119" t="s">
        <v>86</v>
      </c>
      <c r="Q119">
        <v>5.6196024633013E-2</v>
      </c>
      <c r="R119" t="s">
        <v>86</v>
      </c>
      <c r="S119" t="s">
        <v>86</v>
      </c>
      <c r="T119" t="s">
        <v>86</v>
      </c>
      <c r="U119" t="s">
        <v>86</v>
      </c>
      <c r="V119">
        <v>5.3814831586665099E-2</v>
      </c>
      <c r="W119" t="s">
        <v>86</v>
      </c>
      <c r="X119">
        <v>0</v>
      </c>
      <c r="Y119" t="s">
        <v>86</v>
      </c>
      <c r="Z119">
        <v>0.13375117159427899</v>
      </c>
      <c r="AA119" t="s">
        <v>86</v>
      </c>
      <c r="AB119">
        <v>1.58732159817087E-2</v>
      </c>
      <c r="AC119">
        <v>3.36139695858227E-3</v>
      </c>
      <c r="AD119">
        <v>8.8365136000566804E-3</v>
      </c>
      <c r="AE119" t="s">
        <v>86</v>
      </c>
    </row>
    <row r="120" spans="1:31" x14ac:dyDescent="0.35">
      <c r="A120" s="5">
        <v>37621</v>
      </c>
      <c r="B120">
        <v>1.49469345489005E-2</v>
      </c>
      <c r="C120" t="s">
        <v>86</v>
      </c>
      <c r="D120" t="s">
        <v>86</v>
      </c>
      <c r="E120">
        <v>-3.0668594211499998E-2</v>
      </c>
      <c r="F120">
        <v>-1.9678536305669601E-2</v>
      </c>
      <c r="G120" t="s">
        <v>86</v>
      </c>
      <c r="H120" t="s">
        <v>86</v>
      </c>
      <c r="I120" t="s">
        <v>86</v>
      </c>
      <c r="J120">
        <v>-0.117899195303148</v>
      </c>
      <c r="K120" t="s">
        <v>86</v>
      </c>
      <c r="L120" t="s">
        <v>86</v>
      </c>
      <c r="M120" t="s">
        <v>86</v>
      </c>
      <c r="N120">
        <v>1.4995329686796399E-2</v>
      </c>
      <c r="O120">
        <v>1.23906418459251E-2</v>
      </c>
      <c r="P120" t="s">
        <v>86</v>
      </c>
      <c r="Q120">
        <v>-5.2603858274200201E-2</v>
      </c>
      <c r="R120" t="s">
        <v>86</v>
      </c>
      <c r="S120" t="s">
        <v>86</v>
      </c>
      <c r="T120" t="s">
        <v>86</v>
      </c>
      <c r="U120" t="s">
        <v>86</v>
      </c>
      <c r="V120">
        <v>-6.3994989287034704E-2</v>
      </c>
      <c r="W120" t="s">
        <v>86</v>
      </c>
      <c r="X120">
        <v>0</v>
      </c>
      <c r="Y120" t="s">
        <v>86</v>
      </c>
      <c r="Z120">
        <v>-7.6651037953448103E-2</v>
      </c>
      <c r="AA120" t="s">
        <v>86</v>
      </c>
      <c r="AB120">
        <v>-1.3182013508587701E-2</v>
      </c>
      <c r="AC120">
        <v>1.0210961705597099E-2</v>
      </c>
      <c r="AD120">
        <v>1.06382332712548E-2</v>
      </c>
      <c r="AE120" t="s">
        <v>86</v>
      </c>
    </row>
    <row r="121" spans="1:31" x14ac:dyDescent="0.35">
      <c r="A121" s="5">
        <v>37652</v>
      </c>
      <c r="B121">
        <v>1.0012172536882601E-2</v>
      </c>
      <c r="C121" t="s">
        <v>86</v>
      </c>
      <c r="D121" t="s">
        <v>86</v>
      </c>
      <c r="E121">
        <v>-5.3110919697194399E-2</v>
      </c>
      <c r="F121">
        <v>-3.7821408471858602E-2</v>
      </c>
      <c r="G121" t="s">
        <v>86</v>
      </c>
      <c r="H121" t="s">
        <v>86</v>
      </c>
      <c r="I121" t="s">
        <v>86</v>
      </c>
      <c r="J121">
        <v>-9.2002777459142693E-3</v>
      </c>
      <c r="K121" t="s">
        <v>86</v>
      </c>
      <c r="L121" t="s">
        <v>86</v>
      </c>
      <c r="M121" t="s">
        <v>86</v>
      </c>
      <c r="N121">
        <v>7.1375465302277296E-3</v>
      </c>
      <c r="O121">
        <v>-5.3523284145719904E-3</v>
      </c>
      <c r="P121" t="s">
        <v>86</v>
      </c>
      <c r="Q121">
        <v>-2.33578099036265E-2</v>
      </c>
      <c r="R121" t="s">
        <v>86</v>
      </c>
      <c r="S121" t="s">
        <v>86</v>
      </c>
      <c r="T121" t="s">
        <v>86</v>
      </c>
      <c r="U121" t="s">
        <v>86</v>
      </c>
      <c r="V121">
        <v>-2.83146230812528E-2</v>
      </c>
      <c r="W121" t="s">
        <v>86</v>
      </c>
      <c r="X121">
        <v>0</v>
      </c>
      <c r="Y121" t="s">
        <v>86</v>
      </c>
      <c r="Z121">
        <v>-3.0272663072454901E-2</v>
      </c>
      <c r="AA121" t="s">
        <v>86</v>
      </c>
      <c r="AB121">
        <v>-2.1505345120749898E-2</v>
      </c>
      <c r="AC121">
        <v>5.1457975559596001E-3</v>
      </c>
      <c r="AD121">
        <v>9.0753742767383603E-3</v>
      </c>
      <c r="AE121" t="s">
        <v>86</v>
      </c>
    </row>
    <row r="122" spans="1:31" x14ac:dyDescent="0.35">
      <c r="A122" s="5">
        <v>37680</v>
      </c>
      <c r="B122">
        <v>1.20586549387529E-2</v>
      </c>
      <c r="C122" t="s">
        <v>86</v>
      </c>
      <c r="D122" t="s">
        <v>86</v>
      </c>
      <c r="E122">
        <v>-2.5640938240474899E-2</v>
      </c>
      <c r="F122">
        <v>-1.8867888415628201E-2</v>
      </c>
      <c r="G122" t="s">
        <v>86</v>
      </c>
      <c r="H122" t="s">
        <v>86</v>
      </c>
      <c r="I122" t="s">
        <v>86</v>
      </c>
      <c r="J122">
        <v>1.2895215022000199E-3</v>
      </c>
      <c r="K122" t="s">
        <v>86</v>
      </c>
      <c r="L122" t="s">
        <v>86</v>
      </c>
      <c r="M122" t="s">
        <v>86</v>
      </c>
      <c r="N122">
        <v>1.0787067128075801E-2</v>
      </c>
      <c r="O122">
        <v>9.8655143470214399E-3</v>
      </c>
      <c r="P122" t="s">
        <v>86</v>
      </c>
      <c r="Q122">
        <v>-1.6442497443019601E-2</v>
      </c>
      <c r="R122" t="s">
        <v>86</v>
      </c>
      <c r="S122" t="s">
        <v>86</v>
      </c>
      <c r="T122" t="s">
        <v>86</v>
      </c>
      <c r="U122" t="s">
        <v>86</v>
      </c>
      <c r="V122">
        <v>-1.70574736992779E-2</v>
      </c>
      <c r="W122" t="s">
        <v>86</v>
      </c>
      <c r="X122">
        <v>0</v>
      </c>
      <c r="Y122" t="s">
        <v>86</v>
      </c>
      <c r="Z122">
        <v>-3.1216838921526899E-3</v>
      </c>
      <c r="AA122" t="s">
        <v>86</v>
      </c>
      <c r="AB122">
        <v>-2.1977985715026802E-3</v>
      </c>
      <c r="AC122">
        <v>8.0458935158263002E-3</v>
      </c>
      <c r="AD122">
        <v>1.05469022276785E-2</v>
      </c>
      <c r="AE122" t="s">
        <v>86</v>
      </c>
    </row>
    <row r="123" spans="1:31" x14ac:dyDescent="0.35">
      <c r="A123" s="5">
        <v>37711</v>
      </c>
      <c r="B123">
        <v>-4.4678350750383504E-3</v>
      </c>
      <c r="C123" t="s">
        <v>86</v>
      </c>
      <c r="D123" t="s">
        <v>86</v>
      </c>
      <c r="E123">
        <v>-1.6447442186181101E-2</v>
      </c>
      <c r="F123">
        <v>-2.7243477710792399E-2</v>
      </c>
      <c r="G123" t="s">
        <v>86</v>
      </c>
      <c r="H123" t="s">
        <v>86</v>
      </c>
      <c r="I123" t="s">
        <v>86</v>
      </c>
      <c r="J123">
        <v>-1.0818985348765599E-2</v>
      </c>
      <c r="K123" t="s">
        <v>86</v>
      </c>
      <c r="L123" t="s">
        <v>86</v>
      </c>
      <c r="M123" t="s">
        <v>86</v>
      </c>
      <c r="N123">
        <v>-4.1477296048927402E-3</v>
      </c>
      <c r="O123">
        <v>-2.66433090396104E-3</v>
      </c>
      <c r="P123" t="s">
        <v>86</v>
      </c>
      <c r="Q123">
        <v>1.06384730958912E-2</v>
      </c>
      <c r="R123" t="s">
        <v>86</v>
      </c>
      <c r="S123" t="s">
        <v>86</v>
      </c>
      <c r="T123" t="s">
        <v>86</v>
      </c>
      <c r="U123" t="s">
        <v>86</v>
      </c>
      <c r="V123">
        <v>7.9534391296823808E-3</v>
      </c>
      <c r="W123" t="s">
        <v>86</v>
      </c>
      <c r="X123">
        <v>0</v>
      </c>
      <c r="Y123" t="s">
        <v>86</v>
      </c>
      <c r="Z123">
        <v>3.8622030614562201E-2</v>
      </c>
      <c r="AA123" t="s">
        <v>86</v>
      </c>
      <c r="AB123">
        <v>5.5065445147019203E-3</v>
      </c>
      <c r="AC123">
        <v>2.7205320998860199E-3</v>
      </c>
      <c r="AD123">
        <v>5.5072323037919004E-3</v>
      </c>
      <c r="AE123" t="s">
        <v>86</v>
      </c>
    </row>
    <row r="124" spans="1:31" x14ac:dyDescent="0.35">
      <c r="A124" s="5">
        <v>37741</v>
      </c>
      <c r="B124">
        <v>2.1304770074074698E-2</v>
      </c>
      <c r="C124" t="s">
        <v>86</v>
      </c>
      <c r="D124" t="s">
        <v>86</v>
      </c>
      <c r="E124">
        <v>9.3645221527805897E-2</v>
      </c>
      <c r="F124">
        <v>9.3080710451685894E-2</v>
      </c>
      <c r="G124" t="s">
        <v>86</v>
      </c>
      <c r="H124" t="s">
        <v>86</v>
      </c>
      <c r="I124" t="s">
        <v>86</v>
      </c>
      <c r="J124">
        <v>8.2031269580339794E-2</v>
      </c>
      <c r="K124" t="s">
        <v>86</v>
      </c>
      <c r="L124" t="s">
        <v>86</v>
      </c>
      <c r="M124" t="s">
        <v>86</v>
      </c>
      <c r="N124">
        <v>1.31134854480908E-2</v>
      </c>
      <c r="O124">
        <v>2.67155879252694E-3</v>
      </c>
      <c r="P124" t="s">
        <v>86</v>
      </c>
      <c r="Q124">
        <v>8.1203189136565906E-2</v>
      </c>
      <c r="R124" t="s">
        <v>86</v>
      </c>
      <c r="S124" t="s">
        <v>86</v>
      </c>
      <c r="T124" t="s">
        <v>86</v>
      </c>
      <c r="U124" t="s">
        <v>86</v>
      </c>
      <c r="V124">
        <v>8.1779116395796603E-2</v>
      </c>
      <c r="W124" t="s">
        <v>86</v>
      </c>
      <c r="X124">
        <v>0</v>
      </c>
      <c r="Y124" t="s">
        <v>86</v>
      </c>
      <c r="Z124">
        <v>0.10552758959701999</v>
      </c>
      <c r="AA124" t="s">
        <v>86</v>
      </c>
      <c r="AB124">
        <v>3.9430237744949602E-2</v>
      </c>
      <c r="AC124">
        <v>5.5632226404254796E-3</v>
      </c>
      <c r="AD124">
        <v>9.4053302691189493E-3</v>
      </c>
      <c r="AE124" t="s">
        <v>86</v>
      </c>
    </row>
    <row r="125" spans="1:31" x14ac:dyDescent="0.35">
      <c r="A125" s="5">
        <v>37772</v>
      </c>
      <c r="B125">
        <v>3.7759005982347001E-2</v>
      </c>
      <c r="C125" t="s">
        <v>86</v>
      </c>
      <c r="D125" t="s">
        <v>86</v>
      </c>
      <c r="E125">
        <v>5.6575090658862397E-2</v>
      </c>
      <c r="F125">
        <v>5.3504387989407397E-2</v>
      </c>
      <c r="G125" t="s">
        <v>86</v>
      </c>
      <c r="H125" t="s">
        <v>86</v>
      </c>
      <c r="I125" t="s">
        <v>86</v>
      </c>
      <c r="J125">
        <v>9.4344198967468595E-2</v>
      </c>
      <c r="K125" t="s">
        <v>86</v>
      </c>
      <c r="L125" t="s">
        <v>86</v>
      </c>
      <c r="M125" t="s">
        <v>86</v>
      </c>
      <c r="N125">
        <v>3.40010466903077E-2</v>
      </c>
      <c r="O125">
        <v>1.5097708812786201E-2</v>
      </c>
      <c r="P125" t="s">
        <v>86</v>
      </c>
      <c r="Q125">
        <v>6.3977812695302505E-2</v>
      </c>
      <c r="R125" t="s">
        <v>86</v>
      </c>
      <c r="S125" t="s">
        <v>86</v>
      </c>
      <c r="T125" t="s">
        <v>86</v>
      </c>
      <c r="U125" t="s">
        <v>86</v>
      </c>
      <c r="V125">
        <v>5.1724146582179401E-2</v>
      </c>
      <c r="W125" t="s">
        <v>86</v>
      </c>
      <c r="X125">
        <v>0</v>
      </c>
      <c r="Y125" t="s">
        <v>86</v>
      </c>
      <c r="Z125">
        <v>0.106363572358624</v>
      </c>
      <c r="AA125" t="s">
        <v>86</v>
      </c>
      <c r="AB125">
        <v>2.7397528771118802E-2</v>
      </c>
      <c r="AC125">
        <v>4.64430607830809E-3</v>
      </c>
      <c r="AD125">
        <v>1.67521181508389E-2</v>
      </c>
      <c r="AE125" t="s">
        <v>86</v>
      </c>
    </row>
    <row r="126" spans="1:31" x14ac:dyDescent="0.35">
      <c r="A126" s="5">
        <v>37802</v>
      </c>
      <c r="B126">
        <v>9.1321244476913303E-3</v>
      </c>
      <c r="C126" t="s">
        <v>86</v>
      </c>
      <c r="D126" t="s">
        <v>86</v>
      </c>
      <c r="E126">
        <v>1.44715581841314E-2</v>
      </c>
      <c r="F126">
        <v>1.93135880124213E-2</v>
      </c>
      <c r="G126" t="s">
        <v>86</v>
      </c>
      <c r="H126" t="s">
        <v>86</v>
      </c>
      <c r="I126" t="s">
        <v>86</v>
      </c>
      <c r="J126">
        <v>-1.9791967944229301E-3</v>
      </c>
      <c r="K126" t="s">
        <v>86</v>
      </c>
      <c r="L126" t="s">
        <v>86</v>
      </c>
      <c r="M126" t="s">
        <v>86</v>
      </c>
      <c r="N126">
        <v>3.2285879564503202E-3</v>
      </c>
      <c r="O126">
        <v>-5.2492879669877902E-3</v>
      </c>
      <c r="P126" t="s">
        <v>86</v>
      </c>
      <c r="Q126">
        <v>1.04574870493775E-2</v>
      </c>
      <c r="R126" t="s">
        <v>86</v>
      </c>
      <c r="S126" t="s">
        <v>86</v>
      </c>
      <c r="T126" t="s">
        <v>86</v>
      </c>
      <c r="U126" t="s">
        <v>86</v>
      </c>
      <c r="V126">
        <v>9.4576576484091505E-3</v>
      </c>
      <c r="W126" t="s">
        <v>86</v>
      </c>
      <c r="X126">
        <v>0</v>
      </c>
      <c r="Y126" t="s">
        <v>86</v>
      </c>
      <c r="Z126">
        <v>9.6817874897766498E-2</v>
      </c>
      <c r="AA126" t="s">
        <v>86</v>
      </c>
      <c r="AB126">
        <v>4.1026705999131496E-3</v>
      </c>
      <c r="AC126">
        <v>2.1047370134073999E-3</v>
      </c>
      <c r="AD126">
        <v>7.5667063339588097E-3</v>
      </c>
      <c r="AE126" t="s">
        <v>86</v>
      </c>
    </row>
    <row r="127" spans="1:31" x14ac:dyDescent="0.35">
      <c r="A127" s="5">
        <v>37833</v>
      </c>
      <c r="B127">
        <v>-1.94766169851192E-2</v>
      </c>
      <c r="C127" t="s">
        <v>86</v>
      </c>
      <c r="D127" t="s">
        <v>86</v>
      </c>
      <c r="E127">
        <v>1.7118228300568999E-2</v>
      </c>
      <c r="F127">
        <v>1.26317015816261E-2</v>
      </c>
      <c r="G127" t="s">
        <v>86</v>
      </c>
      <c r="H127" t="s">
        <v>86</v>
      </c>
      <c r="I127" t="s">
        <v>86</v>
      </c>
      <c r="J127">
        <v>6.8753325207926499E-2</v>
      </c>
      <c r="K127" t="s">
        <v>86</v>
      </c>
      <c r="L127" t="s">
        <v>86</v>
      </c>
      <c r="M127" t="s">
        <v>86</v>
      </c>
      <c r="N127">
        <v>-2.86823434944244E-2</v>
      </c>
      <c r="O127">
        <v>-3.51802985052014E-2</v>
      </c>
      <c r="P127" t="s">
        <v>86</v>
      </c>
      <c r="Q127">
        <v>1.94048338354234E-2</v>
      </c>
      <c r="R127" t="s">
        <v>86</v>
      </c>
      <c r="S127" t="s">
        <v>86</v>
      </c>
      <c r="T127" t="s">
        <v>86</v>
      </c>
      <c r="U127" t="s">
        <v>86</v>
      </c>
      <c r="V127">
        <v>2.7482676463318E-2</v>
      </c>
      <c r="W127" t="s">
        <v>86</v>
      </c>
      <c r="X127">
        <v>0</v>
      </c>
      <c r="Y127" t="s">
        <v>86</v>
      </c>
      <c r="Z127">
        <v>4.4394466618755797E-2</v>
      </c>
      <c r="AA127" t="s">
        <v>86</v>
      </c>
      <c r="AB127">
        <v>1.32789291410443E-2</v>
      </c>
      <c r="AC127">
        <v>-1.81352314778131E-2</v>
      </c>
      <c r="AD127">
        <v>-9.9084248510915799E-3</v>
      </c>
      <c r="AE127" t="s">
        <v>86</v>
      </c>
    </row>
    <row r="128" spans="1:31" x14ac:dyDescent="0.35">
      <c r="A128" s="5">
        <v>37864</v>
      </c>
      <c r="B128">
        <v>1.10985971774269E-2</v>
      </c>
      <c r="C128" t="s">
        <v>86</v>
      </c>
      <c r="D128" t="s">
        <v>86</v>
      </c>
      <c r="E128">
        <v>1.9635496931887899E-2</v>
      </c>
      <c r="F128">
        <v>2.0096994766421399E-2</v>
      </c>
      <c r="G128" t="s">
        <v>86</v>
      </c>
      <c r="H128" t="s">
        <v>86</v>
      </c>
      <c r="I128" t="s">
        <v>86</v>
      </c>
      <c r="J128">
        <v>6.4536119362464506E-2</v>
      </c>
      <c r="K128" t="s">
        <v>86</v>
      </c>
      <c r="L128" t="s">
        <v>86</v>
      </c>
      <c r="M128" t="s">
        <v>86</v>
      </c>
      <c r="N128">
        <v>8.4133754812311008E-3</v>
      </c>
      <c r="O128">
        <v>-9.1192932979575496E-4</v>
      </c>
      <c r="P128" t="s">
        <v>86</v>
      </c>
      <c r="Q128">
        <v>1.9035397900368001E-2</v>
      </c>
      <c r="R128" t="s">
        <v>86</v>
      </c>
      <c r="S128" t="s">
        <v>86</v>
      </c>
      <c r="T128" t="s">
        <v>86</v>
      </c>
      <c r="U128" t="s">
        <v>86</v>
      </c>
      <c r="V128">
        <v>1.39818445511662E-2</v>
      </c>
      <c r="W128" t="s">
        <v>86</v>
      </c>
      <c r="X128">
        <v>0</v>
      </c>
      <c r="Y128" t="s">
        <v>86</v>
      </c>
      <c r="Z128">
        <v>6.12390342359155E-2</v>
      </c>
      <c r="AA128" t="s">
        <v>86</v>
      </c>
      <c r="AB128">
        <v>1.20966197813148E-2</v>
      </c>
      <c r="AC128">
        <v>3.2648270387241399E-3</v>
      </c>
      <c r="AD128">
        <v>6.43076263071577E-3</v>
      </c>
      <c r="AE128" t="s">
        <v>86</v>
      </c>
    </row>
    <row r="129" spans="1:31" x14ac:dyDescent="0.35">
      <c r="A129" s="5">
        <v>37894</v>
      </c>
      <c r="B129">
        <v>2.9226802527100901E-2</v>
      </c>
      <c r="C129" t="s">
        <v>86</v>
      </c>
      <c r="D129" t="s">
        <v>86</v>
      </c>
      <c r="E129">
        <v>2.47592583675658E-2</v>
      </c>
      <c r="F129">
        <v>3.05707766128323E-2</v>
      </c>
      <c r="G129" t="s">
        <v>86</v>
      </c>
      <c r="H129" t="s">
        <v>86</v>
      </c>
      <c r="I129" t="s">
        <v>86</v>
      </c>
      <c r="J129">
        <v>-2.3823451151698399E-2</v>
      </c>
      <c r="K129" t="s">
        <v>86</v>
      </c>
      <c r="L129" t="s">
        <v>86</v>
      </c>
      <c r="M129" t="s">
        <v>86</v>
      </c>
      <c r="N129">
        <v>2.7860253130534699E-2</v>
      </c>
      <c r="O129">
        <v>2.2810309764717401E-2</v>
      </c>
      <c r="P129" t="s">
        <v>86</v>
      </c>
      <c r="Q129">
        <v>-8.7174083467271308E-3</v>
      </c>
      <c r="R129" t="s">
        <v>86</v>
      </c>
      <c r="S129" t="s">
        <v>86</v>
      </c>
      <c r="T129" t="s">
        <v>86</v>
      </c>
      <c r="U129" t="s">
        <v>86</v>
      </c>
      <c r="V129">
        <v>-1.07914395183526E-2</v>
      </c>
      <c r="W129" t="s">
        <v>86</v>
      </c>
      <c r="X129">
        <v>0</v>
      </c>
      <c r="Y129" t="s">
        <v>86</v>
      </c>
      <c r="Z129">
        <v>2.1724457423867801E-2</v>
      </c>
      <c r="AA129" t="s">
        <v>86</v>
      </c>
      <c r="AB129">
        <v>-2.9879606002007498E-3</v>
      </c>
      <c r="AC129">
        <v>1.0693626060150299E-2</v>
      </c>
      <c r="AD129">
        <v>1.7262205368652701E-2</v>
      </c>
      <c r="AE129" t="s">
        <v>86</v>
      </c>
    </row>
    <row r="130" spans="1:31" x14ac:dyDescent="0.35">
      <c r="A130" s="5">
        <v>37925</v>
      </c>
      <c r="B130">
        <v>5.7643925323842098E-3</v>
      </c>
      <c r="C130" t="s">
        <v>86</v>
      </c>
      <c r="D130" t="s">
        <v>86</v>
      </c>
      <c r="E130">
        <v>5.3691216719322102E-2</v>
      </c>
      <c r="F130">
        <v>5.3394963620096901E-2</v>
      </c>
      <c r="G130" t="s">
        <v>86</v>
      </c>
      <c r="H130" t="s">
        <v>86</v>
      </c>
      <c r="I130" t="s">
        <v>86</v>
      </c>
      <c r="J130">
        <v>7.8571217222126094E-2</v>
      </c>
      <c r="K130" t="s">
        <v>86</v>
      </c>
      <c r="L130" t="s">
        <v>86</v>
      </c>
      <c r="M130" t="s">
        <v>86</v>
      </c>
      <c r="N130">
        <v>-2.7111297552731999E-3</v>
      </c>
      <c r="O130">
        <v>-1.42729206193526E-2</v>
      </c>
      <c r="P130" t="s">
        <v>86</v>
      </c>
      <c r="Q130">
        <v>6.28143750889925E-2</v>
      </c>
      <c r="R130" t="s">
        <v>86</v>
      </c>
      <c r="S130" t="s">
        <v>86</v>
      </c>
      <c r="T130" t="s">
        <v>86</v>
      </c>
      <c r="U130" t="s">
        <v>86</v>
      </c>
      <c r="V130">
        <v>6.1817886287462501E-2</v>
      </c>
      <c r="W130" t="s">
        <v>86</v>
      </c>
      <c r="X130">
        <v>0</v>
      </c>
      <c r="Y130" t="s">
        <v>86</v>
      </c>
      <c r="Z130">
        <v>5.3156091405876502E-2</v>
      </c>
      <c r="AA130" t="s">
        <v>86</v>
      </c>
      <c r="AB130">
        <v>3.6962971583053998E-2</v>
      </c>
      <c r="AC130">
        <v>-3.78296925919443E-3</v>
      </c>
      <c r="AD130">
        <v>1.67084021694996E-3</v>
      </c>
      <c r="AE130" t="s">
        <v>86</v>
      </c>
    </row>
    <row r="131" spans="1:31" x14ac:dyDescent="0.35">
      <c r="A131" s="5">
        <v>37955</v>
      </c>
      <c r="B131">
        <v>7.0452070083165596E-3</v>
      </c>
      <c r="C131" t="s">
        <v>86</v>
      </c>
      <c r="D131" t="s">
        <v>86</v>
      </c>
      <c r="E131">
        <v>3.0573274466680001E-2</v>
      </c>
      <c r="F131">
        <v>1.06384434659466E-2</v>
      </c>
      <c r="G131" t="s">
        <v>86</v>
      </c>
      <c r="H131" t="s">
        <v>86</v>
      </c>
      <c r="I131" t="s">
        <v>86</v>
      </c>
      <c r="J131">
        <v>1.1405547455060699E-2</v>
      </c>
      <c r="K131" t="s">
        <v>86</v>
      </c>
      <c r="L131" t="s">
        <v>86</v>
      </c>
      <c r="M131" t="s">
        <v>86</v>
      </c>
      <c r="N131">
        <v>5.70600409178958E-3</v>
      </c>
      <c r="O131">
        <v>-1.8100198940584199E-3</v>
      </c>
      <c r="P131" t="s">
        <v>86</v>
      </c>
      <c r="Q131">
        <v>1.0638331807042101E-2</v>
      </c>
      <c r="R131" t="s">
        <v>86</v>
      </c>
      <c r="S131" t="s">
        <v>86</v>
      </c>
      <c r="T131" t="s">
        <v>86</v>
      </c>
      <c r="U131" t="s">
        <v>86</v>
      </c>
      <c r="V131">
        <v>2.8537887768226898E-3</v>
      </c>
      <c r="W131" t="s">
        <v>86</v>
      </c>
      <c r="X131">
        <v>0</v>
      </c>
      <c r="Y131" t="s">
        <v>86</v>
      </c>
      <c r="Z131">
        <v>-5.0472222134956201E-3</v>
      </c>
      <c r="AA131" t="s">
        <v>86</v>
      </c>
      <c r="AB131">
        <v>7.7072263614355596E-3</v>
      </c>
      <c r="AC131">
        <v>5.94731651963869E-4</v>
      </c>
      <c r="AD131">
        <v>3.8786976256781798E-3</v>
      </c>
      <c r="AE131" t="s">
        <v>86</v>
      </c>
    </row>
    <row r="132" spans="1:31" x14ac:dyDescent="0.35">
      <c r="A132" s="5">
        <v>37986</v>
      </c>
      <c r="B132">
        <v>1.33850590341565E-2</v>
      </c>
      <c r="C132" t="s">
        <v>86</v>
      </c>
      <c r="D132" t="s">
        <v>86</v>
      </c>
      <c r="E132">
        <v>7.3713020922895695E-2</v>
      </c>
      <c r="F132">
        <v>6.5066909296433398E-2</v>
      </c>
      <c r="G132" t="s">
        <v>86</v>
      </c>
      <c r="H132" t="s">
        <v>86</v>
      </c>
      <c r="I132" t="s">
        <v>86</v>
      </c>
      <c r="J132">
        <v>1.1458664628048501E-2</v>
      </c>
      <c r="K132" t="s">
        <v>86</v>
      </c>
      <c r="L132" t="s">
        <v>86</v>
      </c>
      <c r="M132" t="s">
        <v>86</v>
      </c>
      <c r="N132">
        <v>7.75646739685046E-3</v>
      </c>
      <c r="O132">
        <v>5.3013560095260502E-3</v>
      </c>
      <c r="P132" t="s">
        <v>86</v>
      </c>
      <c r="Q132">
        <v>4.3319377185710703E-2</v>
      </c>
      <c r="R132" t="s">
        <v>86</v>
      </c>
      <c r="S132" t="s">
        <v>86</v>
      </c>
      <c r="T132" t="s">
        <v>86</v>
      </c>
      <c r="U132" t="s">
        <v>86</v>
      </c>
      <c r="V132">
        <v>4.8728570536321403E-2</v>
      </c>
      <c r="W132" t="s">
        <v>86</v>
      </c>
      <c r="X132">
        <v>0</v>
      </c>
      <c r="Y132" t="s">
        <v>86</v>
      </c>
      <c r="Z132">
        <v>2.2797087903286599E-2</v>
      </c>
      <c r="AA132" t="s">
        <v>86</v>
      </c>
      <c r="AB132">
        <v>2.1394063185942998E-2</v>
      </c>
      <c r="AC132">
        <v>3.0596583347933101E-3</v>
      </c>
      <c r="AD132">
        <v>-2.5288584385367501E-2</v>
      </c>
      <c r="AE132" t="s">
        <v>86</v>
      </c>
    </row>
    <row r="133" spans="1:31" x14ac:dyDescent="0.35">
      <c r="A133" s="5">
        <v>38017</v>
      </c>
      <c r="B133">
        <v>1.2438324278215101E-2</v>
      </c>
      <c r="C133" t="s">
        <v>86</v>
      </c>
      <c r="D133" t="s">
        <v>86</v>
      </c>
      <c r="E133">
        <v>2.3699559110967302E-3</v>
      </c>
      <c r="F133">
        <v>3.4077816667552198E-2</v>
      </c>
      <c r="G133" t="s">
        <v>86</v>
      </c>
      <c r="H133" t="s">
        <v>86</v>
      </c>
      <c r="I133" t="s">
        <v>86</v>
      </c>
      <c r="J133">
        <v>4.3697226514746598E-2</v>
      </c>
      <c r="K133" t="s">
        <v>86</v>
      </c>
      <c r="L133" t="s">
        <v>86</v>
      </c>
      <c r="M133" t="s">
        <v>86</v>
      </c>
      <c r="N133">
        <v>1.35753770888686E-2</v>
      </c>
      <c r="O133">
        <v>3.6166526020397099E-3</v>
      </c>
      <c r="P133" t="s">
        <v>86</v>
      </c>
      <c r="Q133">
        <v>2.3890733907073001E-2</v>
      </c>
      <c r="R133" t="s">
        <v>86</v>
      </c>
      <c r="S133" t="s">
        <v>86</v>
      </c>
      <c r="T133" t="s">
        <v>86</v>
      </c>
      <c r="U133" t="s">
        <v>86</v>
      </c>
      <c r="V133">
        <v>1.9693655040170802E-2</v>
      </c>
      <c r="W133" t="s">
        <v>86</v>
      </c>
      <c r="X133">
        <v>-7.9263474586783095E-2</v>
      </c>
      <c r="Y133" t="s">
        <v>86</v>
      </c>
      <c r="Z133">
        <v>2.0560649349009599E-2</v>
      </c>
      <c r="AA133" t="s">
        <v>86</v>
      </c>
      <c r="AB133">
        <v>9.4876487517647906E-3</v>
      </c>
      <c r="AC133">
        <v>2.12395673775623E-3</v>
      </c>
      <c r="AD133">
        <v>6.7896202053341903E-3</v>
      </c>
      <c r="AE133" t="s">
        <v>86</v>
      </c>
    </row>
    <row r="134" spans="1:31" x14ac:dyDescent="0.35">
      <c r="A134" s="5">
        <v>38046</v>
      </c>
      <c r="B134">
        <v>5.3960373202629102E-3</v>
      </c>
      <c r="C134" t="s">
        <v>86</v>
      </c>
      <c r="D134" t="s">
        <v>86</v>
      </c>
      <c r="E134">
        <v>1.7730394084481502E-2</v>
      </c>
      <c r="F134">
        <v>1.5908940996350901E-2</v>
      </c>
      <c r="G134" t="s">
        <v>86</v>
      </c>
      <c r="H134" t="s">
        <v>86</v>
      </c>
      <c r="I134" t="s">
        <v>86</v>
      </c>
      <c r="J134">
        <v>-2.25707059693048E-2</v>
      </c>
      <c r="K134" t="s">
        <v>86</v>
      </c>
      <c r="L134" t="s">
        <v>86</v>
      </c>
      <c r="M134" t="s">
        <v>86</v>
      </c>
      <c r="N134">
        <v>8.5124465904967694E-3</v>
      </c>
      <c r="O134">
        <v>6.3065247009504999E-3</v>
      </c>
      <c r="P134" t="s">
        <v>86</v>
      </c>
      <c r="Q134">
        <v>1.33332613984617E-2</v>
      </c>
      <c r="R134" t="s">
        <v>86</v>
      </c>
      <c r="S134" t="s">
        <v>86</v>
      </c>
      <c r="T134" t="s">
        <v>86</v>
      </c>
      <c r="U134" t="s">
        <v>86</v>
      </c>
      <c r="V134">
        <v>9.1202183245747293E-3</v>
      </c>
      <c r="W134" t="s">
        <v>86</v>
      </c>
      <c r="X134">
        <v>1.30446602158904E-3</v>
      </c>
      <c r="Y134" t="s">
        <v>86</v>
      </c>
      <c r="Z134">
        <v>-8.5468268070842002E-3</v>
      </c>
      <c r="AA134" t="s">
        <v>86</v>
      </c>
      <c r="AB134">
        <v>9.3985679189774098E-3</v>
      </c>
      <c r="AC134">
        <v>4.99712379761589E-3</v>
      </c>
      <c r="AD134">
        <v>6.8079308214088899E-3</v>
      </c>
      <c r="AE134" t="s">
        <v>86</v>
      </c>
    </row>
    <row r="135" spans="1:31" x14ac:dyDescent="0.35">
      <c r="A135" s="5">
        <v>38077</v>
      </c>
      <c r="B135">
        <v>1.1316013948087299E-2</v>
      </c>
      <c r="C135" t="s">
        <v>86</v>
      </c>
      <c r="D135" t="s">
        <v>86</v>
      </c>
      <c r="E135">
        <v>1.1615359620585899E-3</v>
      </c>
      <c r="F135">
        <v>-6.15223022443345E-3</v>
      </c>
      <c r="G135" t="s">
        <v>86</v>
      </c>
      <c r="H135" t="s">
        <v>86</v>
      </c>
      <c r="I135" t="s">
        <v>86</v>
      </c>
      <c r="J135">
        <v>-2.34440545994473E-2</v>
      </c>
      <c r="K135" t="s">
        <v>86</v>
      </c>
      <c r="L135" t="s">
        <v>86</v>
      </c>
      <c r="M135" t="s">
        <v>86</v>
      </c>
      <c r="N135">
        <v>1.1222342226264E-2</v>
      </c>
      <c r="O135">
        <v>5.3716456599293798E-3</v>
      </c>
      <c r="P135" t="s">
        <v>86</v>
      </c>
      <c r="Q135">
        <v>-7.6754422347617701E-3</v>
      </c>
      <c r="R135" t="s">
        <v>86</v>
      </c>
      <c r="S135" t="s">
        <v>86</v>
      </c>
      <c r="T135" t="s">
        <v>86</v>
      </c>
      <c r="U135" t="s">
        <v>86</v>
      </c>
      <c r="V135">
        <v>-1.1163984257898401E-2</v>
      </c>
      <c r="W135" t="s">
        <v>86</v>
      </c>
      <c r="X135">
        <v>-1.25923189174424E-2</v>
      </c>
      <c r="Y135" t="s">
        <v>86</v>
      </c>
      <c r="Z135">
        <v>-1.6009807609797099E-2</v>
      </c>
      <c r="AA135" t="s">
        <v>86</v>
      </c>
      <c r="AB135">
        <v>-2.79320064511094E-3</v>
      </c>
      <c r="AC135">
        <v>3.73039757258113E-3</v>
      </c>
      <c r="AD135">
        <v>7.2684445309687696E-3</v>
      </c>
      <c r="AE135" t="s">
        <v>86</v>
      </c>
    </row>
    <row r="136" spans="1:31" x14ac:dyDescent="0.35">
      <c r="A136" s="5">
        <v>38107</v>
      </c>
      <c r="B136">
        <v>-1.6686851438940001E-2</v>
      </c>
      <c r="C136" t="s">
        <v>86</v>
      </c>
      <c r="D136" t="s">
        <v>86</v>
      </c>
      <c r="E136">
        <v>-2.4362066801469299E-2</v>
      </c>
      <c r="F136">
        <v>-2.7011770592904799E-2</v>
      </c>
      <c r="G136" t="s">
        <v>86</v>
      </c>
      <c r="H136" t="s">
        <v>86</v>
      </c>
      <c r="I136" t="s">
        <v>86</v>
      </c>
      <c r="J136">
        <v>-5.4693100379137903E-2</v>
      </c>
      <c r="K136" t="s">
        <v>86</v>
      </c>
      <c r="L136" t="s">
        <v>86</v>
      </c>
      <c r="M136" t="s">
        <v>86</v>
      </c>
      <c r="N136">
        <v>-1.97340758390111E-2</v>
      </c>
      <c r="O136">
        <v>-2.6714200039032798E-2</v>
      </c>
      <c r="P136" t="s">
        <v>86</v>
      </c>
      <c r="Q136">
        <v>-2.0994473573067302E-2</v>
      </c>
      <c r="R136" t="s">
        <v>86</v>
      </c>
      <c r="S136" t="s">
        <v>86</v>
      </c>
      <c r="T136" t="s">
        <v>86</v>
      </c>
      <c r="U136" t="s">
        <v>86</v>
      </c>
      <c r="V136">
        <v>-1.7204248938363999E-2</v>
      </c>
      <c r="W136" t="s">
        <v>86</v>
      </c>
      <c r="X136">
        <v>-1.27530092638203E-2</v>
      </c>
      <c r="Y136" t="s">
        <v>86</v>
      </c>
      <c r="Z136">
        <v>-3.7546960293026503E-2</v>
      </c>
      <c r="AA136" t="s">
        <v>86</v>
      </c>
      <c r="AB136">
        <v>-1.02707347355719E-2</v>
      </c>
      <c r="AC136">
        <v>-8.9043449877653103E-3</v>
      </c>
      <c r="AD136">
        <v>-9.5920302065435597E-3</v>
      </c>
      <c r="AE136" t="s">
        <v>86</v>
      </c>
    </row>
    <row r="137" spans="1:31" x14ac:dyDescent="0.35">
      <c r="A137" s="5">
        <v>38138</v>
      </c>
      <c r="B137">
        <v>-5.78676498414813E-3</v>
      </c>
      <c r="C137" t="s">
        <v>86</v>
      </c>
      <c r="D137" t="s">
        <v>86</v>
      </c>
      <c r="E137">
        <v>4.7563249411735004E-3</v>
      </c>
      <c r="F137">
        <v>1.73505323858162E-3</v>
      </c>
      <c r="G137" t="s">
        <v>86</v>
      </c>
      <c r="H137" t="s">
        <v>86</v>
      </c>
      <c r="I137" t="s">
        <v>86</v>
      </c>
      <c r="J137">
        <v>5.1937808762615598E-2</v>
      </c>
      <c r="K137" t="s">
        <v>86</v>
      </c>
      <c r="L137" t="s">
        <v>86</v>
      </c>
      <c r="M137" t="s">
        <v>86</v>
      </c>
      <c r="N137">
        <v>-4.2855821729218804E-3</v>
      </c>
      <c r="O137">
        <v>-8.2342208745833992E-3</v>
      </c>
      <c r="P137" t="s">
        <v>86</v>
      </c>
      <c r="Q137">
        <v>1.69298794700674E-2</v>
      </c>
      <c r="R137" t="s">
        <v>86</v>
      </c>
      <c r="S137" t="s">
        <v>86</v>
      </c>
      <c r="T137" t="s">
        <v>86</v>
      </c>
      <c r="U137" t="s">
        <v>86</v>
      </c>
      <c r="V137">
        <v>1.9146706450931E-2</v>
      </c>
      <c r="W137" t="s">
        <v>86</v>
      </c>
      <c r="X137">
        <v>1.91537532686883E-2</v>
      </c>
      <c r="Y137" t="s">
        <v>86</v>
      </c>
      <c r="Z137">
        <v>-1.3004056328424799E-2</v>
      </c>
      <c r="AA137" t="s">
        <v>86</v>
      </c>
      <c r="AB137">
        <v>1.22641984610897E-2</v>
      </c>
      <c r="AC137">
        <v>8.0756040811118496E-4</v>
      </c>
      <c r="AD137">
        <v>-1.05342814327898E-3</v>
      </c>
      <c r="AE137" t="s">
        <v>86</v>
      </c>
    </row>
    <row r="138" spans="1:31" x14ac:dyDescent="0.35">
      <c r="A138" s="5">
        <v>38168</v>
      </c>
      <c r="B138">
        <v>7.2649159009087697E-3</v>
      </c>
      <c r="C138" t="s">
        <v>86</v>
      </c>
      <c r="D138" t="s">
        <v>86</v>
      </c>
      <c r="E138">
        <v>2.13017161044688E-2</v>
      </c>
      <c r="F138">
        <v>2.42493770342628E-2</v>
      </c>
      <c r="G138" t="s">
        <v>86</v>
      </c>
      <c r="H138" t="s">
        <v>86</v>
      </c>
      <c r="I138" t="s">
        <v>86</v>
      </c>
      <c r="J138">
        <v>1.9422647323367698E-2</v>
      </c>
      <c r="K138" t="s">
        <v>86</v>
      </c>
      <c r="L138">
        <v>1.01668309111838E-2</v>
      </c>
      <c r="M138" t="s">
        <v>86</v>
      </c>
      <c r="N138">
        <v>7.0253616152364598E-3</v>
      </c>
      <c r="O138">
        <v>9.2228606590993303E-4</v>
      </c>
      <c r="P138" t="s">
        <v>86</v>
      </c>
      <c r="Q138">
        <v>1.8867939501403402E-2</v>
      </c>
      <c r="R138" t="s">
        <v>86</v>
      </c>
      <c r="S138" t="s">
        <v>86</v>
      </c>
      <c r="T138" t="s">
        <v>86</v>
      </c>
      <c r="U138" t="s">
        <v>86</v>
      </c>
      <c r="V138">
        <v>1.7176727097562999E-2</v>
      </c>
      <c r="W138" t="s">
        <v>86</v>
      </c>
      <c r="X138">
        <v>1.8356623830809101E-2</v>
      </c>
      <c r="Y138" t="s">
        <v>86</v>
      </c>
      <c r="Z138">
        <v>2.3014305883284899E-2</v>
      </c>
      <c r="AA138" t="s">
        <v>86</v>
      </c>
      <c r="AB138">
        <v>1.6775237950989699E-2</v>
      </c>
      <c r="AC138">
        <v>1.40258584514321E-3</v>
      </c>
      <c r="AD138">
        <v>3.8389212365774299E-3</v>
      </c>
      <c r="AE138" t="s">
        <v>86</v>
      </c>
    </row>
    <row r="139" spans="1:31" x14ac:dyDescent="0.35">
      <c r="A139" s="5">
        <v>38199</v>
      </c>
      <c r="B139">
        <v>9.1219861368409903E-3</v>
      </c>
      <c r="C139" t="s">
        <v>86</v>
      </c>
      <c r="D139" t="s">
        <v>86</v>
      </c>
      <c r="E139">
        <v>-2.5492644714037699E-2</v>
      </c>
      <c r="F139">
        <v>-4.0586101131996302E-2</v>
      </c>
      <c r="G139" t="s">
        <v>86</v>
      </c>
      <c r="H139" t="s">
        <v>86</v>
      </c>
      <c r="I139" t="s">
        <v>86</v>
      </c>
      <c r="J139">
        <v>-0.10256401030906</v>
      </c>
      <c r="K139" t="s">
        <v>86</v>
      </c>
      <c r="L139">
        <v>7.9034756585443008E-3</v>
      </c>
      <c r="M139" t="s">
        <v>86</v>
      </c>
      <c r="N139">
        <v>1.1723976069723E-2</v>
      </c>
      <c r="O139">
        <v>5.5298998268218996E-3</v>
      </c>
      <c r="P139" t="s">
        <v>86</v>
      </c>
      <c r="Q139">
        <v>-3.8126470455343398E-2</v>
      </c>
      <c r="R139" t="s">
        <v>86</v>
      </c>
      <c r="S139" t="s">
        <v>86</v>
      </c>
      <c r="T139" t="s">
        <v>86</v>
      </c>
      <c r="U139" t="s">
        <v>86</v>
      </c>
      <c r="V139">
        <v>-4.0633283237533298E-2</v>
      </c>
      <c r="W139" t="s">
        <v>86</v>
      </c>
      <c r="X139">
        <v>-7.4678130421564598E-2</v>
      </c>
      <c r="Y139" t="s">
        <v>86</v>
      </c>
      <c r="Z139">
        <v>-8.8444083939769297E-2</v>
      </c>
      <c r="AA139" t="s">
        <v>86</v>
      </c>
      <c r="AB139">
        <v>-2.5664393976589001E-2</v>
      </c>
      <c r="AC139">
        <v>4.2780823911178099E-3</v>
      </c>
      <c r="AD139">
        <v>5.5168639580553003E-3</v>
      </c>
      <c r="AE139" t="s">
        <v>86</v>
      </c>
    </row>
    <row r="140" spans="1:31" x14ac:dyDescent="0.35">
      <c r="A140" s="5">
        <v>38230</v>
      </c>
      <c r="B140">
        <v>1.4903311478066599E-2</v>
      </c>
      <c r="C140" t="s">
        <v>86</v>
      </c>
      <c r="D140" t="s">
        <v>86</v>
      </c>
      <c r="E140">
        <v>8.3232391382758297E-3</v>
      </c>
      <c r="F140">
        <v>4.1125246946110998E-3</v>
      </c>
      <c r="G140" t="s">
        <v>86</v>
      </c>
      <c r="H140" t="s">
        <v>86</v>
      </c>
      <c r="I140" t="s">
        <v>86</v>
      </c>
      <c r="J140">
        <v>-3.25394772646804E-2</v>
      </c>
      <c r="K140" t="s">
        <v>86</v>
      </c>
      <c r="L140">
        <v>1.38061111777565E-2</v>
      </c>
      <c r="M140" t="s">
        <v>86</v>
      </c>
      <c r="N140">
        <v>1.6571364558289801E-2</v>
      </c>
      <c r="O140">
        <v>1.3748711248424699E-2</v>
      </c>
      <c r="P140" t="s">
        <v>86</v>
      </c>
      <c r="Q140">
        <v>3.3978704791997002E-3</v>
      </c>
      <c r="R140" t="s">
        <v>86</v>
      </c>
      <c r="S140" t="s">
        <v>86</v>
      </c>
      <c r="T140" t="s">
        <v>86</v>
      </c>
      <c r="U140" t="s">
        <v>86</v>
      </c>
      <c r="V140">
        <v>5.5015568816524796E-4</v>
      </c>
      <c r="W140" t="s">
        <v>86</v>
      </c>
      <c r="X140">
        <v>-1.85528307874866E-2</v>
      </c>
      <c r="Y140" t="s">
        <v>86</v>
      </c>
      <c r="Z140">
        <v>-2.1954724039628299E-2</v>
      </c>
      <c r="AA140" t="s">
        <v>86</v>
      </c>
      <c r="AB140">
        <v>4.7037451996047603E-3</v>
      </c>
      <c r="AC140">
        <v>8.1849034727612298E-3</v>
      </c>
      <c r="AD140">
        <v>7.4848911641236197E-3</v>
      </c>
      <c r="AE140" t="s">
        <v>86</v>
      </c>
    </row>
    <row r="141" spans="1:31" x14ac:dyDescent="0.35">
      <c r="A141" s="5">
        <v>38260</v>
      </c>
      <c r="B141">
        <v>6.6971643267861704E-3</v>
      </c>
      <c r="C141" t="s">
        <v>86</v>
      </c>
      <c r="D141" t="s">
        <v>86</v>
      </c>
      <c r="E141">
        <v>2.4764071006209601E-2</v>
      </c>
      <c r="F141">
        <v>2.1065023619029899E-2</v>
      </c>
      <c r="G141" t="s">
        <v>86</v>
      </c>
      <c r="H141" t="s">
        <v>86</v>
      </c>
      <c r="I141" t="s">
        <v>86</v>
      </c>
      <c r="J141">
        <v>4.5323831188196703E-2</v>
      </c>
      <c r="K141" t="s">
        <v>86</v>
      </c>
      <c r="L141">
        <v>1.2873053234478401E-2</v>
      </c>
      <c r="M141" t="s">
        <v>86</v>
      </c>
      <c r="N141">
        <v>6.1411313146293601E-3</v>
      </c>
      <c r="O141">
        <v>-1.8082018084620501E-3</v>
      </c>
      <c r="P141" t="s">
        <v>86</v>
      </c>
      <c r="Q141">
        <v>1.1287064569777801E-2</v>
      </c>
      <c r="R141" t="s">
        <v>86</v>
      </c>
      <c r="S141" t="s">
        <v>86</v>
      </c>
      <c r="T141" t="s">
        <v>86</v>
      </c>
      <c r="U141" t="s">
        <v>86</v>
      </c>
      <c r="V141">
        <v>1.6490546706268499E-3</v>
      </c>
      <c r="W141" t="s">
        <v>86</v>
      </c>
      <c r="X141">
        <v>3.2608930590984402E-2</v>
      </c>
      <c r="Y141" t="s">
        <v>86</v>
      </c>
      <c r="Z141">
        <v>6.5170381201705305E-2</v>
      </c>
      <c r="AA141" t="s">
        <v>86</v>
      </c>
      <c r="AB141">
        <v>5.6180122697715501E-3</v>
      </c>
      <c r="AC141">
        <v>-7.5706127826318805E-4</v>
      </c>
      <c r="AD141">
        <v>4.3776630222917504E-3</v>
      </c>
      <c r="AE141" t="s">
        <v>86</v>
      </c>
    </row>
    <row r="142" spans="1:31" x14ac:dyDescent="0.35">
      <c r="A142" s="5">
        <v>38291</v>
      </c>
      <c r="B142">
        <v>3.3824808526982499E-3</v>
      </c>
      <c r="C142" t="s">
        <v>86</v>
      </c>
      <c r="D142" t="s">
        <v>86</v>
      </c>
      <c r="E142">
        <v>3.91256197158001E-2</v>
      </c>
      <c r="F142">
        <v>3.8968340497196399E-2</v>
      </c>
      <c r="G142" t="s">
        <v>86</v>
      </c>
      <c r="H142" t="s">
        <v>86</v>
      </c>
      <c r="I142" t="s">
        <v>86</v>
      </c>
      <c r="J142">
        <v>5.0814274779608197E-2</v>
      </c>
      <c r="K142" t="s">
        <v>86</v>
      </c>
      <c r="L142">
        <v>1.49434367225237E-2</v>
      </c>
      <c r="M142" t="s">
        <v>86</v>
      </c>
      <c r="N142">
        <v>5.6263178345037799E-3</v>
      </c>
      <c r="O142">
        <v>4.5290331220402E-3</v>
      </c>
      <c r="P142" t="s">
        <v>86</v>
      </c>
      <c r="Q142">
        <v>1.5625252543166601E-2</v>
      </c>
      <c r="R142" t="s">
        <v>86</v>
      </c>
      <c r="S142" t="s">
        <v>86</v>
      </c>
      <c r="T142" t="s">
        <v>86</v>
      </c>
      <c r="U142" t="s">
        <v>86</v>
      </c>
      <c r="V142">
        <v>1.42701293882999E-2</v>
      </c>
      <c r="W142" t="s">
        <v>86</v>
      </c>
      <c r="X142">
        <v>1.32722732045252E-2</v>
      </c>
      <c r="Y142" t="s">
        <v>86</v>
      </c>
      <c r="Z142">
        <v>2.7872132440629801E-2</v>
      </c>
      <c r="AA142" t="s">
        <v>86</v>
      </c>
      <c r="AB142">
        <v>1.6759841727960099E-2</v>
      </c>
      <c r="AC142">
        <v>4.5895322384476196E-3</v>
      </c>
      <c r="AD142">
        <v>3.3346993135325901E-3</v>
      </c>
      <c r="AE142" t="s">
        <v>86</v>
      </c>
    </row>
    <row r="143" spans="1:31" x14ac:dyDescent="0.35">
      <c r="A143" s="5">
        <v>38321</v>
      </c>
      <c r="B143">
        <v>-1.1411244967950099E-3</v>
      </c>
      <c r="C143" t="s">
        <v>86</v>
      </c>
      <c r="D143" t="s">
        <v>86</v>
      </c>
      <c r="E143">
        <v>5.3156221338682398E-2</v>
      </c>
      <c r="F143">
        <v>5.7914916975223697E-2</v>
      </c>
      <c r="G143" t="s">
        <v>86</v>
      </c>
      <c r="H143" t="s">
        <v>86</v>
      </c>
      <c r="I143" t="s">
        <v>86</v>
      </c>
      <c r="J143">
        <v>6.4413638796875103E-2</v>
      </c>
      <c r="K143" t="s">
        <v>86</v>
      </c>
      <c r="L143">
        <v>2.03922195726381E-2</v>
      </c>
      <c r="M143" t="s">
        <v>86</v>
      </c>
      <c r="N143">
        <v>-2.8037529527412601E-3</v>
      </c>
      <c r="O143">
        <v>-1.0820652053076101E-2</v>
      </c>
      <c r="P143" t="s">
        <v>86</v>
      </c>
      <c r="Q143">
        <v>4.7252569903566202E-2</v>
      </c>
      <c r="R143" t="s">
        <v>86</v>
      </c>
      <c r="S143" t="s">
        <v>86</v>
      </c>
      <c r="T143" t="s">
        <v>86</v>
      </c>
      <c r="U143" t="s">
        <v>86</v>
      </c>
      <c r="V143">
        <v>3.8961087469019599E-2</v>
      </c>
      <c r="W143" t="s">
        <v>86</v>
      </c>
      <c r="X143">
        <v>5.1490721627163498E-2</v>
      </c>
      <c r="Y143" t="s">
        <v>86</v>
      </c>
      <c r="Z143">
        <v>5.0264372527756701E-2</v>
      </c>
      <c r="AA143" t="s">
        <v>86</v>
      </c>
      <c r="AB143">
        <v>2.6557071241958601E-2</v>
      </c>
      <c r="AC143">
        <v>-2.29485274473748E-3</v>
      </c>
      <c r="AD143">
        <v>2.5097841608442002E-4</v>
      </c>
      <c r="AE143" t="s">
        <v>86</v>
      </c>
    </row>
    <row r="144" spans="1:31" x14ac:dyDescent="0.35">
      <c r="A144" s="5">
        <v>38352</v>
      </c>
      <c r="B144">
        <v>1.03653073500502E-2</v>
      </c>
      <c r="C144" t="s">
        <v>86</v>
      </c>
      <c r="D144" t="s">
        <v>86</v>
      </c>
      <c r="E144">
        <v>4.0544656918239899E-2</v>
      </c>
      <c r="F144">
        <v>4.9689355195707698E-2</v>
      </c>
      <c r="G144" t="s">
        <v>86</v>
      </c>
      <c r="H144" t="s">
        <v>86</v>
      </c>
      <c r="I144" t="s">
        <v>86</v>
      </c>
      <c r="J144">
        <v>2.7013023355000498E-2</v>
      </c>
      <c r="K144" t="s">
        <v>86</v>
      </c>
      <c r="L144">
        <v>1.14767555753975E-2</v>
      </c>
      <c r="M144" t="s">
        <v>86</v>
      </c>
      <c r="N144">
        <v>1.1119173194946701E-2</v>
      </c>
      <c r="O144">
        <v>2.7344708001502201E-3</v>
      </c>
      <c r="P144" t="s">
        <v>86</v>
      </c>
      <c r="Q144">
        <v>3.8772208469640197E-2</v>
      </c>
      <c r="R144" t="s">
        <v>86</v>
      </c>
      <c r="S144" t="s">
        <v>86</v>
      </c>
      <c r="T144" t="s">
        <v>86</v>
      </c>
      <c r="U144" t="s">
        <v>86</v>
      </c>
      <c r="V144">
        <v>3.46761637834931E-2</v>
      </c>
      <c r="W144" t="s">
        <v>86</v>
      </c>
      <c r="X144">
        <v>3.9948422340528603E-2</v>
      </c>
      <c r="Y144" t="s">
        <v>86</v>
      </c>
      <c r="Z144">
        <v>2.36762176413602E-2</v>
      </c>
      <c r="AA144" t="s">
        <v>86</v>
      </c>
      <c r="AB144">
        <v>2.1190196384156E-2</v>
      </c>
      <c r="AC144">
        <v>2.9053032834913798E-3</v>
      </c>
      <c r="AD144">
        <v>5.8316436574433498E-3</v>
      </c>
      <c r="AE144" t="s">
        <v>86</v>
      </c>
    </row>
    <row r="145" spans="1:31" x14ac:dyDescent="0.35">
      <c r="A145" s="5">
        <v>38383</v>
      </c>
      <c r="B145">
        <v>9.2787883808655592E-3</v>
      </c>
      <c r="C145" t="s">
        <v>86</v>
      </c>
      <c r="D145" t="s">
        <v>86</v>
      </c>
      <c r="E145">
        <v>-2.3517299753398901E-2</v>
      </c>
      <c r="F145">
        <v>-1.4609510271377199E-2</v>
      </c>
      <c r="G145" t="s">
        <v>86</v>
      </c>
      <c r="H145" t="s">
        <v>86</v>
      </c>
      <c r="I145" t="s">
        <v>86</v>
      </c>
      <c r="J145">
        <v>-6.0119626865310999E-2</v>
      </c>
      <c r="K145" t="s">
        <v>86</v>
      </c>
      <c r="L145">
        <v>3.0938282961888298E-3</v>
      </c>
      <c r="M145" t="s">
        <v>86</v>
      </c>
      <c r="N145">
        <v>9.7819748646333308E-3</v>
      </c>
      <c r="O145">
        <v>9.08966334661755E-4</v>
      </c>
      <c r="P145" t="s">
        <v>86</v>
      </c>
      <c r="Q145">
        <v>-2.67215434655977E-2</v>
      </c>
      <c r="R145">
        <v>1.0032100000000099E-2</v>
      </c>
      <c r="S145" t="s">
        <v>86</v>
      </c>
      <c r="T145" t="s">
        <v>86</v>
      </c>
      <c r="U145" t="s">
        <v>86</v>
      </c>
      <c r="V145">
        <v>-3.0870577873816599E-2</v>
      </c>
      <c r="W145" t="s">
        <v>86</v>
      </c>
      <c r="X145">
        <v>-2.3543876027792801E-2</v>
      </c>
      <c r="Y145" t="s">
        <v>86</v>
      </c>
      <c r="Z145">
        <v>-3.6352432067794802E-2</v>
      </c>
      <c r="AA145" t="s">
        <v>86</v>
      </c>
      <c r="AB145">
        <v>-1.85512811616022E-2</v>
      </c>
      <c r="AC145">
        <v>-3.4850266036120798E-4</v>
      </c>
      <c r="AD145">
        <v>1.93614721412324E-3</v>
      </c>
      <c r="AE145" t="s">
        <v>86</v>
      </c>
    </row>
    <row r="146" spans="1:31" x14ac:dyDescent="0.35">
      <c r="A146" s="5">
        <v>38411</v>
      </c>
      <c r="B146">
        <v>2.2848743123173101E-3</v>
      </c>
      <c r="C146" t="s">
        <v>86</v>
      </c>
      <c r="D146" t="s">
        <v>86</v>
      </c>
      <c r="E146">
        <v>4.2931842629388199E-2</v>
      </c>
      <c r="F146">
        <v>4.1411173453793401E-2</v>
      </c>
      <c r="G146" t="s">
        <v>86</v>
      </c>
      <c r="H146" t="s">
        <v>86</v>
      </c>
      <c r="I146" t="s">
        <v>86</v>
      </c>
      <c r="J146">
        <v>4.1794521711452197E-3</v>
      </c>
      <c r="K146" t="s">
        <v>86</v>
      </c>
      <c r="L146">
        <v>9.96835076403901E-3</v>
      </c>
      <c r="M146" t="s">
        <v>86</v>
      </c>
      <c r="N146">
        <v>1.17241584332153E-3</v>
      </c>
      <c r="O146">
        <v>-7.2662587949123402E-3</v>
      </c>
      <c r="P146" t="s">
        <v>86</v>
      </c>
      <c r="Q146">
        <v>1.3727556870718E-2</v>
      </c>
      <c r="R146">
        <v>9.3365480901867193E-3</v>
      </c>
      <c r="S146" t="s">
        <v>86</v>
      </c>
      <c r="T146" t="s">
        <v>86</v>
      </c>
      <c r="U146" t="s">
        <v>86</v>
      </c>
      <c r="V146">
        <v>3.1332490473365E-3</v>
      </c>
      <c r="W146" t="s">
        <v>86</v>
      </c>
      <c r="X146">
        <v>1.7766474345332701E-2</v>
      </c>
      <c r="Y146" t="s">
        <v>86</v>
      </c>
      <c r="Z146">
        <v>1.34271696422383E-2</v>
      </c>
      <c r="AA146" t="s">
        <v>86</v>
      </c>
      <c r="AB146">
        <v>7.2008906827374201E-3</v>
      </c>
      <c r="AC146">
        <v>-1.69602345446353E-3</v>
      </c>
      <c r="AD146">
        <v>2.0833613297459499E-3</v>
      </c>
      <c r="AE146" t="s">
        <v>86</v>
      </c>
    </row>
    <row r="147" spans="1:31" x14ac:dyDescent="0.35">
      <c r="A147" s="5">
        <v>38442</v>
      </c>
      <c r="B147">
        <v>-6.5698516681709099E-3</v>
      </c>
      <c r="C147" t="s">
        <v>86</v>
      </c>
      <c r="D147" t="s">
        <v>86</v>
      </c>
      <c r="E147">
        <v>-2.5100553146074799E-2</v>
      </c>
      <c r="F147">
        <v>-3.4364300637394297E-2</v>
      </c>
      <c r="G147" t="s">
        <v>86</v>
      </c>
      <c r="H147" t="s">
        <v>86</v>
      </c>
      <c r="I147" t="s">
        <v>86</v>
      </c>
      <c r="J147">
        <v>-2.5334674149038401E-2</v>
      </c>
      <c r="K147" t="s">
        <v>86</v>
      </c>
      <c r="L147">
        <v>-1.68963438184619E-2</v>
      </c>
      <c r="M147" t="s">
        <v>86</v>
      </c>
      <c r="N147">
        <v>-3.8219604766922698E-4</v>
      </c>
      <c r="O147">
        <v>-7.3195514255938801E-3</v>
      </c>
      <c r="P147" t="s">
        <v>86</v>
      </c>
      <c r="Q147">
        <v>-1.8749960297437099E-2</v>
      </c>
      <c r="R147">
        <v>-1.4155366839458099E-2</v>
      </c>
      <c r="S147" t="s">
        <v>86</v>
      </c>
      <c r="T147" t="s">
        <v>86</v>
      </c>
      <c r="U147" t="s">
        <v>86</v>
      </c>
      <c r="V147">
        <v>-2.18632117237781E-2</v>
      </c>
      <c r="W147" t="s">
        <v>86</v>
      </c>
      <c r="X147">
        <v>-1.62092049176101E-2</v>
      </c>
      <c r="Y147" t="s">
        <v>86</v>
      </c>
      <c r="Z147">
        <v>-2.2713168630025701E-2</v>
      </c>
      <c r="AA147" t="s">
        <v>86</v>
      </c>
      <c r="AB147">
        <v>-9.8302791955841504E-3</v>
      </c>
      <c r="AC147">
        <v>-8.1862279664514099E-4</v>
      </c>
      <c r="AD147">
        <v>-2.33929838979421E-4</v>
      </c>
      <c r="AE147" t="s">
        <v>86</v>
      </c>
    </row>
    <row r="148" spans="1:31" x14ac:dyDescent="0.35">
      <c r="A148" s="5">
        <v>38472</v>
      </c>
      <c r="B148">
        <v>5.3337274093632498E-3</v>
      </c>
      <c r="C148" t="s">
        <v>86</v>
      </c>
      <c r="D148" t="s">
        <v>86</v>
      </c>
      <c r="E148">
        <v>-2.36869885572582E-2</v>
      </c>
      <c r="F148">
        <v>-2.4402507137039099E-2</v>
      </c>
      <c r="G148" t="s">
        <v>86</v>
      </c>
      <c r="H148" t="s">
        <v>86</v>
      </c>
      <c r="I148" t="s">
        <v>86</v>
      </c>
      <c r="J148">
        <v>-3.2305896426495902E-2</v>
      </c>
      <c r="K148" t="s">
        <v>86</v>
      </c>
      <c r="L148">
        <v>-8.1361014242129701E-3</v>
      </c>
      <c r="M148" t="s">
        <v>86</v>
      </c>
      <c r="N148">
        <v>1.2232785609262E-2</v>
      </c>
      <c r="O148">
        <v>8.2945112127443908E-3</v>
      </c>
      <c r="P148" t="s">
        <v>86</v>
      </c>
      <c r="Q148">
        <v>-2.3354531217451499E-2</v>
      </c>
      <c r="R148">
        <v>-2.9629686728301199E-2</v>
      </c>
      <c r="S148" t="s">
        <v>86</v>
      </c>
      <c r="T148" t="s">
        <v>86</v>
      </c>
      <c r="U148" t="s">
        <v>86</v>
      </c>
      <c r="V148">
        <v>-1.96913760549049E-2</v>
      </c>
      <c r="W148" t="s">
        <v>86</v>
      </c>
      <c r="X148">
        <v>-4.3515056355390699E-2</v>
      </c>
      <c r="Y148" t="s">
        <v>86</v>
      </c>
      <c r="Z148">
        <v>-6.7140275972810401E-2</v>
      </c>
      <c r="AA148" t="s">
        <v>86</v>
      </c>
      <c r="AB148">
        <v>-1.44404404944909E-2</v>
      </c>
      <c r="AC148">
        <v>6.6026298889708601E-3</v>
      </c>
      <c r="AD148">
        <v>3.42860517592061E-3</v>
      </c>
      <c r="AE148" t="s">
        <v>86</v>
      </c>
    </row>
    <row r="149" spans="1:31" x14ac:dyDescent="0.35">
      <c r="A149" s="5">
        <v>38503</v>
      </c>
      <c r="B149">
        <v>1.0177099076798099E-2</v>
      </c>
      <c r="C149" t="s">
        <v>86</v>
      </c>
      <c r="D149" t="s">
        <v>86</v>
      </c>
      <c r="E149">
        <v>-4.2194355288468601E-3</v>
      </c>
      <c r="F149">
        <v>-2.0847654060024401E-3</v>
      </c>
      <c r="G149" t="s">
        <v>86</v>
      </c>
      <c r="H149" t="s">
        <v>86</v>
      </c>
      <c r="I149" t="s">
        <v>86</v>
      </c>
      <c r="J149">
        <v>9.1711783676061004E-2</v>
      </c>
      <c r="K149" t="s">
        <v>86</v>
      </c>
      <c r="L149">
        <v>8.1396592596929803E-4</v>
      </c>
      <c r="M149" t="s">
        <v>86</v>
      </c>
      <c r="N149">
        <v>9.28691394864865E-3</v>
      </c>
      <c r="O149">
        <v>4.5702048607353498E-3</v>
      </c>
      <c r="P149" t="s">
        <v>86</v>
      </c>
      <c r="Q149">
        <v>4.0217575834543398E-2</v>
      </c>
      <c r="R149">
        <v>5.5910906461797097E-2</v>
      </c>
      <c r="S149" t="s">
        <v>86</v>
      </c>
      <c r="T149" t="s">
        <v>86</v>
      </c>
      <c r="U149" t="s">
        <v>86</v>
      </c>
      <c r="V149">
        <v>4.1259540924901097E-2</v>
      </c>
      <c r="W149" t="s">
        <v>86</v>
      </c>
      <c r="X149">
        <v>6.7579574915759902E-2</v>
      </c>
      <c r="Y149" t="s">
        <v>86</v>
      </c>
      <c r="Z149">
        <v>7.1972449184984605E-2</v>
      </c>
      <c r="AA149" t="s">
        <v>86</v>
      </c>
      <c r="AB149">
        <v>2.0146665035749699E-2</v>
      </c>
      <c r="AC149">
        <v>3.6634042010979802E-3</v>
      </c>
      <c r="AD149">
        <v>4.7318911074676296E-3</v>
      </c>
      <c r="AE149" t="s">
        <v>86</v>
      </c>
    </row>
    <row r="150" spans="1:31" x14ac:dyDescent="0.35">
      <c r="A150" s="5">
        <v>38533</v>
      </c>
      <c r="B150">
        <v>9.4550571009424499E-3</v>
      </c>
      <c r="C150" t="s">
        <v>86</v>
      </c>
      <c r="D150" t="s">
        <v>86</v>
      </c>
      <c r="E150">
        <v>1.16525013993102E-2</v>
      </c>
      <c r="F150">
        <v>1.04438106253612E-2</v>
      </c>
      <c r="G150" t="s">
        <v>86</v>
      </c>
      <c r="H150" t="s">
        <v>86</v>
      </c>
      <c r="I150" t="s">
        <v>86</v>
      </c>
      <c r="J150">
        <v>-1.35323589166197E-2</v>
      </c>
      <c r="K150" t="s">
        <v>86</v>
      </c>
      <c r="L150">
        <v>1.36849426045569E-2</v>
      </c>
      <c r="M150" t="s">
        <v>86</v>
      </c>
      <c r="N150">
        <v>8.4114151987714492E-3</v>
      </c>
      <c r="O150" s="2">
        <v>-1.0331060893163499E-7</v>
      </c>
      <c r="P150" t="s">
        <v>86</v>
      </c>
      <c r="Q150">
        <v>7.31449959977961E-3</v>
      </c>
      <c r="R150">
        <v>-2.44060869628691E-3</v>
      </c>
      <c r="S150" t="s">
        <v>86</v>
      </c>
      <c r="T150" t="s">
        <v>86</v>
      </c>
      <c r="U150" t="s">
        <v>86</v>
      </c>
      <c r="V150">
        <v>-8.3420522962527905E-3</v>
      </c>
      <c r="W150" t="s">
        <v>86</v>
      </c>
      <c r="X150">
        <v>7.0335313248802798E-3</v>
      </c>
      <c r="Y150" t="s">
        <v>86</v>
      </c>
      <c r="Z150">
        <v>3.7482766503461898E-2</v>
      </c>
      <c r="AA150" t="s">
        <v>86</v>
      </c>
      <c r="AB150">
        <v>-8.0789358557045096E-3</v>
      </c>
      <c r="AC150">
        <v>1.62251578620848E-3</v>
      </c>
      <c r="AD150">
        <v>6.67933760775637E-3</v>
      </c>
      <c r="AE150" t="s">
        <v>86</v>
      </c>
    </row>
    <row r="151" spans="1:31" x14ac:dyDescent="0.35">
      <c r="A151" s="5">
        <v>38564</v>
      </c>
      <c r="B151">
        <v>-2.882691973328E-3</v>
      </c>
      <c r="C151" t="s">
        <v>86</v>
      </c>
      <c r="D151" t="s">
        <v>86</v>
      </c>
      <c r="E151">
        <v>2.7225353441963501E-2</v>
      </c>
      <c r="F151">
        <v>2.8423499654558301E-2</v>
      </c>
      <c r="G151" t="s">
        <v>86</v>
      </c>
      <c r="H151" t="s">
        <v>86</v>
      </c>
      <c r="I151" t="s">
        <v>86</v>
      </c>
      <c r="J151">
        <v>4.36486085010655E-2</v>
      </c>
      <c r="K151" t="s">
        <v>86</v>
      </c>
      <c r="L151">
        <v>1.2455025672437401E-2</v>
      </c>
      <c r="M151" t="s">
        <v>86</v>
      </c>
      <c r="N151">
        <v>-4.9936804677528099E-3</v>
      </c>
      <c r="O151">
        <v>-1.0009123798015201E-2</v>
      </c>
      <c r="P151" t="s">
        <v>86</v>
      </c>
      <c r="Q151">
        <v>5.0829789013693102E-2</v>
      </c>
      <c r="R151">
        <v>3.0832996802171199E-2</v>
      </c>
      <c r="S151" t="s">
        <v>86</v>
      </c>
      <c r="T151" t="s">
        <v>86</v>
      </c>
      <c r="U151" t="s">
        <v>86</v>
      </c>
      <c r="V151">
        <v>4.6792820538081301E-2</v>
      </c>
      <c r="W151" t="s">
        <v>86</v>
      </c>
      <c r="X151">
        <v>3.5743712210179197E-2</v>
      </c>
      <c r="Y151" t="s">
        <v>86</v>
      </c>
      <c r="Z151">
        <v>2.99249834862307E-2</v>
      </c>
      <c r="AA151" t="s">
        <v>86</v>
      </c>
      <c r="AB151">
        <v>2.80544222774964E-2</v>
      </c>
      <c r="AC151">
        <v>-3.37480430927692E-3</v>
      </c>
      <c r="AD151">
        <v>8.8539235151246696E-4</v>
      </c>
      <c r="AE151" t="s">
        <v>86</v>
      </c>
    </row>
    <row r="152" spans="1:31" x14ac:dyDescent="0.35">
      <c r="A152" s="5">
        <v>38595</v>
      </c>
      <c r="B152">
        <v>1.0862551323071E-2</v>
      </c>
      <c r="C152" t="s">
        <v>86</v>
      </c>
      <c r="D152" t="s">
        <v>86</v>
      </c>
      <c r="E152">
        <v>2.7522986184335799E-2</v>
      </c>
      <c r="F152">
        <v>3.0150826003942199E-2</v>
      </c>
      <c r="G152" t="s">
        <v>86</v>
      </c>
      <c r="H152" t="s">
        <v>86</v>
      </c>
      <c r="I152" t="s">
        <v>86</v>
      </c>
      <c r="J152">
        <v>-1.0583968784529999E-2</v>
      </c>
      <c r="K152" t="s">
        <v>86</v>
      </c>
      <c r="L152">
        <v>1.02295548034724E-2</v>
      </c>
      <c r="M152" t="s">
        <v>86</v>
      </c>
      <c r="N152">
        <v>1.1860610305782801E-2</v>
      </c>
      <c r="O152">
        <v>6.4336822654180604E-3</v>
      </c>
      <c r="P152" t="s">
        <v>86</v>
      </c>
      <c r="Q152">
        <v>-9.8717393525646693E-3</v>
      </c>
      <c r="R152">
        <v>-1.6003030955390501E-2</v>
      </c>
      <c r="S152" t="s">
        <v>86</v>
      </c>
      <c r="T152" t="s">
        <v>86</v>
      </c>
      <c r="U152" t="s">
        <v>86</v>
      </c>
      <c r="V152">
        <v>-1.40632815309851E-2</v>
      </c>
      <c r="W152" t="s">
        <v>86</v>
      </c>
      <c r="X152">
        <v>-2.9750032691148801E-2</v>
      </c>
      <c r="Y152" t="s">
        <v>86</v>
      </c>
      <c r="Z152">
        <v>4.84252299167606E-3</v>
      </c>
      <c r="AA152" t="s">
        <v>86</v>
      </c>
      <c r="AB152">
        <v>-1.32040765274671E-2</v>
      </c>
      <c r="AC152">
        <v>7.6813683638179697E-3</v>
      </c>
      <c r="AD152">
        <v>5.3579993834130197E-3</v>
      </c>
      <c r="AE152" t="s">
        <v>86</v>
      </c>
    </row>
    <row r="153" spans="1:31" x14ac:dyDescent="0.35">
      <c r="A153" s="5">
        <v>38625</v>
      </c>
      <c r="B153">
        <v>-5.83358253548945E-3</v>
      </c>
      <c r="C153" t="s">
        <v>86</v>
      </c>
      <c r="D153" t="s">
        <v>86</v>
      </c>
      <c r="E153">
        <v>2.67859168671741E-2</v>
      </c>
      <c r="F153">
        <v>3.9999783001145602E-2</v>
      </c>
      <c r="G153" t="s">
        <v>86</v>
      </c>
      <c r="H153" t="s">
        <v>86</v>
      </c>
      <c r="I153" t="s">
        <v>86</v>
      </c>
      <c r="J153">
        <v>1.8460953603578099E-2</v>
      </c>
      <c r="K153" t="s">
        <v>86</v>
      </c>
      <c r="L153">
        <v>-2.1383201415516098E-3</v>
      </c>
      <c r="M153" t="s">
        <v>86</v>
      </c>
      <c r="N153">
        <v>-6.19724588069385E-3</v>
      </c>
      <c r="O153">
        <v>-1.0045780223827201E-2</v>
      </c>
      <c r="P153" t="s">
        <v>86</v>
      </c>
      <c r="Q153">
        <v>9.9698247587430098E-3</v>
      </c>
      <c r="R153">
        <v>8.7985843677820998E-3</v>
      </c>
      <c r="S153" t="s">
        <v>86</v>
      </c>
      <c r="T153" t="s">
        <v>86</v>
      </c>
      <c r="U153" t="s">
        <v>86</v>
      </c>
      <c r="V153">
        <v>-2.5470190197650999E-3</v>
      </c>
      <c r="W153" t="s">
        <v>86</v>
      </c>
      <c r="X153">
        <v>-2.33032500606088E-2</v>
      </c>
      <c r="Y153" t="s">
        <v>86</v>
      </c>
      <c r="Z153">
        <v>1.9276942445596201E-2</v>
      </c>
      <c r="AA153" t="s">
        <v>86</v>
      </c>
      <c r="AB153">
        <v>-3.56840563196021E-3</v>
      </c>
      <c r="AC153">
        <v>-2.9970357632557402E-3</v>
      </c>
      <c r="AD153">
        <v>1.6821059518655999E-3</v>
      </c>
      <c r="AE153" t="s">
        <v>86</v>
      </c>
    </row>
    <row r="154" spans="1:31" x14ac:dyDescent="0.35">
      <c r="A154" s="5">
        <v>38656</v>
      </c>
      <c r="B154">
        <v>-3.9278878739643598E-3</v>
      </c>
      <c r="C154" t="s">
        <v>86</v>
      </c>
      <c r="D154" t="s">
        <v>86</v>
      </c>
      <c r="E154">
        <v>-2.6087147752115E-2</v>
      </c>
      <c r="F154">
        <v>-3.2832942638081897E-2</v>
      </c>
      <c r="G154" t="s">
        <v>86</v>
      </c>
      <c r="H154" t="s">
        <v>86</v>
      </c>
      <c r="I154" t="s">
        <v>86</v>
      </c>
      <c r="J154">
        <v>-1.5416073701728501E-2</v>
      </c>
      <c r="K154" t="s">
        <v>86</v>
      </c>
      <c r="L154">
        <v>-1.13604672433956E-2</v>
      </c>
      <c r="M154" t="s">
        <v>86</v>
      </c>
      <c r="N154">
        <v>-4.0603292092345903E-3</v>
      </c>
      <c r="O154">
        <v>-9.2251592394355202E-3</v>
      </c>
      <c r="P154" t="s">
        <v>86</v>
      </c>
      <c r="Q154">
        <v>-1.08587449385782E-2</v>
      </c>
      <c r="R154">
        <v>-1.6746567245016102E-2</v>
      </c>
      <c r="S154" t="s">
        <v>86</v>
      </c>
      <c r="T154" t="s">
        <v>86</v>
      </c>
      <c r="U154" t="s">
        <v>86</v>
      </c>
      <c r="V154">
        <v>-5.61804606331233E-3</v>
      </c>
      <c r="W154" t="s">
        <v>86</v>
      </c>
      <c r="X154">
        <v>-2.09291133398549E-2</v>
      </c>
      <c r="Y154" t="s">
        <v>86</v>
      </c>
      <c r="Z154">
        <v>-2.4231808883097901E-2</v>
      </c>
      <c r="AA154" t="s">
        <v>86</v>
      </c>
      <c r="AB154">
        <v>7.1620378521600097E-3</v>
      </c>
      <c r="AC154">
        <v>-2.1583334644948399E-3</v>
      </c>
      <c r="AD154">
        <v>1.2996823403235199E-3</v>
      </c>
      <c r="AE154" t="s">
        <v>86</v>
      </c>
    </row>
    <row r="155" spans="1:31" x14ac:dyDescent="0.35">
      <c r="A155" s="5">
        <v>38686</v>
      </c>
      <c r="B155">
        <v>4.7705545422520798E-3</v>
      </c>
      <c r="C155" t="s">
        <v>86</v>
      </c>
      <c r="D155" t="s">
        <v>86</v>
      </c>
      <c r="E155">
        <v>1.5872878459536499E-2</v>
      </c>
      <c r="F155">
        <v>2.7643095288332101E-2</v>
      </c>
      <c r="G155" t="s">
        <v>86</v>
      </c>
      <c r="H155" t="s">
        <v>86</v>
      </c>
      <c r="I155" t="s">
        <v>86</v>
      </c>
      <c r="J155">
        <v>6.6758328263191294E-2</v>
      </c>
      <c r="K155" t="s">
        <v>86</v>
      </c>
      <c r="L155">
        <v>6.8816811808565101E-3</v>
      </c>
      <c r="M155" t="s">
        <v>86</v>
      </c>
      <c r="N155">
        <v>4.8263766689156697E-3</v>
      </c>
      <c r="O155">
        <v>9.3105971133541703E-4</v>
      </c>
      <c r="P155" t="s">
        <v>86</v>
      </c>
      <c r="Q155">
        <v>3.8922156431779098E-2</v>
      </c>
      <c r="R155">
        <v>4.3069621351903703E-2</v>
      </c>
      <c r="S155" t="s">
        <v>86</v>
      </c>
      <c r="T155" t="s">
        <v>86</v>
      </c>
      <c r="U155" t="s">
        <v>86</v>
      </c>
      <c r="V155">
        <v>3.9034577829832599E-2</v>
      </c>
      <c r="W155" t="s">
        <v>86</v>
      </c>
      <c r="X155">
        <v>4.4035976141539403E-2</v>
      </c>
      <c r="Y155" t="s">
        <v>86</v>
      </c>
      <c r="Z155">
        <v>7.8739983465072206E-3</v>
      </c>
      <c r="AA155" t="s">
        <v>86</v>
      </c>
      <c r="AB155">
        <v>2.22223172660579E-2</v>
      </c>
      <c r="AC155">
        <v>3.0538773653027902E-3</v>
      </c>
      <c r="AD155">
        <v>0</v>
      </c>
      <c r="AE155" t="s">
        <v>86</v>
      </c>
    </row>
    <row r="156" spans="1:31" x14ac:dyDescent="0.35">
      <c r="A156" s="5">
        <v>38717</v>
      </c>
      <c r="B156">
        <v>8.6384714525317308E-3</v>
      </c>
      <c r="C156" t="s">
        <v>86</v>
      </c>
      <c r="D156" t="s">
        <v>86</v>
      </c>
      <c r="E156">
        <v>4.7663002734822997E-2</v>
      </c>
      <c r="F156">
        <v>4.8090237128910703E-2</v>
      </c>
      <c r="G156" t="s">
        <v>86</v>
      </c>
      <c r="H156" t="s">
        <v>86</v>
      </c>
      <c r="I156" t="s">
        <v>86</v>
      </c>
      <c r="J156">
        <v>-5.8062354995913404E-3</v>
      </c>
      <c r="K156" t="s">
        <v>86</v>
      </c>
      <c r="L156">
        <v>8.4796646697730994E-3</v>
      </c>
      <c r="M156" t="s">
        <v>86</v>
      </c>
      <c r="N156">
        <v>7.6048519678743104E-3</v>
      </c>
      <c r="O156">
        <v>2.7905369198259699E-3</v>
      </c>
      <c r="P156" t="s">
        <v>86</v>
      </c>
      <c r="Q156">
        <v>-2.9463289736569201E-3</v>
      </c>
      <c r="R156">
        <v>1.28833454790257E-3</v>
      </c>
      <c r="S156" t="s">
        <v>86</v>
      </c>
      <c r="T156" t="s">
        <v>86</v>
      </c>
      <c r="U156" t="s">
        <v>86</v>
      </c>
      <c r="V156">
        <v>-8.2886385463828306E-3</v>
      </c>
      <c r="W156" t="s">
        <v>86</v>
      </c>
      <c r="X156">
        <v>-3.2759775770829602E-3</v>
      </c>
      <c r="Y156" t="s">
        <v>86</v>
      </c>
      <c r="Z156">
        <v>-2.3104742032283498E-3</v>
      </c>
      <c r="AA156" t="s">
        <v>86</v>
      </c>
      <c r="AB156">
        <v>-1.0642821871187701E-3</v>
      </c>
      <c r="AC156">
        <v>4.7732446089140696E-3</v>
      </c>
      <c r="AD156">
        <v>0</v>
      </c>
      <c r="AE156" t="s">
        <v>86</v>
      </c>
    </row>
    <row r="157" spans="1:31" x14ac:dyDescent="0.35">
      <c r="A157" s="5">
        <v>38748</v>
      </c>
      <c r="B157">
        <v>1.83638924157626E-3</v>
      </c>
      <c r="C157" t="s">
        <v>86</v>
      </c>
      <c r="D157" t="s">
        <v>86</v>
      </c>
      <c r="E157">
        <v>5.0781168333200302E-2</v>
      </c>
      <c r="F157">
        <v>6.3752452486885602E-2</v>
      </c>
      <c r="G157" t="s">
        <v>86</v>
      </c>
      <c r="H157" t="s">
        <v>86</v>
      </c>
      <c r="I157" t="s">
        <v>86</v>
      </c>
      <c r="J157">
        <v>5.79167825948722E-2</v>
      </c>
      <c r="K157" t="s">
        <v>86</v>
      </c>
      <c r="L157">
        <v>1.18577751168108E-2</v>
      </c>
      <c r="M157" t="s">
        <v>86</v>
      </c>
      <c r="N157">
        <v>-1.9431319340872E-4</v>
      </c>
      <c r="O157">
        <v>-2.78284418583115E-3</v>
      </c>
      <c r="P157" t="s">
        <v>86</v>
      </c>
      <c r="Q157">
        <v>3.4179494186972602E-2</v>
      </c>
      <c r="R157">
        <v>1.6174572876085799E-2</v>
      </c>
      <c r="S157" t="s">
        <v>86</v>
      </c>
      <c r="T157" t="s">
        <v>86</v>
      </c>
      <c r="U157" t="s">
        <v>86</v>
      </c>
      <c r="V157">
        <v>2.0469145260470899E-2</v>
      </c>
      <c r="W157" t="s">
        <v>86</v>
      </c>
      <c r="X157">
        <v>5.4642545658250198E-2</v>
      </c>
      <c r="Y157" t="s">
        <v>86</v>
      </c>
      <c r="Z157">
        <v>1.2053177791262199E-3</v>
      </c>
      <c r="AA157" t="s">
        <v>86</v>
      </c>
      <c r="AB157">
        <v>4.4171404121015603E-3</v>
      </c>
      <c r="AC157">
        <v>2.1098263192541999E-3</v>
      </c>
      <c r="AD157">
        <v>0</v>
      </c>
      <c r="AE157" t="s">
        <v>86</v>
      </c>
    </row>
    <row r="158" spans="1:31" x14ac:dyDescent="0.35">
      <c r="A158" s="5">
        <v>38776</v>
      </c>
      <c r="B158">
        <v>3.3210051461977298E-3</v>
      </c>
      <c r="C158" t="s">
        <v>86</v>
      </c>
      <c r="D158" t="s">
        <v>86</v>
      </c>
      <c r="E158">
        <v>-3.7171743888772101E-3</v>
      </c>
      <c r="F158">
        <v>2.5684580601467001E-3</v>
      </c>
      <c r="G158" t="s">
        <v>86</v>
      </c>
      <c r="H158" t="s">
        <v>86</v>
      </c>
      <c r="I158" t="s">
        <v>86</v>
      </c>
      <c r="J158">
        <v>-3.0363617829021E-2</v>
      </c>
      <c r="K158" t="s">
        <v>86</v>
      </c>
      <c r="L158">
        <v>8.8001613985320692E-3</v>
      </c>
      <c r="M158" t="s">
        <v>86</v>
      </c>
      <c r="N158">
        <v>2.5732362068521301E-3</v>
      </c>
      <c r="O158">
        <v>-2.79063355207609E-3</v>
      </c>
      <c r="P158" t="s">
        <v>86</v>
      </c>
      <c r="Q158">
        <v>1.88851620400875E-3</v>
      </c>
      <c r="R158">
        <v>5.5523974380434502E-3</v>
      </c>
      <c r="S158" t="s">
        <v>86</v>
      </c>
      <c r="T158" t="s">
        <v>86</v>
      </c>
      <c r="U158" t="s">
        <v>86</v>
      </c>
      <c r="V158">
        <v>6.8491410804309696E-3</v>
      </c>
      <c r="W158" t="s">
        <v>86</v>
      </c>
      <c r="X158">
        <v>1.67511647001681E-2</v>
      </c>
      <c r="Y158" t="s">
        <v>86</v>
      </c>
      <c r="Z158">
        <v>8.4284592270973905E-3</v>
      </c>
      <c r="AA158" t="s">
        <v>86</v>
      </c>
      <c r="AB158">
        <v>5.2769853831816397E-3</v>
      </c>
      <c r="AC158">
        <v>1.3548307049836999E-3</v>
      </c>
      <c r="AD158">
        <v>0</v>
      </c>
      <c r="AE158" t="s">
        <v>86</v>
      </c>
    </row>
    <row r="159" spans="1:31" x14ac:dyDescent="0.35">
      <c r="A159" s="5">
        <v>38807</v>
      </c>
      <c r="B159">
        <v>-5.6722268078721102E-3</v>
      </c>
      <c r="C159" t="s">
        <v>86</v>
      </c>
      <c r="D159" t="s">
        <v>86</v>
      </c>
      <c r="E159">
        <v>3.3581954704127601E-2</v>
      </c>
      <c r="F159">
        <v>2.94619296078131E-2</v>
      </c>
      <c r="G159" t="s">
        <v>86</v>
      </c>
      <c r="H159" t="s">
        <v>86</v>
      </c>
      <c r="I159" t="s">
        <v>86</v>
      </c>
      <c r="J159">
        <v>2.3090627208822601E-2</v>
      </c>
      <c r="K159" t="s">
        <v>86</v>
      </c>
      <c r="L159">
        <v>7.1805028128523202E-3</v>
      </c>
      <c r="M159" t="s">
        <v>86</v>
      </c>
      <c r="N159">
        <v>-4.7014980637500002E-3</v>
      </c>
      <c r="O159">
        <v>-9.3284294080921704E-3</v>
      </c>
      <c r="P159" t="s">
        <v>86</v>
      </c>
      <c r="Q159">
        <v>1.31951093888772E-2</v>
      </c>
      <c r="R159">
        <v>1.50502635396339E-2</v>
      </c>
      <c r="S159" t="s">
        <v>86</v>
      </c>
      <c r="T159" t="s">
        <v>86</v>
      </c>
      <c r="U159" t="s">
        <v>86</v>
      </c>
      <c r="V159">
        <v>3.4013719502307099E-3</v>
      </c>
      <c r="W159" t="s">
        <v>86</v>
      </c>
      <c r="X159">
        <v>2.29885992769801E-2</v>
      </c>
      <c r="Y159" t="s">
        <v>86</v>
      </c>
      <c r="Z159">
        <v>1.25372089952709E-2</v>
      </c>
      <c r="AA159" t="s">
        <v>86</v>
      </c>
      <c r="AB159">
        <v>1.3123148918138599E-2</v>
      </c>
      <c r="AC159">
        <v>-1.2282859558608401E-3</v>
      </c>
      <c r="AD159">
        <v>0</v>
      </c>
      <c r="AE159" t="s">
        <v>86</v>
      </c>
    </row>
    <row r="160" spans="1:31" x14ac:dyDescent="0.35">
      <c r="A160" s="5">
        <v>38837</v>
      </c>
      <c r="B160">
        <v>-2.3022712802689901E-3</v>
      </c>
      <c r="C160" t="s">
        <v>86</v>
      </c>
      <c r="D160" t="s">
        <v>86</v>
      </c>
      <c r="E160">
        <v>4.7833699980127903E-2</v>
      </c>
      <c r="F160">
        <v>4.2721087621898503E-2</v>
      </c>
      <c r="G160" t="s">
        <v>86</v>
      </c>
      <c r="H160" t="s">
        <v>86</v>
      </c>
      <c r="I160" t="s">
        <v>86</v>
      </c>
      <c r="J160">
        <v>4.9466088288705303E-3</v>
      </c>
      <c r="K160" t="s">
        <v>86</v>
      </c>
      <c r="L160">
        <v>9.3463443109488304E-3</v>
      </c>
      <c r="M160" t="s">
        <v>86</v>
      </c>
      <c r="N160">
        <v>-1.1965336902742599E-3</v>
      </c>
      <c r="O160">
        <v>-2.8249322504582501E-3</v>
      </c>
      <c r="P160" t="s">
        <v>86</v>
      </c>
      <c r="Q160">
        <v>7.4416595945527202E-3</v>
      </c>
      <c r="R160">
        <v>5.4565834141390599E-3</v>
      </c>
      <c r="S160" t="s">
        <v>86</v>
      </c>
      <c r="T160" t="s">
        <v>86</v>
      </c>
      <c r="U160" t="s">
        <v>86</v>
      </c>
      <c r="V160">
        <v>2.90562815367249E-3</v>
      </c>
      <c r="W160" t="s">
        <v>86</v>
      </c>
      <c r="X160">
        <v>2.05991777755553E-2</v>
      </c>
      <c r="Y160" t="s">
        <v>86</v>
      </c>
      <c r="Z160">
        <v>6.4858590460355704E-3</v>
      </c>
      <c r="AA160" t="s">
        <v>86</v>
      </c>
      <c r="AB160">
        <v>1.2953316791210701E-2</v>
      </c>
      <c r="AC160">
        <v>6.4273456233702496E-3</v>
      </c>
      <c r="AD160">
        <v>-2.5667782501085199E-3</v>
      </c>
      <c r="AE160" t="s">
        <v>86</v>
      </c>
    </row>
    <row r="161" spans="1:31" x14ac:dyDescent="0.35">
      <c r="A161" s="5">
        <v>38868</v>
      </c>
      <c r="B161">
        <v>2.16334257049436E-3</v>
      </c>
      <c r="C161" t="s">
        <v>86</v>
      </c>
      <c r="D161" t="s">
        <v>86</v>
      </c>
      <c r="E161">
        <v>-4.1343545873292697E-2</v>
      </c>
      <c r="F161">
        <v>-4.2561702388571397E-2</v>
      </c>
      <c r="G161" t="s">
        <v>86</v>
      </c>
      <c r="H161" t="s">
        <v>86</v>
      </c>
      <c r="I161" t="s">
        <v>86</v>
      </c>
      <c r="J161">
        <v>-8.2910314658880005E-2</v>
      </c>
      <c r="K161" t="s">
        <v>86</v>
      </c>
      <c r="L161">
        <v>4.4669565663667E-4</v>
      </c>
      <c r="M161" t="s">
        <v>86</v>
      </c>
      <c r="N161">
        <v>1.43503449474018E-3</v>
      </c>
      <c r="O161">
        <v>-4.7215243399605401E-3</v>
      </c>
      <c r="P161" t="s">
        <v>86</v>
      </c>
      <c r="Q161">
        <v>-3.32408730490183E-2</v>
      </c>
      <c r="R161">
        <v>-2.6772721425794802E-2</v>
      </c>
      <c r="S161">
        <v>-2.8917632371678499E-2</v>
      </c>
      <c r="T161" t="s">
        <v>86</v>
      </c>
      <c r="U161" t="s">
        <v>86</v>
      </c>
      <c r="V161">
        <v>-3.5731483322850102E-2</v>
      </c>
      <c r="W161" t="s">
        <v>86</v>
      </c>
      <c r="X161">
        <v>-8.1467878630648902E-2</v>
      </c>
      <c r="Y161" t="s">
        <v>86</v>
      </c>
      <c r="Z161">
        <v>-2.69478757865847E-2</v>
      </c>
      <c r="AA161" t="s">
        <v>86</v>
      </c>
      <c r="AB161">
        <v>-1.87551867740068E-2</v>
      </c>
      <c r="AC161">
        <v>-5.3134049961077099E-4</v>
      </c>
      <c r="AD161">
        <v>3.4401151523237999E-3</v>
      </c>
      <c r="AE161" t="s">
        <v>86</v>
      </c>
    </row>
    <row r="162" spans="1:31" x14ac:dyDescent="0.35">
      <c r="A162" s="5">
        <v>38898</v>
      </c>
      <c r="B162">
        <v>1.2410902093305299E-3</v>
      </c>
      <c r="C162" t="s">
        <v>86</v>
      </c>
      <c r="D162" t="s">
        <v>86</v>
      </c>
      <c r="E162">
        <v>-7.1877088262474699E-3</v>
      </c>
      <c r="F162">
        <v>-4.1539537882504597E-4</v>
      </c>
      <c r="G162" t="s">
        <v>86</v>
      </c>
      <c r="H162" t="s">
        <v>86</v>
      </c>
      <c r="I162" t="s">
        <v>86</v>
      </c>
      <c r="J162">
        <v>-1.35859237554471E-2</v>
      </c>
      <c r="K162" t="s">
        <v>86</v>
      </c>
      <c r="L162">
        <v>-7.6444947811861296E-3</v>
      </c>
      <c r="M162" t="s">
        <v>86</v>
      </c>
      <c r="N162">
        <v>1.57954929707567E-3</v>
      </c>
      <c r="O162">
        <v>-2.8464500322669599E-3</v>
      </c>
      <c r="P162" t="s">
        <v>86</v>
      </c>
      <c r="Q162">
        <v>3.8204360223940501E-3</v>
      </c>
      <c r="R162">
        <v>3.4480309750080699E-3</v>
      </c>
      <c r="S162">
        <v>4.7688074477373601E-3</v>
      </c>
      <c r="T162" t="s">
        <v>86</v>
      </c>
      <c r="U162" t="s">
        <v>86</v>
      </c>
      <c r="V162">
        <v>-3.0045001195221801E-3</v>
      </c>
      <c r="W162" t="s">
        <v>86</v>
      </c>
      <c r="X162">
        <v>1.1585793250221601E-2</v>
      </c>
      <c r="Y162" t="s">
        <v>86</v>
      </c>
      <c r="Z162">
        <v>-1.1030351017286499E-2</v>
      </c>
      <c r="AA162" t="s">
        <v>86</v>
      </c>
      <c r="AB162">
        <v>-1.12944334939345E-2</v>
      </c>
      <c r="AC162">
        <v>-1.54057585235051E-3</v>
      </c>
      <c r="AD162">
        <v>3.9123279291649804E-3</v>
      </c>
      <c r="AE162" t="s">
        <v>86</v>
      </c>
    </row>
    <row r="163" spans="1:31" x14ac:dyDescent="0.35">
      <c r="A163" s="5">
        <v>38929</v>
      </c>
      <c r="B163">
        <v>1.3822399894801799E-2</v>
      </c>
      <c r="C163" t="s">
        <v>86</v>
      </c>
      <c r="D163" t="s">
        <v>86</v>
      </c>
      <c r="E163">
        <v>8.1447352533466702E-3</v>
      </c>
      <c r="F163">
        <v>7.4813266844493903E-3</v>
      </c>
      <c r="G163" t="s">
        <v>86</v>
      </c>
      <c r="H163" t="s">
        <v>86</v>
      </c>
      <c r="I163" t="s">
        <v>86</v>
      </c>
      <c r="J163">
        <v>-4.1489634540355799E-2</v>
      </c>
      <c r="K163" t="s">
        <v>86</v>
      </c>
      <c r="L163">
        <v>8.8742723156268501E-3</v>
      </c>
      <c r="M163" t="s">
        <v>86</v>
      </c>
      <c r="N163">
        <v>1.33382810580487E-2</v>
      </c>
      <c r="O163">
        <v>7.6117710687061699E-3</v>
      </c>
      <c r="P163" t="s">
        <v>86</v>
      </c>
      <c r="Q163">
        <v>-1.90313156794526E-3</v>
      </c>
      <c r="R163">
        <v>-6.5103094052417002E-3</v>
      </c>
      <c r="S163">
        <v>1.6057700576306299E-3</v>
      </c>
      <c r="T163" t="s">
        <v>86</v>
      </c>
      <c r="U163" t="s">
        <v>86</v>
      </c>
      <c r="V163" s="2">
        <v>-6.9135282628794294E-8</v>
      </c>
      <c r="W163" t="s">
        <v>86</v>
      </c>
      <c r="X163">
        <v>-4.10745678124569E-2</v>
      </c>
      <c r="Y163" t="s">
        <v>86</v>
      </c>
      <c r="Z163">
        <v>-7.3124484776305402E-3</v>
      </c>
      <c r="AA163" t="s">
        <v>86</v>
      </c>
      <c r="AB163" s="2">
        <v>8.5018854241726304E-8</v>
      </c>
      <c r="AC163">
        <v>8.5513669659049701E-3</v>
      </c>
      <c r="AD163">
        <v>7.2565754782471003E-3</v>
      </c>
      <c r="AE163" t="s">
        <v>86</v>
      </c>
    </row>
    <row r="164" spans="1:31" x14ac:dyDescent="0.35">
      <c r="A164" s="5">
        <v>38960</v>
      </c>
      <c r="B164">
        <v>1.3188376698636199E-2</v>
      </c>
      <c r="C164" t="s">
        <v>86</v>
      </c>
      <c r="D164" t="s">
        <v>86</v>
      </c>
      <c r="E164">
        <v>3.1418174674902398E-2</v>
      </c>
      <c r="F164">
        <v>2.7640373562912501E-2</v>
      </c>
      <c r="G164" t="s">
        <v>86</v>
      </c>
      <c r="H164" t="s">
        <v>86</v>
      </c>
      <c r="I164" t="s">
        <v>86</v>
      </c>
      <c r="J164">
        <v>6.4750983614708504E-2</v>
      </c>
      <c r="K164" t="s">
        <v>86</v>
      </c>
      <c r="L164">
        <v>1.13062441042433E-2</v>
      </c>
      <c r="M164" t="s">
        <v>86</v>
      </c>
      <c r="N164">
        <v>1.25198553199952E-2</v>
      </c>
      <c r="O164">
        <v>8.4985451789886396E-3</v>
      </c>
      <c r="P164" t="s">
        <v>86</v>
      </c>
      <c r="Q164">
        <v>2.0972350296956099E-2</v>
      </c>
      <c r="R164">
        <v>2.47142987040074E-2</v>
      </c>
      <c r="S164">
        <v>3.4869519170280402E-2</v>
      </c>
      <c r="T164" t="s">
        <v>86</v>
      </c>
      <c r="U164" t="s">
        <v>86</v>
      </c>
      <c r="V164">
        <v>3.0135612475524699E-2</v>
      </c>
      <c r="W164" t="s">
        <v>86</v>
      </c>
      <c r="X164">
        <v>2.88311739017042E-3</v>
      </c>
      <c r="Y164" t="s">
        <v>86</v>
      </c>
      <c r="Z164">
        <v>2.3940915508590701E-2</v>
      </c>
      <c r="AA164" t="s">
        <v>86</v>
      </c>
      <c r="AB164">
        <v>1.49386141381261E-2</v>
      </c>
      <c r="AC164">
        <v>7.8542768151542205E-3</v>
      </c>
      <c r="AD164">
        <v>6.8158544128681803E-3</v>
      </c>
      <c r="AE164" t="s">
        <v>86</v>
      </c>
    </row>
    <row r="165" spans="1:31" x14ac:dyDescent="0.35">
      <c r="A165" s="5">
        <v>38990</v>
      </c>
      <c r="B165">
        <v>9.2695575172855108E-3</v>
      </c>
      <c r="C165" t="s">
        <v>86</v>
      </c>
      <c r="D165" t="s">
        <v>86</v>
      </c>
      <c r="E165">
        <v>4.35183617493502E-3</v>
      </c>
      <c r="F165">
        <v>1.00360464247081E-2</v>
      </c>
      <c r="G165" t="s">
        <v>86</v>
      </c>
      <c r="H165" t="s">
        <v>86</v>
      </c>
      <c r="I165" t="s">
        <v>86</v>
      </c>
      <c r="J165">
        <v>4.2819263355851803E-2</v>
      </c>
      <c r="K165" t="s">
        <v>86</v>
      </c>
      <c r="L165">
        <v>1.25300883674338E-2</v>
      </c>
      <c r="M165" t="s">
        <v>86</v>
      </c>
      <c r="N165">
        <v>1.03523649672628E-2</v>
      </c>
      <c r="O165">
        <v>4.6816686323480202E-3</v>
      </c>
      <c r="P165" t="s">
        <v>86</v>
      </c>
      <c r="Q165">
        <v>2.4276136745896699E-2</v>
      </c>
      <c r="R165">
        <v>3.1004763423301201E-2</v>
      </c>
      <c r="S165">
        <v>1.9837224786064801E-2</v>
      </c>
      <c r="T165" t="s">
        <v>86</v>
      </c>
      <c r="U165" t="s">
        <v>86</v>
      </c>
      <c r="V165">
        <v>2.9253943794618001E-2</v>
      </c>
      <c r="W165" t="s">
        <v>86</v>
      </c>
      <c r="X165">
        <v>1.5605594859948601E-2</v>
      </c>
      <c r="Y165" t="s">
        <v>86</v>
      </c>
      <c r="Z165">
        <v>1.6186915126348799E-2</v>
      </c>
      <c r="AA165" t="s">
        <v>86</v>
      </c>
      <c r="AB165">
        <v>1.47186285974081E-2</v>
      </c>
      <c r="AC165">
        <v>4.9214868750326098E-3</v>
      </c>
      <c r="AD165">
        <v>6.1443868180821801E-3</v>
      </c>
      <c r="AE165" t="s">
        <v>86</v>
      </c>
    </row>
    <row r="166" spans="1:31" x14ac:dyDescent="0.35">
      <c r="A166" s="5">
        <v>39021</v>
      </c>
      <c r="B166">
        <v>8.1446559192688804E-3</v>
      </c>
      <c r="C166">
        <v>4.3945119129390899E-2</v>
      </c>
      <c r="D166" t="s">
        <v>86</v>
      </c>
      <c r="E166">
        <v>3.2929150923180099E-2</v>
      </c>
      <c r="F166">
        <v>4.6502431494922003E-2</v>
      </c>
      <c r="G166" t="s">
        <v>86</v>
      </c>
      <c r="H166" t="s">
        <v>86</v>
      </c>
      <c r="I166" t="s">
        <v>86</v>
      </c>
      <c r="J166">
        <v>2.5882797101811499E-2</v>
      </c>
      <c r="K166" t="s">
        <v>86</v>
      </c>
      <c r="L166">
        <v>1.20762880171286E-2</v>
      </c>
      <c r="M166" t="s">
        <v>86</v>
      </c>
      <c r="N166">
        <v>6.7519755762381096E-3</v>
      </c>
      <c r="O166">
        <v>9.3209769487359801E-4</v>
      </c>
      <c r="P166" t="s">
        <v>86</v>
      </c>
      <c r="Q166">
        <v>4.0109375959684397E-2</v>
      </c>
      <c r="R166">
        <v>3.6789549212781998E-2</v>
      </c>
      <c r="S166">
        <v>3.0857375559090398E-2</v>
      </c>
      <c r="T166" t="s">
        <v>86</v>
      </c>
      <c r="U166" t="s">
        <v>86</v>
      </c>
      <c r="V166">
        <v>3.60018336353643E-2</v>
      </c>
      <c r="W166" t="s">
        <v>86</v>
      </c>
      <c r="X166">
        <v>4.3267286490320502E-2</v>
      </c>
      <c r="Y166" t="s">
        <v>86</v>
      </c>
      <c r="Z166">
        <v>3.0088297531699799E-2</v>
      </c>
      <c r="AA166" t="s">
        <v>86</v>
      </c>
      <c r="AB166">
        <v>2.1331095430938401E-2</v>
      </c>
      <c r="AC166">
        <v>4.76922033994187E-3</v>
      </c>
      <c r="AD166">
        <v>2.2072280044356601E-3</v>
      </c>
      <c r="AE166" t="s">
        <v>86</v>
      </c>
    </row>
    <row r="167" spans="1:31" x14ac:dyDescent="0.35">
      <c r="A167" s="5">
        <v>39051</v>
      </c>
      <c r="B167">
        <v>1.0993021262620599E-2</v>
      </c>
      <c r="C167">
        <v>7.2030015030658506E-2</v>
      </c>
      <c r="D167" t="s">
        <v>86</v>
      </c>
      <c r="E167">
        <v>2.9362582395437702E-2</v>
      </c>
      <c r="F167">
        <v>3.2282620728752098E-2</v>
      </c>
      <c r="G167" t="s">
        <v>86</v>
      </c>
      <c r="H167" t="s">
        <v>86</v>
      </c>
      <c r="I167" t="s">
        <v>86</v>
      </c>
      <c r="J167">
        <v>4.0491906646790997E-2</v>
      </c>
      <c r="K167" t="s">
        <v>86</v>
      </c>
      <c r="L167">
        <v>1.31953994308229E-2</v>
      </c>
      <c r="M167" t="s">
        <v>86</v>
      </c>
      <c r="N167">
        <v>9.7751013228734706E-3</v>
      </c>
      <c r="O167">
        <v>5.5866905488767401E-3</v>
      </c>
      <c r="P167" t="s">
        <v>86</v>
      </c>
      <c r="Q167">
        <v>1.8404790027811199E-2</v>
      </c>
      <c r="R167">
        <v>1.14271904354995E-2</v>
      </c>
      <c r="S167">
        <v>1.41031354896821E-2</v>
      </c>
      <c r="T167">
        <v>9.8924589959148391E-4</v>
      </c>
      <c r="U167" t="s">
        <v>86</v>
      </c>
      <c r="V167">
        <v>1.3260144328051201E-2</v>
      </c>
      <c r="W167" t="s">
        <v>86</v>
      </c>
      <c r="X167">
        <v>2.3255703486611799E-2</v>
      </c>
      <c r="Y167" t="s">
        <v>86</v>
      </c>
      <c r="Z167">
        <v>1.0309367343889399E-2</v>
      </c>
      <c r="AA167" t="s">
        <v>86</v>
      </c>
      <c r="AB167">
        <v>6.6836464117713597E-3</v>
      </c>
      <c r="AC167">
        <v>7.0204738227604901E-3</v>
      </c>
      <c r="AD167">
        <v>9.4990743235115506E-3</v>
      </c>
      <c r="AE167">
        <v>3.91691421769025E-3</v>
      </c>
    </row>
    <row r="168" spans="1:31" x14ac:dyDescent="0.35">
      <c r="A168" s="5">
        <v>39082</v>
      </c>
      <c r="B168">
        <v>-2.8486721414239398E-3</v>
      </c>
      <c r="C168">
        <v>4.0139720188397801E-2</v>
      </c>
      <c r="D168" t="s">
        <v>86</v>
      </c>
      <c r="E168">
        <v>3.3038100293010901E-2</v>
      </c>
      <c r="F168">
        <v>2.9884506346021401E-2</v>
      </c>
      <c r="G168" t="s">
        <v>86</v>
      </c>
      <c r="H168" t="s">
        <v>86</v>
      </c>
      <c r="I168" t="s">
        <v>86</v>
      </c>
      <c r="J168">
        <v>2.9942290774878199E-4</v>
      </c>
      <c r="K168" t="s">
        <v>86</v>
      </c>
      <c r="L168">
        <v>1.1653379964293E-2</v>
      </c>
      <c r="M168" t="s">
        <v>86</v>
      </c>
      <c r="N168">
        <v>-3.5735352745192698E-3</v>
      </c>
      <c r="O168">
        <v>-7.4074422078065499E-3</v>
      </c>
      <c r="P168" t="s">
        <v>86</v>
      </c>
      <c r="Q168">
        <v>8.1045166032043293E-3</v>
      </c>
      <c r="R168">
        <v>6.6371559222930098E-3</v>
      </c>
      <c r="S168">
        <v>-4.7868536399310402E-3</v>
      </c>
      <c r="T168">
        <v>1.2938030441061101E-2</v>
      </c>
      <c r="U168" t="s">
        <v>86</v>
      </c>
      <c r="V168">
        <v>1.30936617513623E-2</v>
      </c>
      <c r="W168" t="s">
        <v>86</v>
      </c>
      <c r="X168">
        <v>-1.36362611531426E-2</v>
      </c>
      <c r="Y168" t="s">
        <v>86</v>
      </c>
      <c r="Z168">
        <v>1.2305504801301799E-2</v>
      </c>
      <c r="AA168" t="s">
        <v>86</v>
      </c>
      <c r="AB168">
        <v>4.1939356929441302E-3</v>
      </c>
      <c r="AC168">
        <v>-2.7723522372339999E-3</v>
      </c>
      <c r="AD168">
        <v>2.3877895416896098E-3</v>
      </c>
      <c r="AE168">
        <v>4.1356409868216698E-3</v>
      </c>
    </row>
    <row r="169" spans="1:31" x14ac:dyDescent="0.35">
      <c r="A169" s="5">
        <v>39113</v>
      </c>
      <c r="B169">
        <v>3.0873629466275998E-3</v>
      </c>
      <c r="C169">
        <v>1.5939411416732399E-2</v>
      </c>
      <c r="D169" t="s">
        <v>86</v>
      </c>
      <c r="E169">
        <v>1.24896072265939E-2</v>
      </c>
      <c r="F169" s="2">
        <v>-8.8120066184477197E-8</v>
      </c>
      <c r="G169" t="s">
        <v>86</v>
      </c>
      <c r="H169" t="s">
        <v>86</v>
      </c>
      <c r="I169" t="s">
        <v>86</v>
      </c>
      <c r="J169">
        <v>2.0200294014073601E-2</v>
      </c>
      <c r="K169" t="s">
        <v>86</v>
      </c>
      <c r="L169">
        <v>1.3119493747444901E-2</v>
      </c>
      <c r="M169" t="s">
        <v>86</v>
      </c>
      <c r="N169">
        <v>8.6929560514843198E-4</v>
      </c>
      <c r="O169">
        <v>-4.6641876714817098E-3</v>
      </c>
      <c r="P169" t="s">
        <v>86</v>
      </c>
      <c r="Q169">
        <v>2.45399128991549E-2</v>
      </c>
      <c r="R169">
        <v>1.20236881951509E-2</v>
      </c>
      <c r="S169">
        <v>2.89622195448506E-2</v>
      </c>
      <c r="T169">
        <v>1.7008796999411699E-2</v>
      </c>
      <c r="U169" t="s">
        <v>86</v>
      </c>
      <c r="V169">
        <v>1.9239460865269498E-2</v>
      </c>
      <c r="W169" t="s">
        <v>86</v>
      </c>
      <c r="X169">
        <v>4.45467289780863E-2</v>
      </c>
      <c r="Y169" t="s">
        <v>86</v>
      </c>
      <c r="Z169">
        <v>7.8829213609642092E-3</v>
      </c>
      <c r="AA169" t="s">
        <v>86</v>
      </c>
      <c r="AB169">
        <v>1.27223421857198E-2</v>
      </c>
      <c r="AC169">
        <v>-3.0086441336644499E-4</v>
      </c>
      <c r="AD169">
        <v>3.5198631820793701E-3</v>
      </c>
      <c r="AE169">
        <v>4.2260838641308999E-3</v>
      </c>
    </row>
    <row r="170" spans="1:31" x14ac:dyDescent="0.35">
      <c r="A170" s="5">
        <v>39141</v>
      </c>
      <c r="B170">
        <v>1.6585194506635498E-2</v>
      </c>
      <c r="C170">
        <v>-8.2575748262916603E-3</v>
      </c>
      <c r="D170" t="s">
        <v>86</v>
      </c>
      <c r="E170">
        <v>-7.4012156225655903E-3</v>
      </c>
      <c r="F170">
        <v>9.3269331671479005E-3</v>
      </c>
      <c r="G170" t="s">
        <v>86</v>
      </c>
      <c r="H170" t="s">
        <v>86</v>
      </c>
      <c r="I170" t="s">
        <v>86</v>
      </c>
      <c r="J170">
        <v>-3.0800990111147199E-2</v>
      </c>
      <c r="K170" t="s">
        <v>86</v>
      </c>
      <c r="L170">
        <v>1.4381294543341199E-2</v>
      </c>
      <c r="M170" t="s">
        <v>86</v>
      </c>
      <c r="N170">
        <v>1.61795816549417E-2</v>
      </c>
      <c r="O170">
        <v>9.3720690642504403E-3</v>
      </c>
      <c r="P170" t="s">
        <v>86</v>
      </c>
      <c r="Q170">
        <v>-1.7963926133861101E-2</v>
      </c>
      <c r="R170">
        <v>-2.0749759797946899E-2</v>
      </c>
      <c r="S170" s="2">
        <v>1.9030984488479101E-7</v>
      </c>
      <c r="T170">
        <v>-2.2491128154254799E-2</v>
      </c>
      <c r="U170" t="s">
        <v>86</v>
      </c>
      <c r="V170">
        <v>-2.2388014593976501E-2</v>
      </c>
      <c r="W170" t="s">
        <v>86</v>
      </c>
      <c r="X170">
        <v>-9.55869564233746E-3</v>
      </c>
      <c r="Y170" t="s">
        <v>86</v>
      </c>
      <c r="Z170">
        <v>-9.4975156272405093E-3</v>
      </c>
      <c r="AA170" t="s">
        <v>86</v>
      </c>
      <c r="AB170">
        <v>-9.2126327791558198E-3</v>
      </c>
      <c r="AC170">
        <v>1.1042402635620899E-2</v>
      </c>
      <c r="AD170">
        <v>8.7207161933652508E-3</v>
      </c>
      <c r="AE170">
        <v>4.1965762859687804E-3</v>
      </c>
    </row>
    <row r="171" spans="1:31" x14ac:dyDescent="0.35">
      <c r="A171" s="5">
        <v>39172</v>
      </c>
      <c r="B171">
        <v>-1.28528516131207E-3</v>
      </c>
      <c r="C171">
        <v>4.5090651207327498E-2</v>
      </c>
      <c r="D171" t="s">
        <v>86</v>
      </c>
      <c r="E171">
        <v>1.7398336712480499E-2</v>
      </c>
      <c r="F171">
        <v>1.88832032577692E-2</v>
      </c>
      <c r="G171" t="s">
        <v>86</v>
      </c>
      <c r="H171" t="s">
        <v>86</v>
      </c>
      <c r="I171" t="s">
        <v>86</v>
      </c>
      <c r="J171">
        <v>8.7774790289089702E-3</v>
      </c>
      <c r="K171" t="s">
        <v>86</v>
      </c>
      <c r="L171">
        <v>7.2114488847535999E-3</v>
      </c>
      <c r="M171">
        <v>-1.76684709779207E-3</v>
      </c>
      <c r="N171">
        <v>1.1155894442628901E-3</v>
      </c>
      <c r="O171">
        <v>-1.8572374033048299E-3</v>
      </c>
      <c r="P171" t="s">
        <v>86</v>
      </c>
      <c r="Q171">
        <v>6.0976435735954401E-3</v>
      </c>
      <c r="R171">
        <v>2.9565694952056001E-3</v>
      </c>
      <c r="S171">
        <v>6.1923152472647004E-3</v>
      </c>
      <c r="T171">
        <v>-7.2999122482795002E-4</v>
      </c>
      <c r="U171" t="s">
        <v>86</v>
      </c>
      <c r="V171">
        <v>-4.4903004811482902E-4</v>
      </c>
      <c r="W171" t="s">
        <v>86</v>
      </c>
      <c r="X171">
        <v>1.0022219847619401E-2</v>
      </c>
      <c r="Y171" t="s">
        <v>86</v>
      </c>
      <c r="Z171" s="2">
        <v>-8.4968679281977703E-8</v>
      </c>
      <c r="AA171" t="s">
        <v>86</v>
      </c>
      <c r="AB171" s="2">
        <v>-9.0059774055256301E-8</v>
      </c>
      <c r="AC171">
        <v>4.3966662033439801E-3</v>
      </c>
      <c r="AD171">
        <v>3.3016337873920101E-3</v>
      </c>
      <c r="AE171">
        <v>4.1868798990424396E-3</v>
      </c>
    </row>
    <row r="172" spans="1:31" x14ac:dyDescent="0.35">
      <c r="A172" s="5">
        <v>39202</v>
      </c>
      <c r="B172">
        <v>3.8857725243508002E-3</v>
      </c>
      <c r="C172">
        <v>6.7092719204512999E-2</v>
      </c>
      <c r="D172" t="s">
        <v>86</v>
      </c>
      <c r="E172">
        <v>3.5830845171953001E-2</v>
      </c>
      <c r="F172">
        <v>4.7318306029451099E-2</v>
      </c>
      <c r="G172" t="s">
        <v>86</v>
      </c>
      <c r="H172" t="s">
        <v>86</v>
      </c>
      <c r="I172" t="s">
        <v>86</v>
      </c>
      <c r="J172">
        <v>3.3453137034846502E-2</v>
      </c>
      <c r="K172" t="s">
        <v>86</v>
      </c>
      <c r="L172">
        <v>1.56806828903139E-2</v>
      </c>
      <c r="M172">
        <v>4.8842484973393102E-3</v>
      </c>
      <c r="N172">
        <v>3.4396214172926899E-3</v>
      </c>
      <c r="O172" s="2">
        <v>1.67467668145803E-7</v>
      </c>
      <c r="P172" t="s">
        <v>86</v>
      </c>
      <c r="Q172">
        <v>3.9826915752099103E-2</v>
      </c>
      <c r="R172">
        <v>4.9716331500214497E-2</v>
      </c>
      <c r="S172">
        <v>4.2478523140699102E-2</v>
      </c>
      <c r="T172">
        <v>4.6603461778235697E-2</v>
      </c>
      <c r="U172">
        <v>1.50828384146913E-2</v>
      </c>
      <c r="V172">
        <v>4.4474465918295E-2</v>
      </c>
      <c r="W172" t="s">
        <v>86</v>
      </c>
      <c r="X172">
        <v>2.57259132425477E-2</v>
      </c>
      <c r="Y172" t="s">
        <v>86</v>
      </c>
      <c r="Z172">
        <v>2.5944723754535801E-2</v>
      </c>
      <c r="AA172" t="s">
        <v>86</v>
      </c>
      <c r="AB172">
        <v>2.7050027825954701E-2</v>
      </c>
      <c r="AC172">
        <v>1.7223929124972801E-3</v>
      </c>
      <c r="AD172">
        <v>5.2781147683567502E-3</v>
      </c>
      <c r="AE172">
        <v>5.6912491050092199E-3</v>
      </c>
    </row>
    <row r="173" spans="1:31" x14ac:dyDescent="0.35">
      <c r="A173" s="5">
        <v>39233</v>
      </c>
      <c r="B173">
        <v>-4.5151282773747596E-3</v>
      </c>
      <c r="C173">
        <v>7.5598982747222196E-2</v>
      </c>
      <c r="D173" t="s">
        <v>86</v>
      </c>
      <c r="E173">
        <v>2.51570528217098E-2</v>
      </c>
      <c r="F173">
        <v>1.6942833852516201E-2</v>
      </c>
      <c r="G173" t="s">
        <v>86</v>
      </c>
      <c r="H173" t="s">
        <v>86</v>
      </c>
      <c r="I173" t="s">
        <v>86</v>
      </c>
      <c r="J173">
        <v>4.0644422511198403E-2</v>
      </c>
      <c r="K173" t="s">
        <v>86</v>
      </c>
      <c r="L173">
        <v>7.0728669678690103E-3</v>
      </c>
      <c r="M173">
        <v>-8.5306778248298593E-3</v>
      </c>
      <c r="N173">
        <v>-6.82625889424436E-3</v>
      </c>
      <c r="O173">
        <v>-1.02325593246334E-2</v>
      </c>
      <c r="P173" t="s">
        <v>86</v>
      </c>
      <c r="Q173">
        <v>3.3305500063150098E-2</v>
      </c>
      <c r="R173">
        <v>3.2226828189697902E-2</v>
      </c>
      <c r="S173">
        <v>4.3775235770077102E-2</v>
      </c>
      <c r="T173">
        <v>2.8679328693417001E-2</v>
      </c>
      <c r="U173">
        <v>4.68056676001566E-2</v>
      </c>
      <c r="V173">
        <v>3.13980107330274E-2</v>
      </c>
      <c r="W173">
        <v>3.0000065929928699E-2</v>
      </c>
      <c r="X173">
        <v>4.1562063146886798E-2</v>
      </c>
      <c r="Y173" t="s">
        <v>86</v>
      </c>
      <c r="Z173">
        <v>1.8141879022324801E-2</v>
      </c>
      <c r="AA173" t="s">
        <v>86</v>
      </c>
      <c r="AB173">
        <v>2.1399551539175599E-2</v>
      </c>
      <c r="AC173">
        <v>-6.1563312822475102E-3</v>
      </c>
      <c r="AD173">
        <v>5.94811449523711E-4</v>
      </c>
      <c r="AE173">
        <v>4.40128732307404E-3</v>
      </c>
    </row>
    <row r="174" spans="1:31" x14ac:dyDescent="0.35">
      <c r="A174" s="5">
        <v>39263</v>
      </c>
      <c r="B174" s="2">
        <v>2.85076671388952E-5</v>
      </c>
      <c r="C174">
        <v>2.19486098533197E-2</v>
      </c>
      <c r="D174" t="s">
        <v>86</v>
      </c>
      <c r="E174">
        <v>2.3005972085924902E-3</v>
      </c>
      <c r="F174">
        <v>1.1105659627229801E-3</v>
      </c>
      <c r="G174" t="s">
        <v>86</v>
      </c>
      <c r="H174">
        <v>-1.33344136860591E-3</v>
      </c>
      <c r="I174" t="s">
        <v>86</v>
      </c>
      <c r="J174">
        <v>1.46463116702703E-2</v>
      </c>
      <c r="K174" t="s">
        <v>86</v>
      </c>
      <c r="L174">
        <v>-1.16762308344141E-2</v>
      </c>
      <c r="M174">
        <v>-2.8004551719852701E-3</v>
      </c>
      <c r="N174">
        <v>1.3977751665936399E-3</v>
      </c>
      <c r="O174">
        <v>-5.6391201697726604E-3</v>
      </c>
      <c r="P174" t="s">
        <v>86</v>
      </c>
      <c r="Q174">
        <v>-2.2562382350429899E-2</v>
      </c>
      <c r="R174">
        <v>-9.7047728100143407E-3</v>
      </c>
      <c r="S174">
        <v>-1.3750795570258E-2</v>
      </c>
      <c r="T174">
        <v>-2.0266204412354199E-2</v>
      </c>
      <c r="U174">
        <v>-1.06460446859051E-2</v>
      </c>
      <c r="V174">
        <v>-2.2571683081098401E-2</v>
      </c>
      <c r="W174">
        <v>-1.26214195719363E-2</v>
      </c>
      <c r="X174">
        <v>-1.4103778850670601E-2</v>
      </c>
      <c r="Y174" t="s">
        <v>86</v>
      </c>
      <c r="Z174">
        <v>-7.0667763454260301E-3</v>
      </c>
      <c r="AA174" t="s">
        <v>86</v>
      </c>
      <c r="AB174">
        <v>-3.2230609024472799E-3</v>
      </c>
      <c r="AC174">
        <v>4.2675150887832303E-3</v>
      </c>
      <c r="AD174">
        <v>4.4174455330984099E-3</v>
      </c>
      <c r="AE174">
        <v>3.9244768141049697E-3</v>
      </c>
    </row>
    <row r="175" spans="1:31" x14ac:dyDescent="0.35">
      <c r="A175" s="5">
        <v>39294</v>
      </c>
      <c r="B175">
        <v>5.3294006362968804E-3</v>
      </c>
      <c r="C175">
        <v>3.5665493011849903E-2</v>
      </c>
      <c r="D175" t="s">
        <v>86</v>
      </c>
      <c r="E175">
        <v>-2.7544012296559901E-2</v>
      </c>
      <c r="F175">
        <v>-2.7367040828458599E-2</v>
      </c>
      <c r="G175" t="s">
        <v>86</v>
      </c>
      <c r="H175">
        <v>-1.4686314897948499E-2</v>
      </c>
      <c r="I175" t="s">
        <v>86</v>
      </c>
      <c r="J175">
        <v>6.7364108679383904E-3</v>
      </c>
      <c r="K175" t="s">
        <v>86</v>
      </c>
      <c r="L175">
        <v>-2.8397090320451901E-2</v>
      </c>
      <c r="M175">
        <v>1.1829440371400201E-2</v>
      </c>
      <c r="N175">
        <v>1.11609989508362E-2</v>
      </c>
      <c r="O175">
        <v>4.7259889940447801E-3</v>
      </c>
      <c r="P175" t="s">
        <v>86</v>
      </c>
      <c r="Q175">
        <v>-3.4624919621926598E-2</v>
      </c>
      <c r="R175">
        <v>-2.9059576778789401E-2</v>
      </c>
      <c r="S175">
        <v>-3.3187501825242799E-2</v>
      </c>
      <c r="T175">
        <v>-2.3089947262554401E-2</v>
      </c>
      <c r="U175">
        <v>-3.5150655477534397E-2</v>
      </c>
      <c r="V175">
        <v>-2.9550741779810801E-2</v>
      </c>
      <c r="W175">
        <v>-2.0648962750995401E-2</v>
      </c>
      <c r="X175">
        <v>-4.1172433445315001E-2</v>
      </c>
      <c r="Y175" t="s">
        <v>86</v>
      </c>
      <c r="Z175">
        <v>-2.7352340784535901E-2</v>
      </c>
      <c r="AA175" t="s">
        <v>86</v>
      </c>
      <c r="AB175">
        <v>-8.8924270105349302E-3</v>
      </c>
      <c r="AC175">
        <v>8.1011245286553204E-3</v>
      </c>
      <c r="AD175">
        <v>4.5532037165481199E-3</v>
      </c>
      <c r="AE175">
        <v>3.6761506433187099E-3</v>
      </c>
    </row>
    <row r="176" spans="1:31" x14ac:dyDescent="0.35">
      <c r="A176" s="5">
        <v>39325</v>
      </c>
      <c r="B176">
        <v>1.71172538489127E-3</v>
      </c>
      <c r="C176">
        <v>-2.71524176673732E-2</v>
      </c>
      <c r="D176" t="s">
        <v>86</v>
      </c>
      <c r="E176">
        <v>1.57355184094153E-3</v>
      </c>
      <c r="F176">
        <v>-8.3650462457129197E-3</v>
      </c>
      <c r="G176" t="s">
        <v>86</v>
      </c>
      <c r="H176">
        <v>-8.1301546654319601E-3</v>
      </c>
      <c r="I176" t="s">
        <v>86</v>
      </c>
      <c r="J176">
        <v>4.6975112482253403E-2</v>
      </c>
      <c r="K176" t="s">
        <v>86</v>
      </c>
      <c r="L176">
        <v>1.2346670370870901E-2</v>
      </c>
      <c r="M176">
        <v>6.9090395462497499E-3</v>
      </c>
      <c r="N176">
        <v>6.57472691910704E-3</v>
      </c>
      <c r="O176">
        <v>7.5259350179532301E-3</v>
      </c>
      <c r="P176" t="s">
        <v>86</v>
      </c>
      <c r="Q176">
        <v>1.19555611066846E-2</v>
      </c>
      <c r="R176">
        <v>2.3351363750653199E-2</v>
      </c>
      <c r="S176">
        <v>1.3956963420932699E-2</v>
      </c>
      <c r="T176">
        <v>1.5180744333291E-2</v>
      </c>
      <c r="U176">
        <v>2.4535168199675699E-2</v>
      </c>
      <c r="V176">
        <v>1.67697039703654E-2</v>
      </c>
      <c r="W176">
        <v>1.7068034394089601E-2</v>
      </c>
      <c r="X176">
        <v>1.5647679142012798E-2</v>
      </c>
      <c r="Y176" t="s">
        <v>86</v>
      </c>
      <c r="Z176">
        <v>1.0123660946920099E-2</v>
      </c>
      <c r="AA176" t="s">
        <v>86</v>
      </c>
      <c r="AB176">
        <v>1.0603600692465499E-2</v>
      </c>
      <c r="AC176">
        <v>7.66980288607473E-3</v>
      </c>
      <c r="AD176">
        <v>9.48468072708884E-4</v>
      </c>
      <c r="AE176">
        <v>-8.2067008011927692E-3</v>
      </c>
    </row>
    <row r="177" spans="1:31" x14ac:dyDescent="0.35">
      <c r="A177" s="5">
        <v>39355</v>
      </c>
      <c r="B177">
        <v>1.18607061701445E-2</v>
      </c>
      <c r="C177">
        <v>8.80894108788291E-2</v>
      </c>
      <c r="D177" t="s">
        <v>86</v>
      </c>
      <c r="E177">
        <v>4.8703542182833903E-2</v>
      </c>
      <c r="F177">
        <v>4.1027789721977702E-2</v>
      </c>
      <c r="G177" t="s">
        <v>86</v>
      </c>
      <c r="H177">
        <v>4.84973515411583E-2</v>
      </c>
      <c r="I177" t="s">
        <v>86</v>
      </c>
      <c r="J177">
        <v>5.8171382896975897E-2</v>
      </c>
      <c r="K177" t="s">
        <v>86</v>
      </c>
      <c r="L177">
        <v>2.5715473151893001E-2</v>
      </c>
      <c r="M177">
        <v>4.9458864805879098E-3</v>
      </c>
      <c r="N177">
        <v>1.07056577975996E-2</v>
      </c>
      <c r="O177">
        <v>3.73495872113906E-3</v>
      </c>
      <c r="P177" t="s">
        <v>86</v>
      </c>
      <c r="Q177">
        <v>3.3755070003953301E-2</v>
      </c>
      <c r="R177">
        <v>2.6989504419381201E-2</v>
      </c>
      <c r="S177">
        <v>3.0707030135018999E-2</v>
      </c>
      <c r="T177">
        <v>2.49777092151388E-2</v>
      </c>
      <c r="U177">
        <v>4.2815812727722002E-2</v>
      </c>
      <c r="V177">
        <v>2.8211863237806101E-2</v>
      </c>
      <c r="W177">
        <v>3.4550696189491401E-2</v>
      </c>
      <c r="X177">
        <v>4.4787040460694302E-2</v>
      </c>
      <c r="Y177" t="s">
        <v>86</v>
      </c>
      <c r="Z177">
        <v>2.28284255217533E-2</v>
      </c>
      <c r="AA177" t="s">
        <v>86</v>
      </c>
      <c r="AB177">
        <v>3.79338390888284E-2</v>
      </c>
      <c r="AC177">
        <v>1.6059399757047201E-2</v>
      </c>
      <c r="AD177">
        <v>1.0989010739181499E-2</v>
      </c>
      <c r="AE177">
        <v>1.2510363890053999E-2</v>
      </c>
    </row>
    <row r="178" spans="1:31" x14ac:dyDescent="0.35">
      <c r="A178" s="5">
        <v>39386</v>
      </c>
      <c r="B178">
        <v>1.00682839024145E-2</v>
      </c>
      <c r="C178">
        <v>0.104402508651794</v>
      </c>
      <c r="D178" t="s">
        <v>86</v>
      </c>
      <c r="E178">
        <v>3.1460413026460098E-2</v>
      </c>
      <c r="F178">
        <v>4.1252418462493799E-2</v>
      </c>
      <c r="G178" t="s">
        <v>86</v>
      </c>
      <c r="H178">
        <v>6.3191998981052905E-2</v>
      </c>
      <c r="I178" t="s">
        <v>86</v>
      </c>
      <c r="J178">
        <v>6.5203619615846406E-2</v>
      </c>
      <c r="K178" t="s">
        <v>86</v>
      </c>
      <c r="L178">
        <v>1.108429629784E-2</v>
      </c>
      <c r="M178">
        <v>9.7416899392912901E-3</v>
      </c>
      <c r="N178">
        <v>9.5039521430241008E-3</v>
      </c>
      <c r="O178">
        <v>3.7210090035593598E-3</v>
      </c>
      <c r="P178" t="s">
        <v>86</v>
      </c>
      <c r="Q178">
        <v>2.1224589308758299E-2</v>
      </c>
      <c r="R178">
        <v>8.1236893201204804E-3</v>
      </c>
      <c r="S178">
        <v>3.83363443203198E-2</v>
      </c>
      <c r="T178">
        <v>1.6666800503364901E-2</v>
      </c>
      <c r="U178">
        <v>4.2449491244936501E-2</v>
      </c>
      <c r="V178">
        <v>2.2794346486708798E-2</v>
      </c>
      <c r="W178">
        <v>3.4351120765100898E-2</v>
      </c>
      <c r="X178">
        <v>4.4238925736188699E-2</v>
      </c>
      <c r="Y178" t="s">
        <v>86</v>
      </c>
      <c r="Z178">
        <v>1.4153568459655199E-2</v>
      </c>
      <c r="AA178" t="s">
        <v>86</v>
      </c>
      <c r="AB178">
        <v>2.0995223469334599E-2</v>
      </c>
      <c r="AC178">
        <v>7.2228983597039803E-3</v>
      </c>
      <c r="AD178">
        <v>5.4682149060035204E-3</v>
      </c>
      <c r="AE178">
        <v>7.4217056080056196E-3</v>
      </c>
    </row>
    <row r="179" spans="1:31" x14ac:dyDescent="0.35">
      <c r="A179" s="5">
        <v>39416</v>
      </c>
      <c r="B179">
        <v>1.0014746073062899E-2</v>
      </c>
      <c r="C179">
        <v>-7.3462557264542802E-2</v>
      </c>
      <c r="D179" t="s">
        <v>86</v>
      </c>
      <c r="E179">
        <v>-3.12273359548925E-2</v>
      </c>
      <c r="F179">
        <v>-8.4541944406410496E-2</v>
      </c>
      <c r="G179" t="s">
        <v>86</v>
      </c>
      <c r="H179">
        <v>-4.4730298321823798E-2</v>
      </c>
      <c r="I179" t="s">
        <v>86</v>
      </c>
      <c r="J179">
        <v>-7.5676935552827701E-2</v>
      </c>
      <c r="K179" t="s">
        <v>86</v>
      </c>
      <c r="L179">
        <v>-1.37781151730582E-2</v>
      </c>
      <c r="M179">
        <v>1.84417769891209E-2</v>
      </c>
      <c r="N179">
        <v>1.5043082346861599E-2</v>
      </c>
      <c r="O179">
        <v>1.2048301386671199E-2</v>
      </c>
      <c r="P179" t="s">
        <v>86</v>
      </c>
      <c r="Q179">
        <v>-4.0767459113704801E-2</v>
      </c>
      <c r="R179">
        <v>-4.3911365881548203E-2</v>
      </c>
      <c r="S179">
        <v>-2.6717758383719498E-2</v>
      </c>
      <c r="T179">
        <v>-3.7887154235855598E-2</v>
      </c>
      <c r="U179">
        <v>-5.1401942260634097E-2</v>
      </c>
      <c r="V179">
        <v>-4.25092404071679E-2</v>
      </c>
      <c r="W179">
        <v>-3.4132586946101003E-2</v>
      </c>
      <c r="X179">
        <v>-4.69624950431567E-2</v>
      </c>
      <c r="Y179" t="s">
        <v>86</v>
      </c>
      <c r="Z179">
        <v>-1.9323682542953802E-2</v>
      </c>
      <c r="AA179" t="s">
        <v>86</v>
      </c>
      <c r="AB179">
        <v>-7.6158584535804697E-3</v>
      </c>
      <c r="AC179">
        <v>1.51373435486405E-2</v>
      </c>
      <c r="AD179">
        <v>7.1233839445431898E-3</v>
      </c>
      <c r="AE179">
        <v>3.2372517955146399E-3</v>
      </c>
    </row>
    <row r="180" spans="1:31" x14ac:dyDescent="0.35">
      <c r="A180" s="5">
        <v>39447</v>
      </c>
      <c r="B180">
        <v>-9.2192795299875804E-4</v>
      </c>
      <c r="C180">
        <v>-3.1156219870535199E-3</v>
      </c>
      <c r="D180" t="s">
        <v>86</v>
      </c>
      <c r="E180">
        <v>-3.6464685176201397E-2</v>
      </c>
      <c r="F180">
        <v>-2.31307521672003E-2</v>
      </c>
      <c r="G180" t="s">
        <v>86</v>
      </c>
      <c r="H180">
        <v>-1.2827936579832601E-3</v>
      </c>
      <c r="I180" t="s">
        <v>86</v>
      </c>
      <c r="J180">
        <v>9.8900692180342101E-3</v>
      </c>
      <c r="K180" t="s">
        <v>86</v>
      </c>
      <c r="L180">
        <v>3.8687847327136399E-3</v>
      </c>
      <c r="M180" s="2">
        <v>7.0887786432825004E-5</v>
      </c>
      <c r="N180">
        <v>1.3212088886646E-3</v>
      </c>
      <c r="O180">
        <v>-9.1592259657730904E-4</v>
      </c>
      <c r="P180" t="s">
        <v>86</v>
      </c>
      <c r="Q180">
        <v>-1.08239402149852E-2</v>
      </c>
      <c r="R180">
        <v>-5.6155117868329904E-3</v>
      </c>
      <c r="S180">
        <v>1.01234918453296E-2</v>
      </c>
      <c r="T180">
        <v>-9.7989402207512601E-3</v>
      </c>
      <c r="U180">
        <v>5.0555593426089595E-4</v>
      </c>
      <c r="V180">
        <v>-1.3926740420784799E-2</v>
      </c>
      <c r="W180">
        <v>-4.9942606235290404E-3</v>
      </c>
      <c r="X180">
        <v>-9.1715151950471398E-3</v>
      </c>
      <c r="Y180" t="s">
        <v>86</v>
      </c>
      <c r="Z180">
        <v>-3.7762632744088001E-3</v>
      </c>
      <c r="AA180" t="s">
        <v>86</v>
      </c>
      <c r="AB180">
        <v>-4.6589111597521897E-3</v>
      </c>
      <c r="AC180">
        <v>6.2469857931125696E-3</v>
      </c>
      <c r="AD180">
        <v>3.1401089156312201E-3</v>
      </c>
      <c r="AE180">
        <v>5.6878225196533797E-3</v>
      </c>
    </row>
    <row r="181" spans="1:31" x14ac:dyDescent="0.35">
      <c r="A181" s="5">
        <v>39478</v>
      </c>
      <c r="B181">
        <v>4.2219899074676798E-3</v>
      </c>
      <c r="C181">
        <v>-9.7804313266846202E-2</v>
      </c>
      <c r="D181" t="s">
        <v>86</v>
      </c>
      <c r="E181">
        <v>-7.6724157734929396E-2</v>
      </c>
      <c r="F181">
        <v>-8.8541824538037106E-2</v>
      </c>
      <c r="G181" t="s">
        <v>86</v>
      </c>
      <c r="H181">
        <v>-0.107257283131999</v>
      </c>
      <c r="I181" t="s">
        <v>86</v>
      </c>
      <c r="J181">
        <v>-0.14441550936809899</v>
      </c>
      <c r="K181" t="s">
        <v>86</v>
      </c>
      <c r="L181">
        <v>-1.6642607875107001E-2</v>
      </c>
      <c r="M181">
        <v>1.6222824384744299E-2</v>
      </c>
      <c r="N181">
        <v>8.2901917991035998E-3</v>
      </c>
      <c r="O181">
        <v>1.7415312759034601E-2</v>
      </c>
      <c r="P181" t="s">
        <v>86</v>
      </c>
      <c r="Q181">
        <v>-5.9482935887059898E-2</v>
      </c>
      <c r="R181">
        <v>-6.8398570693435495E-2</v>
      </c>
      <c r="S181">
        <v>-5.6015856669966002E-2</v>
      </c>
      <c r="T181">
        <v>-6.9798683550483603E-2</v>
      </c>
      <c r="U181">
        <v>-7.0189222734566806E-2</v>
      </c>
      <c r="V181">
        <v>-5.9283223728023401E-2</v>
      </c>
      <c r="W181">
        <v>-7.7809873853600706E-2</v>
      </c>
      <c r="X181">
        <v>-6.0669962357133303E-2</v>
      </c>
      <c r="Y181" t="s">
        <v>86</v>
      </c>
      <c r="Z181">
        <v>-4.4345984636462603E-2</v>
      </c>
      <c r="AA181" t="s">
        <v>86</v>
      </c>
      <c r="AB181">
        <v>-3.3898253967621798E-2</v>
      </c>
      <c r="AC181">
        <v>2.1206290087213E-2</v>
      </c>
      <c r="AD181">
        <v>1.1913900885173301E-2</v>
      </c>
      <c r="AE181">
        <v>3.34013506814611E-3</v>
      </c>
    </row>
    <row r="182" spans="1:31" x14ac:dyDescent="0.35">
      <c r="A182" s="5">
        <v>39507</v>
      </c>
      <c r="B182">
        <v>-3.3785824257522201E-3</v>
      </c>
      <c r="C182">
        <v>3.6135544029885301E-2</v>
      </c>
      <c r="D182" t="s">
        <v>86</v>
      </c>
      <c r="E182">
        <v>-8.4031757977117896E-3</v>
      </c>
      <c r="F182">
        <v>-3.8093935178899301E-3</v>
      </c>
      <c r="G182" t="s">
        <v>86</v>
      </c>
      <c r="H182">
        <v>-1.4387944917013699E-3</v>
      </c>
      <c r="I182" t="s">
        <v>86</v>
      </c>
      <c r="J182">
        <v>-2.1877370864092398E-2</v>
      </c>
      <c r="K182" t="s">
        <v>86</v>
      </c>
      <c r="L182">
        <v>2.53976793794259E-3</v>
      </c>
      <c r="M182">
        <v>-1.83704136282604E-3</v>
      </c>
      <c r="N182">
        <v>1.11778516417365E-3</v>
      </c>
      <c r="O182">
        <v>1.80159227657619E-3</v>
      </c>
      <c r="P182" t="s">
        <v>86</v>
      </c>
      <c r="Q182">
        <v>-2.5664533910011299E-2</v>
      </c>
      <c r="R182">
        <v>-1.9943722605160401E-2</v>
      </c>
      <c r="S182">
        <v>-6.26830346005686E-3</v>
      </c>
      <c r="T182">
        <v>-3.4302257506697603E-2</v>
      </c>
      <c r="U182">
        <v>-1.4419216463603401E-2</v>
      </c>
      <c r="V182">
        <v>-4.25009713194709E-2</v>
      </c>
      <c r="W182">
        <v>-2.0833309577042401E-2</v>
      </c>
      <c r="X182">
        <v>7.5121203582531398E-4</v>
      </c>
      <c r="Y182" t="s">
        <v>86</v>
      </c>
      <c r="Z182">
        <v>-2.26219722817569E-2</v>
      </c>
      <c r="AA182" t="s">
        <v>86</v>
      </c>
      <c r="AB182">
        <v>-7.5187527313756103E-3</v>
      </c>
      <c r="AC182">
        <v>5.3544834683759901E-3</v>
      </c>
      <c r="AD182">
        <v>2.8060546647106599E-3</v>
      </c>
      <c r="AE182">
        <v>2.93724369614076E-3</v>
      </c>
    </row>
    <row r="183" spans="1:31" x14ac:dyDescent="0.35">
      <c r="A183" s="5">
        <v>39538</v>
      </c>
      <c r="B183">
        <v>-1.21294586188446E-2</v>
      </c>
      <c r="C183">
        <v>-3.3705530606418198E-2</v>
      </c>
      <c r="D183" t="s">
        <v>86</v>
      </c>
      <c r="E183">
        <v>-3.7665010070598499E-3</v>
      </c>
      <c r="F183">
        <v>2.0554576351019101E-2</v>
      </c>
      <c r="G183" t="s">
        <v>86</v>
      </c>
      <c r="H183">
        <v>1.2247981985192899E-2</v>
      </c>
      <c r="I183" t="s">
        <v>86</v>
      </c>
      <c r="J183">
        <v>-1.2886955265988501E-2</v>
      </c>
      <c r="K183" t="s">
        <v>86</v>
      </c>
      <c r="L183">
        <v>-3.3817433797307902E-3</v>
      </c>
      <c r="M183">
        <v>3.9077806965670901E-3</v>
      </c>
      <c r="N183">
        <v>-3.8097124979701402E-3</v>
      </c>
      <c r="O183">
        <v>-8.9928667514021492E-3</v>
      </c>
      <c r="P183" t="s">
        <v>86</v>
      </c>
      <c r="Q183">
        <v>-3.7628198688881898E-3</v>
      </c>
      <c r="R183">
        <v>2.2859767377674599E-3</v>
      </c>
      <c r="S183">
        <v>-1.22882012804646E-3</v>
      </c>
      <c r="T183">
        <v>3.0971583816042199E-4</v>
      </c>
      <c r="U183">
        <v>-1.03266511499648E-2</v>
      </c>
      <c r="V183">
        <v>3.5716915106600699E-3</v>
      </c>
      <c r="W183">
        <v>-5.3188004725862803E-3</v>
      </c>
      <c r="X183">
        <v>-1.0881531501994101E-2</v>
      </c>
      <c r="Y183" t="s">
        <v>86</v>
      </c>
      <c r="Z183">
        <v>-4.7476975823502196E-3</v>
      </c>
      <c r="AA183" t="s">
        <v>86</v>
      </c>
      <c r="AB183">
        <v>1.6835491271857299E-3</v>
      </c>
      <c r="AC183">
        <v>-1.0356176092550601E-2</v>
      </c>
      <c r="AD183">
        <v>-2.6648554951704301E-3</v>
      </c>
      <c r="AE183">
        <v>-1.76129505011558E-3</v>
      </c>
    </row>
    <row r="184" spans="1:31" x14ac:dyDescent="0.35">
      <c r="A184" s="5">
        <v>39568</v>
      </c>
      <c r="B184">
        <v>2.6575265212607298E-3</v>
      </c>
      <c r="C184">
        <v>6.4896529803883898E-2</v>
      </c>
      <c r="D184" t="s">
        <v>86</v>
      </c>
      <c r="E184">
        <v>3.9697378958377501E-2</v>
      </c>
      <c r="F184">
        <v>4.4964752126627601E-2</v>
      </c>
      <c r="G184" t="s">
        <v>86</v>
      </c>
      <c r="H184">
        <v>6.3345097215704305E-2</v>
      </c>
      <c r="I184" t="s">
        <v>86</v>
      </c>
      <c r="J184">
        <v>7.4729993032734296E-2</v>
      </c>
      <c r="K184">
        <v>4.7997500431367097E-3</v>
      </c>
      <c r="L184">
        <v>2.8503781674877399E-2</v>
      </c>
      <c r="M184">
        <v>-6.6232658932913703E-3</v>
      </c>
      <c r="N184">
        <v>-3.3079100326441299E-3</v>
      </c>
      <c r="O184">
        <v>-8.1672134968150106E-3</v>
      </c>
      <c r="P184" t="s">
        <v>86</v>
      </c>
      <c r="Q184">
        <v>4.8158556713408698E-2</v>
      </c>
      <c r="R184">
        <v>3.4439563985590102E-2</v>
      </c>
      <c r="S184">
        <v>5.4476391641656401E-2</v>
      </c>
      <c r="T184">
        <v>4.5172347562467602E-2</v>
      </c>
      <c r="U184">
        <v>5.2173850345610097E-2</v>
      </c>
      <c r="V184">
        <v>3.86376101819184E-2</v>
      </c>
      <c r="W184">
        <v>5.1336747523585101E-2</v>
      </c>
      <c r="X184">
        <v>5.6145435429553997E-2</v>
      </c>
      <c r="Y184" t="s">
        <v>86</v>
      </c>
      <c r="Z184">
        <v>2.2659469050269401E-2</v>
      </c>
      <c r="AA184" t="s">
        <v>86</v>
      </c>
      <c r="AB184">
        <v>1.9327914231980499E-2</v>
      </c>
      <c r="AC184">
        <v>4.1514440880536197E-3</v>
      </c>
      <c r="AD184">
        <v>2.6008162226094302E-3</v>
      </c>
      <c r="AE184">
        <v>1.0886210910587699E-2</v>
      </c>
    </row>
    <row r="185" spans="1:31" x14ac:dyDescent="0.35">
      <c r="A185" s="5">
        <v>39599</v>
      </c>
      <c r="B185">
        <v>2.8833352622991098E-3</v>
      </c>
      <c r="C185">
        <v>7.6178383934871804E-3</v>
      </c>
      <c r="D185" t="s">
        <v>86</v>
      </c>
      <c r="E185">
        <v>1.09091038665008E-2</v>
      </c>
      <c r="F185">
        <v>1.9273999362833302E-2</v>
      </c>
      <c r="G185" t="s">
        <v>86</v>
      </c>
      <c r="H185">
        <v>2.00803035461792E-2</v>
      </c>
      <c r="I185" t="s">
        <v>86</v>
      </c>
      <c r="J185">
        <v>5.4174738466227002E-2</v>
      </c>
      <c r="K185">
        <v>2.03026335422022E-2</v>
      </c>
      <c r="L185">
        <v>8.6570774624741206E-3</v>
      </c>
      <c r="M185">
        <v>-6.5451258099332096E-3</v>
      </c>
      <c r="N185">
        <v>-1.4319763912389301E-3</v>
      </c>
      <c r="O185">
        <v>-1.00642826033637E-2</v>
      </c>
      <c r="P185" t="s">
        <v>86</v>
      </c>
      <c r="Q185">
        <v>2.4324224760062099E-2</v>
      </c>
      <c r="R185">
        <v>2.0742524535065199E-2</v>
      </c>
      <c r="S185">
        <v>2.32280215716755E-2</v>
      </c>
      <c r="T185">
        <v>1.5977106166966602E-2</v>
      </c>
      <c r="U185">
        <v>4.2148597598944702E-2</v>
      </c>
      <c r="V185">
        <v>1.56635472525926E-2</v>
      </c>
      <c r="W185">
        <v>3.4587961126975299E-2</v>
      </c>
      <c r="X185">
        <v>5.2442393844909702E-2</v>
      </c>
      <c r="Y185" t="s">
        <v>86</v>
      </c>
      <c r="Z185">
        <v>9.3294910606825307E-3</v>
      </c>
      <c r="AA185" t="s">
        <v>86</v>
      </c>
      <c r="AB185">
        <v>1.15415757514548E-2</v>
      </c>
      <c r="AC185">
        <v>2.5570010812810099E-3</v>
      </c>
      <c r="AD185">
        <v>3.0546088671357199E-3</v>
      </c>
      <c r="AE185">
        <v>5.9203508754878901E-3</v>
      </c>
    </row>
    <row r="186" spans="1:31" x14ac:dyDescent="0.35">
      <c r="A186" s="5">
        <v>39629</v>
      </c>
      <c r="B186">
        <v>2.2307598052716698E-3</v>
      </c>
      <c r="C186">
        <v>-0.111091313795683</v>
      </c>
      <c r="D186" t="s">
        <v>86</v>
      </c>
      <c r="E186">
        <v>-9.5323677432198994E-2</v>
      </c>
      <c r="F186">
        <v>-8.2673714794969003E-2</v>
      </c>
      <c r="G186" t="s">
        <v>86</v>
      </c>
      <c r="H186">
        <v>-6.95539707951362E-2</v>
      </c>
      <c r="I186" t="s">
        <v>86</v>
      </c>
      <c r="J186">
        <v>-9.1655530039983502E-2</v>
      </c>
      <c r="K186">
        <v>-9.2566157461438495E-2</v>
      </c>
      <c r="L186">
        <v>-3.0200442312225701E-3</v>
      </c>
      <c r="M186">
        <v>2.9530095734348399E-3</v>
      </c>
      <c r="N186">
        <v>6.3849561388618203E-3</v>
      </c>
      <c r="O186">
        <v>-1.84857540296441E-3</v>
      </c>
      <c r="P186" t="s">
        <v>86</v>
      </c>
      <c r="Q186">
        <v>-7.8276167331656502E-2</v>
      </c>
      <c r="R186">
        <v>-8.0012171072595603E-2</v>
      </c>
      <c r="S186">
        <v>-4.8739862062622999E-2</v>
      </c>
      <c r="T186">
        <v>-8.4997773895284803E-2</v>
      </c>
      <c r="U186">
        <v>-7.8233453104509298E-2</v>
      </c>
      <c r="V186">
        <v>-9.0280671610135796E-2</v>
      </c>
      <c r="W186">
        <v>-6.8593847600080401E-2</v>
      </c>
      <c r="X186">
        <v>-1.8771427996368099E-2</v>
      </c>
      <c r="Y186" t="s">
        <v>86</v>
      </c>
      <c r="Z186">
        <v>-4.4939661481793403E-2</v>
      </c>
      <c r="AA186" t="s">
        <v>86</v>
      </c>
      <c r="AB186">
        <v>-4.4009823787875602E-2</v>
      </c>
      <c r="AC186">
        <v>-1.02456671234943E-2</v>
      </c>
      <c r="AD186">
        <v>1.89582131239896E-3</v>
      </c>
      <c r="AE186">
        <v>8.1222271128145401E-4</v>
      </c>
    </row>
    <row r="187" spans="1:31" x14ac:dyDescent="0.35">
      <c r="A187" s="5">
        <v>39660</v>
      </c>
      <c r="B187">
        <v>-7.6371761598955498E-3</v>
      </c>
      <c r="C187">
        <v>-1.7147293167176201E-2</v>
      </c>
      <c r="D187" t="s">
        <v>86</v>
      </c>
      <c r="E187">
        <v>-3.1809515105811301E-2</v>
      </c>
      <c r="F187">
        <v>-5.8964513302063697E-2</v>
      </c>
      <c r="G187" t="s">
        <v>86</v>
      </c>
      <c r="H187">
        <v>-5.0070448135444597E-2</v>
      </c>
      <c r="I187" t="s">
        <v>86</v>
      </c>
      <c r="J187">
        <v>-2.5954989282214999E-2</v>
      </c>
      <c r="K187">
        <v>7.3658075173014398E-3</v>
      </c>
      <c r="L187">
        <v>-5.86491513342272E-3</v>
      </c>
      <c r="M187">
        <v>2.0247023826131401E-3</v>
      </c>
      <c r="N187">
        <v>-3.4307894982416598E-3</v>
      </c>
      <c r="O187">
        <v>-9.2594916090131497E-4</v>
      </c>
      <c r="P187" t="s">
        <v>86</v>
      </c>
      <c r="Q187">
        <v>-6.6793382952803201E-3</v>
      </c>
      <c r="R187">
        <v>2.6085158069936399E-3</v>
      </c>
      <c r="S187">
        <v>2.10394682002807E-2</v>
      </c>
      <c r="T187">
        <v>-6.9206151376713801E-3</v>
      </c>
      <c r="U187">
        <v>-3.2513219141379897E-2</v>
      </c>
      <c r="V187">
        <v>1.5957605220999699E-3</v>
      </c>
      <c r="W187">
        <v>-1.05706808866833E-2</v>
      </c>
      <c r="X187">
        <v>-4.8347859228212803E-2</v>
      </c>
      <c r="Y187" t="s">
        <v>86</v>
      </c>
      <c r="Z187">
        <v>6.09023620263195E-3</v>
      </c>
      <c r="AA187" t="s">
        <v>86</v>
      </c>
      <c r="AB187">
        <v>-9.3780508964710005E-3</v>
      </c>
      <c r="AC187">
        <v>-3.4955829522078799E-3</v>
      </c>
      <c r="AD187">
        <v>-1.1316297896572199E-3</v>
      </c>
      <c r="AE187">
        <v>1.3334194469720099E-3</v>
      </c>
    </row>
    <row r="188" spans="1:31" x14ac:dyDescent="0.35">
      <c r="A188" s="5">
        <v>39691</v>
      </c>
      <c r="B188">
        <v>4.1530838670638401E-3</v>
      </c>
      <c r="C188">
        <v>-6.8199891239959107E-2</v>
      </c>
      <c r="D188" t="s">
        <v>86</v>
      </c>
      <c r="E188">
        <v>-4.0041181221308897E-2</v>
      </c>
      <c r="F188">
        <v>-3.4131818585146703E-2</v>
      </c>
      <c r="G188">
        <v>-4.21683063166045E-3</v>
      </c>
      <c r="H188">
        <v>-1.41055950382737E-2</v>
      </c>
      <c r="I188" t="s">
        <v>86</v>
      </c>
      <c r="J188">
        <v>5.8382448332207904E-3</v>
      </c>
      <c r="K188">
        <v>6.8816222078784501E-3</v>
      </c>
      <c r="L188">
        <v>1.00408503156936E-2</v>
      </c>
      <c r="M188">
        <v>8.7703788950021198E-3</v>
      </c>
      <c r="N188">
        <v>5.5974367098264102E-3</v>
      </c>
      <c r="O188">
        <v>3.70725286028731E-3</v>
      </c>
      <c r="P188">
        <v>9.6879078616836107E-3</v>
      </c>
      <c r="Q188">
        <v>2.0172982567571801E-2</v>
      </c>
      <c r="R188">
        <v>2.0721149342103801E-2</v>
      </c>
      <c r="S188">
        <v>2.18180322211604E-2</v>
      </c>
      <c r="T188">
        <v>3.7737883371054097E-2</v>
      </c>
      <c r="U188">
        <v>1.6348853784667199E-2</v>
      </c>
      <c r="V188">
        <v>2.92086510266511E-2</v>
      </c>
      <c r="W188">
        <v>1.49572077282143E-2</v>
      </c>
      <c r="X188">
        <v>1.4616410232069E-3</v>
      </c>
      <c r="Y188" t="s">
        <v>86</v>
      </c>
      <c r="Z188">
        <v>2.17915989729623E-2</v>
      </c>
      <c r="AA188">
        <v>1.1111103721872699E-2</v>
      </c>
      <c r="AB188">
        <v>9.4665642612794601E-3</v>
      </c>
      <c r="AC188">
        <v>3.8033951114731001E-3</v>
      </c>
      <c r="AD188">
        <v>3.9798034758360698E-3</v>
      </c>
      <c r="AE188">
        <v>3.4638471755458599E-3</v>
      </c>
    </row>
    <row r="189" spans="1:31" x14ac:dyDescent="0.35">
      <c r="A189" s="5">
        <v>39721</v>
      </c>
      <c r="B189">
        <v>-3.4491661832887897E-2</v>
      </c>
      <c r="C189">
        <v>-0.163277544753028</v>
      </c>
      <c r="D189" t="s">
        <v>86</v>
      </c>
      <c r="E189">
        <v>-0.115507835740689</v>
      </c>
      <c r="F189">
        <v>-0.13713068382284599</v>
      </c>
      <c r="G189">
        <v>-7.9782638878132001E-2</v>
      </c>
      <c r="H189">
        <v>-0.12801208970182301</v>
      </c>
      <c r="I189" t="s">
        <v>86</v>
      </c>
      <c r="J189">
        <v>-0.14659927187578101</v>
      </c>
      <c r="K189">
        <v>-4.9858903126891702E-2</v>
      </c>
      <c r="L189">
        <v>-5.50582558265909E-2</v>
      </c>
      <c r="M189">
        <v>3.0260254436729802E-3</v>
      </c>
      <c r="N189">
        <v>-1.9069371871250299E-2</v>
      </c>
      <c r="O189">
        <v>-1.01570921374528E-2</v>
      </c>
      <c r="P189">
        <v>3.1981106229778001E-3</v>
      </c>
      <c r="Q189">
        <v>-8.47456203692179E-2</v>
      </c>
      <c r="R189">
        <v>-7.4117231265286201E-2</v>
      </c>
      <c r="S189">
        <v>-4.8410491159555501E-2</v>
      </c>
      <c r="T189">
        <v>-2.89616637073754E-2</v>
      </c>
      <c r="U189">
        <v>-0.12064349969749</v>
      </c>
      <c r="V189">
        <v>-7.9979498163709195E-2</v>
      </c>
      <c r="W189">
        <v>-0.102105375168586</v>
      </c>
      <c r="X189">
        <v>-0.121897787643554</v>
      </c>
      <c r="Y189" t="s">
        <v>86</v>
      </c>
      <c r="Z189">
        <v>-7.4051830208069699E-2</v>
      </c>
      <c r="AA189">
        <v>-9.1588136907753595E-2</v>
      </c>
      <c r="AB189">
        <v>-5.5413600589444598E-2</v>
      </c>
      <c r="AC189">
        <v>-4.4043468127886003E-2</v>
      </c>
      <c r="AD189">
        <v>-1.3323704788576401E-2</v>
      </c>
      <c r="AE189">
        <v>-6.3687833934694205E-4</v>
      </c>
    </row>
    <row r="190" spans="1:31" x14ac:dyDescent="0.35">
      <c r="A190" s="5">
        <v>39752</v>
      </c>
      <c r="B190">
        <v>-9.1276554709658703E-2</v>
      </c>
      <c r="C190">
        <v>-0.29055442319267</v>
      </c>
      <c r="D190" t="s">
        <v>86</v>
      </c>
      <c r="E190">
        <v>-0.19951540061029199</v>
      </c>
      <c r="F190">
        <v>-0.25183405263229802</v>
      </c>
      <c r="G190">
        <v>-0.169858417633694</v>
      </c>
      <c r="H190">
        <v>-0.2461140974721</v>
      </c>
      <c r="I190" t="s">
        <v>86</v>
      </c>
      <c r="J190">
        <v>-0.186257401550394</v>
      </c>
      <c r="K190">
        <v>-0.185286089695191</v>
      </c>
      <c r="L190">
        <v>-0.162001726667237</v>
      </c>
      <c r="M190">
        <v>-1.71144952269375E-2</v>
      </c>
      <c r="N190">
        <v>-5.1832745554054802E-2</v>
      </c>
      <c r="O190">
        <v>-2.2388119214887599E-2</v>
      </c>
      <c r="P190">
        <v>-2.1253771937274801E-2</v>
      </c>
      <c r="Q190">
        <v>-0.180041398161736</v>
      </c>
      <c r="R190">
        <v>-0.18289378973298101</v>
      </c>
      <c r="S190">
        <v>-0.15375026341029899</v>
      </c>
      <c r="T190">
        <v>-0.19449974504342399</v>
      </c>
      <c r="U190">
        <v>-0.212398396715305</v>
      </c>
      <c r="V190">
        <v>-0.154794978385802</v>
      </c>
      <c r="W190">
        <v>-0.17350505161006599</v>
      </c>
      <c r="X190">
        <v>-0.20157914501621699</v>
      </c>
      <c r="Y190" t="s">
        <v>86</v>
      </c>
      <c r="Z190">
        <v>-0.13179798890966299</v>
      </c>
      <c r="AA190">
        <v>-0.13301825638276099</v>
      </c>
      <c r="AB190">
        <v>-0.11913372383641101</v>
      </c>
      <c r="AC190">
        <v>4.0778946138984697E-3</v>
      </c>
      <c r="AD190">
        <v>-2.6749107038606099E-2</v>
      </c>
      <c r="AE190">
        <v>-3.76746385566987E-3</v>
      </c>
    </row>
    <row r="191" spans="1:31" x14ac:dyDescent="0.35">
      <c r="A191" s="5">
        <v>39782</v>
      </c>
      <c r="B191">
        <v>5.1419686029762603E-3</v>
      </c>
      <c r="C191">
        <v>-6.9464514068640695E-2</v>
      </c>
      <c r="D191" t="s">
        <v>86</v>
      </c>
      <c r="E191">
        <v>-8.1570865215869703E-2</v>
      </c>
      <c r="F191">
        <v>-6.3725529462265604E-2</v>
      </c>
      <c r="G191">
        <v>-0.11642769476142099</v>
      </c>
      <c r="H191">
        <v>-6.18558159875566E-2</v>
      </c>
      <c r="I191" t="s">
        <v>86</v>
      </c>
      <c r="J191">
        <v>-0.11615919349928699</v>
      </c>
      <c r="K191">
        <v>-6.2988002802262702E-2</v>
      </c>
      <c r="L191">
        <v>-3.8850524555020402E-2</v>
      </c>
      <c r="M191">
        <v>2.7506488620774198E-2</v>
      </c>
      <c r="N191">
        <v>1.0375152850633401E-2</v>
      </c>
      <c r="O191">
        <v>2.6717548671084699E-2</v>
      </c>
      <c r="P191">
        <v>2.06297162886936E-2</v>
      </c>
      <c r="Q191">
        <v>-8.2810427502769401E-2</v>
      </c>
      <c r="R191">
        <v>-7.7592403499675403E-2</v>
      </c>
      <c r="S191">
        <v>-6.9916316327312003E-2</v>
      </c>
      <c r="T191">
        <v>-9.5264218120586497E-2</v>
      </c>
      <c r="U191">
        <v>-9.4193596888113504E-2</v>
      </c>
      <c r="V191">
        <v>-7.8301578572600103E-2</v>
      </c>
      <c r="W191">
        <v>-8.5106484761423795E-2</v>
      </c>
      <c r="X191">
        <v>-9.0577786186872095E-2</v>
      </c>
      <c r="Y191" t="s">
        <v>86</v>
      </c>
      <c r="Z191">
        <v>-4.2741460326325101E-2</v>
      </c>
      <c r="AA191">
        <v>-4.7507641180654897E-2</v>
      </c>
      <c r="AB191">
        <v>-2.97127260313878E-2</v>
      </c>
      <c r="AC191">
        <v>-3.4559677353660202E-2</v>
      </c>
      <c r="AD191">
        <v>3.62618794881492E-4</v>
      </c>
      <c r="AE191">
        <v>5.4406637227710601E-4</v>
      </c>
    </row>
    <row r="192" spans="1:31" x14ac:dyDescent="0.35">
      <c r="A192" s="5">
        <v>39813</v>
      </c>
      <c r="B192">
        <v>1.24539340114344E-2</v>
      </c>
      <c r="C192">
        <v>0.101363583032587</v>
      </c>
      <c r="D192" t="s">
        <v>86</v>
      </c>
      <c r="E192">
        <v>6.6784384322967294E-2</v>
      </c>
      <c r="F192">
        <v>8.6023958701730199E-2</v>
      </c>
      <c r="G192">
        <v>1.1001650402923601E-2</v>
      </c>
      <c r="H192">
        <v>7.3229302646666897E-2</v>
      </c>
      <c r="I192" t="s">
        <v>86</v>
      </c>
      <c r="J192">
        <v>7.0562757645930799E-2</v>
      </c>
      <c r="K192">
        <v>4.0261356674599201E-2</v>
      </c>
      <c r="L192">
        <v>2.5451158090807301E-2</v>
      </c>
      <c r="M192">
        <v>1.43566846633017E-2</v>
      </c>
      <c r="N192">
        <v>6.7747322347605499E-3</v>
      </c>
      <c r="O192">
        <v>3.06692196340368E-2</v>
      </c>
      <c r="P192" s="2">
        <v>-1.06865236853523E-7</v>
      </c>
      <c r="Q192">
        <v>1.3282074174707101E-2</v>
      </c>
      <c r="R192">
        <v>1.0775751157547E-2</v>
      </c>
      <c r="S192">
        <v>2.82316441653605E-2</v>
      </c>
      <c r="T192">
        <v>1.5848888092850798E-2</v>
      </c>
      <c r="U192">
        <v>3.5612511879144597E-2</v>
      </c>
      <c r="V192">
        <v>6.5993721737639599E-3</v>
      </c>
      <c r="W192">
        <v>1.39844083464035E-2</v>
      </c>
      <c r="X192">
        <v>3.2627320870822298E-2</v>
      </c>
      <c r="Y192" t="s">
        <v>86</v>
      </c>
      <c r="Z192">
        <v>2.15316539815983E-2</v>
      </c>
      <c r="AA192">
        <v>2.6499303552956099E-2</v>
      </c>
      <c r="AB192">
        <v>1.91281094019672E-2</v>
      </c>
      <c r="AC192">
        <v>4.04265673804165E-2</v>
      </c>
      <c r="AD192">
        <v>1.22042412139481E-2</v>
      </c>
      <c r="AE192">
        <v>6.4269445026467302E-3</v>
      </c>
    </row>
    <row r="193" spans="1:31" x14ac:dyDescent="0.35">
      <c r="A193" s="5">
        <v>39844</v>
      </c>
      <c r="B193">
        <v>-1.31525715841301E-2</v>
      </c>
      <c r="C193">
        <v>-8.8193488116679E-2</v>
      </c>
      <c r="D193" t="s">
        <v>86</v>
      </c>
      <c r="E193">
        <v>-0.106643043671641</v>
      </c>
      <c r="F193">
        <v>-0.12762366575786199</v>
      </c>
      <c r="G193">
        <v>-6.14416072698672E-2</v>
      </c>
      <c r="H193">
        <v>-9.1015288593291804E-2</v>
      </c>
      <c r="I193" t="s">
        <v>86</v>
      </c>
      <c r="J193">
        <v>-6.7723611585815996E-2</v>
      </c>
      <c r="K193">
        <v>-0.101508014056531</v>
      </c>
      <c r="L193">
        <v>7.4065892383478202E-2</v>
      </c>
      <c r="M193" s="2">
        <v>-7.60018909431456E-5</v>
      </c>
      <c r="N193">
        <v>-9.6970558790921701E-3</v>
      </c>
      <c r="O193">
        <v>1.80366641782477E-3</v>
      </c>
      <c r="P193">
        <v>5.3191127229480703E-3</v>
      </c>
      <c r="Q193">
        <v>-8.2987664762444902E-2</v>
      </c>
      <c r="R193">
        <v>-7.8809841173411499E-2</v>
      </c>
      <c r="S193">
        <v>-5.377449908958E-2</v>
      </c>
      <c r="T193">
        <v>-8.5843394489251601E-2</v>
      </c>
      <c r="U193">
        <v>-5.6396158040213501E-2</v>
      </c>
      <c r="V193">
        <v>-8.4415392229209602E-2</v>
      </c>
      <c r="W193">
        <v>-4.6082679956748002E-2</v>
      </c>
      <c r="X193">
        <v>-2.3281322387623801E-2</v>
      </c>
      <c r="Y193" t="s">
        <v>86</v>
      </c>
      <c r="Z193">
        <v>-3.2824353638804302E-2</v>
      </c>
      <c r="AA193">
        <v>-4.7237782537171001E-2</v>
      </c>
      <c r="AB193">
        <v>-3.2258078028866502E-2</v>
      </c>
      <c r="AC193">
        <v>7.5851972408470603E-3</v>
      </c>
      <c r="AD193">
        <v>9.4434283661374904E-3</v>
      </c>
      <c r="AE193">
        <v>3.92098192797784E-3</v>
      </c>
    </row>
    <row r="194" spans="1:31" x14ac:dyDescent="0.35">
      <c r="A194" s="5">
        <v>39872</v>
      </c>
      <c r="B194">
        <v>-3.32073402735525E-4</v>
      </c>
      <c r="C194">
        <v>-7.3322944600353102E-2</v>
      </c>
      <c r="D194" t="s">
        <v>86</v>
      </c>
      <c r="E194">
        <v>-9.7847367550275802E-2</v>
      </c>
      <c r="F194">
        <v>-0.101058950586549</v>
      </c>
      <c r="G194">
        <v>-0.108341992471244</v>
      </c>
      <c r="H194">
        <v>-7.1887301348640006E-2</v>
      </c>
      <c r="I194" t="s">
        <v>86</v>
      </c>
      <c r="J194">
        <v>-6.7055437090236994E-2</v>
      </c>
      <c r="K194">
        <v>-0.10393796280229201</v>
      </c>
      <c r="L194">
        <v>6.0494195185259898E-3</v>
      </c>
      <c r="M194">
        <v>2.7245075287061298E-3</v>
      </c>
      <c r="N194">
        <v>-2.62486171503294E-3</v>
      </c>
      <c r="O194">
        <v>-3.6001983479490799E-3</v>
      </c>
      <c r="P194">
        <v>6.3491027816484904E-3</v>
      </c>
      <c r="Q194">
        <v>-0.10256423571975801</v>
      </c>
      <c r="R194">
        <v>-9.8866749012263805E-2</v>
      </c>
      <c r="S194">
        <v>-0.10054635746587499</v>
      </c>
      <c r="T194">
        <v>-9.3904663393273496E-2</v>
      </c>
      <c r="U194">
        <v>-5.1020363844101503E-2</v>
      </c>
      <c r="V194">
        <v>-9.8502607482344198E-2</v>
      </c>
      <c r="W194">
        <v>-6.7632850269409406E-2</v>
      </c>
      <c r="X194">
        <v>-0.11691277912848699</v>
      </c>
      <c r="Y194" t="s">
        <v>86</v>
      </c>
      <c r="Z194">
        <v>-5.99843951698018E-2</v>
      </c>
      <c r="AA194">
        <v>-7.0587969968331596E-2</v>
      </c>
      <c r="AB194">
        <v>-5.1111135061354299E-2</v>
      </c>
      <c r="AC194">
        <v>-2.5045544494304999E-2</v>
      </c>
      <c r="AD194">
        <v>6.4706658974294099E-3</v>
      </c>
      <c r="AE194">
        <v>2.1481762433323698E-3</v>
      </c>
    </row>
    <row r="195" spans="1:31" x14ac:dyDescent="0.35">
      <c r="A195" s="5">
        <v>39903</v>
      </c>
      <c r="B195">
        <v>6.9416914715168402E-3</v>
      </c>
      <c r="C195">
        <v>0.15547460285748499</v>
      </c>
      <c r="D195" t="s">
        <v>86</v>
      </c>
      <c r="E195">
        <v>8.6767986268583702E-2</v>
      </c>
      <c r="F195">
        <v>8.0299650625239402E-2</v>
      </c>
      <c r="G195">
        <v>3.1382416364338202E-2</v>
      </c>
      <c r="H195">
        <v>4.8409214724516599E-2</v>
      </c>
      <c r="I195" t="s">
        <v>86</v>
      </c>
      <c r="J195">
        <v>0.141926912426553</v>
      </c>
      <c r="K195">
        <v>6.1674469993281002E-2</v>
      </c>
      <c r="L195">
        <v>7.69715885924044E-3</v>
      </c>
      <c r="M195">
        <v>1.8972103375021799E-2</v>
      </c>
      <c r="N195">
        <v>1.1687341281082E-2</v>
      </c>
      <c r="O195">
        <v>1.08401051753653E-2</v>
      </c>
      <c r="P195">
        <v>8.4122444094932997E-3</v>
      </c>
      <c r="Q195">
        <v>9.0756269656439695E-2</v>
      </c>
      <c r="R195">
        <v>8.8677935823554502E-2</v>
      </c>
      <c r="S195">
        <v>4.7211641895940702E-2</v>
      </c>
      <c r="T195">
        <v>8.4682313577741697E-2</v>
      </c>
      <c r="U195">
        <v>9.0629684884106804E-2</v>
      </c>
      <c r="V195">
        <v>9.4405846084032796E-2</v>
      </c>
      <c r="W195">
        <v>8.4628914498018001E-2</v>
      </c>
      <c r="X195">
        <v>7.06940079961937E-2</v>
      </c>
      <c r="Y195" t="s">
        <v>86</v>
      </c>
      <c r="Z195">
        <v>4.7019283177391E-2</v>
      </c>
      <c r="AA195">
        <v>3.9689061283282097E-2</v>
      </c>
      <c r="AB195">
        <v>3.5129118818679299E-2</v>
      </c>
      <c r="AC195">
        <v>7.6449920224684999E-3</v>
      </c>
      <c r="AD195">
        <v>4.5306922723744297E-3</v>
      </c>
      <c r="AE195">
        <v>3.09343821859131E-3</v>
      </c>
    </row>
    <row r="196" spans="1:31" x14ac:dyDescent="0.35">
      <c r="A196" s="5">
        <v>39933</v>
      </c>
      <c r="B196">
        <v>2.2937953187180001E-2</v>
      </c>
      <c r="C196">
        <v>0.185401005154476</v>
      </c>
      <c r="D196" t="s">
        <v>86</v>
      </c>
      <c r="E196">
        <v>0.135728535357763</v>
      </c>
      <c r="F196">
        <v>0.127849263948528</v>
      </c>
      <c r="G196">
        <v>3.5801114148156399E-2</v>
      </c>
      <c r="H196">
        <v>0.13060657053175401</v>
      </c>
      <c r="I196" t="s">
        <v>86</v>
      </c>
      <c r="J196">
        <v>0.13568987720842701</v>
      </c>
      <c r="K196">
        <v>9.5890425445188401E-2</v>
      </c>
      <c r="L196">
        <v>6.4860911874607199E-2</v>
      </c>
      <c r="M196">
        <v>-2.8992528100201301E-3</v>
      </c>
      <c r="N196">
        <v>1.22327875361224E-2</v>
      </c>
      <c r="O196">
        <v>3.7057354208307101E-3</v>
      </c>
      <c r="P196">
        <v>2.0853747221701402E-3</v>
      </c>
      <c r="Q196">
        <v>0.112480377534838</v>
      </c>
      <c r="R196">
        <v>0.103167673610848</v>
      </c>
      <c r="S196">
        <v>0.107288686043186</v>
      </c>
      <c r="T196">
        <v>0.10785300175422299</v>
      </c>
      <c r="U196">
        <v>0.10845064113740099</v>
      </c>
      <c r="V196">
        <v>0.104632606031193</v>
      </c>
      <c r="W196">
        <v>8.5987045329794398E-2</v>
      </c>
      <c r="X196">
        <v>9.8439100857604794E-2</v>
      </c>
      <c r="Y196" t="s">
        <v>86</v>
      </c>
      <c r="Z196">
        <v>7.6182720606758694E-2</v>
      </c>
      <c r="AA196">
        <v>8.3041952951334597E-2</v>
      </c>
      <c r="AB196">
        <v>4.41174578616048E-2</v>
      </c>
      <c r="AC196">
        <v>2.60781427303702E-2</v>
      </c>
      <c r="AD196">
        <v>1.6187489369311799E-2</v>
      </c>
      <c r="AE196">
        <v>8.4199336538917594E-3</v>
      </c>
    </row>
    <row r="197" spans="1:31" x14ac:dyDescent="0.35">
      <c r="A197" s="5">
        <v>39964</v>
      </c>
      <c r="B197">
        <v>3.71766927839196E-2</v>
      </c>
      <c r="C197">
        <v>0.197044390073701</v>
      </c>
      <c r="D197" t="s">
        <v>86</v>
      </c>
      <c r="E197">
        <v>0.15817240729290499</v>
      </c>
      <c r="F197">
        <v>0.100175651532948</v>
      </c>
      <c r="G197">
        <v>8.3661108769820594E-2</v>
      </c>
      <c r="H197">
        <v>9.3349073600915697E-2</v>
      </c>
      <c r="I197" t="s">
        <v>86</v>
      </c>
      <c r="J197">
        <v>0.12590375486116501</v>
      </c>
      <c r="K197">
        <v>7.1875088962974801E-2</v>
      </c>
      <c r="L197">
        <v>3.10249281685233E-2</v>
      </c>
      <c r="M197">
        <v>7.52122050555009E-3</v>
      </c>
      <c r="N197">
        <v>2.2073707040994098E-2</v>
      </c>
      <c r="O197">
        <v>3.57133860523193E-3</v>
      </c>
      <c r="P197">
        <v>4.1621244984825102E-3</v>
      </c>
      <c r="Q197">
        <v>4.84764093509144E-2</v>
      </c>
      <c r="R197">
        <v>5.0579791233123499E-2</v>
      </c>
      <c r="S197">
        <v>4.0021071943329503E-2</v>
      </c>
      <c r="T197">
        <v>3.5412107905773697E-2</v>
      </c>
      <c r="U197">
        <v>3.4307733257902803E-2</v>
      </c>
      <c r="V197">
        <v>4.4830268642031802E-2</v>
      </c>
      <c r="W197">
        <v>3.6657079132140703E-2</v>
      </c>
      <c r="X197">
        <v>3.7704684228644099E-2</v>
      </c>
      <c r="Y197" t="s">
        <v>86</v>
      </c>
      <c r="Z197">
        <v>1.7883701752673498E-2</v>
      </c>
      <c r="AA197">
        <v>3.9547790899227699E-2</v>
      </c>
      <c r="AB197">
        <v>2.2751829731655401E-2</v>
      </c>
      <c r="AC197">
        <v>3.6370874829302902E-2</v>
      </c>
      <c r="AD197">
        <v>1.9766609959030301E-2</v>
      </c>
      <c r="AE197">
        <v>1.3497091733417401E-2</v>
      </c>
    </row>
    <row r="198" spans="1:31" x14ac:dyDescent="0.35">
      <c r="A198" s="5">
        <v>39994</v>
      </c>
      <c r="B198">
        <v>1.8198290799095702E-2</v>
      </c>
      <c r="C198">
        <v>-9.1452435612827294E-3</v>
      </c>
      <c r="D198" t="s">
        <v>86</v>
      </c>
      <c r="E198">
        <v>-1.2139528314501101E-2</v>
      </c>
      <c r="F198">
        <v>-2.3961746820354798E-3</v>
      </c>
      <c r="G198">
        <v>-3.1124943930844302E-4</v>
      </c>
      <c r="H198">
        <v>4.2693341527930201E-3</v>
      </c>
      <c r="I198" t="s">
        <v>86</v>
      </c>
      <c r="J198">
        <v>-1.5159574730098499E-2</v>
      </c>
      <c r="K198">
        <v>-3.7358347171989699E-3</v>
      </c>
      <c r="L198">
        <v>1.9256016744706301E-2</v>
      </c>
      <c r="M198">
        <v>3.6003663798729602E-3</v>
      </c>
      <c r="N198">
        <v>1.1121182138341399E-2</v>
      </c>
      <c r="O198">
        <v>7.1328308236447303E-3</v>
      </c>
      <c r="P198">
        <v>6.5181713865385899E-3</v>
      </c>
      <c r="Q198">
        <v>1.0568004035554799E-2</v>
      </c>
      <c r="R198">
        <v>5.3673021708430099E-3</v>
      </c>
      <c r="S198">
        <v>2.1893412245356299E-2</v>
      </c>
      <c r="T198">
        <v>1.8851668476067899E-2</v>
      </c>
      <c r="U198">
        <v>1.10565731812885E-2</v>
      </c>
      <c r="V198">
        <v>7.6035519448933598E-3</v>
      </c>
      <c r="W198">
        <v>1.6973116593564298E-2</v>
      </c>
      <c r="X198">
        <v>5.2660195992472996E-3</v>
      </c>
      <c r="Y198" t="s">
        <v>86</v>
      </c>
      <c r="Z198">
        <v>2.8147872784143501E-2</v>
      </c>
      <c r="AA198">
        <v>1.1838169778928501E-2</v>
      </c>
      <c r="AB198">
        <v>2.1184657745473299E-3</v>
      </c>
      <c r="AC198">
        <v>5.4719478454867999E-3</v>
      </c>
      <c r="AD198">
        <v>1.4795881918692201E-2</v>
      </c>
      <c r="AE198">
        <v>1.02811606458619E-2</v>
      </c>
    </row>
    <row r="199" spans="1:31" x14ac:dyDescent="0.35">
      <c r="A199" s="5">
        <v>40025</v>
      </c>
      <c r="B199">
        <v>2.2033784140244699E-2</v>
      </c>
      <c r="C199">
        <v>0.12238503779590799</v>
      </c>
      <c r="D199" t="s">
        <v>86</v>
      </c>
      <c r="E199">
        <v>9.8310319703467E-2</v>
      </c>
      <c r="F199">
        <v>9.6877560693921894E-2</v>
      </c>
      <c r="G199">
        <v>6.8260192903584302E-2</v>
      </c>
      <c r="H199">
        <v>8.1827644510059E-2</v>
      </c>
      <c r="I199" t="s">
        <v>86</v>
      </c>
      <c r="J199">
        <v>0.105215488775315</v>
      </c>
      <c r="K199">
        <v>9.5858088297708102E-2</v>
      </c>
      <c r="L199">
        <v>4.6336680696274397E-2</v>
      </c>
      <c r="M199">
        <v>7.3257609604799002E-3</v>
      </c>
      <c r="N199">
        <v>1.7447680174154101E-2</v>
      </c>
      <c r="O199">
        <v>1.14110599958886E-2</v>
      </c>
      <c r="P199">
        <v>9.4213957602964308E-3</v>
      </c>
      <c r="Q199">
        <v>7.9738825248416301E-2</v>
      </c>
      <c r="R199">
        <v>7.8195489462648093E-2</v>
      </c>
      <c r="S199">
        <v>6.1722118055339302E-2</v>
      </c>
      <c r="T199">
        <v>8.9287784611097404E-2</v>
      </c>
      <c r="U199">
        <v>7.7764439148876305E-2</v>
      </c>
      <c r="V199">
        <v>8.2295818177019295E-2</v>
      </c>
      <c r="W199">
        <v>6.6759058658307197E-2</v>
      </c>
      <c r="X199">
        <v>4.8192623655125798E-2</v>
      </c>
      <c r="Y199" t="s">
        <v>86</v>
      </c>
      <c r="Z199">
        <v>5.8106385268713201E-2</v>
      </c>
      <c r="AA199">
        <v>6.6255845676294597E-2</v>
      </c>
      <c r="AB199">
        <v>4.2283518568710397E-2</v>
      </c>
      <c r="AC199">
        <v>1.53726461974572E-2</v>
      </c>
      <c r="AD199">
        <v>1.48561885767905E-2</v>
      </c>
      <c r="AE199">
        <v>3.7435947747074699E-3</v>
      </c>
    </row>
    <row r="200" spans="1:31" x14ac:dyDescent="0.35">
      <c r="A200" s="5">
        <v>40056</v>
      </c>
      <c r="B200">
        <v>2.6187076887320401E-2</v>
      </c>
      <c r="C200">
        <v>8.3878251584070408E-3</v>
      </c>
      <c r="D200" t="s">
        <v>86</v>
      </c>
      <c r="E200">
        <v>2.0979117996336501E-2</v>
      </c>
      <c r="F200">
        <v>3.4306546873995702E-2</v>
      </c>
      <c r="G200">
        <v>3.2966894172248497E-2</v>
      </c>
      <c r="H200">
        <v>4.7151022505884599E-2</v>
      </c>
      <c r="I200" t="s">
        <v>86</v>
      </c>
      <c r="J200">
        <v>-1.6383810891507399E-3</v>
      </c>
      <c r="K200">
        <v>3.29373176368771E-2</v>
      </c>
      <c r="L200">
        <v>1.1593842653619801E-2</v>
      </c>
      <c r="M200">
        <v>8.2577375922259794E-3</v>
      </c>
      <c r="N200">
        <v>2.06402506792107E-2</v>
      </c>
      <c r="O200">
        <v>7.0282947333578901E-3</v>
      </c>
      <c r="P200">
        <v>6.3254245812816396E-3</v>
      </c>
      <c r="Q200">
        <v>3.38981413067099E-2</v>
      </c>
      <c r="R200">
        <v>3.5332464021721799E-2</v>
      </c>
      <c r="S200">
        <v>1.45336812928759E-2</v>
      </c>
      <c r="T200">
        <v>3.0459334180267E-2</v>
      </c>
      <c r="U200">
        <v>1.5783642476998799E-2</v>
      </c>
      <c r="V200">
        <v>3.5143725673604E-2</v>
      </c>
      <c r="W200">
        <v>1.56454746765801E-2</v>
      </c>
      <c r="X200">
        <v>1.3993150001767001E-2</v>
      </c>
      <c r="Y200" t="s">
        <v>86</v>
      </c>
      <c r="Z200">
        <v>9.4916497346567708E-3</v>
      </c>
      <c r="AA200">
        <v>1.0838206108721399E-2</v>
      </c>
      <c r="AB200">
        <v>1.7241241706932E-2</v>
      </c>
      <c r="AC200">
        <v>1.46658562649357E-2</v>
      </c>
      <c r="AD200">
        <v>8.9604822085342199E-3</v>
      </c>
      <c r="AE200">
        <v>5.8163611918606297E-3</v>
      </c>
    </row>
    <row r="201" spans="1:31" x14ac:dyDescent="0.35">
      <c r="A201" s="5">
        <v>40086</v>
      </c>
      <c r="B201">
        <v>2.6776744737907299E-2</v>
      </c>
      <c r="C201">
        <v>8.7696717879696795E-2</v>
      </c>
      <c r="D201" t="s">
        <v>86</v>
      </c>
      <c r="E201">
        <v>5.47945332348692E-2</v>
      </c>
      <c r="F201">
        <v>4.3754585994887803E-2</v>
      </c>
      <c r="G201">
        <v>3.1892534717817E-2</v>
      </c>
      <c r="H201">
        <v>6.1913757605025703E-2</v>
      </c>
      <c r="I201" t="s">
        <v>86</v>
      </c>
      <c r="J201">
        <v>7.4183337375400504E-2</v>
      </c>
      <c r="K201">
        <v>4.0207816470207797E-2</v>
      </c>
      <c r="L201">
        <v>3.4776104969406897E-2</v>
      </c>
      <c r="M201">
        <v>9.9888964499722406E-3</v>
      </c>
      <c r="N201">
        <v>1.81934734012811E-2</v>
      </c>
      <c r="O201">
        <v>6.1000675482944904E-3</v>
      </c>
      <c r="P201">
        <v>1.35958956500177E-2</v>
      </c>
      <c r="Q201">
        <v>4.4496580083413097E-2</v>
      </c>
      <c r="R201">
        <v>3.5857456165071702E-2</v>
      </c>
      <c r="S201">
        <v>4.1876425436431802E-2</v>
      </c>
      <c r="T201">
        <v>3.3868896596655103E-2</v>
      </c>
      <c r="U201">
        <v>5.5493946342149998E-2</v>
      </c>
      <c r="V201">
        <v>3.3333456664403599E-2</v>
      </c>
      <c r="W201">
        <v>4.3645734377657702E-2</v>
      </c>
      <c r="X201">
        <v>7.8856573688899603E-2</v>
      </c>
      <c r="Y201" t="s">
        <v>86</v>
      </c>
      <c r="Z201">
        <v>2.0819217656971301E-2</v>
      </c>
      <c r="AA201">
        <v>4.4113993897756401E-2</v>
      </c>
      <c r="AB201">
        <v>2.5922200171162198E-2</v>
      </c>
      <c r="AC201">
        <v>1.0895964051939801E-2</v>
      </c>
      <c r="AD201">
        <v>1.27499009988259E-2</v>
      </c>
      <c r="AE201">
        <v>8.3314074299757797E-3</v>
      </c>
    </row>
    <row r="202" spans="1:31" x14ac:dyDescent="0.35">
      <c r="A202" s="5">
        <v>40117</v>
      </c>
      <c r="B202">
        <v>6.4900911656635999E-3</v>
      </c>
      <c r="C202">
        <v>-1.7918138600349E-2</v>
      </c>
      <c r="D202" t="s">
        <v>86</v>
      </c>
      <c r="E202">
        <v>-3.2467776073366997E-2</v>
      </c>
      <c r="F202">
        <v>-4.5300918959599902E-2</v>
      </c>
      <c r="G202">
        <v>-1.83371585893152E-2</v>
      </c>
      <c r="H202">
        <v>-3.7102519231193398E-2</v>
      </c>
      <c r="I202" t="s">
        <v>86</v>
      </c>
      <c r="J202">
        <v>-3.5294245799348499E-2</v>
      </c>
      <c r="K202">
        <v>-1.4184493936743399E-2</v>
      </c>
      <c r="L202">
        <v>1.3844172741878999E-2</v>
      </c>
      <c r="M202">
        <v>1.70492227893351E-3</v>
      </c>
      <c r="N202">
        <v>7.4559246127300404E-3</v>
      </c>
      <c r="O202">
        <v>8.7351027132250502E-4</v>
      </c>
      <c r="P202">
        <v>2.0427951640775198E-3</v>
      </c>
      <c r="Q202">
        <v>-2.01791782703944E-2</v>
      </c>
      <c r="R202">
        <v>-1.50128419499653E-2</v>
      </c>
      <c r="S202">
        <v>3.56219302014353E-3</v>
      </c>
      <c r="T202">
        <v>-1.4916554931942499E-2</v>
      </c>
      <c r="U202">
        <v>-2.31335557741379E-2</v>
      </c>
      <c r="V202">
        <v>-1.4934143218523301E-2</v>
      </c>
      <c r="W202">
        <v>-1.23002057167863E-2</v>
      </c>
      <c r="X202">
        <v>-1.23344233629106E-2</v>
      </c>
      <c r="Y202" t="s">
        <v>86</v>
      </c>
      <c r="Z202">
        <v>-1.38158720840888E-2</v>
      </c>
      <c r="AA202">
        <v>-1.1683966991435899E-2</v>
      </c>
      <c r="AB202">
        <v>-4.8590688374271496E-3</v>
      </c>
      <c r="AC202">
        <v>7.1599743948622396E-3</v>
      </c>
      <c r="AD202">
        <v>4.3559281025804903E-3</v>
      </c>
      <c r="AE202">
        <v>6.1027425178284403E-3</v>
      </c>
    </row>
    <row r="203" spans="1:31" x14ac:dyDescent="0.35">
      <c r="A203" s="5">
        <v>40147</v>
      </c>
      <c r="B203">
        <v>6.31610186721059E-3</v>
      </c>
      <c r="C203">
        <v>6.2554387034419998E-2</v>
      </c>
      <c r="D203" t="s">
        <v>86</v>
      </c>
      <c r="E203">
        <v>4.4295367873354398E-2</v>
      </c>
      <c r="F203">
        <v>2.2662882334827099E-2</v>
      </c>
      <c r="G203">
        <v>6.5861038580907999E-2</v>
      </c>
      <c r="H203">
        <v>3.3945018921195703E-2</v>
      </c>
      <c r="I203" t="s">
        <v>86</v>
      </c>
      <c r="J203">
        <v>5.4447176556419001E-2</v>
      </c>
      <c r="K203">
        <v>5.7040142821838599E-2</v>
      </c>
      <c r="L203">
        <v>8.8713192729413595E-3</v>
      </c>
      <c r="M203">
        <v>1.18292244689133E-2</v>
      </c>
      <c r="N203">
        <v>8.4494472830154606E-3</v>
      </c>
      <c r="O203">
        <v>1.44700405660016E-2</v>
      </c>
      <c r="P203">
        <v>1.7705391676764701E-2</v>
      </c>
      <c r="Q203">
        <v>5.8352414291495798E-2</v>
      </c>
      <c r="R203">
        <v>6.05259401370426E-2</v>
      </c>
      <c r="S203">
        <v>5.6787600557039103E-2</v>
      </c>
      <c r="T203">
        <v>5.9450958209773003E-2</v>
      </c>
      <c r="U203">
        <v>4.7362827829774398E-2</v>
      </c>
      <c r="V203">
        <v>5.7004401473901699E-2</v>
      </c>
      <c r="W203">
        <v>5.47945615992812E-2</v>
      </c>
      <c r="X203">
        <v>3.7927583517366498E-2</v>
      </c>
      <c r="Y203" t="s">
        <v>86</v>
      </c>
      <c r="Z203">
        <v>3.4022680667962303E-2</v>
      </c>
      <c r="AA203">
        <v>4.5201441878592902E-2</v>
      </c>
      <c r="AB203">
        <v>3.4179720966576399E-2</v>
      </c>
      <c r="AC203">
        <v>8.9551241206965605E-3</v>
      </c>
      <c r="AD203">
        <v>4.1643438005840496E-3</v>
      </c>
      <c r="AE203">
        <v>4.5595017600479499E-4</v>
      </c>
    </row>
    <row r="204" spans="1:31" x14ac:dyDescent="0.35">
      <c r="A204" s="5">
        <v>40178</v>
      </c>
      <c r="B204">
        <v>6.2117359381052705E-4</v>
      </c>
      <c r="C204">
        <v>4.2540241940201402E-2</v>
      </c>
      <c r="D204" t="s">
        <v>86</v>
      </c>
      <c r="E204">
        <v>2.6696381619570098E-2</v>
      </c>
      <c r="F204">
        <v>1.35369924439402E-2</v>
      </c>
      <c r="G204">
        <v>3.3350037657224198E-2</v>
      </c>
      <c r="H204">
        <v>2.95535072336118E-2</v>
      </c>
      <c r="I204" t="s">
        <v>86</v>
      </c>
      <c r="J204">
        <v>3.4362253210842401E-2</v>
      </c>
      <c r="K204">
        <v>2.7140236394735302E-2</v>
      </c>
      <c r="L204">
        <v>1.6644670205877898E-2</v>
      </c>
      <c r="M204">
        <v>-1.68702554653581E-2</v>
      </c>
      <c r="N204">
        <v>-6.3864102848416402E-3</v>
      </c>
      <c r="O204">
        <v>-1.57301448965169E-2</v>
      </c>
      <c r="P204">
        <v>-1.3002321840413099E-2</v>
      </c>
      <c r="Q204">
        <v>3.4732016544815697E-2</v>
      </c>
      <c r="R204">
        <v>2.4988514916027198E-2</v>
      </c>
      <c r="S204">
        <v>3.30889468984258E-2</v>
      </c>
      <c r="T204">
        <v>2.7912190388332501E-2</v>
      </c>
      <c r="U204">
        <v>4.11099191908798E-2</v>
      </c>
      <c r="V204">
        <v>2.9595562369491998E-2</v>
      </c>
      <c r="W204">
        <v>3.3455095152184797E-2</v>
      </c>
      <c r="X204">
        <v>5.8823408113600997E-2</v>
      </c>
      <c r="Y204" t="s">
        <v>86</v>
      </c>
      <c r="Z204">
        <v>2.70821419823641E-2</v>
      </c>
      <c r="AA204">
        <v>1.50238674974091E-2</v>
      </c>
      <c r="AB204">
        <v>8.8639127813590502E-3</v>
      </c>
      <c r="AC204">
        <v>-3.4933836831266001E-3</v>
      </c>
      <c r="AD204">
        <v>3.3273592809630599E-3</v>
      </c>
      <c r="AE204">
        <v>4.8485378021584698E-3</v>
      </c>
    </row>
    <row r="205" spans="1:31" x14ac:dyDescent="0.35">
      <c r="A205" s="5">
        <v>40209</v>
      </c>
      <c r="B205">
        <v>1.4481197688984499E-2</v>
      </c>
      <c r="C205">
        <v>-5.5118388790548901E-2</v>
      </c>
      <c r="D205" t="s">
        <v>86</v>
      </c>
      <c r="E205">
        <v>-5.2069266183048503E-2</v>
      </c>
      <c r="F205">
        <v>-4.51390103281928E-2</v>
      </c>
      <c r="G205">
        <v>-3.6489482962413097E-2</v>
      </c>
      <c r="H205">
        <v>-3.8596431535936997E-2</v>
      </c>
      <c r="I205" t="s">
        <v>86</v>
      </c>
      <c r="J205">
        <v>-6.7029328032932503E-2</v>
      </c>
      <c r="K205">
        <v>-4.3872239248689202E-2</v>
      </c>
      <c r="L205">
        <v>1.1116838473448701E-2</v>
      </c>
      <c r="M205">
        <v>1.56385487864742E-2</v>
      </c>
      <c r="N205">
        <v>1.7272552594170699E-2</v>
      </c>
      <c r="O205">
        <v>9.6832089700096893E-3</v>
      </c>
      <c r="P205">
        <v>9.2496530540702206E-3</v>
      </c>
      <c r="Q205">
        <v>-3.29086494470937E-2</v>
      </c>
      <c r="R205">
        <v>-3.6530316422518798E-2</v>
      </c>
      <c r="S205">
        <v>-3.4679831668050602E-2</v>
      </c>
      <c r="T205">
        <v>-3.5588948887413499E-2</v>
      </c>
      <c r="U205">
        <v>-4.8371420846297503E-2</v>
      </c>
      <c r="V205">
        <v>-3.5814059175070197E-2</v>
      </c>
      <c r="W205">
        <v>-4.7018138029037003E-2</v>
      </c>
      <c r="X205">
        <v>-4.0824877986778502E-2</v>
      </c>
      <c r="Y205" t="s">
        <v>86</v>
      </c>
      <c r="Z205">
        <v>-2.33731293326346E-2</v>
      </c>
      <c r="AA205">
        <v>-1.71276095724066E-2</v>
      </c>
      <c r="AB205">
        <v>-1.23224972584821E-2</v>
      </c>
      <c r="AC205">
        <v>1.07996938039153E-2</v>
      </c>
      <c r="AD205">
        <v>7.4540196622178301E-3</v>
      </c>
      <c r="AE205">
        <v>3.1560918542737201E-3</v>
      </c>
    </row>
    <row r="206" spans="1:31" x14ac:dyDescent="0.35">
      <c r="A206" s="5">
        <v>40237</v>
      </c>
      <c r="B206">
        <v>2.5904219630942002E-3</v>
      </c>
      <c r="C206">
        <v>9.9999878660264E-3</v>
      </c>
      <c r="D206" t="s">
        <v>86</v>
      </c>
      <c r="E206">
        <v>2.8166655699200099E-3</v>
      </c>
      <c r="F206">
        <v>7.2706098499510303E-4</v>
      </c>
      <c r="G206">
        <v>2.2783845790061302E-2</v>
      </c>
      <c r="H206">
        <v>1.09486939437852E-2</v>
      </c>
      <c r="I206" t="s">
        <v>86</v>
      </c>
      <c r="J206">
        <v>2.5996473196912801E-2</v>
      </c>
      <c r="K206">
        <v>2.59351505521998E-2</v>
      </c>
      <c r="L206">
        <v>1.0349363180435899E-3</v>
      </c>
      <c r="M206">
        <v>4.3568632094132904E-3</v>
      </c>
      <c r="N206">
        <v>3.1544309283972299E-3</v>
      </c>
      <c r="O206">
        <v>3.3890241279591099E-3</v>
      </c>
      <c r="P206">
        <v>3.1702696254541601E-3</v>
      </c>
      <c r="Q206">
        <v>3.1833087568277199E-2</v>
      </c>
      <c r="R206">
        <v>2.8809725410295001E-2</v>
      </c>
      <c r="S206">
        <v>2.2400704055797301E-2</v>
      </c>
      <c r="T206">
        <v>2.7919300408845001E-2</v>
      </c>
      <c r="U206">
        <v>5.7053673242993701E-2</v>
      </c>
      <c r="V206">
        <v>2.9599348526105299E-2</v>
      </c>
      <c r="W206">
        <v>3.6101067933518402E-2</v>
      </c>
      <c r="X206">
        <v>5.5725924817099003E-2</v>
      </c>
      <c r="Y206" t="s">
        <v>86</v>
      </c>
      <c r="Z206">
        <v>2.4579757822606099E-2</v>
      </c>
      <c r="AA206">
        <v>2.2788284472269601E-2</v>
      </c>
      <c r="AB206">
        <v>2.2072990209607998E-2</v>
      </c>
      <c r="AC206">
        <v>3.5946924728519798E-3</v>
      </c>
      <c r="AD206">
        <v>6.3564582886577203E-4</v>
      </c>
      <c r="AE206">
        <v>2.3295666251173599E-4</v>
      </c>
    </row>
    <row r="207" spans="1:31" x14ac:dyDescent="0.35">
      <c r="A207" s="5">
        <v>40268</v>
      </c>
      <c r="B207">
        <v>8.9718412626410404E-3</v>
      </c>
      <c r="C207">
        <v>9.03582735239295E-2</v>
      </c>
      <c r="D207" t="s">
        <v>86</v>
      </c>
      <c r="E207">
        <v>7.1628914834632199E-2</v>
      </c>
      <c r="F207">
        <v>6.0319867777523899E-2</v>
      </c>
      <c r="G207">
        <v>4.0940851170577497E-2</v>
      </c>
      <c r="H207">
        <v>5.9566614862616801E-2</v>
      </c>
      <c r="I207" t="s">
        <v>86</v>
      </c>
      <c r="J207">
        <v>6.3574681671795905E-2</v>
      </c>
      <c r="K207">
        <v>4.9583822507900603E-2</v>
      </c>
      <c r="L207">
        <v>2.58260405117464E-2</v>
      </c>
      <c r="M207">
        <v>-1.2926572913262201E-3</v>
      </c>
      <c r="N207">
        <v>4.9198956451341402E-3</v>
      </c>
      <c r="O207">
        <v>-2.1005773642640002E-3</v>
      </c>
      <c r="P207">
        <v>2.2324863465540798E-3</v>
      </c>
      <c r="Q207">
        <v>5.8510618685823003E-2</v>
      </c>
      <c r="R207">
        <v>5.53064310887776E-2</v>
      </c>
      <c r="S207">
        <v>5.2591891081605703E-2</v>
      </c>
      <c r="T207">
        <v>6.1398640227242202E-2</v>
      </c>
      <c r="U207">
        <v>5.5937273459015599E-2</v>
      </c>
      <c r="V207">
        <v>5.58059768119386E-2</v>
      </c>
      <c r="W207">
        <v>5.57491210672761E-2</v>
      </c>
      <c r="X207">
        <v>7.85536607701737E-2</v>
      </c>
      <c r="Y207" t="s">
        <v>86</v>
      </c>
      <c r="Z207">
        <v>3.3459630977142697E-2</v>
      </c>
      <c r="AA207">
        <v>3.6931498195788399E-2</v>
      </c>
      <c r="AB207">
        <v>3.09857751616145E-2</v>
      </c>
      <c r="AC207">
        <v>4.6880706770115197E-3</v>
      </c>
      <c r="AD207">
        <v>4.71031632361956E-3</v>
      </c>
      <c r="AE207">
        <v>2.79935741028727E-3</v>
      </c>
    </row>
    <row r="208" spans="1:31" x14ac:dyDescent="0.35">
      <c r="A208" s="5">
        <v>40298</v>
      </c>
      <c r="B208">
        <v>1.3652107204696401E-2</v>
      </c>
      <c r="C208">
        <v>9.8411177349345003E-3</v>
      </c>
      <c r="D208" t="s">
        <v>86</v>
      </c>
      <c r="E208">
        <v>-7.86397095202695E-3</v>
      </c>
      <c r="F208">
        <v>-5.4832701131593102E-3</v>
      </c>
      <c r="G208">
        <v>6.12771901541697E-3</v>
      </c>
      <c r="H208">
        <v>6.8143265025063801E-3</v>
      </c>
      <c r="I208" t="s">
        <v>86</v>
      </c>
      <c r="J208">
        <v>6.3525633326418198E-3</v>
      </c>
      <c r="K208">
        <v>6.9898695498449804E-3</v>
      </c>
      <c r="L208">
        <v>1.09717075180848E-2</v>
      </c>
      <c r="M208">
        <v>8.9774261914325505E-3</v>
      </c>
      <c r="N208">
        <v>1.37449949663981E-2</v>
      </c>
      <c r="O208">
        <v>8.5075977512442495E-3</v>
      </c>
      <c r="P208">
        <v>6.1829938177071402E-3</v>
      </c>
      <c r="Q208">
        <v>2.4120579867685E-2</v>
      </c>
      <c r="R208">
        <v>1.39699761674536E-2</v>
      </c>
      <c r="S208">
        <v>5.1222077233195598E-3</v>
      </c>
      <c r="T208">
        <v>1.2494522384930099E-2</v>
      </c>
      <c r="U208">
        <v>1.76581741661203E-2</v>
      </c>
      <c r="V208">
        <v>1.54831958979926E-2</v>
      </c>
      <c r="W208">
        <v>1.3201346585563999E-2</v>
      </c>
      <c r="X208">
        <v>4.43162007783671E-2</v>
      </c>
      <c r="Y208" t="s">
        <v>86</v>
      </c>
      <c r="Z208">
        <v>1.34389321738095E-2</v>
      </c>
      <c r="AA208">
        <v>8.8777789070823392E-3</v>
      </c>
      <c r="AB208">
        <v>1.6393490093855899E-2</v>
      </c>
      <c r="AC208">
        <v>5.61782245469812E-3</v>
      </c>
      <c r="AD208">
        <v>9.6411176170293107E-3</v>
      </c>
      <c r="AE208">
        <v>4.2039957288029801E-3</v>
      </c>
    </row>
    <row r="209" spans="1:31" x14ac:dyDescent="0.35">
      <c r="A209" s="5">
        <v>40329</v>
      </c>
      <c r="B209">
        <v>-7.5026620004723602E-3</v>
      </c>
      <c r="C209">
        <v>-0.10044958177533</v>
      </c>
      <c r="D209" t="s">
        <v>86</v>
      </c>
      <c r="E209">
        <v>-0.100396173998385</v>
      </c>
      <c r="F209">
        <v>-0.10062023260785199</v>
      </c>
      <c r="G209">
        <v>-7.1640295364703704E-2</v>
      </c>
      <c r="H209">
        <v>-0.10067681259726199</v>
      </c>
      <c r="I209" t="s">
        <v>86</v>
      </c>
      <c r="J209">
        <v>-9.0243871761013006E-2</v>
      </c>
      <c r="K209">
        <v>-7.3577097188370605E-2</v>
      </c>
      <c r="L209">
        <v>-3.7350205012185202E-2</v>
      </c>
      <c r="M209">
        <v>9.9237675947637608E-3</v>
      </c>
      <c r="N209">
        <v>9.9460451933449409E-4</v>
      </c>
      <c r="O209">
        <v>6.9745566485504701E-3</v>
      </c>
      <c r="P209">
        <v>6.1410780016627701E-3</v>
      </c>
      <c r="Q209">
        <v>-7.7526806468036197E-2</v>
      </c>
      <c r="R209">
        <v>-7.6296786622509202E-2</v>
      </c>
      <c r="S209">
        <v>-7.6440798186856798E-2</v>
      </c>
      <c r="T209">
        <v>-7.4482278417737302E-2</v>
      </c>
      <c r="U209">
        <v>-6.8493166708894701E-2</v>
      </c>
      <c r="V209">
        <v>-7.7812797435078004E-2</v>
      </c>
      <c r="W209">
        <v>-7.8175748696799899E-2</v>
      </c>
      <c r="X209">
        <v>-5.5350650765132299E-2</v>
      </c>
      <c r="Y209" t="s">
        <v>86</v>
      </c>
      <c r="Z209">
        <v>-5.4852342766088101E-2</v>
      </c>
      <c r="AA209">
        <v>-5.40540544381179E-2</v>
      </c>
      <c r="AB209">
        <v>-5.2867451656061402E-2</v>
      </c>
      <c r="AC209">
        <v>-1.7579676615423899E-3</v>
      </c>
      <c r="AD209">
        <v>-6.1673730745361397E-3</v>
      </c>
      <c r="AE209">
        <v>-3.9115634636222602E-3</v>
      </c>
    </row>
    <row r="210" spans="1:31" x14ac:dyDescent="0.35">
      <c r="A210" s="5">
        <v>40359</v>
      </c>
      <c r="B210">
        <v>9.2166748355110399E-3</v>
      </c>
      <c r="C210">
        <v>6.2486580618348296E-3</v>
      </c>
      <c r="D210" t="s">
        <v>86</v>
      </c>
      <c r="E210">
        <v>-2.3494606977031301E-2</v>
      </c>
      <c r="F210">
        <v>-1.45596481982204E-2</v>
      </c>
      <c r="G210">
        <v>-1.27557001191881E-2</v>
      </c>
      <c r="H210">
        <v>-1.41112345004368E-2</v>
      </c>
      <c r="I210" t="s">
        <v>86</v>
      </c>
      <c r="J210">
        <v>-3.6113951815988601E-2</v>
      </c>
      <c r="K210">
        <v>-2.3766674289380899E-2</v>
      </c>
      <c r="L210">
        <v>9.0800373785485493E-3</v>
      </c>
      <c r="M210">
        <v>8.7067472848113992E-3</v>
      </c>
      <c r="N210">
        <v>1.21959357320505E-2</v>
      </c>
      <c r="O210">
        <v>1.32402330961749E-2</v>
      </c>
      <c r="P210">
        <v>9.3628709392158602E-3</v>
      </c>
      <c r="Q210">
        <v>-5.6383100456748797E-2</v>
      </c>
      <c r="R210">
        <v>-5.5592587482213199E-2</v>
      </c>
      <c r="S210">
        <v>-4.0874314905744502E-2</v>
      </c>
      <c r="T210">
        <v>-5.57807719857542E-2</v>
      </c>
      <c r="U210">
        <v>-5.2941234978493602E-2</v>
      </c>
      <c r="V210">
        <v>-5.8692868277866399E-2</v>
      </c>
      <c r="W210">
        <v>-5.8892788649727697E-2</v>
      </c>
      <c r="X210">
        <v>-5.4687559980453E-2</v>
      </c>
      <c r="Y210" t="s">
        <v>86</v>
      </c>
      <c r="Z210">
        <v>-3.07929017419169E-2</v>
      </c>
      <c r="AA210">
        <v>-3.8764049347394199E-2</v>
      </c>
      <c r="AB210">
        <v>-2.9328144327745002E-2</v>
      </c>
      <c r="AC210">
        <v>8.6448292372945795E-3</v>
      </c>
      <c r="AD210">
        <v>5.5447850810608603E-3</v>
      </c>
      <c r="AE210">
        <v>2.1596955566804701E-3</v>
      </c>
    </row>
    <row r="211" spans="1:31" x14ac:dyDescent="0.35">
      <c r="A211" s="5">
        <v>40390</v>
      </c>
      <c r="B211">
        <v>6.0054564906325599E-3</v>
      </c>
      <c r="C211">
        <v>9.2577001235280093E-2</v>
      </c>
      <c r="D211" t="s">
        <v>86</v>
      </c>
      <c r="E211">
        <v>0.102255581368511</v>
      </c>
      <c r="F211">
        <v>9.4090098896051605E-2</v>
      </c>
      <c r="G211">
        <v>5.9749481705629402E-2</v>
      </c>
      <c r="H211">
        <v>9.1603216508002197E-2</v>
      </c>
      <c r="I211" t="s">
        <v>86</v>
      </c>
      <c r="J211">
        <v>8.7860324614447802E-2</v>
      </c>
      <c r="K211">
        <v>8.2559283890911106E-2</v>
      </c>
      <c r="L211">
        <v>2.8282169071837799E-2</v>
      </c>
      <c r="M211">
        <v>8.7500168108590494E-3</v>
      </c>
      <c r="N211">
        <v>5.7867720198930498E-3</v>
      </c>
      <c r="O211">
        <v>6.8492665658391001E-3</v>
      </c>
      <c r="P211">
        <v>5.06085797488969E-3</v>
      </c>
      <c r="Q211">
        <v>6.6516504260771894E-2</v>
      </c>
      <c r="R211">
        <v>6.5275140648048305E-2</v>
      </c>
      <c r="S211">
        <v>6.2194478399106301E-2</v>
      </c>
      <c r="T211">
        <v>5.5707400611408303E-2</v>
      </c>
      <c r="U211">
        <v>6.8322949742519998E-2</v>
      </c>
      <c r="V211">
        <v>6.0827136501821401E-2</v>
      </c>
      <c r="W211">
        <v>7.0087626847860102E-2</v>
      </c>
      <c r="X211">
        <v>5.4132274115808399E-2</v>
      </c>
      <c r="Y211" t="s">
        <v>86</v>
      </c>
      <c r="Z211">
        <v>4.3017683405405398E-2</v>
      </c>
      <c r="AA211">
        <v>4.4382766827409902E-2</v>
      </c>
      <c r="AB211">
        <v>4.3859771867238301E-2</v>
      </c>
      <c r="AC211">
        <v>8.7646609146209507E-3</v>
      </c>
      <c r="AD211">
        <v>7.2917704399175299E-3</v>
      </c>
      <c r="AE211">
        <v>4.3687079276533E-3</v>
      </c>
    </row>
    <row r="212" spans="1:31" x14ac:dyDescent="0.35">
      <c r="A212" s="5">
        <v>40421</v>
      </c>
      <c r="B212">
        <v>1.9068649916511599E-2</v>
      </c>
      <c r="C212">
        <v>-1.4503893915208E-2</v>
      </c>
      <c r="D212" t="s">
        <v>86</v>
      </c>
      <c r="E212">
        <v>-4.0927621653397098E-2</v>
      </c>
      <c r="F212">
        <v>-3.1272232576435299E-2</v>
      </c>
      <c r="G212">
        <v>-1.46549691822567E-2</v>
      </c>
      <c r="H212">
        <v>-3.9335489615563803E-2</v>
      </c>
      <c r="I212" t="s">
        <v>86</v>
      </c>
      <c r="J212">
        <v>-4.0306722673255697E-2</v>
      </c>
      <c r="K212">
        <v>-2.95518644923741E-2</v>
      </c>
      <c r="L212">
        <v>6.9101124848496096E-3</v>
      </c>
      <c r="M212">
        <v>7.7673161332145598E-3</v>
      </c>
      <c r="N212">
        <v>2.08908312711397E-2</v>
      </c>
      <c r="O212">
        <v>9.60010740227118E-3</v>
      </c>
      <c r="P212">
        <v>2.4298533386986399E-3</v>
      </c>
      <c r="Q212">
        <v>-4.8625684576497498E-2</v>
      </c>
      <c r="R212">
        <v>-5.1396597034235297E-2</v>
      </c>
      <c r="S212">
        <v>-5.5207086799547098E-2</v>
      </c>
      <c r="T212">
        <v>-5.5835290296445801E-2</v>
      </c>
      <c r="U212">
        <v>-3.6821683710129803E-2</v>
      </c>
      <c r="V212">
        <v>-5.3899166795613802E-2</v>
      </c>
      <c r="W212">
        <v>-4.6783814793890599E-2</v>
      </c>
      <c r="X212">
        <v>-6.5464866622031395E-2</v>
      </c>
      <c r="Y212" t="s">
        <v>86</v>
      </c>
      <c r="Z212">
        <v>-3.1725855261007102E-2</v>
      </c>
      <c r="AA212">
        <v>-2.7224713699388101E-2</v>
      </c>
      <c r="AB212">
        <v>-3.0812530165703698E-2</v>
      </c>
      <c r="AC212">
        <v>4.6034396837194699E-3</v>
      </c>
      <c r="AD212">
        <v>8.9935929519957807E-3</v>
      </c>
      <c r="AE212">
        <v>4.5340306784660001E-3</v>
      </c>
    </row>
    <row r="213" spans="1:31" x14ac:dyDescent="0.35">
      <c r="A213" s="5">
        <v>40451</v>
      </c>
      <c r="B213">
        <v>5.4013868001160197E-3</v>
      </c>
      <c r="C213">
        <v>0.11877703458343</v>
      </c>
      <c r="D213" t="s">
        <v>86</v>
      </c>
      <c r="E213">
        <v>0.109530671140306</v>
      </c>
      <c r="F213">
        <v>8.6573345132055196E-2</v>
      </c>
      <c r="G213">
        <v>5.9406185502348899E-2</v>
      </c>
      <c r="H213">
        <v>0.10737068561059</v>
      </c>
      <c r="I213" t="s">
        <v>86</v>
      </c>
      <c r="J213">
        <v>0.116909506108427</v>
      </c>
      <c r="K213">
        <v>7.8085457129410799E-2</v>
      </c>
      <c r="L213">
        <v>2.2907409227187599E-2</v>
      </c>
      <c r="M213">
        <v>4.5572643967641701E-4</v>
      </c>
      <c r="N213">
        <v>1.03789034246925E-4</v>
      </c>
      <c r="O213">
        <v>1.7887259463732501E-3</v>
      </c>
      <c r="P213">
        <v>-2.9128171412318498E-3</v>
      </c>
      <c r="Q213">
        <v>8.9999893885423704E-2</v>
      </c>
      <c r="R213">
        <v>9.5775188412924803E-2</v>
      </c>
      <c r="S213">
        <v>8.7861795852567204E-2</v>
      </c>
      <c r="T213">
        <v>9.43876571401564E-2</v>
      </c>
      <c r="U213">
        <v>0.113682186006501</v>
      </c>
      <c r="V213">
        <v>9.0303034590124703E-2</v>
      </c>
      <c r="W213">
        <v>0.103067486665949</v>
      </c>
      <c r="X213">
        <v>0.115352229007653</v>
      </c>
      <c r="Y213" t="s">
        <v>86</v>
      </c>
      <c r="Z213">
        <v>6.2909358699477294E-2</v>
      </c>
      <c r="AA213">
        <v>6.6096154139633406E-2</v>
      </c>
      <c r="AB213">
        <v>6.7436942160105096E-2</v>
      </c>
      <c r="AC213">
        <v>6.6013178386016402E-3</v>
      </c>
      <c r="AD213">
        <v>4.0555241286333197E-3</v>
      </c>
      <c r="AE213">
        <v>1.34558444235202E-3</v>
      </c>
    </row>
    <row r="214" spans="1:31" x14ac:dyDescent="0.35">
      <c r="A214" s="5">
        <v>40482</v>
      </c>
      <c r="B214">
        <v>3.2735810326949199E-3</v>
      </c>
      <c r="C214">
        <v>2.9207189033987099E-2</v>
      </c>
      <c r="D214" t="s">
        <v>86</v>
      </c>
      <c r="E214">
        <v>3.3333472464773597E-2</v>
      </c>
      <c r="F214">
        <v>3.4436252170837199E-2</v>
      </c>
      <c r="G214">
        <v>3.70944746426436E-2</v>
      </c>
      <c r="H214">
        <v>1.88992162628869E-2</v>
      </c>
      <c r="I214" t="s">
        <v>86</v>
      </c>
      <c r="J214">
        <v>5.35991943811076E-2</v>
      </c>
      <c r="K214">
        <v>2.38315001170002E-2</v>
      </c>
      <c r="L214">
        <v>1.9486348719561002E-2</v>
      </c>
      <c r="M214">
        <v>3.1135315823257199E-3</v>
      </c>
      <c r="N214">
        <v>-1.14890533141954E-3</v>
      </c>
      <c r="O214">
        <v>2.5359627406550201E-3</v>
      </c>
      <c r="P214">
        <v>5.1020282637597898E-3</v>
      </c>
      <c r="Q214">
        <v>4.0774863267204399E-2</v>
      </c>
      <c r="R214">
        <v>4.6716405882834898E-2</v>
      </c>
      <c r="S214">
        <v>2.7743895509583099E-2</v>
      </c>
      <c r="T214">
        <v>4.1093920267506398E-2</v>
      </c>
      <c r="U214">
        <v>3.9747165219446899E-2</v>
      </c>
      <c r="V214">
        <v>3.9466614900288403E-2</v>
      </c>
      <c r="W214">
        <v>4.7831133841692103E-2</v>
      </c>
      <c r="X214">
        <v>5.71643922391964E-2</v>
      </c>
      <c r="Y214" t="s">
        <v>86</v>
      </c>
      <c r="Z214">
        <v>2.0345195768022701E-2</v>
      </c>
      <c r="AA214">
        <v>3.4726516484672301E-2</v>
      </c>
      <c r="AB214">
        <v>2.2563113963391099E-2</v>
      </c>
      <c r="AC214">
        <v>7.6918536037364404E-3</v>
      </c>
      <c r="AD214">
        <v>4.0870467414120901E-3</v>
      </c>
      <c r="AE214">
        <v>1.7088190935870501E-3</v>
      </c>
    </row>
    <row r="215" spans="1:31" x14ac:dyDescent="0.35">
      <c r="A215" s="5">
        <v>40512</v>
      </c>
      <c r="B215">
        <v>-3.0818320364894101E-3</v>
      </c>
      <c r="C215">
        <v>-2.5675533122185502E-2</v>
      </c>
      <c r="D215" t="s">
        <v>86</v>
      </c>
      <c r="E215">
        <v>-2.9776802177183599E-2</v>
      </c>
      <c r="F215">
        <v>-5.4177711994750001E-2</v>
      </c>
      <c r="G215">
        <v>-2.7343708063595099E-2</v>
      </c>
      <c r="H215">
        <v>-3.7096966438220802E-2</v>
      </c>
      <c r="I215" t="s">
        <v>86</v>
      </c>
      <c r="J215">
        <v>1.1282368818601301E-2</v>
      </c>
      <c r="K215">
        <v>-2.46195712334027E-2</v>
      </c>
      <c r="L215">
        <v>-9.0622394562738899E-3</v>
      </c>
      <c r="M215">
        <v>-6.0832848866115797E-3</v>
      </c>
      <c r="N215">
        <v>-4.4097322495689701E-3</v>
      </c>
      <c r="O215">
        <v>-4.8131477892482902E-3</v>
      </c>
      <c r="P215">
        <v>-3.2973176777512298E-4</v>
      </c>
      <c r="Q215">
        <v>4.8972945564492304E-3</v>
      </c>
      <c r="R215">
        <v>1.5588270705121001E-3</v>
      </c>
      <c r="S215">
        <v>-1.07184638140912E-2</v>
      </c>
      <c r="T215">
        <v>-4.4749134246264404E-3</v>
      </c>
      <c r="U215">
        <v>1.3900687055911701E-2</v>
      </c>
      <c r="V215">
        <v>-3.20867112147325E-3</v>
      </c>
      <c r="W215">
        <v>4.2460113769041399E-3</v>
      </c>
      <c r="X215">
        <v>4.6247032544977897E-2</v>
      </c>
      <c r="Y215" t="s">
        <v>86</v>
      </c>
      <c r="Z215">
        <v>2.41700410924111E-3</v>
      </c>
      <c r="AA215">
        <v>8.7011695817503405E-3</v>
      </c>
      <c r="AB215">
        <v>3.5305331308992001E-3</v>
      </c>
      <c r="AC215">
        <v>-5.3153980288366699E-3</v>
      </c>
      <c r="AD215">
        <v>-1.2650647714863099E-3</v>
      </c>
      <c r="AE215">
        <v>6.25298544934362E-4</v>
      </c>
    </row>
    <row r="216" spans="1:31" x14ac:dyDescent="0.35">
      <c r="A216" s="5">
        <v>40543</v>
      </c>
      <c r="B216">
        <v>-1.72467429623224E-3</v>
      </c>
      <c r="C216">
        <v>7.4144942651498402E-2</v>
      </c>
      <c r="D216" t="s">
        <v>86</v>
      </c>
      <c r="E216">
        <v>7.91334694093946E-2</v>
      </c>
      <c r="F216">
        <v>5.95606347654518E-2</v>
      </c>
      <c r="G216">
        <v>5.0355446295805503E-2</v>
      </c>
      <c r="H216">
        <v>8.0710934691750905E-2</v>
      </c>
      <c r="I216" t="s">
        <v>86</v>
      </c>
      <c r="J216">
        <v>6.4102575998871494E-2</v>
      </c>
      <c r="K216">
        <v>5.5359232185409397E-2</v>
      </c>
      <c r="L216">
        <v>1.6707491953317902E-2</v>
      </c>
      <c r="M216">
        <v>-1.0789731698799199E-2</v>
      </c>
      <c r="N216">
        <v>-7.1017513822740899E-3</v>
      </c>
      <c r="O216">
        <v>-1.11585109592449E-2</v>
      </c>
      <c r="P216">
        <v>-4.2341702996651796E-3</v>
      </c>
      <c r="Q216">
        <v>6.4197366147789897E-2</v>
      </c>
      <c r="R216">
        <v>6.0227508374470398E-2</v>
      </c>
      <c r="S216">
        <v>6.24058724608045E-2</v>
      </c>
      <c r="T216">
        <v>5.8471591217368502E-2</v>
      </c>
      <c r="U216">
        <v>6.3410683579251295E-2</v>
      </c>
      <c r="V216">
        <v>5.8513290281520303E-2</v>
      </c>
      <c r="W216">
        <v>4.8386341747549799E-2</v>
      </c>
      <c r="X216">
        <v>5.9503667832598701E-2</v>
      </c>
      <c r="Y216" t="s">
        <v>86</v>
      </c>
      <c r="Z216">
        <v>3.1790119238625202E-2</v>
      </c>
      <c r="AA216">
        <v>3.4164704172020097E-2</v>
      </c>
      <c r="AB216">
        <v>4.2939805092854298E-2</v>
      </c>
      <c r="AC216">
        <v>-1.2618195319820001E-3</v>
      </c>
      <c r="AD216">
        <v>-2.3109002609395901E-3</v>
      </c>
      <c r="AE216">
        <v>1.5577841650334799E-3</v>
      </c>
    </row>
    <row r="217" spans="1:31" x14ac:dyDescent="0.35">
      <c r="A217" s="5">
        <v>40574</v>
      </c>
      <c r="B217">
        <v>-9.4608968673823898E-4</v>
      </c>
      <c r="C217">
        <v>-2.9810271680361902E-2</v>
      </c>
      <c r="D217" t="s">
        <v>86</v>
      </c>
      <c r="E217">
        <v>3.6810147444171501E-3</v>
      </c>
      <c r="F217">
        <v>1.24508655951364E-2</v>
      </c>
      <c r="G217">
        <v>1.5308188972995299E-2</v>
      </c>
      <c r="H217" s="2">
        <v>4.1826205584975799E-8</v>
      </c>
      <c r="I217" t="s">
        <v>86</v>
      </c>
      <c r="J217">
        <v>-3.4778966326977799E-3</v>
      </c>
      <c r="K217">
        <v>6.5731392811762797E-3</v>
      </c>
      <c r="L217">
        <v>1.8691637129670299E-2</v>
      </c>
      <c r="M217">
        <v>1.19754651700753E-3</v>
      </c>
      <c r="N217">
        <v>-1.0907522665749799E-3</v>
      </c>
      <c r="O217">
        <v>1.03371900589506E-3</v>
      </c>
      <c r="P217">
        <v>-1.8591688763524501E-4</v>
      </c>
      <c r="Q217">
        <v>1.48838251013354E-2</v>
      </c>
      <c r="R217">
        <v>1.50419539886587E-2</v>
      </c>
      <c r="S217">
        <v>3.7177367199714803E-2</v>
      </c>
      <c r="T217">
        <v>1.5559637858782701E-2</v>
      </c>
      <c r="U217">
        <v>2.4174054786899601E-2</v>
      </c>
      <c r="V217">
        <v>1.63100378467535E-2</v>
      </c>
      <c r="W217">
        <v>1.6227244378072301E-2</v>
      </c>
      <c r="X217">
        <v>2.2464747233362999E-2</v>
      </c>
      <c r="Y217" t="s">
        <v>86</v>
      </c>
      <c r="Z217">
        <v>1.3497596270527001E-2</v>
      </c>
      <c r="AA217">
        <v>1.55409680480429E-2</v>
      </c>
      <c r="AB217">
        <v>7.6855887947404897E-3</v>
      </c>
      <c r="AC217">
        <v>2.7858021688589901E-3</v>
      </c>
      <c r="AD217">
        <v>2.5513116656677502E-3</v>
      </c>
      <c r="AE217">
        <v>2.1553363978293401E-3</v>
      </c>
    </row>
    <row r="218" spans="1:31" x14ac:dyDescent="0.35">
      <c r="A218" s="5">
        <v>40602</v>
      </c>
      <c r="B218">
        <v>1.2868936376383601E-2</v>
      </c>
      <c r="C218">
        <v>-1.6061383184990601E-2</v>
      </c>
      <c r="D218" t="s">
        <v>86</v>
      </c>
      <c r="E218">
        <v>2.9339638864594599E-2</v>
      </c>
      <c r="F218">
        <v>2.9773343233324898E-2</v>
      </c>
      <c r="G218">
        <v>4.6566583264004702E-2</v>
      </c>
      <c r="H218">
        <v>1.01404672872765E-2</v>
      </c>
      <c r="I218">
        <v>3.8371179841555803E-2</v>
      </c>
      <c r="J218">
        <v>3.5149056884277198E-2</v>
      </c>
      <c r="K218">
        <v>3.22158662962473E-2</v>
      </c>
      <c r="L218">
        <v>1.16003735761825E-2</v>
      </c>
      <c r="M218">
        <v>2.1565845835859999E-3</v>
      </c>
      <c r="N218">
        <v>9.83544398586878E-3</v>
      </c>
      <c r="O218">
        <v>-5.8551897588497205E-4</v>
      </c>
      <c r="P218">
        <v>8.18620987482509E-4</v>
      </c>
      <c r="Q218">
        <v>3.02475358189889E-2</v>
      </c>
      <c r="R218">
        <v>3.5701629477102301E-2</v>
      </c>
      <c r="S218">
        <v>1.93856517573276E-2</v>
      </c>
      <c r="T218">
        <v>2.5316871669165301E-2</v>
      </c>
      <c r="U218">
        <v>4.1699396755352003E-2</v>
      </c>
      <c r="V218">
        <v>2.40719910608365E-2</v>
      </c>
      <c r="W218">
        <v>2.59479733108561E-2</v>
      </c>
      <c r="X218">
        <v>4.8963918666668001E-2</v>
      </c>
      <c r="Y218" t="s">
        <v>86</v>
      </c>
      <c r="Z218">
        <v>2.6636043470205598E-2</v>
      </c>
      <c r="AA218">
        <v>1.23602558653759E-2</v>
      </c>
      <c r="AB218">
        <v>2.54238887560021E-2</v>
      </c>
      <c r="AC218">
        <v>3.8990092747151601E-3</v>
      </c>
      <c r="AD218">
        <v>6.6902656873184096E-3</v>
      </c>
      <c r="AE218">
        <v>2.0926103059349102E-3</v>
      </c>
    </row>
    <row r="219" spans="1:31" x14ac:dyDescent="0.35">
      <c r="A219" s="5">
        <v>40633</v>
      </c>
      <c r="B219">
        <v>5.9301123848053503E-3</v>
      </c>
      <c r="C219">
        <v>5.6068326404899997E-2</v>
      </c>
      <c r="D219" t="s">
        <v>86</v>
      </c>
      <c r="E219">
        <v>-1.5439310893801499E-2</v>
      </c>
      <c r="F219">
        <v>-1.38276216856175E-2</v>
      </c>
      <c r="G219">
        <v>1.38064112161951E-3</v>
      </c>
      <c r="H219">
        <v>-6.17742194144991E-3</v>
      </c>
      <c r="I219">
        <v>1.5082974539408401E-2</v>
      </c>
      <c r="J219">
        <v>-1.8063135901067E-3</v>
      </c>
      <c r="K219">
        <v>1.0404929780838601E-2</v>
      </c>
      <c r="L219">
        <v>3.8343335945063002E-3</v>
      </c>
      <c r="M219">
        <v>2.0799248947886502E-3</v>
      </c>
      <c r="N219">
        <v>4.10650791018347E-3</v>
      </c>
      <c r="O219">
        <v>1.1150345399310001E-3</v>
      </c>
      <c r="P219">
        <v>1.9405702088388E-3</v>
      </c>
      <c r="Q219">
        <v>1.77929609557938E-3</v>
      </c>
      <c r="R219">
        <v>-2.0538837111858102E-3</v>
      </c>
      <c r="S219">
        <v>-4.2087093054558799E-3</v>
      </c>
      <c r="T219">
        <v>-4.3273173095360502E-3</v>
      </c>
      <c r="U219">
        <v>1.5860929298225801E-2</v>
      </c>
      <c r="V219">
        <v>-5.3866953237140499E-3</v>
      </c>
      <c r="W219">
        <v>-1.94571718794598E-3</v>
      </c>
      <c r="X219">
        <v>3.2914427564966701E-2</v>
      </c>
      <c r="Y219" t="s">
        <v>86</v>
      </c>
      <c r="Z219">
        <v>9.0241520121515095E-3</v>
      </c>
      <c r="AA219">
        <v>-1.4502329655068399E-3</v>
      </c>
      <c r="AB219">
        <v>-2.4793522099965598E-3</v>
      </c>
      <c r="AC219">
        <v>3.7237284048670899E-3</v>
      </c>
      <c r="AD219">
        <v>3.1185848916128601E-3</v>
      </c>
      <c r="AE219">
        <v>1.5632543027740201E-3</v>
      </c>
    </row>
    <row r="220" spans="1:31" x14ac:dyDescent="0.35">
      <c r="A220" s="5">
        <v>40663</v>
      </c>
      <c r="B220">
        <v>8.9829503838037492E-3</v>
      </c>
      <c r="C220">
        <v>3.6962398400357803E-2</v>
      </c>
      <c r="D220" t="s">
        <v>86</v>
      </c>
      <c r="E220">
        <v>4.9457120411673203E-2</v>
      </c>
      <c r="F220">
        <v>5.2262816171425003E-2</v>
      </c>
      <c r="G220">
        <v>5.1603844238163998E-2</v>
      </c>
      <c r="H220">
        <v>4.8951141730884197E-2</v>
      </c>
      <c r="I220">
        <v>3.8632829137097299E-2</v>
      </c>
      <c r="J220">
        <v>2.5573057667179499E-2</v>
      </c>
      <c r="K220">
        <v>3.7751527289848402E-2</v>
      </c>
      <c r="L220">
        <v>1.25923681642536E-2</v>
      </c>
      <c r="M220">
        <v>1.32931441477907E-2</v>
      </c>
      <c r="N220">
        <v>8.7341939230968207E-3</v>
      </c>
      <c r="O220">
        <v>7.9293659794833892E-3</v>
      </c>
      <c r="P220">
        <v>7.2915527001904696E-3</v>
      </c>
      <c r="Q220">
        <v>3.3747761720862003E-2</v>
      </c>
      <c r="R220">
        <v>2.8841182627620601E-2</v>
      </c>
      <c r="S220">
        <v>3.61401927353934E-2</v>
      </c>
      <c r="T220">
        <v>3.2865882772591101E-2</v>
      </c>
      <c r="U220">
        <v>2.45351842715462E-2</v>
      </c>
      <c r="V220">
        <v>3.34810736311658E-2</v>
      </c>
      <c r="W220">
        <v>3.1188882874214899E-2</v>
      </c>
      <c r="X220">
        <v>6.1413469791487901E-2</v>
      </c>
      <c r="Y220" t="s">
        <v>86</v>
      </c>
      <c r="Z220">
        <v>2.2917874359308699E-2</v>
      </c>
      <c r="AA220">
        <v>1.3426737909786801E-2</v>
      </c>
      <c r="AB220">
        <v>2.6512023984103999E-2</v>
      </c>
      <c r="AC220">
        <v>9.8319822056467405E-3</v>
      </c>
      <c r="AD220">
        <v>5.4864357894820496E-3</v>
      </c>
      <c r="AE220">
        <v>2.1955095506873299E-3</v>
      </c>
    </row>
    <row r="221" spans="1:31" x14ac:dyDescent="0.35">
      <c r="A221" s="5">
        <v>40694</v>
      </c>
      <c r="B221">
        <v>1.2485116927619701E-2</v>
      </c>
      <c r="C221">
        <v>-2.9164002524437401E-2</v>
      </c>
      <c r="D221" t="s">
        <v>86</v>
      </c>
      <c r="E221">
        <v>-2.8735614924913101E-2</v>
      </c>
      <c r="F221">
        <v>-1.7565590122358501E-2</v>
      </c>
      <c r="G221">
        <v>4.0530301938162001E-3</v>
      </c>
      <c r="H221">
        <v>-1.8518382564767E-2</v>
      </c>
      <c r="I221">
        <v>-1.21602480690971E-2</v>
      </c>
      <c r="J221">
        <v>-2.5993776964250499E-2</v>
      </c>
      <c r="K221">
        <v>-3.6378451986017598E-3</v>
      </c>
      <c r="L221">
        <v>3.9845854198276402E-3</v>
      </c>
      <c r="M221">
        <v>1.13560684562122E-2</v>
      </c>
      <c r="N221">
        <v>9.2158664993939304E-3</v>
      </c>
      <c r="O221">
        <v>1.32065490216529E-2</v>
      </c>
      <c r="P221">
        <v>1.43045571376961E-2</v>
      </c>
      <c r="Q221">
        <v>-1.03092025509815E-2</v>
      </c>
      <c r="R221">
        <v>-1.21806089716239E-2</v>
      </c>
      <c r="S221">
        <v>-1.4649632943706701E-2</v>
      </c>
      <c r="T221">
        <v>-9.2628811537561508E-3</v>
      </c>
      <c r="U221">
        <v>-4.3539502328408001E-3</v>
      </c>
      <c r="V221">
        <v>-5.2405231349548203E-3</v>
      </c>
      <c r="W221">
        <v>-6.61604590062774E-3</v>
      </c>
      <c r="X221">
        <v>-1.9104967257020801E-2</v>
      </c>
      <c r="Y221" t="s">
        <v>86</v>
      </c>
      <c r="Z221">
        <v>-7.6503643070051303E-3</v>
      </c>
      <c r="AA221">
        <v>1.1521669514347899E-3</v>
      </c>
      <c r="AB221">
        <v>-6.4568017656074601E-3</v>
      </c>
      <c r="AC221">
        <v>1.4614191688250701E-3</v>
      </c>
      <c r="AD221">
        <v>3.5842272298128898E-3</v>
      </c>
      <c r="AE221">
        <v>7.8500306836822801E-4</v>
      </c>
    </row>
    <row r="222" spans="1:31" x14ac:dyDescent="0.35">
      <c r="A222" s="5">
        <v>40724</v>
      </c>
      <c r="B222">
        <v>-9.7535859342499798E-3</v>
      </c>
      <c r="C222">
        <v>-1.48734465964953E-2</v>
      </c>
      <c r="D222" t="s">
        <v>86</v>
      </c>
      <c r="E222">
        <v>-2.3668713580108101E-2</v>
      </c>
      <c r="F222">
        <v>-1.7262626289852302E-2</v>
      </c>
      <c r="G222">
        <v>-9.3459488124822306E-3</v>
      </c>
      <c r="H222">
        <v>-2.1132145410651799E-2</v>
      </c>
      <c r="I222">
        <v>-1.9551123669510999E-2</v>
      </c>
      <c r="J222">
        <v>-3.8763356510137403E-2</v>
      </c>
      <c r="K222">
        <v>-5.4336602343187804E-3</v>
      </c>
      <c r="L222">
        <v>-1.0708412883417499E-2</v>
      </c>
      <c r="M222">
        <v>-1.65621293288148E-3</v>
      </c>
      <c r="N222">
        <v>-6.0310456212093501E-3</v>
      </c>
      <c r="O222">
        <v>-2.03274177677229E-3</v>
      </c>
      <c r="P222">
        <v>9.3394891205947296E-4</v>
      </c>
      <c r="Q222">
        <v>-1.7361165546038799E-2</v>
      </c>
      <c r="R222">
        <v>-8.4921937053182798E-3</v>
      </c>
      <c r="S222">
        <v>-2.69344414332598E-2</v>
      </c>
      <c r="T222">
        <v>-1.05590254568082E-2</v>
      </c>
      <c r="U222">
        <v>-2.3324030203100199E-2</v>
      </c>
      <c r="V222">
        <v>-1.53371984388548E-2</v>
      </c>
      <c r="W222">
        <v>-1.23692058809351E-2</v>
      </c>
      <c r="X222">
        <v>-1.14081780181143E-2</v>
      </c>
      <c r="Y222" t="s">
        <v>86</v>
      </c>
      <c r="Z222">
        <v>-1.2133120475845501E-2</v>
      </c>
      <c r="AA222">
        <v>-1.38475351606911E-2</v>
      </c>
      <c r="AB222">
        <v>-8.1235638821692806E-3</v>
      </c>
      <c r="AC222">
        <v>-5.63287546621151E-4</v>
      </c>
      <c r="AD222">
        <v>-3.6297370305978802E-3</v>
      </c>
      <c r="AE222">
        <v>-1.92823614826847E-3</v>
      </c>
    </row>
    <row r="223" spans="1:31" x14ac:dyDescent="0.35">
      <c r="A223" s="5">
        <v>40755</v>
      </c>
      <c r="B223">
        <v>1.08291491479374E-2</v>
      </c>
      <c r="C223">
        <v>-3.3990948495003399E-3</v>
      </c>
      <c r="D223" t="s">
        <v>86</v>
      </c>
      <c r="E223">
        <v>-1.0909028211679699E-2</v>
      </c>
      <c r="F223">
        <v>-2.4466610374728501E-2</v>
      </c>
      <c r="G223">
        <v>-2.3769780261959798E-2</v>
      </c>
      <c r="H223">
        <v>-4.00926181141079E-2</v>
      </c>
      <c r="I223">
        <v>9.6012537534404703E-3</v>
      </c>
      <c r="J223">
        <v>-1.25627973429771E-2</v>
      </c>
      <c r="K223">
        <v>-2.6726809069297999E-2</v>
      </c>
      <c r="L223">
        <v>7.7054354087192096E-3</v>
      </c>
      <c r="M223">
        <v>1.31157084614265E-2</v>
      </c>
      <c r="N223">
        <v>1.3237483757843499E-2</v>
      </c>
      <c r="O223">
        <v>1.04438613295874E-2</v>
      </c>
      <c r="P223">
        <v>4.1235064808536901E-3</v>
      </c>
      <c r="Q223">
        <v>-2.7385115390125302E-2</v>
      </c>
      <c r="R223">
        <v>-1.72237886415081E-2</v>
      </c>
      <c r="S223">
        <v>-9.1308331003320305E-3</v>
      </c>
      <c r="T223">
        <v>-1.92478923066732E-2</v>
      </c>
      <c r="U223">
        <v>-4.3283551211419101E-2</v>
      </c>
      <c r="V223">
        <v>-2.3448745796174501E-2</v>
      </c>
      <c r="W223">
        <v>-7.70724417753551E-3</v>
      </c>
      <c r="X223">
        <v>-4.2499126140044197E-2</v>
      </c>
      <c r="Y223" t="s">
        <v>86</v>
      </c>
      <c r="Z223">
        <v>-2.1252941745079801E-2</v>
      </c>
      <c r="AA223">
        <v>-8.7769708036228404E-3</v>
      </c>
      <c r="AB223">
        <v>-2.2112987525490801E-2</v>
      </c>
      <c r="AC223">
        <v>4.5224561826466602E-3</v>
      </c>
      <c r="AD223">
        <v>5.9795274257148298E-3</v>
      </c>
      <c r="AE223">
        <v>6.9424561227274099E-4</v>
      </c>
    </row>
    <row r="224" spans="1:31" x14ac:dyDescent="0.35">
      <c r="A224" s="5">
        <v>40786</v>
      </c>
      <c r="B224">
        <v>-1.4993162034232599E-3</v>
      </c>
      <c r="C224">
        <v>-8.9358823326256095E-2</v>
      </c>
      <c r="D224" t="s">
        <v>86</v>
      </c>
      <c r="E224">
        <v>-0.109068417761887</v>
      </c>
      <c r="F224">
        <v>-8.6173529255457695E-2</v>
      </c>
      <c r="G224">
        <v>-1.6800047632476799E-2</v>
      </c>
      <c r="H224">
        <v>-6.5863497024730502E-2</v>
      </c>
      <c r="I224">
        <v>-2.6334882251693802E-2</v>
      </c>
      <c r="J224">
        <v>-9.4147416843478299E-2</v>
      </c>
      <c r="K224">
        <v>-2.53488361362415E-2</v>
      </c>
      <c r="L224">
        <v>-3.7877552781462501E-2</v>
      </c>
      <c r="M224">
        <v>1.5580356292022901E-2</v>
      </c>
      <c r="N224">
        <v>7.2974271743381103E-3</v>
      </c>
      <c r="O224">
        <v>1.8631348764918801E-2</v>
      </c>
      <c r="P224">
        <v>1.5190722815556799E-2</v>
      </c>
      <c r="Q224">
        <v>-5.9037379906079997E-2</v>
      </c>
      <c r="R224">
        <v>-6.9689553399958207E-2</v>
      </c>
      <c r="S224">
        <v>-5.0866112664185802E-2</v>
      </c>
      <c r="T224">
        <v>-5.8710736372105499E-2</v>
      </c>
      <c r="U224">
        <v>-6.9422784563728607E-2</v>
      </c>
      <c r="V224">
        <v>-5.4527174839696102E-2</v>
      </c>
      <c r="W224">
        <v>-5.2426759976323102E-2</v>
      </c>
      <c r="X224">
        <v>-7.2898413023963604E-2</v>
      </c>
      <c r="Y224" t="s">
        <v>86</v>
      </c>
      <c r="Z224">
        <v>-3.8285815414226897E-2</v>
      </c>
      <c r="AA224">
        <v>-3.1877366798512899E-2</v>
      </c>
      <c r="AB224">
        <v>-3.3500934404068997E-2</v>
      </c>
      <c r="AC224">
        <v>-2.4559098600228399E-3</v>
      </c>
      <c r="AD224">
        <v>-7.2390919088510704E-3</v>
      </c>
      <c r="AE224">
        <v>-5.5447875764204598E-3</v>
      </c>
    </row>
    <row r="225" spans="1:31" x14ac:dyDescent="0.35">
      <c r="A225" s="5">
        <v>40816</v>
      </c>
      <c r="B225">
        <v>6.3242901631740001E-3</v>
      </c>
      <c r="C225">
        <v>-0.17119914763726399</v>
      </c>
      <c r="D225" t="s">
        <v>86</v>
      </c>
      <c r="E225">
        <v>-0.136176013342137</v>
      </c>
      <c r="F225">
        <v>-0.106263230463086</v>
      </c>
      <c r="G225">
        <v>-4.8785926039059402E-2</v>
      </c>
      <c r="H225">
        <v>-0.109200337901169</v>
      </c>
      <c r="I225">
        <v>-7.2126171775621806E-2</v>
      </c>
      <c r="J225">
        <v>-0.16123571718998</v>
      </c>
      <c r="K225">
        <v>-7.4187235899767098E-2</v>
      </c>
      <c r="L225">
        <v>-2.35013964211187E-2</v>
      </c>
      <c r="M225">
        <v>5.4848594950374701E-3</v>
      </c>
      <c r="N225">
        <v>1.6103499126403201E-2</v>
      </c>
      <c r="O225">
        <v>1.7372504370368599E-3</v>
      </c>
      <c r="P225">
        <v>-3.2103962799330198E-3</v>
      </c>
      <c r="Q225">
        <v>-7.3359290722287293E-2</v>
      </c>
      <c r="R225">
        <v>-4.91707008374897E-2</v>
      </c>
      <c r="S225">
        <v>-5.3448818249842198E-2</v>
      </c>
      <c r="T225">
        <v>-5.8783674148876697E-2</v>
      </c>
      <c r="U225">
        <v>-7.6278035279628606E-2</v>
      </c>
      <c r="V225">
        <v>-6.2433687783913401E-2</v>
      </c>
      <c r="W225">
        <v>-6.2499882985631902E-2</v>
      </c>
      <c r="X225">
        <v>-0.114140971059656</v>
      </c>
      <c r="Y225" t="s">
        <v>86</v>
      </c>
      <c r="Z225">
        <v>-4.3375201078691E-2</v>
      </c>
      <c r="AA225">
        <v>-5.7617267019004E-2</v>
      </c>
      <c r="AB225">
        <v>-5.0260077722758201E-2</v>
      </c>
      <c r="AC225">
        <v>-1.3514977719249499E-2</v>
      </c>
      <c r="AD225">
        <v>-4.6865441404183297E-3</v>
      </c>
      <c r="AE225">
        <v>-2.95210193896648E-3</v>
      </c>
    </row>
    <row r="226" spans="1:31" x14ac:dyDescent="0.35">
      <c r="A226" s="5">
        <v>40847</v>
      </c>
      <c r="B226">
        <v>-2.3101074699018499E-2</v>
      </c>
      <c r="C226">
        <v>0.12705679490746999</v>
      </c>
      <c r="D226" t="s">
        <v>86</v>
      </c>
      <c r="E226">
        <v>0.125796126820994</v>
      </c>
      <c r="F226">
        <v>0.100000294076633</v>
      </c>
      <c r="G226">
        <v>9.5670656340941698E-2</v>
      </c>
      <c r="H226">
        <v>8.3976916163865906E-2</v>
      </c>
      <c r="I226">
        <v>5.7489838847033403E-2</v>
      </c>
      <c r="J226">
        <v>0.116711347192309</v>
      </c>
      <c r="K226">
        <v>9.2583985839266095E-2</v>
      </c>
      <c r="L226">
        <v>3.3539557964567403E-2</v>
      </c>
      <c r="M226">
        <v>-8.5392372489218103E-4</v>
      </c>
      <c r="N226">
        <v>-1.6460605815737699E-2</v>
      </c>
      <c r="O226">
        <v>-1.0135903021608599E-3</v>
      </c>
      <c r="P226">
        <v>1.89473520791951E-3</v>
      </c>
      <c r="Q226">
        <v>0.11979159149037701</v>
      </c>
      <c r="R226">
        <v>0.112665711758411</v>
      </c>
      <c r="S226">
        <v>8.0279786132499198E-2</v>
      </c>
      <c r="T226">
        <v>0.109329713352341</v>
      </c>
      <c r="U226">
        <v>0.13520845668977399</v>
      </c>
      <c r="V226">
        <v>9.9887013555805496E-2</v>
      </c>
      <c r="W226">
        <v>0.10601145706046</v>
      </c>
      <c r="X226">
        <v>0.17537613502899099</v>
      </c>
      <c r="Y226" t="s">
        <v>86</v>
      </c>
      <c r="Z226">
        <v>6.3354115054785498E-2</v>
      </c>
      <c r="AA226">
        <v>8.6307835131498895E-2</v>
      </c>
      <c r="AB226">
        <v>7.4817480186049196E-2</v>
      </c>
      <c r="AC226">
        <v>1.0847895161622699E-2</v>
      </c>
      <c r="AD226">
        <v>-2.77216192527631E-3</v>
      </c>
      <c r="AE226">
        <v>2.62279696838941E-3</v>
      </c>
    </row>
    <row r="227" spans="1:31" x14ac:dyDescent="0.35">
      <c r="A227" s="5">
        <v>40877</v>
      </c>
      <c r="B227">
        <v>-5.9822359046101002E-3</v>
      </c>
      <c r="C227">
        <v>-4.2984579851061903E-2</v>
      </c>
      <c r="D227" t="s">
        <v>86</v>
      </c>
      <c r="E227">
        <v>-2.5460089434552701E-2</v>
      </c>
      <c r="F227">
        <v>-3.5074890736815099E-2</v>
      </c>
      <c r="G227">
        <v>1.06635744357114E-2</v>
      </c>
      <c r="H227">
        <v>-2.5823740286863E-2</v>
      </c>
      <c r="I227">
        <v>-2.0674087177635501E-2</v>
      </c>
      <c r="J227">
        <v>-2.2342193500013201E-2</v>
      </c>
      <c r="K227">
        <v>6.4849454740172801E-3</v>
      </c>
      <c r="L227">
        <v>-1.15049139452424E-2</v>
      </c>
      <c r="M227">
        <v>4.54343697409915E-3</v>
      </c>
      <c r="N227">
        <v>8.9412777411127604E-4</v>
      </c>
      <c r="O227">
        <v>7.1135325452403896E-4</v>
      </c>
      <c r="P227">
        <v>8.0235774952403199E-4</v>
      </c>
      <c r="Q227">
        <v>3.7210104962865798E-3</v>
      </c>
      <c r="R227">
        <v>-4.1351099729454296E-3</v>
      </c>
      <c r="S227">
        <v>1.4754179861518999E-2</v>
      </c>
      <c r="T227">
        <v>-4.8977325448821604E-3</v>
      </c>
      <c r="U227">
        <v>-1.1190887504785399E-2</v>
      </c>
      <c r="V227">
        <v>5.13084241733275E-3</v>
      </c>
      <c r="W227">
        <v>-5.9289753761618104E-3</v>
      </c>
      <c r="X227">
        <v>-9.1335005710543296E-4</v>
      </c>
      <c r="Y227" t="s">
        <v>86</v>
      </c>
      <c r="Z227">
        <v>-1.16822894559071E-2</v>
      </c>
      <c r="AA227">
        <v>-1.4934118895604901E-2</v>
      </c>
      <c r="AB227">
        <v>5.09345536514344E-3</v>
      </c>
      <c r="AC227">
        <v>-4.5012703857468502E-3</v>
      </c>
      <c r="AD227">
        <v>-9.5502685259430207E-3</v>
      </c>
      <c r="AE227">
        <v>-1.1018145916967799E-3</v>
      </c>
    </row>
    <row r="228" spans="1:31" x14ac:dyDescent="0.35">
      <c r="A228" s="5">
        <v>40908</v>
      </c>
      <c r="B228">
        <v>1.70832473076276E-2</v>
      </c>
      <c r="C228">
        <v>-2.9373891884526299E-2</v>
      </c>
      <c r="D228" t="s">
        <v>86</v>
      </c>
      <c r="E228">
        <v>-2.9931244097743701E-2</v>
      </c>
      <c r="F228">
        <v>-1.8673597828347599E-2</v>
      </c>
      <c r="G228">
        <v>2.6778344001283799E-2</v>
      </c>
      <c r="H228">
        <v>-3.3805156882083902E-2</v>
      </c>
      <c r="I228">
        <v>-2.0605412022690499E-2</v>
      </c>
      <c r="J228">
        <v>-5.5199199284528599E-2</v>
      </c>
      <c r="K228">
        <v>1.00995742755467E-2</v>
      </c>
      <c r="L228">
        <v>1.4563056824060901E-2</v>
      </c>
      <c r="M228">
        <v>5.3473459964598997E-3</v>
      </c>
      <c r="N228">
        <v>1.5257834844789301E-2</v>
      </c>
      <c r="O228">
        <v>4.35974860010435E-3</v>
      </c>
      <c r="P228">
        <v>2.0638481136732202E-3</v>
      </c>
      <c r="Q228">
        <v>-4.2229128173731801E-3</v>
      </c>
      <c r="R228">
        <v>-1.3625400038788399E-3</v>
      </c>
      <c r="S228">
        <v>1.30037510781284E-2</v>
      </c>
      <c r="T228">
        <v>7.7257805909913E-3</v>
      </c>
      <c r="U228">
        <v>-1.45515920618513E-2</v>
      </c>
      <c r="V228">
        <v>3.2223204595866299E-3</v>
      </c>
      <c r="W228">
        <v>-2.9436588697997401E-3</v>
      </c>
      <c r="X228">
        <v>-2.2845276359188999E-2</v>
      </c>
      <c r="Y228" t="s">
        <v>86</v>
      </c>
      <c r="Z228">
        <v>2.8935331443844798E-3</v>
      </c>
      <c r="AA228">
        <v>2.45997752337036E-3</v>
      </c>
      <c r="AB228">
        <v>1.2709450115766299E-3</v>
      </c>
      <c r="AC228">
        <v>7.7374313277421098E-3</v>
      </c>
      <c r="AD228">
        <v>1.01854323767787E-2</v>
      </c>
      <c r="AE228">
        <v>1.43922156325903E-3</v>
      </c>
    </row>
    <row r="229" spans="1:31" x14ac:dyDescent="0.35">
      <c r="A229" s="5">
        <v>40939</v>
      </c>
      <c r="B229">
        <v>1.23472414906272E-2</v>
      </c>
      <c r="C229">
        <v>0.11687202946299299</v>
      </c>
      <c r="D229" t="s">
        <v>86</v>
      </c>
      <c r="E229">
        <v>7.8220889873589494E-2</v>
      </c>
      <c r="F229">
        <v>4.7618843889249397E-2</v>
      </c>
      <c r="G229">
        <v>7.3165293403142997E-3</v>
      </c>
      <c r="H229">
        <v>7.4712919130165603E-2</v>
      </c>
      <c r="I229">
        <v>5.7021369402981803E-2</v>
      </c>
      <c r="J229">
        <v>0.10868511663155001</v>
      </c>
      <c r="K229">
        <v>4.23619167084043E-2</v>
      </c>
      <c r="L229">
        <v>2.5397520279988098E-2</v>
      </c>
      <c r="M229">
        <v>8.0808713911779805E-3</v>
      </c>
      <c r="N229">
        <v>1.21864864778801E-2</v>
      </c>
      <c r="O229">
        <v>6.8359377432465496E-3</v>
      </c>
      <c r="P229">
        <v>4.6808903644499304E-3</v>
      </c>
      <c r="Q229">
        <v>4.82954006076355E-2</v>
      </c>
      <c r="R229">
        <v>4.6156783917432401E-2</v>
      </c>
      <c r="S229">
        <v>2.27186145872421E-2</v>
      </c>
      <c r="T229">
        <v>3.8387655481519699E-2</v>
      </c>
      <c r="U229">
        <v>6.4807477453082296E-2</v>
      </c>
      <c r="V229">
        <v>4.1432392157090797E-2</v>
      </c>
      <c r="W229">
        <v>5.9236837115504697E-2</v>
      </c>
      <c r="X229">
        <v>4.90552681015533E-2</v>
      </c>
      <c r="Y229" t="s">
        <v>86</v>
      </c>
      <c r="Z229">
        <v>4.0804383412083402E-2</v>
      </c>
      <c r="AA229">
        <v>3.9465779404150698E-2</v>
      </c>
      <c r="AB229">
        <v>3.66582738654017E-2</v>
      </c>
      <c r="AC229">
        <v>1.20543499878612E-2</v>
      </c>
      <c r="AD229">
        <v>1.24329780868971E-2</v>
      </c>
      <c r="AE229">
        <v>4.5735192844987803E-3</v>
      </c>
    </row>
    <row r="230" spans="1:31" x14ac:dyDescent="0.35">
      <c r="A230" s="5">
        <v>40968</v>
      </c>
      <c r="B230">
        <v>9.6270035680254308E-3</v>
      </c>
      <c r="C230">
        <v>6.6876332778395303E-2</v>
      </c>
      <c r="D230" t="s">
        <v>86</v>
      </c>
      <c r="E230">
        <v>6.40111725083575E-2</v>
      </c>
      <c r="F230">
        <v>6.6715539198558299E-2</v>
      </c>
      <c r="G230">
        <v>3.4115274923484998E-2</v>
      </c>
      <c r="H230">
        <v>7.4866411992146803E-2</v>
      </c>
      <c r="I230">
        <v>3.3816162778811297E-2</v>
      </c>
      <c r="J230">
        <v>5.2421337193559597E-2</v>
      </c>
      <c r="K230">
        <v>2.33989907641102E-2</v>
      </c>
      <c r="L230">
        <v>2.0068047592945001E-2</v>
      </c>
      <c r="M230" s="2">
        <v>-4.5729881977404198E-5</v>
      </c>
      <c r="N230">
        <v>4.9565588175229398E-3</v>
      </c>
      <c r="O230">
        <v>6.1870875219677799E-4</v>
      </c>
      <c r="P230">
        <v>2.5740796008705599E-3</v>
      </c>
      <c r="Q230">
        <v>3.5230337046571698E-2</v>
      </c>
      <c r="R230">
        <v>4.1514851512799003E-2</v>
      </c>
      <c r="S230">
        <v>3.1099529033156801E-2</v>
      </c>
      <c r="T230">
        <v>3.65578966012906E-2</v>
      </c>
      <c r="U230">
        <v>4.6995625065745499E-2</v>
      </c>
      <c r="V230">
        <v>3.7327986108395599E-2</v>
      </c>
      <c r="W230">
        <v>4.8341391887265897E-2</v>
      </c>
      <c r="X230">
        <v>5.7820008887061902E-2</v>
      </c>
      <c r="Y230" t="s">
        <v>86</v>
      </c>
      <c r="Z230">
        <v>3.5795388026569702E-2</v>
      </c>
      <c r="AA230">
        <v>3.1541820665622201E-2</v>
      </c>
      <c r="AB230">
        <v>3.2894885009368803E-2</v>
      </c>
      <c r="AC230">
        <v>2.5314077319312598E-3</v>
      </c>
      <c r="AD230">
        <v>7.2204745554271402E-3</v>
      </c>
      <c r="AE230">
        <v>2.8355077667259398E-3</v>
      </c>
    </row>
    <row r="231" spans="1:31" x14ac:dyDescent="0.35">
      <c r="A231" s="5">
        <v>40999</v>
      </c>
      <c r="B231">
        <v>-8.3392460285570402E-3</v>
      </c>
      <c r="C231">
        <v>-3.1711207295852598E-2</v>
      </c>
      <c r="D231" t="s">
        <v>86</v>
      </c>
      <c r="E231">
        <v>-6.6844903483490401E-3</v>
      </c>
      <c r="F231">
        <v>6.8727434710311999E-3</v>
      </c>
      <c r="G231">
        <v>1.36222533909007E-2</v>
      </c>
      <c r="H231">
        <v>8.29337398917358E-4</v>
      </c>
      <c r="I231">
        <v>3.1153146078076901E-3</v>
      </c>
      <c r="J231">
        <v>-2.8142383104371102E-3</v>
      </c>
      <c r="K231">
        <v>1.2297834406999501E-2</v>
      </c>
      <c r="L231">
        <v>6.4777866136237804E-3</v>
      </c>
      <c r="M231">
        <v>-1.9405498023367599E-3</v>
      </c>
      <c r="N231">
        <v>-6.1477168524187399E-3</v>
      </c>
      <c r="O231">
        <v>-4.3364292984717301E-3</v>
      </c>
      <c r="P231">
        <v>-1.0300212244909301E-3</v>
      </c>
      <c r="Q231">
        <v>2.70506757808739E-2</v>
      </c>
      <c r="R231">
        <v>3.03152813899666E-2</v>
      </c>
      <c r="S231">
        <v>2.0940708520100999E-2</v>
      </c>
      <c r="T231">
        <v>3.17625182322296E-2</v>
      </c>
      <c r="U231">
        <v>2.2811003274042601E-2</v>
      </c>
      <c r="V231">
        <v>3.0303150952657999E-2</v>
      </c>
      <c r="W231">
        <v>4.3399660612497303E-2</v>
      </c>
      <c r="X231">
        <v>2.4492052667988502E-2</v>
      </c>
      <c r="Y231" t="s">
        <v>86</v>
      </c>
      <c r="Z231">
        <v>3.0170233471535999E-2</v>
      </c>
      <c r="AA231">
        <v>2.0933744806904301E-2</v>
      </c>
      <c r="AB231">
        <v>2.07006457693437E-2</v>
      </c>
      <c r="AC231">
        <v>1.0427815847788E-3</v>
      </c>
      <c r="AD231">
        <v>9.1246202505906805E-4</v>
      </c>
      <c r="AE231">
        <v>3.3245538079731299E-3</v>
      </c>
    </row>
    <row r="232" spans="1:31" x14ac:dyDescent="0.35">
      <c r="A232" s="5">
        <v>41029</v>
      </c>
      <c r="B232">
        <v>1.2851267965083501E-2</v>
      </c>
      <c r="C232">
        <v>-2.5133000221277801E-2</v>
      </c>
      <c r="D232" t="s">
        <v>86</v>
      </c>
      <c r="E232">
        <v>-1.2112958308617E-2</v>
      </c>
      <c r="F232">
        <v>-1.36519199871221E-2</v>
      </c>
      <c r="G232">
        <v>3.85161765211787E-3</v>
      </c>
      <c r="H232">
        <v>9.1136095755372307E-3</v>
      </c>
      <c r="I232">
        <v>1.5527688440025E-2</v>
      </c>
      <c r="J232">
        <v>-2.65273246725432E-2</v>
      </c>
      <c r="K232">
        <v>-1.5917688029159301E-3</v>
      </c>
      <c r="L232">
        <v>5.3710249854604097E-3</v>
      </c>
      <c r="M232">
        <v>1.0702927410112599E-2</v>
      </c>
      <c r="N232">
        <v>1.43061410864744E-2</v>
      </c>
      <c r="O232">
        <v>8.7377954574878198E-3</v>
      </c>
      <c r="P232">
        <v>1.0137216560369301E-2</v>
      </c>
      <c r="Q232">
        <v>-7.6465044394732401E-3</v>
      </c>
      <c r="R232">
        <v>-1.0212691908519299E-2</v>
      </c>
      <c r="S232">
        <v>8.8213160279788996E-3</v>
      </c>
      <c r="T232">
        <v>-7.55293817068737E-3</v>
      </c>
      <c r="U232">
        <v>-1.5107933184911699E-2</v>
      </c>
      <c r="V232">
        <v>-7.8127792138519003E-3</v>
      </c>
      <c r="W232">
        <v>-4.3330219435039801E-3</v>
      </c>
      <c r="X232">
        <v>-2.3324705247149999E-3</v>
      </c>
      <c r="Y232" t="s">
        <v>86</v>
      </c>
      <c r="Z232">
        <v>-2.6624198665055701E-3</v>
      </c>
      <c r="AA232">
        <v>-7.2264247753985201E-3</v>
      </c>
      <c r="AB232">
        <v>-3.12009828736012E-3</v>
      </c>
      <c r="AC232">
        <v>9.0494504378808502E-3</v>
      </c>
      <c r="AD232">
        <v>5.03921333947109E-3</v>
      </c>
      <c r="AE232">
        <v>6.9692623200838402E-4</v>
      </c>
    </row>
    <row r="233" spans="1:31" x14ac:dyDescent="0.35">
      <c r="A233" s="5">
        <v>41060</v>
      </c>
      <c r="B233">
        <v>7.1392779443044197E-3</v>
      </c>
      <c r="C233">
        <v>-0.105468832155808</v>
      </c>
      <c r="D233" t="s">
        <v>86</v>
      </c>
      <c r="E233">
        <v>-0.119891182282435</v>
      </c>
      <c r="F233">
        <v>-9.8961747863720695E-2</v>
      </c>
      <c r="G233">
        <v>-5.4914845427958797E-2</v>
      </c>
      <c r="H233">
        <v>-0.120689906070738</v>
      </c>
      <c r="I233">
        <v>-9.4036756777030495E-2</v>
      </c>
      <c r="J233">
        <v>-0.12132188677571699</v>
      </c>
      <c r="K233">
        <v>-7.8915846610523796E-2</v>
      </c>
      <c r="L233">
        <v>-1.3756815896938E-2</v>
      </c>
      <c r="M233">
        <v>9.5803610009431005E-3</v>
      </c>
      <c r="N233">
        <v>1.08640456274648E-2</v>
      </c>
      <c r="O233">
        <v>3.8339712051430799E-3</v>
      </c>
      <c r="P233">
        <v>1.4049737191974101E-3</v>
      </c>
      <c r="Q233">
        <v>-6.5924684438637096E-2</v>
      </c>
      <c r="R233">
        <v>-7.0964485432034596E-2</v>
      </c>
      <c r="S233">
        <v>-4.7219467021756702E-2</v>
      </c>
      <c r="T233">
        <v>-6.2281762118106501E-2</v>
      </c>
      <c r="U233">
        <v>-8.4002803625007005E-2</v>
      </c>
      <c r="V233">
        <v>-6.3455439380659895E-2</v>
      </c>
      <c r="W233">
        <v>-5.4830254305720701E-2</v>
      </c>
      <c r="X233">
        <v>-7.1303647751475005E-2</v>
      </c>
      <c r="Y233" t="s">
        <v>86</v>
      </c>
      <c r="Z233">
        <v>-4.9118999189850798E-2</v>
      </c>
      <c r="AA233">
        <v>-4.4232953513657899E-2</v>
      </c>
      <c r="AB233">
        <v>-4.5383513466842301E-2</v>
      </c>
      <c r="AC233">
        <v>2.4754197418685301E-3</v>
      </c>
      <c r="AD233">
        <v>3.6247032518322002E-4</v>
      </c>
      <c r="AE233">
        <v>-6.9187879795482802E-4</v>
      </c>
    </row>
    <row r="234" spans="1:31" x14ac:dyDescent="0.35">
      <c r="A234" s="5">
        <v>41090</v>
      </c>
      <c r="B234">
        <v>4.1211632869820403E-3</v>
      </c>
      <c r="C234">
        <v>4.5191608082839202E-2</v>
      </c>
      <c r="D234" t="s">
        <v>86</v>
      </c>
      <c r="E234">
        <v>4.79876412907011E-2</v>
      </c>
      <c r="F234">
        <v>4.9922977624994098E-2</v>
      </c>
      <c r="G234">
        <v>3.22529122019488E-2</v>
      </c>
      <c r="H234">
        <v>5.3221291824245301E-2</v>
      </c>
      <c r="I234">
        <v>3.5442930628968097E-2</v>
      </c>
      <c r="J234">
        <v>3.4477233929997797E-2</v>
      </c>
      <c r="K234">
        <v>3.5989163531393399E-2</v>
      </c>
      <c r="L234">
        <v>1.4731133762483599E-2</v>
      </c>
      <c r="M234">
        <v>-2.5138638158125702E-4</v>
      </c>
      <c r="N234">
        <v>3.3308631064093699E-3</v>
      </c>
      <c r="O234">
        <v>-1.7270505665223301E-3</v>
      </c>
      <c r="P234">
        <v>-1.0299261357613399E-3</v>
      </c>
      <c r="Q234">
        <v>2.93311232805838E-2</v>
      </c>
      <c r="R234">
        <v>1.14063022421048E-2</v>
      </c>
      <c r="S234">
        <v>3.0954322020622E-2</v>
      </c>
      <c r="T234">
        <v>2.48869604473934E-2</v>
      </c>
      <c r="U234">
        <v>1.9138735311168002E-2</v>
      </c>
      <c r="V234">
        <v>2.7480873303042101E-2</v>
      </c>
      <c r="W234">
        <v>3.59117621170221E-2</v>
      </c>
      <c r="X234">
        <v>3.9647612585259E-2</v>
      </c>
      <c r="Y234" t="s">
        <v>86</v>
      </c>
      <c r="Z234">
        <v>2.20880147661696E-2</v>
      </c>
      <c r="AA234">
        <v>1.29269805309553E-2</v>
      </c>
      <c r="AB234">
        <v>1.63934008053663E-2</v>
      </c>
      <c r="AC234">
        <v>4.3922157831085603E-3</v>
      </c>
      <c r="AD234">
        <v>6.1331924006734102E-3</v>
      </c>
      <c r="AE234">
        <v>1.90835145395487E-3</v>
      </c>
    </row>
    <row r="235" spans="1:31" x14ac:dyDescent="0.35">
      <c r="A235" s="5">
        <v>41121</v>
      </c>
      <c r="B235">
        <v>2.3354823093992502E-2</v>
      </c>
      <c r="C235">
        <v>-8.3818096933211295E-4</v>
      </c>
      <c r="D235" t="s">
        <v>86</v>
      </c>
      <c r="E235">
        <v>1.3293993614915799E-2</v>
      </c>
      <c r="F235">
        <v>1.17046787844908E-2</v>
      </c>
      <c r="G235">
        <v>3.3148437087344197E-2</v>
      </c>
      <c r="H235">
        <v>7.09221870426176E-3</v>
      </c>
      <c r="I235">
        <v>3.0155023248618001E-2</v>
      </c>
      <c r="J235">
        <v>-3.9706653629759101E-2</v>
      </c>
      <c r="K235">
        <v>5.4877167341875104E-3</v>
      </c>
      <c r="L235">
        <v>1.6976378216645899E-2</v>
      </c>
      <c r="M235">
        <v>8.5644106486709292E-3</v>
      </c>
      <c r="N235">
        <v>2.1133320231399799E-2</v>
      </c>
      <c r="O235">
        <v>9.4002015609964094E-3</v>
      </c>
      <c r="P235">
        <v>1.1133291328450499E-2</v>
      </c>
      <c r="Q235">
        <v>6.2332224641010901E-3</v>
      </c>
      <c r="R235">
        <v>7.8657746019101006E-3</v>
      </c>
      <c r="S235">
        <v>2.8602119744741E-2</v>
      </c>
      <c r="T235">
        <v>1.2143631588090901E-2</v>
      </c>
      <c r="U235">
        <v>7.8249096687443807E-3</v>
      </c>
      <c r="V235">
        <v>6.2862688681013402E-3</v>
      </c>
      <c r="W235">
        <v>1.6888780997255801E-2</v>
      </c>
      <c r="X235">
        <v>3.93443305968816E-3</v>
      </c>
      <c r="Y235">
        <v>-1.1684657755077901E-2</v>
      </c>
      <c r="Z235">
        <v>-5.5067211457977203E-3</v>
      </c>
      <c r="AA235">
        <v>1.50811679708787E-2</v>
      </c>
      <c r="AB235">
        <v>3.2257882513174801E-3</v>
      </c>
      <c r="AC235">
        <v>1.05178381998719E-2</v>
      </c>
      <c r="AD235">
        <v>1.1730934485303501E-2</v>
      </c>
      <c r="AE235">
        <v>3.1211323563743601E-3</v>
      </c>
    </row>
    <row r="236" spans="1:31" x14ac:dyDescent="0.35">
      <c r="A236" s="5">
        <v>41152</v>
      </c>
      <c r="B236">
        <v>7.1036195453959804E-3</v>
      </c>
      <c r="C236">
        <v>9.2282341224620007E-3</v>
      </c>
      <c r="D236" t="s">
        <v>86</v>
      </c>
      <c r="E236">
        <v>2.4781385986627699E-2</v>
      </c>
      <c r="F236">
        <v>1.8076518264769099E-2</v>
      </c>
      <c r="G236">
        <v>5.0881708447372996E-3</v>
      </c>
      <c r="H236">
        <v>4.4014053535150699E-2</v>
      </c>
      <c r="I236">
        <v>2.05694636568911E-2</v>
      </c>
      <c r="J236">
        <v>6.0278791612573102E-2</v>
      </c>
      <c r="K236">
        <v>1.1335121257065E-2</v>
      </c>
      <c r="L236">
        <v>1.12856006039437E-2</v>
      </c>
      <c r="M236">
        <v>3.1957292676775299E-3</v>
      </c>
      <c r="N236">
        <v>5.5075674681476401E-3</v>
      </c>
      <c r="O236">
        <v>3.6775294943207902E-4</v>
      </c>
      <c r="P236">
        <v>4.4621767446765296E-3</v>
      </c>
      <c r="Q236">
        <v>2.5663524927746501E-2</v>
      </c>
      <c r="R236">
        <v>2.1573778684106499E-2</v>
      </c>
      <c r="S236">
        <v>1.7379021512195201E-2</v>
      </c>
      <c r="T236">
        <v>2.5249630207126401E-2</v>
      </c>
      <c r="U236">
        <v>3.7267312042294901E-2</v>
      </c>
      <c r="V236">
        <v>2.5949169850605299E-2</v>
      </c>
      <c r="W236">
        <v>2.5349581252735599E-2</v>
      </c>
      <c r="X236">
        <v>2.95448281169228E-2</v>
      </c>
      <c r="Y236">
        <v>4.2364461292345702E-2</v>
      </c>
      <c r="Z236">
        <v>2.2701880308647698E-2</v>
      </c>
      <c r="AA236">
        <v>2.7999894848578202E-2</v>
      </c>
      <c r="AB236">
        <v>2.1704219450344699E-2</v>
      </c>
      <c r="AC236">
        <v>4.5882062511046996E-3</v>
      </c>
      <c r="AD236">
        <v>7.3862840572838998E-3</v>
      </c>
      <c r="AE236">
        <v>1.83730084021213E-3</v>
      </c>
    </row>
    <row r="237" spans="1:31" x14ac:dyDescent="0.35">
      <c r="A237" s="5">
        <v>41182</v>
      </c>
      <c r="B237">
        <v>9.2710878081248803E-3</v>
      </c>
      <c r="C237">
        <v>5.8158361057490601E-2</v>
      </c>
      <c r="D237" t="s">
        <v>86</v>
      </c>
      <c r="E237">
        <v>3.4139521744700599E-2</v>
      </c>
      <c r="F237">
        <v>3.1250341226538803E-2</v>
      </c>
      <c r="G237">
        <v>1.8230074288795702E-2</v>
      </c>
      <c r="H237">
        <v>4.3001642887363398E-2</v>
      </c>
      <c r="I237">
        <v>1.47288218323752E-2</v>
      </c>
      <c r="J237">
        <v>4.8394577835852E-2</v>
      </c>
      <c r="K237">
        <v>1.7340124789207101E-2</v>
      </c>
      <c r="L237">
        <v>1.48585930020505E-2</v>
      </c>
      <c r="M237">
        <v>3.1587570509380601E-3</v>
      </c>
      <c r="N237">
        <v>7.4518789637217104E-3</v>
      </c>
      <c r="O237">
        <v>8.5971265776231597E-4</v>
      </c>
      <c r="P237">
        <v>1.02565177743864E-3</v>
      </c>
      <c r="Q237">
        <v>2.24333478768221E-2</v>
      </c>
      <c r="R237">
        <v>2.4379340833070799E-2</v>
      </c>
      <c r="S237">
        <v>2.3016661380228301E-2</v>
      </c>
      <c r="T237">
        <v>2.2492203684826299E-2</v>
      </c>
      <c r="U237">
        <v>2.5449103199842799E-2</v>
      </c>
      <c r="V237">
        <v>2.1545571276528001E-2</v>
      </c>
      <c r="W237">
        <v>2.13129994821682E-2</v>
      </c>
      <c r="X237">
        <v>8.7849643978186499E-4</v>
      </c>
      <c r="Y237">
        <v>2.4574511509621401E-2</v>
      </c>
      <c r="Z237">
        <v>1.51598633748019E-2</v>
      </c>
      <c r="AA237">
        <v>1.5332382173492301E-2</v>
      </c>
      <c r="AB237">
        <v>1.25885202688025E-2</v>
      </c>
      <c r="AC237">
        <v>6.1657062255928499E-3</v>
      </c>
      <c r="AD237">
        <v>7.6454852816222304E-3</v>
      </c>
      <c r="AE237">
        <v>2.9960793158322202E-3</v>
      </c>
    </row>
    <row r="238" spans="1:31" x14ac:dyDescent="0.35">
      <c r="A238" s="5">
        <v>41213</v>
      </c>
      <c r="B238">
        <v>6.6384393943808E-3</v>
      </c>
      <c r="C238">
        <v>-7.9050002775215601E-3</v>
      </c>
      <c r="D238" t="s">
        <v>86</v>
      </c>
      <c r="E238">
        <v>1.10041237471304E-2</v>
      </c>
      <c r="F238">
        <v>4.8207596894047503E-3</v>
      </c>
      <c r="G238">
        <v>-1.6667944979162901E-2</v>
      </c>
      <c r="H238">
        <v>5.6589559410615796E-3</v>
      </c>
      <c r="I238">
        <v>-1.6042836165900499E-2</v>
      </c>
      <c r="J238">
        <v>-2.9130630151115298E-2</v>
      </c>
      <c r="K238">
        <v>-2.4629947511940701E-3</v>
      </c>
      <c r="L238">
        <v>9.9866236610242493E-3</v>
      </c>
      <c r="M238">
        <v>-3.9542278309351601E-4</v>
      </c>
      <c r="N238">
        <v>6.6303331165891996E-3</v>
      </c>
      <c r="O238">
        <v>1.6103327904326099E-3</v>
      </c>
      <c r="P238">
        <v>3.5360186903933802E-3</v>
      </c>
      <c r="Q238">
        <v>-1.09705201739046E-2</v>
      </c>
      <c r="R238">
        <v>-2.1191329140949702E-2</v>
      </c>
      <c r="S238">
        <v>-1.00535246122172E-2</v>
      </c>
      <c r="T238">
        <v>-2.1426116862762499E-2</v>
      </c>
      <c r="U238">
        <v>-2.6277124850870699E-2</v>
      </c>
      <c r="V238">
        <v>-2.0174097097807899E-2</v>
      </c>
      <c r="W238">
        <v>-2.6711148369814398E-2</v>
      </c>
      <c r="X238">
        <v>-1.6383868762663002E-2</v>
      </c>
      <c r="Y238">
        <v>-2.3062712871748201E-2</v>
      </c>
      <c r="Z238">
        <v>-1.06667481461869E-2</v>
      </c>
      <c r="AA238">
        <v>-1.5925300072639099E-2</v>
      </c>
      <c r="AB238">
        <v>-2.0202007830763501E-2</v>
      </c>
      <c r="AC238">
        <v>9.9329924073837997E-4</v>
      </c>
      <c r="AD238">
        <v>4.2400389354350001E-3</v>
      </c>
      <c r="AE238">
        <v>1.28703989191946E-3</v>
      </c>
    </row>
    <row r="239" spans="1:31" x14ac:dyDescent="0.35">
      <c r="A239" s="5">
        <v>41243</v>
      </c>
      <c r="B239">
        <v>3.5356663495420301E-3</v>
      </c>
      <c r="C239">
        <v>1.43425793381734E-2</v>
      </c>
      <c r="D239">
        <v>-4.1666724340079196E-3</v>
      </c>
      <c r="E239">
        <v>1.7687083801627701E-2</v>
      </c>
      <c r="F239">
        <v>2.0561956263095899E-2</v>
      </c>
      <c r="G239">
        <v>-1.09834742397996E-2</v>
      </c>
      <c r="H239">
        <v>7.2349359107531496E-3</v>
      </c>
      <c r="I239">
        <v>1.6304356994967E-2</v>
      </c>
      <c r="J239">
        <v>3.1697177871927003E-2</v>
      </c>
      <c r="K239">
        <v>6.5843657195008599E-3</v>
      </c>
      <c r="L239">
        <v>6.1436072623475202E-3</v>
      </c>
      <c r="M239">
        <v>3.9870561595853598E-3</v>
      </c>
      <c r="N239">
        <v>-1.11512582549593E-4</v>
      </c>
      <c r="O239">
        <v>1.2059121044143901E-3</v>
      </c>
      <c r="P239">
        <v>-1.06217422388117E-3</v>
      </c>
      <c r="Q239">
        <v>9.3854836099535998E-3</v>
      </c>
      <c r="R239">
        <v>8.4893935948522504E-3</v>
      </c>
      <c r="S239">
        <v>1.2377959178956901E-2</v>
      </c>
      <c r="T239">
        <v>8.8649635557519792E-3</v>
      </c>
      <c r="U239">
        <v>2.02395329561798E-2</v>
      </c>
      <c r="V239">
        <v>7.4870899921506001E-3</v>
      </c>
      <c r="W239">
        <v>9.4341030613522107E-3</v>
      </c>
      <c r="X239">
        <v>2.6769721500284099E-2</v>
      </c>
      <c r="Y239">
        <v>2.07742936015923E-2</v>
      </c>
      <c r="Z239">
        <v>1.6172584185260699E-2</v>
      </c>
      <c r="AA239">
        <v>5.02225995517797E-3</v>
      </c>
      <c r="AB239">
        <v>7.9305296566591701E-3</v>
      </c>
      <c r="AC239">
        <v>3.9955663624231001E-3</v>
      </c>
      <c r="AD239">
        <v>1.6198316705455401E-3</v>
      </c>
      <c r="AE239">
        <v>8.70477674025377E-4</v>
      </c>
    </row>
    <row r="240" spans="1:31" x14ac:dyDescent="0.35">
      <c r="A240" s="5">
        <v>41274</v>
      </c>
      <c r="B240">
        <v>9.4071908565614203E-4</v>
      </c>
      <c r="C240">
        <v>6.5886648108818099E-2</v>
      </c>
      <c r="D240">
        <v>5.4778186126160901E-2</v>
      </c>
      <c r="E240">
        <v>3.5575446553310998E-2</v>
      </c>
      <c r="F240">
        <v>3.61158462998485E-2</v>
      </c>
      <c r="G240">
        <v>6.9047666193809698E-3</v>
      </c>
      <c r="H240">
        <v>4.5919969287375698E-2</v>
      </c>
      <c r="I240">
        <v>1.9411859472535299E-2</v>
      </c>
      <c r="J240">
        <v>2.92319647646796E-2</v>
      </c>
      <c r="K240">
        <v>2.4964630273494302E-2</v>
      </c>
      <c r="L240">
        <v>1.21717698540857E-2</v>
      </c>
      <c r="M240">
        <v>-2.6173764459829301E-3</v>
      </c>
      <c r="N240">
        <v>-1.21419268741163E-4</v>
      </c>
      <c r="O240">
        <v>-2.5957070668089699E-3</v>
      </c>
      <c r="P240">
        <v>-1.1498514281098899E-3</v>
      </c>
      <c r="Q240">
        <v>1.80438822948586E-2</v>
      </c>
      <c r="R240">
        <v>9.3519172924243395E-3</v>
      </c>
      <c r="S240">
        <v>1.0233732584455301E-2</v>
      </c>
      <c r="T240">
        <v>1.19691411365501E-2</v>
      </c>
      <c r="U240">
        <v>1.5201056147774601E-2</v>
      </c>
      <c r="V240">
        <v>1.0504565688962001E-2</v>
      </c>
      <c r="W240">
        <v>-1.9603985437278001E-3</v>
      </c>
      <c r="X240">
        <v>1.9039278452530301E-2</v>
      </c>
      <c r="Y240">
        <v>2.2614555313093601E-2</v>
      </c>
      <c r="Z240">
        <v>1.38461313314343E-2</v>
      </c>
      <c r="AA240">
        <v>1.5416361266952399E-3</v>
      </c>
      <c r="AB240">
        <v>5.8637344712629E-3</v>
      </c>
      <c r="AC240">
        <v>6.5699726963198697E-4</v>
      </c>
      <c r="AD240">
        <v>2.9503323029642899E-3</v>
      </c>
      <c r="AE240">
        <v>1.6126335893431301E-3</v>
      </c>
    </row>
    <row r="241" spans="1:31" x14ac:dyDescent="0.35">
      <c r="A241" s="5">
        <v>41305</v>
      </c>
      <c r="B241">
        <v>-1.39452809549777E-3</v>
      </c>
      <c r="C241">
        <v>8.3650816682181803E-3</v>
      </c>
      <c r="D241">
        <v>3.4208569458025299E-2</v>
      </c>
      <c r="E241">
        <v>3.8769958244895403E-2</v>
      </c>
      <c r="F241">
        <v>3.7524689066331003E-2</v>
      </c>
      <c r="G241">
        <v>5.9010175331576403E-2</v>
      </c>
      <c r="H241">
        <v>3.7151483013183502E-2</v>
      </c>
      <c r="I241">
        <v>5.4559802498986197E-2</v>
      </c>
      <c r="J241">
        <v>3.63716070709671E-2</v>
      </c>
      <c r="K241">
        <v>3.7409562029913301E-2</v>
      </c>
      <c r="L241">
        <v>1.46022637463014E-2</v>
      </c>
      <c r="M241">
        <v>-5.91892087379901E-3</v>
      </c>
      <c r="N241">
        <v>-5.8815157027438999E-3</v>
      </c>
      <c r="O241">
        <v>-4.0554568799727499E-3</v>
      </c>
      <c r="P241">
        <v>-2.26217775607263E-3</v>
      </c>
      <c r="Q241">
        <v>6.3559677601109796E-2</v>
      </c>
      <c r="R241">
        <v>6.0664017019179201E-2</v>
      </c>
      <c r="S241">
        <v>6.2200725489630099E-2</v>
      </c>
      <c r="T241">
        <v>6.3587071031191794E-2</v>
      </c>
      <c r="U241">
        <v>5.3778734810381201E-2</v>
      </c>
      <c r="V241">
        <v>6.2413242606759303E-2</v>
      </c>
      <c r="W241">
        <v>3.9349867947548099E-2</v>
      </c>
      <c r="X241">
        <v>5.0602352343809297E-2</v>
      </c>
      <c r="Y241">
        <v>6.3520590551813097E-2</v>
      </c>
      <c r="Z241">
        <v>3.7328979357333203E-2</v>
      </c>
      <c r="AA241">
        <v>3.1719760248115299E-2</v>
      </c>
      <c r="AB241">
        <v>4.1171918044061298E-2</v>
      </c>
      <c r="AC241">
        <v>-2.7684086571022398E-3</v>
      </c>
      <c r="AD241">
        <v>1.4762708394245199E-3</v>
      </c>
      <c r="AE241">
        <v>1.5241293087544499E-3</v>
      </c>
    </row>
    <row r="242" spans="1:31" x14ac:dyDescent="0.35">
      <c r="A242" s="5">
        <v>41333</v>
      </c>
      <c r="B242">
        <v>7.2842547719146698E-3</v>
      </c>
      <c r="C242">
        <v>-6.7873383019438497E-3</v>
      </c>
      <c r="D242">
        <v>-8.4614613053841398E-3</v>
      </c>
      <c r="E242">
        <v>-1.28700358651172E-2</v>
      </c>
      <c r="F242">
        <v>-2.5380580959655499E-3</v>
      </c>
      <c r="G242">
        <v>8.9960375768804793E-3</v>
      </c>
      <c r="H242">
        <v>1.26864502849707E-2</v>
      </c>
      <c r="I242">
        <v>2.36510618300152E-2</v>
      </c>
      <c r="J242">
        <v>-1.7897254211177702E-2</v>
      </c>
      <c r="K242">
        <v>8.5305471395603506E-3</v>
      </c>
      <c r="L242">
        <v>4.2852991272506599E-3</v>
      </c>
      <c r="M242">
        <v>4.87202726493684E-3</v>
      </c>
      <c r="N242">
        <v>6.0800550250407603E-3</v>
      </c>
      <c r="O242">
        <v>3.7903398606541302E-3</v>
      </c>
      <c r="P242">
        <v>3.9932072993183899E-3</v>
      </c>
      <c r="Q242">
        <v>1.6733115271750199E-2</v>
      </c>
      <c r="R242">
        <v>1.7651509690947899E-2</v>
      </c>
      <c r="S242">
        <v>1.9304976133250201E-2</v>
      </c>
      <c r="T242">
        <v>1.43557230407498E-2</v>
      </c>
      <c r="U242">
        <v>-2.7584688669191398E-3</v>
      </c>
      <c r="V242">
        <v>1.4795483027731E-2</v>
      </c>
      <c r="W242">
        <v>1.0699659294408199E-2</v>
      </c>
      <c r="X242">
        <v>4.5871784936644001E-3</v>
      </c>
      <c r="Y242">
        <v>-1.70638933276936E-3</v>
      </c>
      <c r="Z242">
        <v>4.5617288601375004E-3</v>
      </c>
      <c r="AA242">
        <v>8.0904506800098894E-3</v>
      </c>
      <c r="AB242">
        <v>6.0835895590211804E-3</v>
      </c>
      <c r="AC242">
        <v>4.4241499954255897E-3</v>
      </c>
      <c r="AD242">
        <v>4.1520932251743903E-3</v>
      </c>
      <c r="AE242">
        <v>1.5572818363504401E-3</v>
      </c>
    </row>
    <row r="243" spans="1:31" x14ac:dyDescent="0.35">
      <c r="A243" s="5">
        <v>41364</v>
      </c>
      <c r="B243">
        <v>5.7367462232059104E-3</v>
      </c>
      <c r="C243">
        <v>-1.2465414972328399E-2</v>
      </c>
      <c r="D243">
        <v>-1.3964507525620101E-2</v>
      </c>
      <c r="E243">
        <v>2.6077079331184401E-3</v>
      </c>
      <c r="F243">
        <v>1.27227188439733E-2</v>
      </c>
      <c r="G243">
        <v>4.2022153596161002E-2</v>
      </c>
      <c r="H243">
        <v>2.9479526375558898E-3</v>
      </c>
      <c r="I243">
        <v>2.7436695539691899E-2</v>
      </c>
      <c r="J243">
        <v>9.6810869003326697E-3</v>
      </c>
      <c r="K243">
        <v>3.7518792186139197E-2</v>
      </c>
      <c r="L243">
        <v>5.0569929529770703E-3</v>
      </c>
      <c r="M243">
        <v>3.1091387890132797E-4</v>
      </c>
      <c r="N243">
        <v>2.7611339169404401E-3</v>
      </c>
      <c r="O243">
        <v>1.19702095746748E-4</v>
      </c>
      <c r="P243">
        <v>-2.0810471135139699E-3</v>
      </c>
      <c r="Q243">
        <v>4.6238140800875203E-2</v>
      </c>
      <c r="R243">
        <v>4.1137537214702799E-2</v>
      </c>
      <c r="S243">
        <v>4.1044874478627903E-2</v>
      </c>
      <c r="T243">
        <v>4.5288166953094199E-2</v>
      </c>
      <c r="U243">
        <v>2.3513158520439399E-2</v>
      </c>
      <c r="V243">
        <v>4.5025739136635198E-2</v>
      </c>
      <c r="W243">
        <v>3.9087711495774398E-2</v>
      </c>
      <c r="X243">
        <v>3.8527548094220897E-2</v>
      </c>
      <c r="Y243">
        <v>3.3333420019877102E-2</v>
      </c>
      <c r="Z243">
        <v>2.42179655066227E-2</v>
      </c>
      <c r="AA243">
        <v>2.51974690086956E-2</v>
      </c>
      <c r="AB243">
        <v>2.2675766793139499E-2</v>
      </c>
      <c r="AC243">
        <v>2.8436305731792798E-3</v>
      </c>
      <c r="AD243">
        <v>2.52476205891633E-3</v>
      </c>
      <c r="AE243">
        <v>5.9357648068141195E-4</v>
      </c>
    </row>
    <row r="244" spans="1:31" x14ac:dyDescent="0.35">
      <c r="A244" s="5">
        <v>41394</v>
      </c>
      <c r="B244">
        <v>1.76732849616257E-2</v>
      </c>
      <c r="C244">
        <v>9.2306897943643107E-3</v>
      </c>
      <c r="D244">
        <v>1.18015996897213E-2</v>
      </c>
      <c r="E244">
        <v>3.77112947665878E-2</v>
      </c>
      <c r="F244">
        <v>4.2713569385325903E-2</v>
      </c>
      <c r="G244">
        <v>3.0734926895437002E-2</v>
      </c>
      <c r="H244">
        <v>4.0411575536768898E-2</v>
      </c>
      <c r="I244">
        <v>-1.05411130142167E-2</v>
      </c>
      <c r="J244">
        <v>1.9176308155406899E-2</v>
      </c>
      <c r="K244">
        <v>1.37546746575192E-2</v>
      </c>
      <c r="L244">
        <v>1.5010873995000101E-2</v>
      </c>
      <c r="M244">
        <v>6.6069158031665199E-3</v>
      </c>
      <c r="N244">
        <v>1.6281918470291101E-2</v>
      </c>
      <c r="O244">
        <v>5.3806033685236997E-3</v>
      </c>
      <c r="P244">
        <v>6.03948066222958E-3</v>
      </c>
      <c r="Q244">
        <v>1.048685988416E-2</v>
      </c>
      <c r="R244">
        <v>1.29341676720651E-2</v>
      </c>
      <c r="S244">
        <v>1.24735516425807E-2</v>
      </c>
      <c r="T244">
        <v>1.9257300594300902E-2</v>
      </c>
      <c r="U244">
        <v>2.02713310583194E-3</v>
      </c>
      <c r="V244">
        <v>1.9696205485458199E-2</v>
      </c>
      <c r="W244">
        <v>1.88090036179814E-2</v>
      </c>
      <c r="X244">
        <v>-2.4730699780024E-3</v>
      </c>
      <c r="Y244">
        <v>-8.2711546588154095E-3</v>
      </c>
      <c r="Z244">
        <v>9.8523890843114203E-3</v>
      </c>
      <c r="AA244">
        <v>9.4093037710352104E-3</v>
      </c>
      <c r="AB244">
        <v>1.10866893013086E-2</v>
      </c>
      <c r="AC244">
        <v>4.1916098827224097E-3</v>
      </c>
      <c r="AD244">
        <v>7.5209460650672204E-3</v>
      </c>
      <c r="AE244">
        <v>7.4639184012765701E-4</v>
      </c>
    </row>
    <row r="245" spans="1:31" x14ac:dyDescent="0.35">
      <c r="A245" s="5">
        <v>41425</v>
      </c>
      <c r="B245">
        <v>-1.8674560764515399E-2</v>
      </c>
      <c r="C245">
        <v>-2.8963409997178599E-2</v>
      </c>
      <c r="D245">
        <v>1.94401421437096E-2</v>
      </c>
      <c r="E245">
        <v>-2.00501771744446E-2</v>
      </c>
      <c r="F245">
        <v>-8.4341963109274692E-3</v>
      </c>
      <c r="G245">
        <v>-2.37989927460385E-2</v>
      </c>
      <c r="H245">
        <v>-9.8868389610427005E-3</v>
      </c>
      <c r="I245">
        <v>1.9886189215312801E-2</v>
      </c>
      <c r="J245">
        <v>6.2257146265415298E-3</v>
      </c>
      <c r="K245">
        <v>-1.5768085021127601E-2</v>
      </c>
      <c r="L245">
        <v>-1.38933062141271E-3</v>
      </c>
      <c r="M245">
        <v>-1.67576665330425E-2</v>
      </c>
      <c r="N245">
        <v>-2.0867103353385898E-2</v>
      </c>
      <c r="O245">
        <v>-1.2933567950792301E-2</v>
      </c>
      <c r="P245">
        <v>-1.4904271557438601E-2</v>
      </c>
      <c r="Q245">
        <v>2.5945124656938601E-2</v>
      </c>
      <c r="R245">
        <v>2.0935344742507599E-2</v>
      </c>
      <c r="S245">
        <v>1.5925617465678402E-2</v>
      </c>
      <c r="T245">
        <v>3.2692370497243398E-2</v>
      </c>
      <c r="U245">
        <v>2.2926531802217699E-2</v>
      </c>
      <c r="V245">
        <v>2.9778714813219701E-2</v>
      </c>
      <c r="W245">
        <v>2.1538035472159101E-2</v>
      </c>
      <c r="X245">
        <v>2.20384506448985E-2</v>
      </c>
      <c r="Y245">
        <v>3.8365284012076298E-2</v>
      </c>
      <c r="Z245">
        <v>2.2926600812125501E-2</v>
      </c>
      <c r="AA245">
        <v>1.50182221201273E-2</v>
      </c>
      <c r="AB245">
        <v>1.6812786833328298E-2</v>
      </c>
      <c r="AC245">
        <v>-1.03202945777555E-2</v>
      </c>
      <c r="AD245">
        <v>-5.3367982784666796E-3</v>
      </c>
      <c r="AE245">
        <v>6.0955731316002801E-4</v>
      </c>
    </row>
    <row r="246" spans="1:31" x14ac:dyDescent="0.35">
      <c r="A246" s="5">
        <v>41455</v>
      </c>
      <c r="B246">
        <v>-2.5055199291098999E-2</v>
      </c>
      <c r="C246">
        <v>-7.4426458780640498E-2</v>
      </c>
      <c r="D246">
        <v>-5.6445299400446403E-2</v>
      </c>
      <c r="E246">
        <v>-3.0690889980596499E-2</v>
      </c>
      <c r="F246">
        <v>-1.8833467527467701E-2</v>
      </c>
      <c r="G246">
        <v>-5.0941879184634303E-4</v>
      </c>
      <c r="H246">
        <v>-1.49787431798849E-2</v>
      </c>
      <c r="I246">
        <v>-2.1587670613143199E-2</v>
      </c>
      <c r="J246">
        <v>-2.80492660674595E-2</v>
      </c>
      <c r="K246">
        <v>-8.3948818520163601E-3</v>
      </c>
      <c r="L246">
        <v>-2.1548646257874601E-2</v>
      </c>
      <c r="M246">
        <v>-1.6293677718044498E-2</v>
      </c>
      <c r="N246">
        <v>-2.38584267031299E-2</v>
      </c>
      <c r="O246">
        <v>-1.48706106684215E-2</v>
      </c>
      <c r="P246">
        <v>-1.38005804579494E-2</v>
      </c>
      <c r="Q246">
        <v>-1.0115783144533199E-2</v>
      </c>
      <c r="R246">
        <v>-1.2476517497090001E-2</v>
      </c>
      <c r="S246">
        <v>-1.4072713206129E-2</v>
      </c>
      <c r="T246">
        <v>-1.08558256271919E-2</v>
      </c>
      <c r="U246">
        <v>-1.55511818809173E-2</v>
      </c>
      <c r="V246">
        <v>-1.0442480229045601E-2</v>
      </c>
      <c r="W246">
        <v>-1.8825117162134399E-2</v>
      </c>
      <c r="X246">
        <v>-5.3908874018223901E-3</v>
      </c>
      <c r="Y246">
        <v>-9.6385864817550293E-3</v>
      </c>
      <c r="Z246">
        <v>-1.73574931611882E-2</v>
      </c>
      <c r="AA246">
        <v>-1.5619290897169199E-2</v>
      </c>
      <c r="AB246">
        <v>-1.3659319155258601E-2</v>
      </c>
      <c r="AC246">
        <v>-1.40092752168077E-2</v>
      </c>
      <c r="AD246">
        <v>-1.07241684000569E-2</v>
      </c>
      <c r="AE246">
        <v>-3.2945772857579702E-3</v>
      </c>
    </row>
    <row r="247" spans="1:31" x14ac:dyDescent="0.35">
      <c r="A247" s="5">
        <v>41486</v>
      </c>
      <c r="B247">
        <v>5.9146871883026097E-3</v>
      </c>
      <c r="C247">
        <v>1.45175827098071E-2</v>
      </c>
      <c r="D247">
        <v>2.5060707763910998E-2</v>
      </c>
      <c r="E247">
        <v>5.0131941491792301E-2</v>
      </c>
      <c r="F247">
        <v>4.8916458421262E-2</v>
      </c>
      <c r="G247">
        <v>4.6427096740902701E-2</v>
      </c>
      <c r="H247">
        <v>4.7791204538204402E-2</v>
      </c>
      <c r="I247">
        <v>5.1245528757815899E-2</v>
      </c>
      <c r="J247">
        <v>4.7531214799043701E-2</v>
      </c>
      <c r="K247">
        <v>4.3247542416357997E-2</v>
      </c>
      <c r="L247">
        <v>1.9269059513292899E-2</v>
      </c>
      <c r="M247">
        <v>-1.4913276192224799E-3</v>
      </c>
      <c r="N247">
        <v>3.5752192019741801E-3</v>
      </c>
      <c r="O247">
        <v>1.01340234390005E-3</v>
      </c>
      <c r="P247">
        <v>1.3979293978292301E-3</v>
      </c>
      <c r="Q247">
        <v>5.1094649267744797E-2</v>
      </c>
      <c r="R247">
        <v>4.4634558734919998E-2</v>
      </c>
      <c r="S247">
        <v>4.9669129803518897E-2</v>
      </c>
      <c r="T247">
        <v>4.2916292274418899E-2</v>
      </c>
      <c r="U247">
        <v>5.9139821297801799E-2</v>
      </c>
      <c r="V247">
        <v>4.1584255281348403E-2</v>
      </c>
      <c r="W247">
        <v>5.1420022774244498E-2</v>
      </c>
      <c r="X247">
        <v>6.6937560462601797E-2</v>
      </c>
      <c r="Y247">
        <v>6.0016284063380103E-2</v>
      </c>
      <c r="Z247">
        <v>4.1808430911447203E-2</v>
      </c>
      <c r="AA247">
        <v>2.7734064064133802E-2</v>
      </c>
      <c r="AB247">
        <v>2.9883353995670801E-2</v>
      </c>
      <c r="AC247">
        <v>4.4073022088876503E-3</v>
      </c>
      <c r="AD247">
        <v>5.1427866344732898E-3</v>
      </c>
      <c r="AE247">
        <v>1.80589973717544E-3</v>
      </c>
    </row>
    <row r="248" spans="1:31" x14ac:dyDescent="0.35">
      <c r="A248" s="5">
        <v>41517</v>
      </c>
      <c r="B248">
        <v>-6.3889736095667504E-3</v>
      </c>
      <c r="C248">
        <v>-2.35687986209571E-2</v>
      </c>
      <c r="D248">
        <v>-1.1829788558886599E-2</v>
      </c>
      <c r="E248">
        <v>-2.1356867114095401E-2</v>
      </c>
      <c r="F248">
        <v>-2.1251664830772399E-2</v>
      </c>
      <c r="G248">
        <v>-2.5267363574863099E-2</v>
      </c>
      <c r="H248">
        <v>-5.5285875764482396E-3</v>
      </c>
      <c r="I248">
        <v>-3.38494699113509E-3</v>
      </c>
      <c r="J248">
        <v>-2.1609169278540299E-3</v>
      </c>
      <c r="K248">
        <v>-3.16363790845616E-2</v>
      </c>
      <c r="L248">
        <v>-2.9141033182492702E-3</v>
      </c>
      <c r="M248">
        <v>-6.2693587821160699E-3</v>
      </c>
      <c r="N248">
        <v>-7.7708682863013197E-3</v>
      </c>
      <c r="O248">
        <v>-4.32878441860914E-3</v>
      </c>
      <c r="P248">
        <v>-7.56760778663475E-3</v>
      </c>
      <c r="Q248">
        <v>-3.1250065033378502E-2</v>
      </c>
      <c r="R248">
        <v>-2.82964114755699E-2</v>
      </c>
      <c r="S248">
        <v>-2.2655338270920901E-2</v>
      </c>
      <c r="T248">
        <v>-2.8757167104156899E-2</v>
      </c>
      <c r="U248">
        <v>-1.9035483959155101E-2</v>
      </c>
      <c r="V248">
        <v>-3.04183083662183E-2</v>
      </c>
      <c r="W248">
        <v>-2.04379660726225E-2</v>
      </c>
      <c r="X248">
        <v>-2.6415944721404402E-2</v>
      </c>
      <c r="Y248">
        <v>-3.2134726707834398E-2</v>
      </c>
      <c r="Z248">
        <v>-2.0998553840538999E-2</v>
      </c>
      <c r="AA248">
        <v>-1.6293290300177399E-2</v>
      </c>
      <c r="AB248">
        <v>-1.9108227734048001E-2</v>
      </c>
      <c r="AC248">
        <v>-3.9067185320213497E-3</v>
      </c>
      <c r="AD248">
        <v>-2.1850292797689101E-3</v>
      </c>
      <c r="AE248">
        <v>5.0007027402752596E-4</v>
      </c>
    </row>
    <row r="249" spans="1:31" x14ac:dyDescent="0.35">
      <c r="A249" s="5">
        <v>41547</v>
      </c>
      <c r="B249">
        <v>6.0822495532759898E-3</v>
      </c>
      <c r="C249">
        <v>7.2690086207690505E-2</v>
      </c>
      <c r="D249">
        <v>7.6616276060847296E-2</v>
      </c>
      <c r="E249">
        <v>6.93198756659794E-2</v>
      </c>
      <c r="F249">
        <v>6.6948287626882499E-2</v>
      </c>
      <c r="G249">
        <v>1.15887837320838E-2</v>
      </c>
      <c r="H249">
        <v>7.9916213590879498E-2</v>
      </c>
      <c r="I249">
        <v>9.5107932158848708E-3</v>
      </c>
      <c r="J249">
        <v>7.2811225921013606E-2</v>
      </c>
      <c r="K249">
        <v>3.4708497158431599E-2</v>
      </c>
      <c r="L249">
        <v>6.5038522847556297E-3</v>
      </c>
      <c r="M249">
        <v>1.05922332465118E-2</v>
      </c>
      <c r="N249">
        <v>6.9632613285676498E-3</v>
      </c>
      <c r="O249">
        <v>1.01269933313E-2</v>
      </c>
      <c r="P249">
        <v>1.17035073923743E-2</v>
      </c>
      <c r="Q249">
        <v>3.7992974672588803E-2</v>
      </c>
      <c r="R249">
        <v>3.3682623690952103E-2</v>
      </c>
      <c r="S249">
        <v>4.11500761575967E-2</v>
      </c>
      <c r="T249">
        <v>3.39512913706101E-2</v>
      </c>
      <c r="U249">
        <v>4.4631261742607203E-2</v>
      </c>
      <c r="V249">
        <v>3.4902214189222902E-2</v>
      </c>
      <c r="W249">
        <v>3.57676926492582E-2</v>
      </c>
      <c r="X249">
        <v>5.66135287367657E-2</v>
      </c>
      <c r="Y249">
        <v>5.5335927468523297E-2</v>
      </c>
      <c r="Z249">
        <v>3.0981883267441401E-2</v>
      </c>
      <c r="AA249">
        <v>2.3837766618278501E-2</v>
      </c>
      <c r="AB249">
        <v>2.81384944014085E-2</v>
      </c>
      <c r="AC249">
        <v>9.2831908418608607E-3</v>
      </c>
      <c r="AD249">
        <v>5.0384122405785301E-3</v>
      </c>
      <c r="AE249">
        <v>1.78491948920985E-3</v>
      </c>
    </row>
    <row r="250" spans="1:31" x14ac:dyDescent="0.35">
      <c r="A250" s="5">
        <v>41578</v>
      </c>
      <c r="B250">
        <v>1.35318874871338E-2</v>
      </c>
      <c r="C250">
        <v>4.53075129374833E-2</v>
      </c>
      <c r="D250">
        <v>4.6701423033672002E-2</v>
      </c>
      <c r="E250">
        <v>1.2004722931101599E-2</v>
      </c>
      <c r="F250">
        <v>3.0525535222521601E-2</v>
      </c>
      <c r="G250">
        <v>3.1435989795704798E-2</v>
      </c>
      <c r="H250">
        <v>2.9600924594599998E-2</v>
      </c>
      <c r="I250">
        <v>8.74819808672808E-3</v>
      </c>
      <c r="J250">
        <v>2.5356673589093201E-2</v>
      </c>
      <c r="K250">
        <v>4.4558251482962601E-2</v>
      </c>
      <c r="L250">
        <v>1.9931195535664602E-2</v>
      </c>
      <c r="M250">
        <v>3.9903019457332998E-3</v>
      </c>
      <c r="N250">
        <v>1.2022973637609E-2</v>
      </c>
      <c r="O250">
        <v>5.64028394628393E-3</v>
      </c>
      <c r="P250">
        <v>6.3177015713150597E-3</v>
      </c>
      <c r="Q250">
        <v>4.1436470130359802E-2</v>
      </c>
      <c r="R250">
        <v>4.3822337988221501E-2</v>
      </c>
      <c r="S250">
        <v>5.6310252563706101E-2</v>
      </c>
      <c r="T250">
        <v>4.7295816785281899E-2</v>
      </c>
      <c r="U250">
        <v>3.7770918353883597E-2</v>
      </c>
      <c r="V250">
        <v>4.4713888822938301E-2</v>
      </c>
      <c r="W250">
        <v>4.8201367859053303E-2</v>
      </c>
      <c r="X250">
        <v>3.2345726990860899E-2</v>
      </c>
      <c r="Y250">
        <v>4.1198584508169198E-2</v>
      </c>
      <c r="Z250">
        <v>4.0684349760604498E-2</v>
      </c>
      <c r="AA250">
        <v>2.6849088686980702E-2</v>
      </c>
      <c r="AB250">
        <v>3.7894687484955503E-2</v>
      </c>
      <c r="AC250">
        <v>5.2064933177228701E-3</v>
      </c>
      <c r="AD250">
        <v>6.2845877206587101E-3</v>
      </c>
      <c r="AE250">
        <v>1.7510003909753701E-3</v>
      </c>
    </row>
    <row r="251" spans="1:31" x14ac:dyDescent="0.35">
      <c r="A251" s="5">
        <v>41608</v>
      </c>
      <c r="B251">
        <v>-4.5140844798444496E-3</v>
      </c>
      <c r="C251">
        <v>-1.78018217941316E-2</v>
      </c>
      <c r="D251">
        <v>-3.5410381737541901E-3</v>
      </c>
      <c r="E251">
        <v>1.6607147493513399E-2</v>
      </c>
      <c r="F251">
        <v>8.2282554751929304E-3</v>
      </c>
      <c r="G251">
        <v>1.87570469296236E-3</v>
      </c>
      <c r="H251">
        <v>1.18749510611491E-2</v>
      </c>
      <c r="I251">
        <v>2.60175212331657E-2</v>
      </c>
      <c r="J251">
        <v>1.46411182802392E-2</v>
      </c>
      <c r="K251">
        <v>1.43356453634955E-2</v>
      </c>
      <c r="L251">
        <v>6.1732531435251398E-3</v>
      </c>
      <c r="M251">
        <v>-2.5772793748610801E-3</v>
      </c>
      <c r="N251">
        <v>-5.1639032877799102E-3</v>
      </c>
      <c r="O251">
        <v>-3.26523222067663E-3</v>
      </c>
      <c r="P251">
        <v>-5.3820679719298898E-3</v>
      </c>
      <c r="Q251">
        <v>2.3872543173676201E-2</v>
      </c>
      <c r="R251">
        <v>1.9229438240538101E-2</v>
      </c>
      <c r="S251">
        <v>1.3338429443338899E-2</v>
      </c>
      <c r="T251">
        <v>2.53236947563205E-2</v>
      </c>
      <c r="U251">
        <v>3.1026188858488402E-2</v>
      </c>
      <c r="V251">
        <v>2.32137214501872E-2</v>
      </c>
      <c r="W251">
        <v>3.2944338803465097E-2</v>
      </c>
      <c r="X251">
        <v>2.5831267515219601E-2</v>
      </c>
      <c r="Y251">
        <v>1.5107821256847899E-2</v>
      </c>
      <c r="Z251">
        <v>2.4433598762714601E-2</v>
      </c>
      <c r="AA251">
        <v>2.3186977347000801E-2</v>
      </c>
      <c r="AB251">
        <v>2.0284164758678599E-2</v>
      </c>
      <c r="AC251">
        <v>5.1722669979534499E-3</v>
      </c>
      <c r="AD251">
        <v>-4.3854996066231098E-4</v>
      </c>
      <c r="AE251">
        <v>9.8875233977683392E-4</v>
      </c>
    </row>
    <row r="252" spans="1:31" x14ac:dyDescent="0.35">
      <c r="A252" s="5">
        <v>41639</v>
      </c>
      <c r="B252">
        <v>5.6784766475974802E-4</v>
      </c>
      <c r="C252">
        <v>-1.0467012844288101E-2</v>
      </c>
      <c r="D252">
        <v>-4.9534327135784297E-3</v>
      </c>
      <c r="E252">
        <v>1.13274558697272E-2</v>
      </c>
      <c r="F252">
        <v>1.85899076923094E-2</v>
      </c>
      <c r="G252">
        <v>2.3224189596347901E-2</v>
      </c>
      <c r="H252">
        <v>2.2781779260578301E-2</v>
      </c>
      <c r="I252">
        <v>-3.85928729480899E-3</v>
      </c>
      <c r="J252">
        <v>2.9101612654507301E-2</v>
      </c>
      <c r="K252">
        <v>1.50418126345535E-2</v>
      </c>
      <c r="L252">
        <v>5.26112239558214E-3</v>
      </c>
      <c r="M252">
        <v>-8.89504160627657E-3</v>
      </c>
      <c r="N252">
        <v>-3.1881402992588398E-3</v>
      </c>
      <c r="O252">
        <v>-6.2100860530113497E-3</v>
      </c>
      <c r="P252">
        <v>-2.5979026716974802E-3</v>
      </c>
      <c r="Q252">
        <v>2.65622318795521E-2</v>
      </c>
      <c r="R252">
        <v>2.37333356883608E-2</v>
      </c>
      <c r="S252">
        <v>2.6370532895136599E-2</v>
      </c>
      <c r="T252">
        <v>2.5637164031514299E-2</v>
      </c>
      <c r="U252">
        <v>3.0883198634038499E-2</v>
      </c>
      <c r="V252">
        <v>2.73576591884717E-2</v>
      </c>
      <c r="W252">
        <v>2.73338703237564E-2</v>
      </c>
      <c r="X252">
        <v>3.3902443481834302E-3</v>
      </c>
      <c r="Y252">
        <v>1.66922663700249E-2</v>
      </c>
      <c r="Z252">
        <v>1.8247103614583399E-2</v>
      </c>
      <c r="AA252">
        <v>1.4709612113435499E-2</v>
      </c>
      <c r="AB252">
        <v>1.09940164609397E-2</v>
      </c>
      <c r="AC252">
        <v>-1.8377003625860899E-3</v>
      </c>
      <c r="AD252">
        <v>-3.7163978740698499E-4</v>
      </c>
      <c r="AE252">
        <v>4.5441812942568902E-4</v>
      </c>
    </row>
    <row r="253" spans="1:31" x14ac:dyDescent="0.35">
      <c r="A253" s="5">
        <v>41670</v>
      </c>
      <c r="B253">
        <v>1.54712549688084E-2</v>
      </c>
      <c r="C253">
        <v>-6.5704876829595901E-2</v>
      </c>
      <c r="D253">
        <v>-7.5930130368253398E-2</v>
      </c>
      <c r="E253">
        <v>-4.2603547115819797E-2</v>
      </c>
      <c r="F253">
        <v>-5.4861519084145001E-2</v>
      </c>
      <c r="G253">
        <v>-1.20206920250175E-2</v>
      </c>
      <c r="H253">
        <v>-2.5703772837908999E-2</v>
      </c>
      <c r="I253">
        <v>-1.99714024513689E-2</v>
      </c>
      <c r="J253">
        <v>-3.2638219277441198E-2</v>
      </c>
      <c r="K253">
        <v>-4.2065618403066198E-2</v>
      </c>
      <c r="L253">
        <v>5.1930389978050899E-3</v>
      </c>
      <c r="M253">
        <v>1.5493620266797299E-2</v>
      </c>
      <c r="N253">
        <v>1.72886671491118E-2</v>
      </c>
      <c r="O253">
        <v>1.20416115383378E-2</v>
      </c>
      <c r="P253">
        <v>1.3950319643872401E-2</v>
      </c>
      <c r="Q253">
        <v>-3.5529882651760297E-2</v>
      </c>
      <c r="R253">
        <v>-2.74672026231483E-2</v>
      </c>
      <c r="S253">
        <v>-3.7027084866373197E-2</v>
      </c>
      <c r="T253">
        <v>-3.0245895320577001E-2</v>
      </c>
      <c r="U253">
        <v>-3.0963395893592899E-2</v>
      </c>
      <c r="V253">
        <v>-3.0816897488159301E-2</v>
      </c>
      <c r="W253">
        <v>-3.0124314815261601E-2</v>
      </c>
      <c r="X253">
        <v>-3.1738290885233902E-2</v>
      </c>
      <c r="Y253">
        <v>-3.7545216151961602E-2</v>
      </c>
      <c r="Z253">
        <v>-3.1556491759800201E-2</v>
      </c>
      <c r="AA253">
        <v>-2.0961107923774501E-2</v>
      </c>
      <c r="AB253">
        <v>-3.19149614761342E-2</v>
      </c>
      <c r="AC253">
        <v>2.0080653245143402E-3</v>
      </c>
      <c r="AD253">
        <v>6.3268028435455202E-3</v>
      </c>
      <c r="AE253">
        <v>4.30024152378878E-4</v>
      </c>
    </row>
    <row r="254" spans="1:31" x14ac:dyDescent="0.35">
      <c r="A254" s="5">
        <v>41698</v>
      </c>
      <c r="B254">
        <v>9.6796229499273804E-3</v>
      </c>
      <c r="C254">
        <v>3.6020680462699801E-2</v>
      </c>
      <c r="D254">
        <v>3.1224304003512601E-2</v>
      </c>
      <c r="E254">
        <v>5.8096355091847303E-2</v>
      </c>
      <c r="F254">
        <v>5.1723963157900801E-2</v>
      </c>
      <c r="G254">
        <v>2.7372136000922701E-2</v>
      </c>
      <c r="H254">
        <v>5.2135597772394703E-2</v>
      </c>
      <c r="I254">
        <v>5.1673812003438201E-2</v>
      </c>
      <c r="J254">
        <v>8.0389861671724294E-2</v>
      </c>
      <c r="K254">
        <v>3.9628707584467703E-2</v>
      </c>
      <c r="L254">
        <v>1.5652397101551901E-2</v>
      </c>
      <c r="M254">
        <v>2.07316996240194E-3</v>
      </c>
      <c r="N254">
        <v>7.5637081277098398E-3</v>
      </c>
      <c r="O254">
        <v>3.94648537985497E-3</v>
      </c>
      <c r="P254">
        <v>2.9785606173439198E-3</v>
      </c>
      <c r="Q254">
        <v>4.8894738359255903E-2</v>
      </c>
      <c r="R254">
        <v>4.67703718949216E-2</v>
      </c>
      <c r="S254">
        <v>4.2408851010281003E-2</v>
      </c>
      <c r="T254">
        <v>4.7251068846170897E-2</v>
      </c>
      <c r="U254">
        <v>5.1479200981157699E-2</v>
      </c>
      <c r="V254">
        <v>4.7516918610511702E-2</v>
      </c>
      <c r="W254">
        <v>4.8615449092628403E-2</v>
      </c>
      <c r="X254">
        <v>5.7362336125372601E-2</v>
      </c>
      <c r="Y254">
        <v>4.4261089742356402E-2</v>
      </c>
      <c r="Z254">
        <v>4.3593188708021598E-2</v>
      </c>
      <c r="AA254">
        <v>3.6031260722066701E-2</v>
      </c>
      <c r="AB254">
        <v>3.0219689225909001E-2</v>
      </c>
      <c r="AC254">
        <v>4.12788069332068E-3</v>
      </c>
      <c r="AD254">
        <v>3.34686569522347E-3</v>
      </c>
      <c r="AE254">
        <v>1.2945656364388299E-3</v>
      </c>
    </row>
    <row r="255" spans="1:31" x14ac:dyDescent="0.35">
      <c r="A255" s="5">
        <v>41729</v>
      </c>
      <c r="B255">
        <v>4.2803868457599501E-4</v>
      </c>
      <c r="C255">
        <v>3.5595810283500499E-2</v>
      </c>
      <c r="D255">
        <v>2.5497625424907799E-2</v>
      </c>
      <c r="E255">
        <v>2.3365684894225401E-3</v>
      </c>
      <c r="F255">
        <v>-1.0927256081291301E-3</v>
      </c>
      <c r="G255">
        <v>1.5245280278050799E-2</v>
      </c>
      <c r="H255">
        <v>3.5820586733435501E-3</v>
      </c>
      <c r="I255">
        <v>-9.6883289889201692E-3</v>
      </c>
      <c r="J255">
        <v>-2.5817314737837199E-2</v>
      </c>
      <c r="K255">
        <v>2.2784659821383699E-2</v>
      </c>
      <c r="L255">
        <v>6.7899119314358998E-3</v>
      </c>
      <c r="M255">
        <v>-5.3573077502206403E-3</v>
      </c>
      <c r="N255" s="2">
        <v>6.4534174703065403E-6</v>
      </c>
      <c r="O255">
        <v>-2.3730995264697602E-3</v>
      </c>
      <c r="P255">
        <v>-3.50542190890936E-3</v>
      </c>
      <c r="Q255">
        <v>6.38571413896239E-3</v>
      </c>
      <c r="R255">
        <v>2.8355968798938098E-3</v>
      </c>
      <c r="S255">
        <v>4.8007918694064396E-3</v>
      </c>
      <c r="T255">
        <v>3.8038522030308E-3</v>
      </c>
      <c r="U255">
        <v>-6.19012512607233E-3</v>
      </c>
      <c r="V255">
        <v>1.7053534291056E-3</v>
      </c>
      <c r="W255">
        <v>-8.3708690428381995E-3</v>
      </c>
      <c r="X255">
        <v>-1.2593952782151901E-2</v>
      </c>
      <c r="Y255">
        <v>3.5917884060509102E-3</v>
      </c>
      <c r="Z255">
        <v>2.9536813933422001E-3</v>
      </c>
      <c r="AA255">
        <v>5.36291526226288E-3</v>
      </c>
      <c r="AB255">
        <v>1.13334020022602E-2</v>
      </c>
      <c r="AC255">
        <v>-2.8027188958452301E-3</v>
      </c>
      <c r="AD255">
        <v>-4.10154491688019E-4</v>
      </c>
      <c r="AE255">
        <v>1.13541164629805E-3</v>
      </c>
    </row>
    <row r="256" spans="1:31" x14ac:dyDescent="0.35">
      <c r="A256" s="5">
        <v>41759</v>
      </c>
      <c r="B256">
        <v>1.04837654843361E-2</v>
      </c>
      <c r="C256">
        <v>7.1943385865830501E-3</v>
      </c>
      <c r="D256">
        <v>-7.7702610974799801E-4</v>
      </c>
      <c r="E256">
        <v>2.3310614455391301E-3</v>
      </c>
      <c r="F256">
        <v>5.4704667146314402E-3</v>
      </c>
      <c r="G256">
        <v>2.18115105897802E-2</v>
      </c>
      <c r="H256" s="2">
        <v>5.9272644254038598E-8</v>
      </c>
      <c r="I256">
        <v>-2.0964283177807201E-3</v>
      </c>
      <c r="J256">
        <v>-1.5044444974481999E-2</v>
      </c>
      <c r="K256">
        <v>7.0827933859567002E-3</v>
      </c>
      <c r="L256">
        <v>5.2008699807931597E-3</v>
      </c>
      <c r="M256">
        <v>7.8296202596028E-3</v>
      </c>
      <c r="N256">
        <v>1.03058781519281E-2</v>
      </c>
      <c r="O256">
        <v>4.7963295624615602E-3</v>
      </c>
      <c r="P256">
        <v>8.4364689780116898E-3</v>
      </c>
      <c r="Q256">
        <v>3.1726992548894899E-3</v>
      </c>
      <c r="R256">
        <v>4.6733487456833899E-3</v>
      </c>
      <c r="S256">
        <v>3.0057057588867099E-2</v>
      </c>
      <c r="T256">
        <v>-1.2176451743341301E-3</v>
      </c>
      <c r="U256">
        <v>-3.96366730679265E-3</v>
      </c>
      <c r="V256">
        <v>-4.42640331895013E-3</v>
      </c>
      <c r="W256">
        <v>3.2465925060607202E-3</v>
      </c>
      <c r="X256">
        <v>-1.3245045540668601E-2</v>
      </c>
      <c r="Y256">
        <v>-3.9369963802793E-2</v>
      </c>
      <c r="Z256">
        <v>-1.6827787294267201E-2</v>
      </c>
      <c r="AA256">
        <v>-1.00436138353639E-3</v>
      </c>
      <c r="AB256">
        <v>1.97749007407423E-3</v>
      </c>
      <c r="AC256">
        <v>3.0694170179939501E-3</v>
      </c>
      <c r="AD256">
        <v>4.0296472006928399E-3</v>
      </c>
      <c r="AE256">
        <v>1.2640676377940201E-3</v>
      </c>
    </row>
    <row r="257" spans="1:31" x14ac:dyDescent="0.35">
      <c r="A257" s="5">
        <v>41790</v>
      </c>
      <c r="B257">
        <v>1.26233166378583E-2</v>
      </c>
      <c r="C257">
        <v>3.2539853418081598E-2</v>
      </c>
      <c r="D257">
        <v>4.0435209932487601E-2</v>
      </c>
      <c r="E257">
        <v>1.9767182507607998E-2</v>
      </c>
      <c r="F257">
        <v>1.3057883230372699E-2</v>
      </c>
      <c r="G257">
        <v>2.1782571119306399E-2</v>
      </c>
      <c r="H257">
        <v>8.3282885269131204E-3</v>
      </c>
      <c r="I257">
        <v>4.9019585993986302E-3</v>
      </c>
      <c r="J257">
        <v>3.1958645233396497E-2</v>
      </c>
      <c r="K257">
        <v>2.10985601729511E-2</v>
      </c>
      <c r="L257">
        <v>6.3058128143857603E-3</v>
      </c>
      <c r="M257">
        <v>8.6663426052172692E-3</v>
      </c>
      <c r="N257">
        <v>1.26590872189012E-2</v>
      </c>
      <c r="O257">
        <v>9.2258130628427703E-3</v>
      </c>
      <c r="P257">
        <v>8.6488553690862603E-3</v>
      </c>
      <c r="Q257">
        <v>2.4035565497566799E-2</v>
      </c>
      <c r="R257">
        <v>2.4976459504246502E-2</v>
      </c>
      <c r="S257">
        <v>2.23449201312849E-2</v>
      </c>
      <c r="T257">
        <v>2.60869973448494E-2</v>
      </c>
      <c r="U257">
        <v>2.55827113435869E-2</v>
      </c>
      <c r="V257">
        <v>2.46239517290145E-2</v>
      </c>
      <c r="W257">
        <v>3.1715192822945902E-2</v>
      </c>
      <c r="X257">
        <v>-5.2201021653618101E-3</v>
      </c>
      <c r="Y257">
        <v>4.4709090732589002E-3</v>
      </c>
      <c r="Z257">
        <v>1.3264892216685101E-2</v>
      </c>
      <c r="AA257">
        <v>1.9607862913710299E-2</v>
      </c>
      <c r="AB257">
        <v>1.7762994207076901E-2</v>
      </c>
      <c r="AC257">
        <v>3.9084800424845998E-3</v>
      </c>
      <c r="AD257">
        <v>3.8408917583772498E-3</v>
      </c>
      <c r="AE257">
        <v>1.2162566752690299E-3</v>
      </c>
    </row>
    <row r="258" spans="1:31" x14ac:dyDescent="0.35">
      <c r="A258" s="5">
        <v>41820</v>
      </c>
      <c r="B258">
        <v>2.3591192476254898E-3</v>
      </c>
      <c r="C258">
        <v>2.5540523298756199E-2</v>
      </c>
      <c r="D258">
        <v>3.1390054451807703E-2</v>
      </c>
      <c r="E258">
        <v>2.5085161715975701E-2</v>
      </c>
      <c r="F258">
        <v>7.5186895915414801E-3</v>
      </c>
      <c r="G258">
        <v>4.2602316442537501E-2</v>
      </c>
      <c r="H258">
        <v>1.59293177895612E-2</v>
      </c>
      <c r="I258">
        <v>2.9965266040983301E-2</v>
      </c>
      <c r="J258">
        <v>4.0532922688219099E-2</v>
      </c>
      <c r="K258">
        <v>2.1833311759394701E-2</v>
      </c>
      <c r="L258">
        <v>8.70140410045484E-3</v>
      </c>
      <c r="M258">
        <v>3.0802060234861E-3</v>
      </c>
      <c r="N258">
        <v>1.3761325957229E-3</v>
      </c>
      <c r="O258">
        <v>-5.6103534959917902E-4</v>
      </c>
      <c r="P258">
        <v>4.8825160785950202E-3</v>
      </c>
      <c r="Q258">
        <v>2.4706559206228499E-2</v>
      </c>
      <c r="R258">
        <v>2.6299404460474698E-2</v>
      </c>
      <c r="S258">
        <v>2.06503367742049E-2</v>
      </c>
      <c r="T258">
        <v>1.8781840485493601E-2</v>
      </c>
      <c r="U258">
        <v>1.57753134141803E-2</v>
      </c>
      <c r="V258">
        <v>1.7032310453528699E-2</v>
      </c>
      <c r="W258">
        <v>2.3839427882785501E-2</v>
      </c>
      <c r="X258">
        <v>5.5222224677974503E-2</v>
      </c>
      <c r="Y258">
        <v>5.19287048092337E-2</v>
      </c>
      <c r="Z258">
        <v>2.4109025192506899E-2</v>
      </c>
      <c r="AA258">
        <v>1.6165399375668899E-2</v>
      </c>
      <c r="AB258">
        <v>1.2281724494310101E-2</v>
      </c>
      <c r="AC258">
        <v>-1.2920718300527101E-4</v>
      </c>
      <c r="AD258">
        <v>1.5898561406243201E-3</v>
      </c>
      <c r="AE258">
        <v>6.3436629993299395E-4</v>
      </c>
    </row>
    <row r="259" spans="1:31" x14ac:dyDescent="0.35">
      <c r="A259" s="5">
        <v>41851</v>
      </c>
      <c r="B259">
        <v>-2.5826021783074298E-3</v>
      </c>
      <c r="C259">
        <v>9.0360883278743902E-3</v>
      </c>
      <c r="D259">
        <v>-2.1736295895102798E-3</v>
      </c>
      <c r="E259">
        <v>-2.4471719211380898E-2</v>
      </c>
      <c r="F259">
        <v>-3.1982821540276499E-2</v>
      </c>
      <c r="G259">
        <v>-1.8135819201703301E-2</v>
      </c>
      <c r="H259">
        <v>-3.01973475291798E-2</v>
      </c>
      <c r="I259">
        <v>-1.82678611618062E-2</v>
      </c>
      <c r="J259">
        <v>-3.8187957631467602E-2</v>
      </c>
      <c r="K259">
        <v>-1.7146581417528499E-2</v>
      </c>
      <c r="L259">
        <v>-9.3440649100421502E-3</v>
      </c>
      <c r="M259">
        <v>-1.5794967631395001E-3</v>
      </c>
      <c r="N259">
        <v>-1.8170855452312299E-3</v>
      </c>
      <c r="O259">
        <v>-3.2505862798075302E-3</v>
      </c>
      <c r="P259">
        <v>-4.5612582558057103E-3</v>
      </c>
      <c r="Q259">
        <v>-1.80832679946136E-2</v>
      </c>
      <c r="R259">
        <v>-2.1267711370765802E-2</v>
      </c>
      <c r="S259">
        <v>-2.7286567739843701E-2</v>
      </c>
      <c r="T259">
        <v>-1.01901841550703E-2</v>
      </c>
      <c r="U259">
        <v>-5.5217948453200397E-3</v>
      </c>
      <c r="V259">
        <v>-9.5394275462718503E-3</v>
      </c>
      <c r="W259">
        <v>-7.9657958583735106E-3</v>
      </c>
      <c r="X259">
        <v>-3.8124558186270197E-2</v>
      </c>
      <c r="Y259">
        <v>-4.6544414347905003E-2</v>
      </c>
      <c r="Z259">
        <v>-1.8602666094428601E-2</v>
      </c>
      <c r="AA259">
        <v>-1.3313661662782E-2</v>
      </c>
      <c r="AB259">
        <v>-1.85187022598906E-2</v>
      </c>
      <c r="AC259">
        <v>-4.13372778535141E-3</v>
      </c>
      <c r="AD259">
        <v>-1.57793188425921E-3</v>
      </c>
      <c r="AE259" s="2">
        <v>-1.09100000000184E-5</v>
      </c>
    </row>
    <row r="260" spans="1:31" x14ac:dyDescent="0.35">
      <c r="A260" s="5">
        <v>41882</v>
      </c>
      <c r="B260">
        <v>1.20676520906204E-2</v>
      </c>
      <c r="C260">
        <v>2.8358175598811399E-2</v>
      </c>
      <c r="D260">
        <v>3.2679712541002902E-2</v>
      </c>
      <c r="E260">
        <v>3.1927078284392098E-2</v>
      </c>
      <c r="F260">
        <v>7.70940923281752E-3</v>
      </c>
      <c r="G260">
        <v>4.0546218272038602E-2</v>
      </c>
      <c r="H260">
        <v>9.5807665102455794E-3</v>
      </c>
      <c r="I260">
        <v>8.2700374500410193E-3</v>
      </c>
      <c r="J260">
        <v>3.8794058484293098E-2</v>
      </c>
      <c r="K260">
        <v>2.69915961813737E-2</v>
      </c>
      <c r="L260">
        <v>1.0569962739951999E-2</v>
      </c>
      <c r="M260">
        <v>8.7149171746139596E-3</v>
      </c>
      <c r="N260">
        <v>1.1901962875342001E-2</v>
      </c>
      <c r="O260">
        <v>7.4100620464871104E-3</v>
      </c>
      <c r="P260">
        <v>5.40549519732116E-3</v>
      </c>
      <c r="Q260">
        <v>4.1129430681300802E-2</v>
      </c>
      <c r="R260">
        <v>3.9859746237015402E-2</v>
      </c>
      <c r="S260">
        <v>3.7142871879743598E-2</v>
      </c>
      <c r="T260">
        <v>3.5341792248184303E-2</v>
      </c>
      <c r="U260">
        <v>3.3314819628311697E-2</v>
      </c>
      <c r="V260">
        <v>3.6532734687490999E-2</v>
      </c>
      <c r="W260">
        <v>4.1383633821782798E-2</v>
      </c>
      <c r="X260">
        <v>5.8345625567218999E-2</v>
      </c>
      <c r="Y260">
        <v>3.4023565782841401E-2</v>
      </c>
      <c r="Z260">
        <v>2.9485952375596501E-2</v>
      </c>
      <c r="AA260">
        <v>3.2983452374119801E-2</v>
      </c>
      <c r="AB260">
        <v>2.6675078651428399E-2</v>
      </c>
      <c r="AC260">
        <v>4.0307308657117E-3</v>
      </c>
      <c r="AD260">
        <v>1.9644540065440301E-3</v>
      </c>
      <c r="AE260">
        <v>6.4708353277577804E-4</v>
      </c>
    </row>
    <row r="261" spans="1:31" x14ac:dyDescent="0.35">
      <c r="A261" s="5">
        <v>41912</v>
      </c>
      <c r="B261">
        <v>-1.5446955501146199E-2</v>
      </c>
      <c r="C261">
        <v>-6.7931420390118E-2</v>
      </c>
      <c r="D261">
        <v>-6.7510455308679704E-2</v>
      </c>
      <c r="E261">
        <v>-2.5414360394617901E-2</v>
      </c>
      <c r="F261">
        <v>-3.3879739132300503E-2</v>
      </c>
      <c r="G261">
        <v>-3.3465732184432002E-2</v>
      </c>
      <c r="H261">
        <v>-3.9739088070268998E-2</v>
      </c>
      <c r="I261">
        <v>-4.1695042618816597E-2</v>
      </c>
      <c r="J261">
        <v>-3.4935674986308299E-2</v>
      </c>
      <c r="K261">
        <v>-3.4469866386087997E-2</v>
      </c>
      <c r="L261">
        <v>-1.6455641849196099E-2</v>
      </c>
      <c r="M261">
        <v>-3.42701373886278E-3</v>
      </c>
      <c r="N261">
        <v>-1.03093505270252E-2</v>
      </c>
      <c r="O261">
        <v>-4.9979699407200501E-3</v>
      </c>
      <c r="P261">
        <v>-3.3535432672559E-4</v>
      </c>
      <c r="Q261">
        <v>-2.4174404042090099E-2</v>
      </c>
      <c r="R261">
        <v>-1.43614264469346E-2</v>
      </c>
      <c r="S261">
        <v>-1.3671549137573499E-2</v>
      </c>
      <c r="T261">
        <v>-1.7413243475138899E-2</v>
      </c>
      <c r="U261">
        <v>-1.71949749226952E-2</v>
      </c>
      <c r="V261">
        <v>-1.50593685806931E-2</v>
      </c>
      <c r="W261">
        <v>-9.4898782635627291E-3</v>
      </c>
      <c r="X261">
        <v>-4.1870220969221099E-2</v>
      </c>
      <c r="Y261">
        <v>-4.2203013971224702E-2</v>
      </c>
      <c r="Z261">
        <v>-1.26842017587602E-2</v>
      </c>
      <c r="AA261">
        <v>-1.50985616624807E-2</v>
      </c>
      <c r="AB261">
        <v>-9.5056187204091598E-3</v>
      </c>
      <c r="AC261">
        <v>-1.1370449547283899E-3</v>
      </c>
      <c r="AD261">
        <v>-5.0447325568067896E-3</v>
      </c>
      <c r="AE261">
        <v>-6.7457820140296105E-4</v>
      </c>
    </row>
    <row r="262" spans="1:31" x14ac:dyDescent="0.35">
      <c r="A262" s="5">
        <v>41943</v>
      </c>
      <c r="B262">
        <v>6.0268755408403804E-3</v>
      </c>
      <c r="C262">
        <v>4.7098191905501898E-3</v>
      </c>
      <c r="D262">
        <v>2.7149353429080099E-2</v>
      </c>
      <c r="E262">
        <v>6.8027447023708103E-3</v>
      </c>
      <c r="F262">
        <v>2.82814283668123E-3</v>
      </c>
      <c r="G262">
        <v>1.4370944934194E-2</v>
      </c>
      <c r="H262">
        <v>-1.0500350674332901E-2</v>
      </c>
      <c r="I262">
        <v>-1.497865339845E-2</v>
      </c>
      <c r="J262">
        <v>2.87108621902748E-2</v>
      </c>
      <c r="K262">
        <v>3.13856178311505E-2</v>
      </c>
      <c r="L262">
        <v>-4.3280741213186404E-3</v>
      </c>
      <c r="M262">
        <v>6.8995134270452702E-3</v>
      </c>
      <c r="N262">
        <v>7.4401222910020597E-3</v>
      </c>
      <c r="O262">
        <v>7.3932888577406099E-3</v>
      </c>
      <c r="P262">
        <v>8.2764901343992999E-3</v>
      </c>
      <c r="Q262">
        <v>2.1752145535747398E-2</v>
      </c>
      <c r="R262">
        <v>1.7132630884517601E-2</v>
      </c>
      <c r="S262">
        <v>3.4218567564799303E-2</v>
      </c>
      <c r="T262">
        <v>2.27310901097229E-2</v>
      </c>
      <c r="U262">
        <v>3.3898136783740603E-2</v>
      </c>
      <c r="V262">
        <v>2.7976532909777502E-2</v>
      </c>
      <c r="W262">
        <v>2.8143511928657199E-2</v>
      </c>
      <c r="X262">
        <v>3.9572767166608597E-2</v>
      </c>
      <c r="Y262">
        <v>4.4809245041512701E-2</v>
      </c>
      <c r="Z262">
        <v>1.7820043282068199E-2</v>
      </c>
      <c r="AA262">
        <v>1.8217491611197199E-2</v>
      </c>
      <c r="AB262">
        <v>1.9193866209732201E-2</v>
      </c>
      <c r="AC262">
        <v>4.0284690989085504E-3</v>
      </c>
      <c r="AD262">
        <v>7.02092216039731E-4</v>
      </c>
      <c r="AE262">
        <v>-1.55164291055492E-4</v>
      </c>
    </row>
    <row r="263" spans="1:31" x14ac:dyDescent="0.35">
      <c r="A263" s="5">
        <v>41973</v>
      </c>
      <c r="B263">
        <v>6.1010092769997202E-3</v>
      </c>
      <c r="C263">
        <v>-8.5938319117897007E-3</v>
      </c>
      <c r="D263" s="2">
        <v>-3.8304575293225103E-8</v>
      </c>
      <c r="E263">
        <v>1.9144085308476801E-2</v>
      </c>
      <c r="F263">
        <v>2.82011413142143E-3</v>
      </c>
      <c r="G263">
        <v>1.2638348879245601E-2</v>
      </c>
      <c r="H263">
        <v>-4.9939383348028103E-3</v>
      </c>
      <c r="I263">
        <v>-1.4483083499289701E-3</v>
      </c>
      <c r="J263">
        <v>6.8392246329601796E-3</v>
      </c>
      <c r="K263">
        <v>2.1689959170366001E-2</v>
      </c>
      <c r="L263">
        <v>-1.1397439682197001E-2</v>
      </c>
      <c r="M263">
        <v>6.3028754508516098E-3</v>
      </c>
      <c r="N263">
        <v>5.5746509427638197E-3</v>
      </c>
      <c r="O263">
        <v>4.7333444279607896E-3</v>
      </c>
      <c r="P263">
        <v>3.2190786705133699E-3</v>
      </c>
      <c r="Q263">
        <v>1.9515001741970201E-2</v>
      </c>
      <c r="R263">
        <v>3.7988066318594402E-2</v>
      </c>
      <c r="S263">
        <v>2.4570351391337501E-2</v>
      </c>
      <c r="T263">
        <v>2.68093519515504E-2</v>
      </c>
      <c r="U263">
        <v>3.1200639973457501E-2</v>
      </c>
      <c r="V263">
        <v>3.2594857644717097E-2</v>
      </c>
      <c r="W263">
        <v>3.08679954777893E-2</v>
      </c>
      <c r="X263">
        <v>1.6113995252744501E-2</v>
      </c>
      <c r="Y263">
        <v>1.42957085075882E-2</v>
      </c>
      <c r="Z263">
        <v>2.1172741592359701E-2</v>
      </c>
      <c r="AA263">
        <v>1.4023074698972E-2</v>
      </c>
      <c r="AB263">
        <v>2.0715521107840099E-2</v>
      </c>
      <c r="AC263">
        <v>9.6031341323743599E-4</v>
      </c>
      <c r="AD263">
        <v>1.4593355689915201E-3</v>
      </c>
      <c r="AE263">
        <v>-1.20640000000087E-4</v>
      </c>
    </row>
    <row r="264" spans="1:31" x14ac:dyDescent="0.35">
      <c r="A264" s="5">
        <v>42004</v>
      </c>
      <c r="B264">
        <v>-3.16586438819706E-3</v>
      </c>
      <c r="C264">
        <v>-4.12646873305514E-2</v>
      </c>
      <c r="D264">
        <v>-4.3003990133821203E-2</v>
      </c>
      <c r="E264">
        <v>-1.58685430646795E-2</v>
      </c>
      <c r="F264">
        <v>-3.3810774862281602E-2</v>
      </c>
      <c r="G264">
        <v>-1.9806930674995799E-2</v>
      </c>
      <c r="H264">
        <v>-1.8093448921657901E-2</v>
      </c>
      <c r="I264">
        <v>1.27776056436432E-3</v>
      </c>
      <c r="J264">
        <v>-2.5418729745783401E-2</v>
      </c>
      <c r="K264">
        <v>-8.3876688477927796E-3</v>
      </c>
      <c r="L264">
        <v>-2.6509613791513401E-2</v>
      </c>
      <c r="M264">
        <v>2.2091929086556499E-3</v>
      </c>
      <c r="N264">
        <v>3.5894025303611298E-3</v>
      </c>
      <c r="O264">
        <v>-1.38718411007001E-3</v>
      </c>
      <c r="P264">
        <v>3.48667647572188E-3</v>
      </c>
      <c r="Q264">
        <v>-1.07866236893214E-3</v>
      </c>
      <c r="R264">
        <v>-5.3975086310205297E-3</v>
      </c>
      <c r="S264">
        <v>3.5431516617625801E-3</v>
      </c>
      <c r="T264">
        <v>-2.3167541253891698E-3</v>
      </c>
      <c r="U264">
        <v>-1.08845926504263E-2</v>
      </c>
      <c r="V264">
        <v>-3.8877932506671499E-3</v>
      </c>
      <c r="W264">
        <v>-9.8429340778741596E-3</v>
      </c>
      <c r="X264">
        <v>1.88586747296616E-3</v>
      </c>
      <c r="Y264">
        <v>1.17176795516446E-2</v>
      </c>
      <c r="Z264">
        <v>-2.28979196296689E-4</v>
      </c>
      <c r="AA264">
        <v>-3.8103388551206699E-3</v>
      </c>
      <c r="AB264">
        <v>8.1571732942736102E-4</v>
      </c>
      <c r="AC264">
        <v>-5.6516753073122998E-3</v>
      </c>
      <c r="AD264">
        <v>-3.2783569807773899E-3</v>
      </c>
      <c r="AE264">
        <v>-1.87575456993687E-4</v>
      </c>
    </row>
    <row r="265" spans="1:31" x14ac:dyDescent="0.35">
      <c r="A265" s="5">
        <v>42035</v>
      </c>
      <c r="B265">
        <v>2.4410144095871701E-2</v>
      </c>
      <c r="C265">
        <v>7.4441980531581003E-3</v>
      </c>
      <c r="D265">
        <v>1.9123754975032301E-2</v>
      </c>
      <c r="E265">
        <v>2.2804973273619798E-3</v>
      </c>
      <c r="F265">
        <v>1.17784881882895E-2</v>
      </c>
      <c r="G265">
        <v>-1.6927749617824901E-2</v>
      </c>
      <c r="H265">
        <v>2.7660735897648298E-3</v>
      </c>
      <c r="I265">
        <v>3.2336607523171701E-3</v>
      </c>
      <c r="J265">
        <v>-4.0473474533282098E-3</v>
      </c>
      <c r="K265">
        <v>-3.3255676222869297E-2</v>
      </c>
      <c r="L265">
        <v>2.3338370333454801E-3</v>
      </c>
      <c r="M265">
        <v>1.5141352141983901E-2</v>
      </c>
      <c r="N265">
        <v>2.72953143180285E-2</v>
      </c>
      <c r="O265">
        <v>1.8921309050156002E-2</v>
      </c>
      <c r="P265">
        <v>9.0725025051293703E-3</v>
      </c>
      <c r="Q265">
        <v>-3.33729917386828E-2</v>
      </c>
      <c r="R265">
        <v>-3.4258440659778802E-2</v>
      </c>
      <c r="S265">
        <v>-3.3374182625990997E-2</v>
      </c>
      <c r="T265">
        <v>-3.1858056939004398E-2</v>
      </c>
      <c r="U265">
        <v>-2.9474838238995899E-2</v>
      </c>
      <c r="V265">
        <v>-2.9622585875802701E-2</v>
      </c>
      <c r="W265">
        <v>-2.19147212411143E-2</v>
      </c>
      <c r="X265">
        <v>-1.6247448093000199E-2</v>
      </c>
      <c r="Y265">
        <v>-2.7065455318523099E-2</v>
      </c>
      <c r="Z265">
        <v>-1.6743419884396701E-2</v>
      </c>
      <c r="AA265">
        <v>-1.6242596906876301E-2</v>
      </c>
      <c r="AB265">
        <v>-2.6875178839558499E-2</v>
      </c>
      <c r="AC265">
        <v>3.4574663692738799E-3</v>
      </c>
      <c r="AD265">
        <v>6.9981774844670797E-3</v>
      </c>
      <c r="AE265" s="2">
        <v>-7.4815216081038397E-4</v>
      </c>
    </row>
    <row r="266" spans="1:31" x14ac:dyDescent="0.35">
      <c r="A266" s="5">
        <v>42063</v>
      </c>
      <c r="B266">
        <v>-5.8614556828709401E-3</v>
      </c>
      <c r="C266">
        <v>2.9556723712429501E-2</v>
      </c>
      <c r="D266">
        <v>2.2673778845175699E-2</v>
      </c>
      <c r="E266">
        <v>6.02958377248103E-2</v>
      </c>
      <c r="F266">
        <v>5.64608593560844E-2</v>
      </c>
      <c r="G266">
        <v>3.2304609578241897E-2</v>
      </c>
      <c r="H266">
        <v>5.99999695010568E-2</v>
      </c>
      <c r="I266">
        <v>3.78728770707496E-2</v>
      </c>
      <c r="J266">
        <v>6.0164998681282902E-2</v>
      </c>
      <c r="K266">
        <v>4.3343707692861999E-2</v>
      </c>
      <c r="L266">
        <v>1.6124769800754401E-2</v>
      </c>
      <c r="M266">
        <v>-8.0262159821510599E-3</v>
      </c>
      <c r="N266">
        <v>-9.0765244240050905E-3</v>
      </c>
      <c r="O266">
        <v>-1.1850511298678699E-2</v>
      </c>
      <c r="P266">
        <v>-4.2596937043929001E-3</v>
      </c>
      <c r="Q266">
        <v>5.4254292285353202E-2</v>
      </c>
      <c r="R266">
        <v>4.9062003133478402E-2</v>
      </c>
      <c r="S266">
        <v>4.0619459081578498E-2</v>
      </c>
      <c r="T266">
        <v>5.4888808107981302E-2</v>
      </c>
      <c r="U266">
        <v>6.7918278676936006E-2</v>
      </c>
      <c r="V266">
        <v>5.2056693666937298E-2</v>
      </c>
      <c r="W266">
        <v>6.0141334029257802E-2</v>
      </c>
      <c r="X266">
        <v>8.7373365537419506E-2</v>
      </c>
      <c r="Y266">
        <v>6.6617916545465602E-2</v>
      </c>
      <c r="Z266">
        <v>5.4917124844003698E-2</v>
      </c>
      <c r="AA266">
        <v>4.0176333155242099E-2</v>
      </c>
      <c r="AB266">
        <v>3.8535714426490598E-2</v>
      </c>
      <c r="AC266">
        <v>4.3424345210254598E-3</v>
      </c>
      <c r="AD266">
        <v>1.83363226770684E-3</v>
      </c>
      <c r="AE266">
        <v>2.5167304820497699E-3</v>
      </c>
    </row>
    <row r="267" spans="1:31" x14ac:dyDescent="0.35">
      <c r="A267" s="5">
        <v>42094</v>
      </c>
      <c r="B267">
        <v>4.4417385820199103E-3</v>
      </c>
      <c r="C267">
        <v>-2.1531123588043901E-2</v>
      </c>
      <c r="D267">
        <v>-3.0580212442817001E-3</v>
      </c>
      <c r="E267">
        <v>-4.2917674272645702E-3</v>
      </c>
      <c r="F267">
        <v>-1.8732694633172699E-2</v>
      </c>
      <c r="G267">
        <v>-5.8637457622827604E-3</v>
      </c>
      <c r="H267">
        <v>-3.25299513720681E-3</v>
      </c>
      <c r="I267">
        <v>-1.39750258158166E-2</v>
      </c>
      <c r="J267">
        <v>-2.0230639813643902E-3</v>
      </c>
      <c r="K267">
        <v>-1.2476297639208701E-2</v>
      </c>
      <c r="L267">
        <v>5.4530890659143896E-4</v>
      </c>
      <c r="M267">
        <v>8.6281595677708493E-3</v>
      </c>
      <c r="N267">
        <v>5.2806908287944699E-3</v>
      </c>
      <c r="O267">
        <v>3.2189622756910101E-3</v>
      </c>
      <c r="P267">
        <v>6.2203971549733596E-3</v>
      </c>
      <c r="Q267">
        <v>-1.11111937434072E-2</v>
      </c>
      <c r="R267">
        <v>-1.2950160246997E-2</v>
      </c>
      <c r="S267">
        <v>-1.30789152156551E-2</v>
      </c>
      <c r="T267">
        <v>-9.4075681125735493E-3</v>
      </c>
      <c r="U267">
        <v>-1.3960747584006001E-2</v>
      </c>
      <c r="V267">
        <v>-9.46853034968855E-3</v>
      </c>
      <c r="W267">
        <v>-1.66853431817813E-2</v>
      </c>
      <c r="X267">
        <v>1.5678609908915599E-2</v>
      </c>
      <c r="Y267">
        <v>8.9225601724939492E-3</v>
      </c>
      <c r="Z267">
        <v>-3.22857783398612E-3</v>
      </c>
      <c r="AA267">
        <v>-7.1620142715543896E-3</v>
      </c>
      <c r="AB267">
        <v>-1.2987126014733501E-2</v>
      </c>
      <c r="AC267">
        <v>1.6540152799478999E-3</v>
      </c>
      <c r="AD267">
        <v>3.1270467499150299E-3</v>
      </c>
      <c r="AE267">
        <v>4.83057784378072E-4</v>
      </c>
    </row>
    <row r="268" spans="1:31" x14ac:dyDescent="0.35">
      <c r="A268" s="5">
        <v>42124</v>
      </c>
      <c r="B268">
        <v>-6.4200778488668099E-3</v>
      </c>
      <c r="C268">
        <v>6.6829652840449102E-2</v>
      </c>
      <c r="D268">
        <v>4.8312801748202197E-2</v>
      </c>
      <c r="E268">
        <v>2.2629394049610601E-2</v>
      </c>
      <c r="F268">
        <v>4.09884761776661E-2</v>
      </c>
      <c r="G268">
        <v>1.15165473813059E-2</v>
      </c>
      <c r="H268">
        <v>4.11227621629933E-2</v>
      </c>
      <c r="I268">
        <v>3.9370351371962799E-2</v>
      </c>
      <c r="J268">
        <v>1.81369318318302E-2</v>
      </c>
      <c r="K268">
        <v>1.07239455805273E-2</v>
      </c>
      <c r="L268">
        <v>6.3494363514942E-3</v>
      </c>
      <c r="M268">
        <v>-1.5860889939830799E-3</v>
      </c>
      <c r="N268">
        <v>-7.5277004910631199E-3</v>
      </c>
      <c r="O268">
        <v>-4.81363540144029E-3</v>
      </c>
      <c r="P268">
        <v>5.0753759430715196E-4</v>
      </c>
      <c r="Q268">
        <v>-5.9136532840364396E-4</v>
      </c>
      <c r="R268">
        <v>4.5246899168260198E-3</v>
      </c>
      <c r="S268">
        <v>-4.7087801795311704E-3</v>
      </c>
      <c r="T268">
        <v>-2.5892113815456498E-3</v>
      </c>
      <c r="U268">
        <v>3.1462911201778502E-3</v>
      </c>
      <c r="V268">
        <v>-5.5502322390837298E-3</v>
      </c>
      <c r="W268">
        <v>3.9592661553307E-3</v>
      </c>
      <c r="X268">
        <v>-1.47130614731329E-2</v>
      </c>
      <c r="Y268">
        <v>-1.8367323315985E-2</v>
      </c>
      <c r="Z268">
        <v>-1.2146310994291499E-3</v>
      </c>
      <c r="AA268">
        <v>-1.06893482583554E-3</v>
      </c>
      <c r="AB268">
        <v>5.0127668070963603E-3</v>
      </c>
      <c r="AC268">
        <v>-9.1151880726734298E-4</v>
      </c>
      <c r="AD268">
        <v>1.3194286655000601E-3</v>
      </c>
      <c r="AE268">
        <v>1.2612620687923099E-3</v>
      </c>
    </row>
    <row r="269" spans="1:31" x14ac:dyDescent="0.35">
      <c r="A269" s="5">
        <v>42155</v>
      </c>
      <c r="B269">
        <v>-4.0589584070933301E-3</v>
      </c>
      <c r="C269">
        <v>-3.6669069265616298E-2</v>
      </c>
      <c r="D269">
        <v>-2.9260590789429298E-3</v>
      </c>
      <c r="E269">
        <v>2.63435786869783E-2</v>
      </c>
      <c r="F269">
        <v>-5.39326051643139E-4</v>
      </c>
      <c r="G269">
        <v>5.32719579711465E-4</v>
      </c>
      <c r="H269">
        <v>8.1504953106517793E-3</v>
      </c>
      <c r="I269">
        <v>-1.8181874047853801E-2</v>
      </c>
      <c r="J269">
        <v>1.5823044638388101E-2</v>
      </c>
      <c r="K269">
        <v>3.3142694640749302E-4</v>
      </c>
      <c r="L269">
        <v>6.52291179574986E-4</v>
      </c>
      <c r="M269">
        <v>1.2475237186723601E-3</v>
      </c>
      <c r="N269">
        <v>-4.8146541540309597E-3</v>
      </c>
      <c r="O269">
        <v>-4.9211149001797004E-4</v>
      </c>
      <c r="P269">
        <v>-2.14134458100657E-3</v>
      </c>
      <c r="Q269">
        <v>1.0059152690249E-2</v>
      </c>
      <c r="R269">
        <v>1.46263971893472E-2</v>
      </c>
      <c r="S269">
        <v>1.5189407426956E-2</v>
      </c>
      <c r="T269">
        <v>1.36292419911142E-2</v>
      </c>
      <c r="U269">
        <v>1.8295834945968301E-2</v>
      </c>
      <c r="V269">
        <v>1.55038506806264E-2</v>
      </c>
      <c r="W269">
        <v>1.6338289471766802E-2</v>
      </c>
      <c r="X269">
        <v>1.12604585420034E-2</v>
      </c>
      <c r="Y269">
        <v>1.24741527757628E-2</v>
      </c>
      <c r="Z269">
        <v>1.5403405766725499E-2</v>
      </c>
      <c r="AA269">
        <v>1.0700145690128199E-3</v>
      </c>
      <c r="AB269">
        <v>7.4813887355884004E-3</v>
      </c>
      <c r="AC269">
        <v>1.57720304398567E-3</v>
      </c>
      <c r="AD269">
        <v>1.2495041311276699E-3</v>
      </c>
      <c r="AE269">
        <v>6.2453832919106905E-4</v>
      </c>
    </row>
    <row r="270" spans="1:31" x14ac:dyDescent="0.35">
      <c r="A270" s="5">
        <v>42185</v>
      </c>
      <c r="B270">
        <v>-1.56100678751001E-2</v>
      </c>
      <c r="C270">
        <v>-2.8311059883612301E-2</v>
      </c>
      <c r="D270">
        <v>-4.1085838983388599E-2</v>
      </c>
      <c r="E270">
        <v>-2.4640518536153799E-2</v>
      </c>
      <c r="F270">
        <v>-1.8888258175998901E-2</v>
      </c>
      <c r="G270">
        <v>-2.81845597850435E-2</v>
      </c>
      <c r="H270">
        <v>-2.1766296321726799E-2</v>
      </c>
      <c r="I270">
        <v>-2.3148097930934801E-2</v>
      </c>
      <c r="J270">
        <v>-8.5620693321386294E-3</v>
      </c>
      <c r="K270">
        <v>-3.0951497990437501E-2</v>
      </c>
      <c r="L270">
        <v>-1.2122519440977701E-2</v>
      </c>
      <c r="M270">
        <v>-6.1793675751728198E-3</v>
      </c>
      <c r="N270">
        <v>-1.36763244184946E-2</v>
      </c>
      <c r="O270">
        <v>-1.55127533936078E-2</v>
      </c>
      <c r="P270">
        <v>-2.9750067852467401E-3</v>
      </c>
      <c r="Q270">
        <v>-2.1089707944688299E-2</v>
      </c>
      <c r="R270">
        <v>-2.41126828552575E-2</v>
      </c>
      <c r="S270">
        <v>-1.3821559369442699E-2</v>
      </c>
      <c r="T270">
        <v>-2.2766931310996899E-2</v>
      </c>
      <c r="U270">
        <v>-1.4728235506939601E-2</v>
      </c>
      <c r="V270">
        <v>-2.2096734646416399E-2</v>
      </c>
      <c r="W270">
        <v>-1.9401233686863702E-2</v>
      </c>
      <c r="X270">
        <v>4.8415317812715497E-3</v>
      </c>
      <c r="Y270">
        <v>-1.3687108920689499E-3</v>
      </c>
      <c r="Z270">
        <v>-5.5888312880139901E-3</v>
      </c>
      <c r="AA270">
        <v>-1.4457396819505201E-2</v>
      </c>
      <c r="AB270">
        <v>-1.54703365706484E-2</v>
      </c>
      <c r="AC270">
        <v>-2.2041499021717898E-3</v>
      </c>
      <c r="AD270">
        <v>-3.6945503813740599E-3</v>
      </c>
      <c r="AE270">
        <v>-6.7004734941192995E-4</v>
      </c>
    </row>
    <row r="271" spans="1:31" x14ac:dyDescent="0.35">
      <c r="A271" s="5">
        <v>42216</v>
      </c>
      <c r="B271">
        <v>5.4128172626473304E-3</v>
      </c>
      <c r="C271">
        <v>-6.6447824961167301E-2</v>
      </c>
      <c r="D271">
        <v>-4.7436482646484299E-2</v>
      </c>
      <c r="E271">
        <v>-1.2631557976844499E-2</v>
      </c>
      <c r="F271">
        <v>2.3102245548625101E-2</v>
      </c>
      <c r="G271">
        <v>-1.0180540859772101E-2</v>
      </c>
      <c r="H271">
        <v>-5.0858289157896096E-3</v>
      </c>
      <c r="I271">
        <v>-4.5813728059591101E-2</v>
      </c>
      <c r="J271">
        <v>7.5952731370200399E-3</v>
      </c>
      <c r="K271">
        <v>1.5533314753337E-2</v>
      </c>
      <c r="L271">
        <v>9.9986577769506694E-4</v>
      </c>
      <c r="M271">
        <v>6.8123386057647303E-3</v>
      </c>
      <c r="N271">
        <v>7.6301336949665902E-3</v>
      </c>
      <c r="O271">
        <v>6.8018132902878002E-3</v>
      </c>
      <c r="P271">
        <v>3.6836437422576398E-3</v>
      </c>
      <c r="Q271">
        <v>1.5559826123404501E-2</v>
      </c>
      <c r="R271">
        <v>1.2360308174077701E-2</v>
      </c>
      <c r="S271">
        <v>2.51997351048934E-2</v>
      </c>
      <c r="T271">
        <v>2.2019214962438301E-2</v>
      </c>
      <c r="U271">
        <v>2.7997658925068301E-2</v>
      </c>
      <c r="V271">
        <v>2.5375895186463999E-2</v>
      </c>
      <c r="W271">
        <v>3.3352225544976501E-2</v>
      </c>
      <c r="X271">
        <v>3.1318329795646301E-3</v>
      </c>
      <c r="Y271">
        <v>-4.7978152215486696E-3</v>
      </c>
      <c r="Z271">
        <v>6.4235551288856201E-3</v>
      </c>
      <c r="AA271">
        <v>1.90318214930312E-2</v>
      </c>
      <c r="AB271">
        <v>2.1998835017527502E-2</v>
      </c>
      <c r="AC271">
        <v>1.5845527519694101E-3</v>
      </c>
      <c r="AD271">
        <v>1.27768858795446E-3</v>
      </c>
      <c r="AE271" s="2">
        <v>-4.0770842522234302E-5</v>
      </c>
    </row>
    <row r="272" spans="1:31" x14ac:dyDescent="0.35">
      <c r="A272" s="5">
        <v>42247</v>
      </c>
      <c r="B272">
        <v>-5.7597404610997402E-3</v>
      </c>
      <c r="C272">
        <v>-8.8752253522290506E-2</v>
      </c>
      <c r="D272">
        <v>-9.1566173572322704E-2</v>
      </c>
      <c r="E272">
        <v>-5.8635207172797202E-2</v>
      </c>
      <c r="F272">
        <v>-6.8816994638935994E-2</v>
      </c>
      <c r="G272">
        <v>-5.5160341227802501E-2</v>
      </c>
      <c r="H272">
        <v>-5.8785890752749599E-2</v>
      </c>
      <c r="I272">
        <v>-2.06954190890744E-2</v>
      </c>
      <c r="J272">
        <v>-8.7257386323532998E-2</v>
      </c>
      <c r="K272">
        <v>-5.3025046480056903E-2</v>
      </c>
      <c r="L272">
        <v>-1.5473077575505499E-2</v>
      </c>
      <c r="M272">
        <v>2.6723864078680002E-4</v>
      </c>
      <c r="N272">
        <v>-3.03505524786734E-3</v>
      </c>
      <c r="O272">
        <v>-2.11155835633179E-3</v>
      </c>
      <c r="P272">
        <v>4.2527729105798002E-4</v>
      </c>
      <c r="Q272">
        <v>-5.8927398274187602E-2</v>
      </c>
      <c r="R272">
        <v>-6.2347759993978499E-2</v>
      </c>
      <c r="S272">
        <v>-4.4049676117872402E-2</v>
      </c>
      <c r="T272">
        <v>-6.0775796270122202E-2</v>
      </c>
      <c r="U272">
        <v>-6.6803692526059402E-2</v>
      </c>
      <c r="V272">
        <v>-6.3550265490062402E-2</v>
      </c>
      <c r="W272">
        <v>-6.0722211641956098E-2</v>
      </c>
      <c r="X272">
        <v>-6.7002955526106703E-2</v>
      </c>
      <c r="Y272">
        <v>-5.1652905843182301E-2</v>
      </c>
      <c r="Z272">
        <v>-5.22535721278682E-2</v>
      </c>
      <c r="AA272">
        <v>-4.5891378789375499E-2</v>
      </c>
      <c r="AB272">
        <v>-4.3050519680491797E-2</v>
      </c>
      <c r="AC272">
        <v>-4.0179760853659803E-3</v>
      </c>
      <c r="AD272">
        <v>-2.3230237079358501E-3</v>
      </c>
      <c r="AE272">
        <v>-6.63334908437014E-4</v>
      </c>
    </row>
    <row r="273" spans="1:31" x14ac:dyDescent="0.35">
      <c r="A273" s="5">
        <v>42277</v>
      </c>
      <c r="B273">
        <v>1.9137176246786299E-3</v>
      </c>
      <c r="C273">
        <v>-2.2072472494835699E-2</v>
      </c>
      <c r="D273">
        <v>-2.82934835310448E-2</v>
      </c>
      <c r="E273">
        <v>-6.22875169618873E-2</v>
      </c>
      <c r="F273">
        <v>-3.4064906074045401E-2</v>
      </c>
      <c r="G273">
        <v>-4.2994211485508797E-2</v>
      </c>
      <c r="H273">
        <v>-2.3760911328760698E-2</v>
      </c>
      <c r="I273">
        <v>-3.04312533322126E-2</v>
      </c>
      <c r="J273">
        <v>-3.1564787068058098E-2</v>
      </c>
      <c r="K273">
        <v>-9.24229261436617E-3</v>
      </c>
      <c r="L273">
        <v>-2.4606257367224701E-2</v>
      </c>
      <c r="M273">
        <v>8.7416063081106107E-3</v>
      </c>
      <c r="N273">
        <v>5.2557180214082002E-3</v>
      </c>
      <c r="O273">
        <v>6.8075944706830604E-3</v>
      </c>
      <c r="P273">
        <v>3.7253827153505602E-3</v>
      </c>
      <c r="Q273">
        <v>-2.9430240631933498E-2</v>
      </c>
      <c r="R273">
        <v>-2.1256058726306901E-2</v>
      </c>
      <c r="S273">
        <v>-1.93890669195536E-2</v>
      </c>
      <c r="T273">
        <v>-2.4576030702595598E-2</v>
      </c>
      <c r="U273">
        <v>-3.0286411469179299E-2</v>
      </c>
      <c r="V273">
        <v>-2.0554620527524201E-2</v>
      </c>
      <c r="W273">
        <v>-2.3296342515257602E-2</v>
      </c>
      <c r="X273">
        <v>-2.0591933799927901E-2</v>
      </c>
      <c r="Y273">
        <v>-3.6310703160224903E-2</v>
      </c>
      <c r="Z273">
        <v>-2.4410557987971201E-2</v>
      </c>
      <c r="AA273">
        <v>-1.8238396248020101E-2</v>
      </c>
      <c r="AB273">
        <v>-1.0282735179744399E-2</v>
      </c>
      <c r="AC273">
        <v>-2.2031825713342999E-3</v>
      </c>
      <c r="AD273">
        <v>1.5133680587650601E-3</v>
      </c>
      <c r="AE273">
        <v>-1.9769326707873899E-3</v>
      </c>
    </row>
    <row r="274" spans="1:31" x14ac:dyDescent="0.35">
      <c r="A274" s="5">
        <v>42308</v>
      </c>
      <c r="B274">
        <v>3.9506889798089301E-3</v>
      </c>
      <c r="C274">
        <v>5.9760901225782301E-2</v>
      </c>
      <c r="D274">
        <v>6.9153757117004597E-2</v>
      </c>
      <c r="E274">
        <v>6.7632734251073301E-2</v>
      </c>
      <c r="F274">
        <v>6.2163984310337997E-2</v>
      </c>
      <c r="G274">
        <v>7.0843953314207397E-2</v>
      </c>
      <c r="H274">
        <v>5.3546828437228598E-2</v>
      </c>
      <c r="I274">
        <v>4.1848278256357202E-2</v>
      </c>
      <c r="J274">
        <v>7.7219620469857295E-2</v>
      </c>
      <c r="K274">
        <v>6.7055250723120505E-2</v>
      </c>
      <c r="L274">
        <v>2.6708043441170001E-2</v>
      </c>
      <c r="M274">
        <v>-1.61186170722608E-3</v>
      </c>
      <c r="N274">
        <v>3.0921206453810701E-3</v>
      </c>
      <c r="O274">
        <v>-3.1730658682937101E-4</v>
      </c>
      <c r="P274">
        <v>-2.16441078056041E-3</v>
      </c>
      <c r="Q274">
        <v>7.8064405143078303E-2</v>
      </c>
      <c r="R274">
        <v>8.2479179733346702E-2</v>
      </c>
      <c r="S274">
        <v>6.8785725287907606E-2</v>
      </c>
      <c r="T274">
        <v>8.7667453687631194E-2</v>
      </c>
      <c r="U274">
        <v>8.2339435357054902E-2</v>
      </c>
      <c r="V274">
        <v>8.5276638962102996E-2</v>
      </c>
      <c r="W274">
        <v>9.3023344424439602E-2</v>
      </c>
      <c r="X274">
        <v>4.12615403246369E-2</v>
      </c>
      <c r="Y274">
        <v>6.4054139206157698E-2</v>
      </c>
      <c r="Z274">
        <v>3.9258093192784602E-2</v>
      </c>
      <c r="AA274">
        <v>4.2261672231839201E-2</v>
      </c>
      <c r="AB274">
        <v>5.1948111678489998E-2</v>
      </c>
      <c r="AC274">
        <v>4.8051951315286603E-3</v>
      </c>
      <c r="AD274">
        <v>1.96433471590811E-3</v>
      </c>
      <c r="AE274">
        <v>6.0359287020714898E-4</v>
      </c>
    </row>
    <row r="275" spans="1:31" x14ac:dyDescent="0.35">
      <c r="A275" s="5">
        <v>42338</v>
      </c>
      <c r="B275">
        <v>-2.20002483181268E-3</v>
      </c>
      <c r="C275">
        <v>-3.1954875285805602E-2</v>
      </c>
      <c r="D275">
        <v>-7.6597076916105804E-3</v>
      </c>
      <c r="E275">
        <v>3.3937509706612298E-3</v>
      </c>
      <c r="F275">
        <v>-2.19472603627596E-2</v>
      </c>
      <c r="G275">
        <v>-2.2678256619587001E-2</v>
      </c>
      <c r="H275">
        <v>-1.45212822726839E-2</v>
      </c>
      <c r="I275">
        <v>-3.1799133960429701E-2</v>
      </c>
      <c r="J275">
        <v>1.73518093342311E-2</v>
      </c>
      <c r="K275">
        <v>9.5627052729066308E-3</v>
      </c>
      <c r="L275">
        <v>-2.63268302129595E-2</v>
      </c>
      <c r="M275">
        <v>-7.2416618174527198E-4</v>
      </c>
      <c r="N275">
        <v>-6.6322205070179204E-4</v>
      </c>
      <c r="O275">
        <v>-2.40699588854086E-4</v>
      </c>
      <c r="P275">
        <v>1.8811427835850299E-3</v>
      </c>
      <c r="Q275">
        <v>3.5905606795182802E-3</v>
      </c>
      <c r="R275">
        <v>3.04784976498563E-3</v>
      </c>
      <c r="S275">
        <v>3.23127870244992E-3</v>
      </c>
      <c r="T275">
        <v>1.6846364691423001E-3</v>
      </c>
      <c r="U275">
        <v>6.2958541375429502E-3</v>
      </c>
      <c r="V275">
        <v>6.1375808677250905E-4</v>
      </c>
      <c r="W275">
        <v>1.6365999378963299E-3</v>
      </c>
      <c r="X275">
        <v>-1.61535440977244E-2</v>
      </c>
      <c r="Y275">
        <v>1.84133635499323E-2</v>
      </c>
      <c r="Z275">
        <v>-2.49063456947619E-3</v>
      </c>
      <c r="AA275">
        <v>-3.2876931047038801E-3</v>
      </c>
      <c r="AB275">
        <v>6.1710980830721003E-4</v>
      </c>
      <c r="AC275">
        <v>-9.3334501848007796E-4</v>
      </c>
      <c r="AD275">
        <v>-1.69766586934891E-3</v>
      </c>
      <c r="AE275">
        <v>1.36486157870189E-3</v>
      </c>
    </row>
    <row r="276" spans="1:31" x14ac:dyDescent="0.35">
      <c r="A276" s="5">
        <v>42369</v>
      </c>
      <c r="B276">
        <v>-5.2516622003013396E-3</v>
      </c>
      <c r="C276">
        <v>-2.30341056534305E-2</v>
      </c>
      <c r="D276">
        <v>-3.1860131427856502E-3</v>
      </c>
      <c r="E276">
        <v>-2.23043032203806E-2</v>
      </c>
      <c r="F276">
        <v>-2.06358991650063E-2</v>
      </c>
      <c r="G276">
        <v>-3.48625505275467E-2</v>
      </c>
      <c r="H276">
        <v>-9.3096609482982602E-3</v>
      </c>
      <c r="I276">
        <v>-2.5718287632942601E-2</v>
      </c>
      <c r="J276">
        <v>-2.6009978832024501E-2</v>
      </c>
      <c r="K276">
        <v>-1.4657242012298901E-2</v>
      </c>
      <c r="L276">
        <v>-3.0193611105573202E-2</v>
      </c>
      <c r="M276">
        <v>-2.5519059742101602E-3</v>
      </c>
      <c r="N276">
        <v>-3.7730825540593098E-3</v>
      </c>
      <c r="O276">
        <v>-4.5864203144169403E-3</v>
      </c>
      <c r="P276">
        <v>-1.81891966871708E-3</v>
      </c>
      <c r="Q276">
        <v>-2.3338239680441301E-2</v>
      </c>
      <c r="R276">
        <v>-2.1211664702141399E-2</v>
      </c>
      <c r="S276">
        <v>-2.2286323370106199E-2</v>
      </c>
      <c r="T276">
        <v>-1.6229204373942999E-2</v>
      </c>
      <c r="U276">
        <v>-1.6429583775753601E-2</v>
      </c>
      <c r="V276">
        <v>-1.0345138473426E-2</v>
      </c>
      <c r="W276">
        <v>-1.6800280525620801E-2</v>
      </c>
      <c r="X276">
        <v>-5.2191218537573997E-2</v>
      </c>
      <c r="Y276">
        <v>-4.7600801479551501E-2</v>
      </c>
      <c r="Z276">
        <v>-1.9277396270898198E-2</v>
      </c>
      <c r="AA276">
        <v>-1.18668134330306E-2</v>
      </c>
      <c r="AB276">
        <v>-1.4671640388295401E-2</v>
      </c>
      <c r="AC276">
        <v>-6.0723252660301204E-4</v>
      </c>
      <c r="AD276">
        <v>-3.5280765029182298E-3</v>
      </c>
      <c r="AE276">
        <v>-6.9561746155542001E-4</v>
      </c>
    </row>
    <row r="277" spans="1:31" x14ac:dyDescent="0.35">
      <c r="A277" s="5">
        <v>42400</v>
      </c>
      <c r="B277">
        <v>3.6381022388671099E-3</v>
      </c>
      <c r="C277">
        <v>-4.7951932410606399E-2</v>
      </c>
      <c r="D277">
        <v>-4.9651295707187397E-2</v>
      </c>
      <c r="E277">
        <v>-7.9439298931512206E-2</v>
      </c>
      <c r="F277">
        <v>-5.4328442943118699E-2</v>
      </c>
      <c r="G277">
        <v>-3.3895353398080398E-2</v>
      </c>
      <c r="H277">
        <v>-6.6431070831897601E-2</v>
      </c>
      <c r="I277">
        <v>-3.2786770886565203E-2</v>
      </c>
      <c r="J277">
        <v>-8.3068880930207395E-2</v>
      </c>
      <c r="K277">
        <v>-1.5687868026935399E-2</v>
      </c>
      <c r="L277">
        <v>-2.6821886783968699E-2</v>
      </c>
      <c r="M277">
        <v>1.34136645236652E-2</v>
      </c>
      <c r="N277">
        <v>6.4079639503592601E-3</v>
      </c>
      <c r="O277">
        <v>1.36554960872174E-2</v>
      </c>
      <c r="P277">
        <v>1.3465667541291399E-2</v>
      </c>
      <c r="Q277">
        <v>-5.6056792281092803E-2</v>
      </c>
      <c r="R277">
        <v>-5.9606471833992397E-2</v>
      </c>
      <c r="S277">
        <v>-4.2938056414776E-2</v>
      </c>
      <c r="T277">
        <v>-5.19085279534292E-2</v>
      </c>
      <c r="U277">
        <v>-5.7317560303555302E-2</v>
      </c>
      <c r="V277">
        <v>-5.1290048659292202E-2</v>
      </c>
      <c r="W277">
        <v>-5.2305970515480998E-2</v>
      </c>
      <c r="X277">
        <v>-4.65528462667179E-2</v>
      </c>
      <c r="Y277">
        <v>-5.3906187242117397E-2</v>
      </c>
      <c r="Z277">
        <v>-4.9366476969066403E-2</v>
      </c>
      <c r="AA277">
        <v>-3.5477830540232798E-2</v>
      </c>
      <c r="AB277">
        <v>-2.4209729998734001E-2</v>
      </c>
      <c r="AC277">
        <v>6.9239647740564601E-4</v>
      </c>
      <c r="AD277">
        <v>2.7600575181701099E-3</v>
      </c>
      <c r="AE277">
        <v>-4.12035417350971E-4</v>
      </c>
    </row>
    <row r="278" spans="1:31" x14ac:dyDescent="0.35">
      <c r="A278" s="5">
        <v>42429</v>
      </c>
      <c r="B278">
        <v>5.5097480123597097E-3</v>
      </c>
      <c r="C278">
        <v>-1.04915966735665E-3</v>
      </c>
      <c r="D278">
        <v>-6.4160897423462702E-3</v>
      </c>
      <c r="E278">
        <v>-2.7918652072261602E-2</v>
      </c>
      <c r="F278">
        <v>-3.7247515918781303E-2</v>
      </c>
      <c r="G278">
        <v>3.4613923532751099E-3</v>
      </c>
      <c r="H278">
        <v>-8.3271920537538405E-3</v>
      </c>
      <c r="I278">
        <v>3.6723047746172598E-2</v>
      </c>
      <c r="J278">
        <v>-1.9933054832569699E-2</v>
      </c>
      <c r="K278">
        <v>-7.7835272678538903E-3</v>
      </c>
      <c r="L278">
        <v>-4.5109920898996599E-3</v>
      </c>
      <c r="M278">
        <v>5.8238238303964197E-3</v>
      </c>
      <c r="N278">
        <v>3.1168324462336099E-3</v>
      </c>
      <c r="O278">
        <v>2.6931490519651801E-3</v>
      </c>
      <c r="P278">
        <v>3.8486916253310699E-3</v>
      </c>
      <c r="Q278">
        <v>4.0957622582282202E-3</v>
      </c>
      <c r="R278">
        <v>1.04579529731075E-2</v>
      </c>
      <c r="S278">
        <v>1.32618320710819E-2</v>
      </c>
      <c r="T278">
        <v>-3.89944423514448E-3</v>
      </c>
      <c r="U278">
        <v>-7.6742099340541799E-3</v>
      </c>
      <c r="V278">
        <v>-2.6532639719892E-3</v>
      </c>
      <c r="W278">
        <v>-3.5609804027918598E-3</v>
      </c>
      <c r="X278">
        <v>4.6354659355838596E-3</v>
      </c>
      <c r="Y278">
        <v>2.3121480626592E-2</v>
      </c>
      <c r="Z278">
        <v>3.6765147104881502E-3</v>
      </c>
      <c r="AA278">
        <v>-1.2468054414357E-3</v>
      </c>
      <c r="AB278">
        <v>3.4459098159690602E-3</v>
      </c>
      <c r="AC278">
        <v>-5.6408473577449301E-3</v>
      </c>
      <c r="AD278">
        <v>3.11273469036876E-4</v>
      </c>
      <c r="AE278">
        <v>-1.73334560384521E-3</v>
      </c>
    </row>
    <row r="279" spans="1:31" x14ac:dyDescent="0.35">
      <c r="A279" s="5">
        <v>42460</v>
      </c>
      <c r="B279">
        <v>2.2032209909165001E-2</v>
      </c>
      <c r="C279">
        <v>0.131350468028404</v>
      </c>
      <c r="D279">
        <v>0.10055362699238</v>
      </c>
      <c r="E279">
        <v>6.0052282417416399E-2</v>
      </c>
      <c r="F279">
        <v>6.0328055717966497E-2</v>
      </c>
      <c r="G279">
        <v>7.8254571859376398E-2</v>
      </c>
      <c r="H279">
        <v>8.4732752390739602E-2</v>
      </c>
      <c r="I279">
        <v>7.3569251997889995E-2</v>
      </c>
      <c r="J279">
        <v>8.5616608266365302E-2</v>
      </c>
      <c r="K279">
        <v>7.6147554174182702E-2</v>
      </c>
      <c r="L279">
        <v>3.4120736712010401E-2</v>
      </c>
      <c r="M279">
        <v>1.18430162672486E-3</v>
      </c>
      <c r="N279">
        <v>1.3217642506585E-2</v>
      </c>
      <c r="O279">
        <v>1.46788516711328E-2</v>
      </c>
      <c r="P279">
        <v>1.68014328410227E-3</v>
      </c>
      <c r="Q279">
        <v>7.2739553582311697E-2</v>
      </c>
      <c r="R279">
        <v>7.9008146928824505E-2</v>
      </c>
      <c r="S279">
        <v>5.8379479462030301E-2</v>
      </c>
      <c r="T279">
        <v>7.5393234206806103E-2</v>
      </c>
      <c r="U279">
        <v>7.0196379725237401E-2</v>
      </c>
      <c r="V279">
        <v>7.3162681344605601E-2</v>
      </c>
      <c r="W279">
        <v>6.7897616725881002E-2</v>
      </c>
      <c r="X279">
        <v>7.2900765392364106E-2</v>
      </c>
      <c r="Y279">
        <v>8.1517458002354007E-2</v>
      </c>
      <c r="Z279">
        <v>5.0366370519516597E-2</v>
      </c>
      <c r="AA279">
        <v>4.55432030881191E-2</v>
      </c>
      <c r="AB279">
        <v>5.2197897185896597E-2</v>
      </c>
      <c r="AC279">
        <v>6.9581291758328001E-3</v>
      </c>
      <c r="AD279">
        <v>1.0325308040633E-2</v>
      </c>
      <c r="AE279">
        <v>4.0974029698493701E-3</v>
      </c>
    </row>
    <row r="280" spans="1:31" x14ac:dyDescent="0.35">
      <c r="A280" s="5">
        <v>42490</v>
      </c>
      <c r="B280">
        <v>1.2353257032456299E-2</v>
      </c>
      <c r="C280">
        <v>1.1173359510973299E-2</v>
      </c>
      <c r="D280">
        <v>-6.7060291928704198E-3</v>
      </c>
      <c r="E280">
        <v>2.9556627195138001E-2</v>
      </c>
      <c r="F280">
        <v>1.7934589635201299E-2</v>
      </c>
      <c r="G280">
        <v>1.2158013985426E-2</v>
      </c>
      <c r="H280">
        <v>1.26675095150444E-2</v>
      </c>
      <c r="I280">
        <v>1.18444092104062E-2</v>
      </c>
      <c r="J280">
        <v>-7.7407602956126699E-3</v>
      </c>
      <c r="K280">
        <v>2.0899321812309899E-3</v>
      </c>
      <c r="L280">
        <v>3.3029333468491399E-2</v>
      </c>
      <c r="M280">
        <v>3.1033149752865798E-4</v>
      </c>
      <c r="N280">
        <v>8.7160508230429597E-3</v>
      </c>
      <c r="O280">
        <v>6.3596352150193198E-3</v>
      </c>
      <c r="P280" s="2">
        <v>1.07238201752214E-7</v>
      </c>
      <c r="Q280">
        <v>9.5058130687793192E-3</v>
      </c>
      <c r="R280">
        <v>-2.3521951971993099E-4</v>
      </c>
      <c r="S280">
        <v>-1.1357710791432701E-2</v>
      </c>
      <c r="T280">
        <v>-1.3051610834484699E-4</v>
      </c>
      <c r="U280">
        <v>-5.5588075597071199E-3</v>
      </c>
      <c r="V280">
        <v>-9.9161385950560805E-3</v>
      </c>
      <c r="W280">
        <v>-7.8081222802894599E-3</v>
      </c>
      <c r="X280">
        <v>-3.3543707098601001E-2</v>
      </c>
      <c r="Y280">
        <v>2.9851371057194602E-3</v>
      </c>
      <c r="Z280">
        <v>5.23092323759854E-3</v>
      </c>
      <c r="AA280">
        <v>4.7901349077406497E-3</v>
      </c>
      <c r="AB280">
        <v>3.2637016246370898E-3</v>
      </c>
      <c r="AC280">
        <v>3.6340191174330698E-3</v>
      </c>
      <c r="AD280">
        <v>7.7695820545328901E-3</v>
      </c>
      <c r="AE280">
        <v>4.25082146418741E-3</v>
      </c>
    </row>
    <row r="281" spans="1:31" x14ac:dyDescent="0.35">
      <c r="A281" s="5">
        <v>42521</v>
      </c>
      <c r="B281">
        <v>1.68205059612547E-3</v>
      </c>
      <c r="C281">
        <v>-4.2357223795894003E-2</v>
      </c>
      <c r="D281">
        <v>-1.8565625619855301E-2</v>
      </c>
      <c r="E281">
        <v>-1.1962358137342999E-3</v>
      </c>
      <c r="F281">
        <v>-6.0731958474236503E-4</v>
      </c>
      <c r="G281">
        <v>2.3766820071603599E-2</v>
      </c>
      <c r="H281">
        <v>9.7290892750170593E-3</v>
      </c>
      <c r="I281">
        <v>-1.5886260269691099E-2</v>
      </c>
      <c r="J281">
        <v>1.5714990107497401E-2</v>
      </c>
      <c r="K281">
        <v>6.2565801542349402E-3</v>
      </c>
      <c r="L281">
        <v>5.2616141391703501E-3</v>
      </c>
      <c r="M281">
        <v>1.20720105737464E-3</v>
      </c>
      <c r="N281">
        <v>1.6484884389613499E-3</v>
      </c>
      <c r="O281">
        <v>1.8844067911785701E-3</v>
      </c>
      <c r="P281">
        <v>2.5498886888260701E-3</v>
      </c>
      <c r="Q281">
        <v>1.4438134331343199E-2</v>
      </c>
      <c r="R281">
        <v>2.2326687649136701E-2</v>
      </c>
      <c r="S281">
        <v>2.3243285543348601E-2</v>
      </c>
      <c r="T281">
        <v>1.55476754363325E-2</v>
      </c>
      <c r="U281">
        <v>1.56512288344865E-2</v>
      </c>
      <c r="V281">
        <v>1.90922393567074E-2</v>
      </c>
      <c r="W281">
        <v>2.3608587408764699E-2</v>
      </c>
      <c r="X281">
        <v>1.12723856849242E-2</v>
      </c>
      <c r="Y281">
        <v>1.3393111752701799E-2</v>
      </c>
      <c r="Z281">
        <v>7.8057779970573402E-3</v>
      </c>
      <c r="AA281">
        <v>7.7470404124220698E-3</v>
      </c>
      <c r="AB281">
        <v>6.5063361617588899E-3</v>
      </c>
      <c r="AC281">
        <v>9.6311566747724704E-4</v>
      </c>
      <c r="AD281">
        <v>1.4327933491589701E-3</v>
      </c>
      <c r="AE281">
        <v>2.1848160062411001E-3</v>
      </c>
    </row>
    <row r="282" spans="1:31" x14ac:dyDescent="0.35">
      <c r="A282" s="5">
        <v>42551</v>
      </c>
      <c r="B282">
        <v>2.2990337775620599E-2</v>
      </c>
      <c r="C282">
        <v>5.4878027860240298E-2</v>
      </c>
      <c r="D282">
        <v>2.4935422038756299E-2</v>
      </c>
      <c r="E282">
        <v>-3.2335374213899801E-2</v>
      </c>
      <c r="F282">
        <v>-5.0455905975657203E-2</v>
      </c>
      <c r="G282">
        <v>2.79652553623383E-2</v>
      </c>
      <c r="H282">
        <v>-6.9511230241622604E-2</v>
      </c>
      <c r="I282">
        <v>2.8886775320292699E-2</v>
      </c>
      <c r="J282">
        <v>2.86065127945547E-2</v>
      </c>
      <c r="K282">
        <v>1.18769919445101E-2</v>
      </c>
      <c r="L282">
        <v>8.0684358139498993E-3</v>
      </c>
      <c r="M282">
        <v>1.13377815455544E-2</v>
      </c>
      <c r="N282">
        <v>1.55485674724065E-2</v>
      </c>
      <c r="O282">
        <v>1.5175794128532601E-2</v>
      </c>
      <c r="P282">
        <v>6.67260761445601E-3</v>
      </c>
      <c r="Q282">
        <v>6.1887315785818901E-4</v>
      </c>
      <c r="R282">
        <v>-2.4143769762365801E-3</v>
      </c>
      <c r="S282">
        <v>-3.8928949437060201E-3</v>
      </c>
      <c r="T282">
        <v>-1.5083155165585701E-3</v>
      </c>
      <c r="U282">
        <v>-1.1094825934842499E-2</v>
      </c>
      <c r="V282">
        <v>-5.8425558643613899E-3</v>
      </c>
      <c r="W282">
        <v>-4.94195368143391E-3</v>
      </c>
      <c r="X282">
        <v>-8.8002852806509501E-3</v>
      </c>
      <c r="Y282">
        <v>-2.9369676434434101E-3</v>
      </c>
      <c r="Z282">
        <v>-1.03268723204813E-2</v>
      </c>
      <c r="AA282">
        <v>1.99287581374672E-3</v>
      </c>
      <c r="AB282">
        <v>9.0500959402422202E-3</v>
      </c>
      <c r="AC282">
        <v>2.1767914479283901E-3</v>
      </c>
      <c r="AD282">
        <v>9.0016297259746907E-3</v>
      </c>
      <c r="AE282">
        <v>8.9571890270333698E-4</v>
      </c>
    </row>
    <row r="283" spans="1:31" x14ac:dyDescent="0.35">
      <c r="A283" s="5">
        <v>42582</v>
      </c>
      <c r="B283">
        <v>1.65997305987018E-2</v>
      </c>
      <c r="C283">
        <v>5.7851342051464499E-2</v>
      </c>
      <c r="D283">
        <v>4.1107361518347901E-2</v>
      </c>
      <c r="E283">
        <v>4.5792215318272302E-2</v>
      </c>
      <c r="F283">
        <v>4.0332852927863899E-2</v>
      </c>
      <c r="G283">
        <v>3.5158567397681403E-2</v>
      </c>
      <c r="H283">
        <v>4.7337292151219998E-2</v>
      </c>
      <c r="I283">
        <v>4.62428242650402E-2</v>
      </c>
      <c r="J283">
        <v>4.4691920852992499E-2</v>
      </c>
      <c r="K283">
        <v>3.4043599593737497E-2</v>
      </c>
      <c r="L283">
        <v>2.5497595062035298E-2</v>
      </c>
      <c r="M283">
        <v>1.3832786458649301E-3</v>
      </c>
      <c r="N283">
        <v>1.14084225429013E-2</v>
      </c>
      <c r="O283">
        <v>1.15528666192655E-2</v>
      </c>
      <c r="P283" s="2">
        <v>9.7089707303168202E-5</v>
      </c>
      <c r="Q283">
        <v>3.8960961880544903E-2</v>
      </c>
      <c r="R283">
        <v>4.2502730728384501E-2</v>
      </c>
      <c r="S283">
        <v>2.8646496735671399E-2</v>
      </c>
      <c r="T283">
        <v>4.1241385308928298E-2</v>
      </c>
      <c r="U283">
        <v>3.9686822641118301E-2</v>
      </c>
      <c r="V283">
        <v>4.4058544946498003E-2</v>
      </c>
      <c r="W283">
        <v>4.7461500921876697E-2</v>
      </c>
      <c r="X283">
        <v>2.5747086563832001E-2</v>
      </c>
      <c r="Y283">
        <v>3.3873404876334001E-2</v>
      </c>
      <c r="Z283">
        <v>4.04351248866609E-2</v>
      </c>
      <c r="AA283">
        <v>2.9568197566562902E-2</v>
      </c>
      <c r="AB283">
        <v>2.0499805725136201E-2</v>
      </c>
      <c r="AC283">
        <v>9.8011409334990704E-4</v>
      </c>
      <c r="AD283">
        <v>5.6986531143674701E-3</v>
      </c>
      <c r="AE283">
        <v>3.0296606769754002E-3</v>
      </c>
    </row>
    <row r="284" spans="1:31" x14ac:dyDescent="0.35">
      <c r="A284" s="5">
        <v>42613</v>
      </c>
      <c r="B284">
        <v>3.5708700990651899E-3</v>
      </c>
      <c r="C284">
        <v>9.54829249512241E-3</v>
      </c>
      <c r="D284">
        <v>2.1756636454483301E-2</v>
      </c>
      <c r="E284">
        <v>1.53844618022736E-2</v>
      </c>
      <c r="F284">
        <v>1.8461068875374599E-3</v>
      </c>
      <c r="G284">
        <v>-5.4249113738916296E-3</v>
      </c>
      <c r="H284">
        <v>1.4124440246806201E-2</v>
      </c>
      <c r="I284">
        <v>-7.1031904169621303E-3</v>
      </c>
      <c r="J284">
        <v>1.6573638927917501E-2</v>
      </c>
      <c r="K284">
        <v>6.3185798728808097E-3</v>
      </c>
      <c r="L284">
        <v>2.3637773374819E-2</v>
      </c>
      <c r="M284">
        <v>-5.9040032609651105E-4</v>
      </c>
      <c r="N284">
        <v>2.24554098590137E-3</v>
      </c>
      <c r="O284">
        <v>1.0349763266944399E-3</v>
      </c>
      <c r="P284">
        <v>1.17320253602276E-3</v>
      </c>
      <c r="Q284">
        <v>7.7382101728547502E-3</v>
      </c>
      <c r="R284">
        <v>1.20436468482603E-2</v>
      </c>
      <c r="S284">
        <v>1.81398159189705E-2</v>
      </c>
      <c r="T284">
        <v>4.4698354383215103E-3</v>
      </c>
      <c r="U284">
        <v>-1.6129180120533599E-3</v>
      </c>
      <c r="V284">
        <v>5.0519898313759999E-3</v>
      </c>
      <c r="W284">
        <v>-5.2709642154836805E-4</v>
      </c>
      <c r="X284">
        <v>3.4621332128645299E-3</v>
      </c>
      <c r="Y284">
        <v>1.8518452769704201E-2</v>
      </c>
      <c r="Z284">
        <v>7.1041373904004003E-3</v>
      </c>
      <c r="AA284">
        <v>-4.5951447075090598E-3</v>
      </c>
      <c r="AB284">
        <v>1.25542789480945E-3</v>
      </c>
      <c r="AC284">
        <v>1.79156986269331E-3</v>
      </c>
      <c r="AD284">
        <v>1.9767710369856801E-3</v>
      </c>
      <c r="AE284">
        <v>1.52987284059863E-3</v>
      </c>
    </row>
    <row r="285" spans="1:31" x14ac:dyDescent="0.35">
      <c r="A285" s="5">
        <v>42643</v>
      </c>
      <c r="B285">
        <v>-6.6518261324653401E-4</v>
      </c>
      <c r="C285">
        <v>1.4201974111392301E-2</v>
      </c>
      <c r="D285">
        <v>2.9968641288433101E-2</v>
      </c>
      <c r="E285">
        <v>-1.1655908848020101E-3</v>
      </c>
      <c r="F285">
        <v>1.5970424552115298E-2</v>
      </c>
      <c r="G285">
        <v>1.15570597523068E-2</v>
      </c>
      <c r="H285">
        <v>1.3927805563337E-2</v>
      </c>
      <c r="I285">
        <v>-2.30524182976183E-2</v>
      </c>
      <c r="J285">
        <v>1.9869651836303799E-2</v>
      </c>
      <c r="K285">
        <v>1.59741552226123E-3</v>
      </c>
      <c r="L285">
        <v>9.4073189803526094E-3</v>
      </c>
      <c r="M285">
        <v>1.1707647348655401E-3</v>
      </c>
      <c r="N285">
        <v>9.8685000933091695E-4</v>
      </c>
      <c r="O285">
        <v>-1.2786845357900099E-4</v>
      </c>
      <c r="P285">
        <v>3.4983871133438499E-3</v>
      </c>
      <c r="Q285" s="2">
        <v>-2.3126498274033201E-7</v>
      </c>
      <c r="R285">
        <v>3.8272669699414898E-4</v>
      </c>
      <c r="S285">
        <v>-1.2495836578194999E-3</v>
      </c>
      <c r="T285">
        <v>-1.53341854142015E-3</v>
      </c>
      <c r="U285">
        <v>-4.3080408852055902E-3</v>
      </c>
      <c r="V285">
        <v>-4.7308195388150297E-3</v>
      </c>
      <c r="W285">
        <v>5.7987353530018501E-3</v>
      </c>
      <c r="X285">
        <v>-1.15010609284928E-2</v>
      </c>
      <c r="Y285">
        <v>-2.7970997422942698E-3</v>
      </c>
      <c r="Z285">
        <v>-2.48944175398127E-3</v>
      </c>
      <c r="AA285">
        <v>-4.3161135973535398E-3</v>
      </c>
      <c r="AB285">
        <v>-1.88069593647045E-3</v>
      </c>
      <c r="AC285">
        <v>4.7322591449831704E-3</v>
      </c>
      <c r="AD285">
        <v>2.4821300198422098E-3</v>
      </c>
      <c r="AE285">
        <v>1.61544865924586E-3</v>
      </c>
    </row>
    <row r="286" spans="1:31" x14ac:dyDescent="0.35">
      <c r="A286" s="5">
        <v>42674</v>
      </c>
      <c r="B286">
        <v>-8.4581415410364801E-3</v>
      </c>
      <c r="C286">
        <v>2.55752649599378E-3</v>
      </c>
      <c r="D286">
        <v>-2.2971357666332699E-3</v>
      </c>
      <c r="E286">
        <v>-1.6335877896474602E-2</v>
      </c>
      <c r="F286">
        <v>-1.9951761969245502E-2</v>
      </c>
      <c r="G286">
        <v>-3.52032650496353E-2</v>
      </c>
      <c r="H286">
        <v>-1.6483458724564099E-2</v>
      </c>
      <c r="I286">
        <v>-1.4646201914850601E-2</v>
      </c>
      <c r="J286">
        <v>-3.7166294447787601E-2</v>
      </c>
      <c r="K286">
        <v>-2.4220243591049601E-2</v>
      </c>
      <c r="L286">
        <v>3.46446434262241E-3</v>
      </c>
      <c r="M286">
        <v>-6.1760556012743001E-3</v>
      </c>
      <c r="N286">
        <v>-6.3729365793781098E-3</v>
      </c>
      <c r="O286">
        <v>-9.6574256854257898E-3</v>
      </c>
      <c r="P286">
        <v>-3.21097583883115E-3</v>
      </c>
      <c r="Q286">
        <v>-2.24454480220459E-2</v>
      </c>
      <c r="R286">
        <v>-2.9463334452186001E-2</v>
      </c>
      <c r="S286">
        <v>-2.89818411271449E-2</v>
      </c>
      <c r="T286">
        <v>-2.5835171242022701E-2</v>
      </c>
      <c r="U286">
        <v>-1.89291246832166E-2</v>
      </c>
      <c r="V286">
        <v>-2.58467063596995E-2</v>
      </c>
      <c r="W286">
        <v>-2.4633194761443999E-2</v>
      </c>
      <c r="X286">
        <v>-1.7452228066124498E-2</v>
      </c>
      <c r="Y286">
        <v>-2.8751716238622702E-2</v>
      </c>
      <c r="Z286">
        <v>-1.91347536979279E-2</v>
      </c>
      <c r="AA286">
        <v>-1.6269646211374601E-2</v>
      </c>
      <c r="AB286">
        <v>-1.8844330547296301E-2</v>
      </c>
      <c r="AC286">
        <v>-2.1009683565671598E-3</v>
      </c>
      <c r="AD286">
        <v>-5.9692924676002501E-4</v>
      </c>
      <c r="AE286">
        <v>1.53949997573736E-3</v>
      </c>
    </row>
    <row r="287" spans="1:31" x14ac:dyDescent="0.35">
      <c r="A287" s="5">
        <v>42704</v>
      </c>
      <c r="B287">
        <v>-2.48107725060021E-2</v>
      </c>
      <c r="C287">
        <v>-5.4421754697622803E-2</v>
      </c>
      <c r="D287">
        <v>-4.6047607933119301E-2</v>
      </c>
      <c r="E287">
        <v>-1.8979863661913701E-2</v>
      </c>
      <c r="F287">
        <v>-2.7760314855233E-2</v>
      </c>
      <c r="G287">
        <v>3.4123505622232202E-2</v>
      </c>
      <c r="H287">
        <v>-2.0949613847355001E-2</v>
      </c>
      <c r="I287">
        <v>-9.9093060240725908E-3</v>
      </c>
      <c r="J287">
        <v>-1.7121342370536301E-2</v>
      </c>
      <c r="K287">
        <v>2.3461198772417799E-2</v>
      </c>
      <c r="L287">
        <v>-1.1819681275951001E-3</v>
      </c>
      <c r="M287">
        <v>-1.83344513361599E-2</v>
      </c>
      <c r="N287">
        <v>-1.8113859503318699E-2</v>
      </c>
      <c r="O287">
        <v>-2.3792189811166601E-2</v>
      </c>
      <c r="P287">
        <v>-1.26715397263073E-2</v>
      </c>
      <c r="Q287">
        <v>4.5317278307842997E-2</v>
      </c>
      <c r="R287">
        <v>2.96784961697646E-2</v>
      </c>
      <c r="S287">
        <v>3.2621536160117398E-2</v>
      </c>
      <c r="T287">
        <v>3.92708225361936E-2</v>
      </c>
      <c r="U287">
        <v>3.1973614824421098E-2</v>
      </c>
      <c r="V287">
        <v>3.4461447133402399E-2</v>
      </c>
      <c r="W287">
        <v>1.28965159552252E-2</v>
      </c>
      <c r="X287">
        <v>5.5062221128841203E-2</v>
      </c>
      <c r="Y287">
        <v>7.9421819003947403E-2</v>
      </c>
      <c r="Z287">
        <v>1.65394074660241E-2</v>
      </c>
      <c r="AA287">
        <v>1.7129355674423301E-2</v>
      </c>
      <c r="AB287">
        <v>2.49682156783004E-2</v>
      </c>
      <c r="AC287">
        <v>-6.3158248080491201E-3</v>
      </c>
      <c r="AD287">
        <v>-6.6710068776160104E-3</v>
      </c>
      <c r="AE287">
        <v>3.3127036301166401E-4</v>
      </c>
    </row>
    <row r="288" spans="1:31" x14ac:dyDescent="0.35">
      <c r="A288" s="5">
        <v>42735</v>
      </c>
      <c r="B288">
        <v>4.3237663919684904E-3</v>
      </c>
      <c r="C288">
        <v>2.8858306727593498E-3</v>
      </c>
      <c r="D288">
        <v>-1.3336269779872E-2</v>
      </c>
      <c r="E288">
        <v>2.6798433893135899E-2</v>
      </c>
      <c r="F288">
        <v>2.55839065084883E-2</v>
      </c>
      <c r="G288">
        <v>1.7833124724526202E-2</v>
      </c>
      <c r="H288">
        <v>1.8877204404184899E-2</v>
      </c>
      <c r="I288">
        <v>8.8335170275876795E-3</v>
      </c>
      <c r="J288">
        <v>-6.9821218991336902E-3</v>
      </c>
      <c r="K288">
        <v>2.1530664323468202E-2</v>
      </c>
      <c r="L288">
        <v>2.3125052357923202E-2</v>
      </c>
      <c r="M288">
        <v>-6.12817281699029E-4</v>
      </c>
      <c r="N288">
        <v>1.4930755456601099E-3</v>
      </c>
      <c r="O288">
        <v>1.1103197732996999E-3</v>
      </c>
      <c r="P288">
        <v>-1.5658335983228199E-4</v>
      </c>
      <c r="Q288">
        <v>1.8271026077631401E-2</v>
      </c>
      <c r="R288">
        <v>1.7051321923235101E-2</v>
      </c>
      <c r="S288">
        <v>1.9669819376885202E-2</v>
      </c>
      <c r="T288">
        <v>1.52882068377175E-2</v>
      </c>
      <c r="U288">
        <v>1.7809372476505499E-2</v>
      </c>
      <c r="V288">
        <v>1.42878433250756E-2</v>
      </c>
      <c r="W288">
        <v>1.50875613339926E-2</v>
      </c>
      <c r="X288">
        <v>1.73587266569038E-2</v>
      </c>
      <c r="Y288">
        <v>2.8376868257962699E-2</v>
      </c>
      <c r="Z288">
        <v>6.3923985212962298E-3</v>
      </c>
      <c r="AA288">
        <v>1.6139271113636899E-2</v>
      </c>
      <c r="AB288">
        <v>1.3099862235512299E-2</v>
      </c>
      <c r="AC288">
        <v>2.1185662126556302E-3</v>
      </c>
      <c r="AD288">
        <v>1.33593093865045E-3</v>
      </c>
      <c r="AE288">
        <v>1.47977218793863E-3</v>
      </c>
    </row>
    <row r="289" spans="1:31" x14ac:dyDescent="0.35">
      <c r="A289" s="5">
        <v>42766</v>
      </c>
      <c r="B289">
        <v>5.4885802100954097E-3</v>
      </c>
      <c r="C289">
        <v>6.2162349447782303E-2</v>
      </c>
      <c r="D289">
        <v>4.8519571596401898E-2</v>
      </c>
      <c r="E289">
        <v>3.2530097951576097E-2</v>
      </c>
      <c r="F289">
        <v>2.1725315179146099E-2</v>
      </c>
      <c r="G289">
        <v>1.75967668380567E-2</v>
      </c>
      <c r="H289">
        <v>2.9139666487907001E-2</v>
      </c>
      <c r="I289">
        <v>3.7846693003211397E-2</v>
      </c>
      <c r="J289">
        <v>6.0797457015287097E-2</v>
      </c>
      <c r="K289">
        <v>1.3360746848009499E-2</v>
      </c>
      <c r="L289">
        <v>1.8173647204544799E-2</v>
      </c>
      <c r="M289">
        <v>2.0816013282073898E-3</v>
      </c>
      <c r="N289">
        <v>3.59136231013963E-3</v>
      </c>
      <c r="O289">
        <v>1.7391817669813101E-3</v>
      </c>
      <c r="P289">
        <v>3.3143013912717199E-4</v>
      </c>
      <c r="Q289">
        <v>1.8787901587547399E-2</v>
      </c>
      <c r="R289">
        <v>1.6351258452236499E-2</v>
      </c>
      <c r="S289">
        <v>2.0076081245719302E-2</v>
      </c>
      <c r="T289">
        <v>2.1485793489962799E-2</v>
      </c>
      <c r="U289">
        <v>1.38407514442576E-2</v>
      </c>
      <c r="V289">
        <v>2.66506849914524E-2</v>
      </c>
      <c r="W289">
        <v>2.90542950354668E-2</v>
      </c>
      <c r="X289">
        <v>8.0666689957486493E-3</v>
      </c>
      <c r="Y289">
        <v>1.50686548494782E-2</v>
      </c>
      <c r="Z289">
        <v>1.35481365568347E-2</v>
      </c>
      <c r="AA289">
        <v>1.22249109863802E-2</v>
      </c>
      <c r="AB289">
        <v>9.5298387167942408E-3</v>
      </c>
      <c r="AC289">
        <v>1.05720230682996E-3</v>
      </c>
      <c r="AD289">
        <v>3.2219595041556898E-3</v>
      </c>
      <c r="AE289">
        <v>1.0000400000318599E-3</v>
      </c>
    </row>
    <row r="290" spans="1:31" x14ac:dyDescent="0.35">
      <c r="A290" s="5">
        <v>42794</v>
      </c>
      <c r="B290">
        <v>1.1762403115734E-2</v>
      </c>
      <c r="C290">
        <v>3.7319797774096997E-2</v>
      </c>
      <c r="D290">
        <v>2.4313907616838899E-2</v>
      </c>
      <c r="E290">
        <v>9.3346828365324999E-3</v>
      </c>
      <c r="F290">
        <v>3.7524849393866101E-3</v>
      </c>
      <c r="G290">
        <v>1.54199440393443E-2</v>
      </c>
      <c r="H290">
        <v>2.2099320748792398E-2</v>
      </c>
      <c r="I290">
        <v>1.8638553185766401E-2</v>
      </c>
      <c r="J290">
        <v>2.8708849444392202E-2</v>
      </c>
      <c r="K290">
        <v>2.83974879207201E-2</v>
      </c>
      <c r="L290">
        <v>1.4933557298345199E-2</v>
      </c>
      <c r="M290">
        <v>3.9924698485211E-3</v>
      </c>
      <c r="N290">
        <v>7.9426419219209808E-3</v>
      </c>
      <c r="O290">
        <v>7.1401830979883601E-3</v>
      </c>
      <c r="P290">
        <v>3.39881293763661E-3</v>
      </c>
      <c r="Q290">
        <v>3.21237698828334E-2</v>
      </c>
      <c r="R290">
        <v>4.6789316039452002E-2</v>
      </c>
      <c r="S290">
        <v>1.94319995489249E-2</v>
      </c>
      <c r="T290">
        <v>3.1253775289060301E-2</v>
      </c>
      <c r="U290">
        <v>4.03867961847061E-2</v>
      </c>
      <c r="V290">
        <v>3.4323617214892799E-2</v>
      </c>
      <c r="W290">
        <v>3.85012798868547E-2</v>
      </c>
      <c r="X290">
        <v>2.5661965572158298E-2</v>
      </c>
      <c r="Y290">
        <v>2.9689436157301199E-2</v>
      </c>
      <c r="Z290">
        <v>2.5897847419835699E-2</v>
      </c>
      <c r="AA290">
        <v>2.89856644041546E-2</v>
      </c>
      <c r="AB290">
        <v>2.8948973604867399E-2</v>
      </c>
      <c r="AC290">
        <v>3.1090705603510102E-3</v>
      </c>
      <c r="AD290">
        <v>3.7917627364084001E-3</v>
      </c>
      <c r="AE290">
        <v>2.0331224313397899E-3</v>
      </c>
    </row>
    <row r="291" spans="1:31" x14ac:dyDescent="0.35">
      <c r="A291" s="5">
        <v>42825</v>
      </c>
      <c r="B291" s="2">
        <v>-7.9051415427822296E-5</v>
      </c>
      <c r="C291">
        <v>3.3920972928022097E-2</v>
      </c>
      <c r="D291">
        <v>4.9004479270224298E-2</v>
      </c>
      <c r="E291">
        <v>3.2370290572611198E-2</v>
      </c>
      <c r="F291">
        <v>3.3645113075244398E-2</v>
      </c>
      <c r="G291">
        <v>2.8909831955934002E-3</v>
      </c>
      <c r="H291">
        <v>3.5135117200989698E-2</v>
      </c>
      <c r="I291">
        <v>4.7732900824380402E-3</v>
      </c>
      <c r="J291">
        <v>3.3285635898902897E-2</v>
      </c>
      <c r="K291">
        <v>1.0549212071216899E-2</v>
      </c>
      <c r="L291">
        <v>-2.6609278853693399E-3</v>
      </c>
      <c r="M291">
        <v>2.8307533911004802E-4</v>
      </c>
      <c r="N291">
        <v>4.8662806343230001E-4</v>
      </c>
      <c r="O291">
        <v>-9.3262759307850905E-4</v>
      </c>
      <c r="P291" s="2">
        <v>-3.0392959560697901E-5</v>
      </c>
      <c r="Q291">
        <v>-5.7656823439098195E-4</v>
      </c>
      <c r="R291">
        <v>6.88822494687686E-3</v>
      </c>
      <c r="S291">
        <v>4.1861528773711699E-3</v>
      </c>
      <c r="T291">
        <v>2.9922255519092399E-3</v>
      </c>
      <c r="U291">
        <v>3.8271620250509499E-3</v>
      </c>
      <c r="V291">
        <v>2.2309613844758301E-3</v>
      </c>
      <c r="W291">
        <v>1.23578551586243E-2</v>
      </c>
      <c r="X291">
        <v>-3.7664023555457398E-3</v>
      </c>
      <c r="Y291">
        <v>-1.31089420125022E-3</v>
      </c>
      <c r="Z291">
        <v>-5.2931203656643704E-3</v>
      </c>
      <c r="AA291">
        <v>-5.3614914973158598E-3</v>
      </c>
      <c r="AB291">
        <v>-3.0581478677363101E-3</v>
      </c>
      <c r="AC291">
        <v>1.39905170041974E-4</v>
      </c>
      <c r="AD291">
        <v>1.8977817968736199E-3</v>
      </c>
      <c r="AE291">
        <v>4.6157575883083003E-4</v>
      </c>
    </row>
    <row r="292" spans="1:31" x14ac:dyDescent="0.35">
      <c r="A292" s="5">
        <v>42855</v>
      </c>
      <c r="B292">
        <v>9.8242246250215201E-3</v>
      </c>
      <c r="C292">
        <v>1.81959214610487E-2</v>
      </c>
      <c r="D292">
        <v>3.2116875797667498E-2</v>
      </c>
      <c r="E292">
        <v>3.02350461968907E-2</v>
      </c>
      <c r="F292">
        <v>3.6769130502587601E-2</v>
      </c>
      <c r="G292">
        <v>-6.0098569781310701E-3</v>
      </c>
      <c r="H292">
        <v>5.4177486582431503E-2</v>
      </c>
      <c r="I292">
        <v>3.9588499432986696E-3</v>
      </c>
      <c r="J292">
        <v>3.1722633188902102E-2</v>
      </c>
      <c r="K292">
        <v>1.37075132815495E-2</v>
      </c>
      <c r="L292">
        <v>1.19587944743013E-2</v>
      </c>
      <c r="M292">
        <v>8.7972564513526894E-3</v>
      </c>
      <c r="N292">
        <v>7.9568782887914496E-3</v>
      </c>
      <c r="O292">
        <v>8.9210925707873309E-3</v>
      </c>
      <c r="P292">
        <v>6.6371091317385198E-3</v>
      </c>
      <c r="Q292">
        <v>1.32640256994112E-2</v>
      </c>
      <c r="R292">
        <v>1.5006455819769299E-2</v>
      </c>
      <c r="S292">
        <v>8.7911528763953105E-3</v>
      </c>
      <c r="T292">
        <v>1.4983744998267301E-2</v>
      </c>
      <c r="U292">
        <v>1.2527157867502E-2</v>
      </c>
      <c r="V292">
        <v>1.7529177800048101E-2</v>
      </c>
      <c r="W292">
        <v>1.9531078232944699E-2</v>
      </c>
      <c r="X292">
        <v>7.5613539120700998E-3</v>
      </c>
      <c r="Y292">
        <v>6.5616780390221098E-3</v>
      </c>
      <c r="Z292">
        <v>1.3508016427953099E-2</v>
      </c>
      <c r="AA292">
        <v>2.01184055640562E-2</v>
      </c>
      <c r="AB292">
        <v>1.34971399694682E-2</v>
      </c>
      <c r="AC292">
        <v>2.0082468428883498E-3</v>
      </c>
      <c r="AD292">
        <v>3.7168357206844101E-3</v>
      </c>
      <c r="AE292">
        <v>1.6579019872516E-3</v>
      </c>
    </row>
    <row r="293" spans="1:31" x14ac:dyDescent="0.35">
      <c r="A293" s="5">
        <v>42886</v>
      </c>
      <c r="B293">
        <v>1.14844050940783E-2</v>
      </c>
      <c r="C293">
        <v>2.1755975025692601E-2</v>
      </c>
      <c r="D293">
        <v>4.5968895952358202E-2</v>
      </c>
      <c r="E293">
        <v>4.4565111552752397E-2</v>
      </c>
      <c r="F293">
        <v>2.2674348416131199E-2</v>
      </c>
      <c r="G293">
        <v>9.0688377066119007E-3</v>
      </c>
      <c r="H293">
        <v>4.5201099529998401E-2</v>
      </c>
      <c r="I293">
        <v>2.5236678269509899E-2</v>
      </c>
      <c r="J293">
        <v>3.5887763316858598E-2</v>
      </c>
      <c r="K293">
        <v>2.2536979152318299E-2</v>
      </c>
      <c r="L293">
        <v>4.5467648142430298E-3</v>
      </c>
      <c r="M293">
        <v>5.9047777964358799E-3</v>
      </c>
      <c r="N293">
        <v>8.4337191902624804E-3</v>
      </c>
      <c r="O293">
        <v>8.0247148378497796E-3</v>
      </c>
      <c r="P293">
        <v>5.4894079035529598E-3</v>
      </c>
      <c r="Q293">
        <v>1.36598938358868E-2</v>
      </c>
      <c r="R293">
        <v>2.32198151289007E-2</v>
      </c>
      <c r="S293">
        <v>8.2303501041926901E-3</v>
      </c>
      <c r="T293">
        <v>1.2945775133448899E-2</v>
      </c>
      <c r="U293">
        <v>9.1448101076078998E-3</v>
      </c>
      <c r="V293">
        <v>1.5859955459824802E-2</v>
      </c>
      <c r="W293">
        <v>2.8256862121141001E-2</v>
      </c>
      <c r="X293">
        <v>1.2597179403748399E-2</v>
      </c>
      <c r="Y293">
        <v>-3.25974933951606E-3</v>
      </c>
      <c r="Z293">
        <v>1.45395656071964E-2</v>
      </c>
      <c r="AA293">
        <v>7.5404698241745899E-3</v>
      </c>
      <c r="AB293">
        <v>1.210671131099E-2</v>
      </c>
      <c r="AC293">
        <v>1.7879187883736601E-3</v>
      </c>
      <c r="AD293">
        <v>3.7771504002712601E-3</v>
      </c>
      <c r="AE293">
        <v>8.8027361679543503E-4</v>
      </c>
    </row>
    <row r="294" spans="1:31" x14ac:dyDescent="0.35">
      <c r="A294" s="5">
        <v>42916</v>
      </c>
      <c r="B294">
        <v>7.0087569120562002E-3</v>
      </c>
      <c r="C294">
        <v>9.8456827493235699E-3</v>
      </c>
      <c r="D294">
        <v>2.2988353065980301E-2</v>
      </c>
      <c r="E294" s="2">
        <v>-2.80350056330207E-8</v>
      </c>
      <c r="F294">
        <v>5.6840197196590995E-4</v>
      </c>
      <c r="G294">
        <v>2.11343115759491E-2</v>
      </c>
      <c r="H294">
        <v>5.9239922476287503E-3</v>
      </c>
      <c r="I294">
        <v>-4.6154282342460102E-3</v>
      </c>
      <c r="J294">
        <v>8.2703894658871391E-3</v>
      </c>
      <c r="K294">
        <v>9.5408844008728604E-3</v>
      </c>
      <c r="L294">
        <v>-1.2572701288507801E-3</v>
      </c>
      <c r="M294">
        <v>-1.6261114397762399E-3</v>
      </c>
      <c r="N294">
        <v>2.1368531556535302E-3</v>
      </c>
      <c r="O294">
        <v>-8.6781741140114698E-4</v>
      </c>
      <c r="P294">
        <v>-4.4927288659324703E-3</v>
      </c>
      <c r="Q294">
        <v>1.06681918248219E-2</v>
      </c>
      <c r="R294">
        <v>5.3748226686748998E-3</v>
      </c>
      <c r="S294">
        <v>7.8126353055956704E-3</v>
      </c>
      <c r="T294">
        <v>4.3414587537178896E-3</v>
      </c>
      <c r="U294">
        <v>4.1521342414182604E-3</v>
      </c>
      <c r="V294">
        <v>4.57928832308331E-3</v>
      </c>
      <c r="W294">
        <v>-3.2602578468579201E-3</v>
      </c>
      <c r="X294">
        <v>2.91164410897984E-3</v>
      </c>
      <c r="Y294">
        <v>2.2890802498819401E-2</v>
      </c>
      <c r="Z294">
        <v>8.15735966940467E-3</v>
      </c>
      <c r="AA294">
        <v>8.6075076278092704E-4</v>
      </c>
      <c r="AB294">
        <v>2.9904919541735701E-3</v>
      </c>
      <c r="AC294">
        <v>8.0938428390589197E-4</v>
      </c>
      <c r="AD294">
        <v>9.8112987120001801E-4</v>
      </c>
      <c r="AE294">
        <v>1.6645366457916401E-3</v>
      </c>
    </row>
    <row r="295" spans="1:31" x14ac:dyDescent="0.35">
      <c r="A295" s="5">
        <v>42947</v>
      </c>
      <c r="B295">
        <v>6.4456058461018102E-3</v>
      </c>
      <c r="C295">
        <v>5.1515205970296497E-2</v>
      </c>
      <c r="D295">
        <v>4.2299921846413201E-2</v>
      </c>
      <c r="E295">
        <v>3.64203372908527E-2</v>
      </c>
      <c r="F295">
        <v>2.4431702291456601E-2</v>
      </c>
      <c r="G295">
        <v>6.4039865378515901E-3</v>
      </c>
      <c r="H295">
        <v>4.3580469008720403E-2</v>
      </c>
      <c r="I295">
        <v>2.0092883188751801E-2</v>
      </c>
      <c r="J295">
        <v>3.53626115250835E-2</v>
      </c>
      <c r="K295">
        <v>2.1376789628572701E-2</v>
      </c>
      <c r="L295">
        <v>8.9705459693382606E-3</v>
      </c>
      <c r="M295">
        <v>3.1228439357953502E-3</v>
      </c>
      <c r="N295">
        <v>4.5675740500282502E-3</v>
      </c>
      <c r="O295">
        <v>4.6056843800927599E-3</v>
      </c>
      <c r="P295">
        <v>4.3592171260435596E-3</v>
      </c>
      <c r="Q295">
        <v>2.0000237492164501E-2</v>
      </c>
      <c r="R295">
        <v>1.1832532921766699E-2</v>
      </c>
      <c r="S295">
        <v>1.4336959463445801E-2</v>
      </c>
      <c r="T295">
        <v>2.2839358094087998E-2</v>
      </c>
      <c r="U295">
        <v>1.8766772432616801E-2</v>
      </c>
      <c r="V295">
        <v>2.1750725683992798E-2</v>
      </c>
      <c r="W295">
        <v>2.4299208567033399E-2</v>
      </c>
      <c r="X295">
        <v>9.5011901827406001E-3</v>
      </c>
      <c r="Y295">
        <v>-8.9513765790451092E-3</v>
      </c>
      <c r="Z295">
        <v>9.0837471122981895E-3</v>
      </c>
      <c r="AA295">
        <v>1.32640293277733E-2</v>
      </c>
      <c r="AB295">
        <v>7.1557463160465901E-3</v>
      </c>
      <c r="AC295">
        <v>3.8483355522918599E-3</v>
      </c>
      <c r="AD295">
        <v>4.2476719825272997E-3</v>
      </c>
      <c r="AE295">
        <v>9.4515240817551096E-4</v>
      </c>
    </row>
    <row r="296" spans="1:31" x14ac:dyDescent="0.35">
      <c r="A296" s="5">
        <v>42978</v>
      </c>
      <c r="B296">
        <v>5.7440144177811703E-3</v>
      </c>
      <c r="C296">
        <v>2.3775185405804901E-2</v>
      </c>
      <c r="D296">
        <v>4.1217807835692698E-2</v>
      </c>
      <c r="E296" s="2">
        <v>1.03053575179086E-7</v>
      </c>
      <c r="F296">
        <v>-7.2102423811559301E-3</v>
      </c>
      <c r="G296">
        <v>-1.48485713038508E-2</v>
      </c>
      <c r="H296">
        <v>3.9503479263649603E-3</v>
      </c>
      <c r="I296">
        <v>-8.3333573952706803E-3</v>
      </c>
      <c r="J296">
        <v>1.1619746391065401E-2</v>
      </c>
      <c r="K296">
        <v>2.1543145236447001E-3</v>
      </c>
      <c r="L296">
        <v>-2.8816036286498999E-3</v>
      </c>
      <c r="M296">
        <v>6.82001716473474E-3</v>
      </c>
      <c r="N296">
        <v>7.6071480705704698E-3</v>
      </c>
      <c r="O296">
        <v>8.8304069910353708E-3</v>
      </c>
      <c r="P296">
        <v>6.4487479284798697E-3</v>
      </c>
      <c r="Q296">
        <v>-3.81255271813351E-3</v>
      </c>
      <c r="R296">
        <v>3.18915328189554E-3</v>
      </c>
      <c r="S296">
        <v>9.4233441622065296E-4</v>
      </c>
      <c r="T296">
        <v>-3.2836999254743601E-3</v>
      </c>
      <c r="U296">
        <v>8.9471689973238903E-3</v>
      </c>
      <c r="V296">
        <v>5.2562738906085805E-4</v>
      </c>
      <c r="W296">
        <v>1.3229937159802901E-2</v>
      </c>
      <c r="X296">
        <v>-1.33331270021813E-2</v>
      </c>
      <c r="Y296">
        <v>-1.6774267761714399E-2</v>
      </c>
      <c r="Z296">
        <v>-2.3483875190503001E-3</v>
      </c>
      <c r="AA296">
        <v>1.19519642648472E-2</v>
      </c>
      <c r="AB296">
        <v>-1.18412177745495E-3</v>
      </c>
      <c r="AC296">
        <v>3.8766228050029399E-3</v>
      </c>
      <c r="AD296">
        <v>2.3595911738609702E-3</v>
      </c>
      <c r="AE296">
        <v>1.02695616860778E-3</v>
      </c>
    </row>
    <row r="297" spans="1:31" x14ac:dyDescent="0.35">
      <c r="A297" s="5">
        <v>43008</v>
      </c>
      <c r="B297">
        <v>-9.1189862089301296E-4</v>
      </c>
      <c r="C297">
        <v>-7.1215014426338503E-3</v>
      </c>
      <c r="D297">
        <v>3.6540319054806699E-3</v>
      </c>
      <c r="E297">
        <v>3.2128531249713703E-2</v>
      </c>
      <c r="F297">
        <v>1.8994416234215002E-2</v>
      </c>
      <c r="G297">
        <v>3.3175244644140102E-2</v>
      </c>
      <c r="H297">
        <v>3.5412926272183898E-2</v>
      </c>
      <c r="I297">
        <v>3.81967800360585E-3</v>
      </c>
      <c r="J297">
        <v>8.3536413508980001E-3</v>
      </c>
      <c r="K297">
        <v>1.8403862528440101E-2</v>
      </c>
      <c r="L297">
        <v>1.02497516601787E-2</v>
      </c>
      <c r="M297">
        <v>-4.96533391634365E-3</v>
      </c>
      <c r="N297">
        <v>-4.1120651058032401E-3</v>
      </c>
      <c r="O297">
        <v>-4.3871535167507199E-3</v>
      </c>
      <c r="P297">
        <v>-3.46361466110962E-3</v>
      </c>
      <c r="Q297">
        <v>2.7337356115482998E-2</v>
      </c>
      <c r="R297">
        <v>1.1220282671418801E-2</v>
      </c>
      <c r="S297">
        <v>1.8357342926835201E-2</v>
      </c>
      <c r="T297">
        <v>2.34836241278162E-2</v>
      </c>
      <c r="U297">
        <v>1.9301022747965298E-2</v>
      </c>
      <c r="V297">
        <v>1.9437638615957299E-2</v>
      </c>
      <c r="W297">
        <v>1.2156676933102101E-2</v>
      </c>
      <c r="X297">
        <v>2.5437211208696499E-2</v>
      </c>
      <c r="Y297">
        <v>3.8713764707157101E-2</v>
      </c>
      <c r="Z297">
        <v>1.49078285900014E-2</v>
      </c>
      <c r="AA297">
        <v>1.96681549311447E-2</v>
      </c>
      <c r="AB297">
        <v>1.30408540726046E-2</v>
      </c>
      <c r="AC297">
        <v>7.4786129899571399E-4</v>
      </c>
      <c r="AD297" s="2">
        <v>6.7470403535061802E-6</v>
      </c>
      <c r="AE297">
        <v>1.1056767746211E-3</v>
      </c>
    </row>
    <row r="298" spans="1:31" x14ac:dyDescent="0.35">
      <c r="A298" s="5">
        <v>43039</v>
      </c>
      <c r="B298">
        <v>4.0360836546173701E-3</v>
      </c>
      <c r="C298">
        <v>3.07581527166584E-2</v>
      </c>
      <c r="D298">
        <v>2.6699104293713301E-2</v>
      </c>
      <c r="E298">
        <v>1.6536805864465001E-2</v>
      </c>
      <c r="F298">
        <v>1.37061911690088E-2</v>
      </c>
      <c r="G298">
        <v>2.3642563112576198E-3</v>
      </c>
      <c r="H298">
        <v>1.30292633706885E-2</v>
      </c>
      <c r="I298">
        <v>1.97869340379924E-2</v>
      </c>
      <c r="J298">
        <v>3.02900193230515E-2</v>
      </c>
      <c r="K298">
        <v>2.81816452596312E-2</v>
      </c>
      <c r="L298">
        <v>4.3175918377747801E-3</v>
      </c>
      <c r="M298">
        <v>-6.7262819722257495E-4</v>
      </c>
      <c r="N298">
        <v>1.72778622574994E-3</v>
      </c>
      <c r="O298">
        <v>3.9564657908209297E-4</v>
      </c>
      <c r="P298">
        <v>-1.21446794543907E-3</v>
      </c>
      <c r="Q298">
        <v>2.1287847838258999E-2</v>
      </c>
      <c r="R298">
        <v>3.1245872776045101E-2</v>
      </c>
      <c r="S298">
        <v>1.90166371408199E-2</v>
      </c>
      <c r="T298">
        <v>2.53096344088026E-2</v>
      </c>
      <c r="U298">
        <v>2.7635290167977802E-2</v>
      </c>
      <c r="V298">
        <v>2.55088530752508E-2</v>
      </c>
      <c r="W298">
        <v>3.3362686885930998E-2</v>
      </c>
      <c r="X298">
        <v>9.30222071496015E-3</v>
      </c>
      <c r="Y298">
        <v>2.52684603429623E-2</v>
      </c>
      <c r="Z298">
        <v>1.0823241358750599E-2</v>
      </c>
      <c r="AA298">
        <v>2.04417755681819E-2</v>
      </c>
      <c r="AB298">
        <v>2.1065282583930499E-2</v>
      </c>
      <c r="AC298">
        <v>-2.8984066191818999E-4</v>
      </c>
      <c r="AD298">
        <v>1.48325750145574E-3</v>
      </c>
      <c r="AE298">
        <v>1.56133911733969E-3</v>
      </c>
    </row>
    <row r="299" spans="1:31" x14ac:dyDescent="0.35">
      <c r="A299" s="5">
        <v>43069</v>
      </c>
      <c r="B299" s="2">
        <v>-9.3999946383980398E-5</v>
      </c>
      <c r="C299">
        <v>6.2458320980452202E-3</v>
      </c>
      <c r="D299">
        <v>1.7732786527106499E-3</v>
      </c>
      <c r="E299">
        <v>1.81817745076173E-2</v>
      </c>
      <c r="F299">
        <v>1.29798632872419E-2</v>
      </c>
      <c r="G299">
        <v>1.9029673661893301E-2</v>
      </c>
      <c r="H299">
        <v>2.7116924745661498E-2</v>
      </c>
      <c r="I299">
        <v>4.3283572151685303E-2</v>
      </c>
      <c r="J299">
        <v>3.2833328502293903E-2</v>
      </c>
      <c r="K299">
        <v>1.73887810078142E-2</v>
      </c>
      <c r="L299">
        <v>-1.5607207590322299E-3</v>
      </c>
      <c r="M299">
        <v>-6.2032100385557099E-4</v>
      </c>
      <c r="N299">
        <v>-2.8128759560087701E-4</v>
      </c>
      <c r="O299" s="2">
        <v>8.4011585915289301E-5</v>
      </c>
      <c r="P299">
        <v>-2.2539653338700702E-3</v>
      </c>
      <c r="Q299">
        <v>2.81397242698967E-2</v>
      </c>
      <c r="R299">
        <v>2.2593594457181201E-2</v>
      </c>
      <c r="S299">
        <v>3.4272088983337098E-2</v>
      </c>
      <c r="T299">
        <v>2.46849374780569E-2</v>
      </c>
      <c r="U299">
        <v>3.5856475917355898E-2</v>
      </c>
      <c r="V299">
        <v>2.3618125057626699E-2</v>
      </c>
      <c r="W299">
        <v>2.8411616468511001E-2</v>
      </c>
      <c r="X299">
        <v>2.20171814405873E-2</v>
      </c>
      <c r="Y299">
        <v>5.05236132298712E-2</v>
      </c>
      <c r="Z299">
        <v>1.87380037561364E-2</v>
      </c>
      <c r="AA299">
        <v>2.7070678045646699E-2</v>
      </c>
      <c r="AB299">
        <v>2.6934179891193601E-2</v>
      </c>
      <c r="AC299">
        <v>-2.4283367047540699E-3</v>
      </c>
      <c r="AD299">
        <v>-1.6618047544002699E-3</v>
      </c>
      <c r="AE299">
        <v>6.5208815772316005E-4</v>
      </c>
    </row>
    <row r="300" spans="1:31" x14ac:dyDescent="0.35">
      <c r="A300" s="5">
        <v>43100</v>
      </c>
      <c r="B300">
        <v>7.3170785439106399E-3</v>
      </c>
      <c r="C300">
        <v>3.4856480949081101E-2</v>
      </c>
      <c r="D300">
        <v>3.8164565279992402E-2</v>
      </c>
      <c r="E300">
        <v>2.35490972644644E-2</v>
      </c>
      <c r="F300">
        <v>1.6944411738402401E-2</v>
      </c>
      <c r="G300">
        <v>1.5228817628823599E-2</v>
      </c>
      <c r="H300">
        <v>1.6806538373479601E-2</v>
      </c>
      <c r="I300" s="2">
        <v>-5.9605751367815903E-5</v>
      </c>
      <c r="J300">
        <v>6.8930795170032899E-3</v>
      </c>
      <c r="K300">
        <v>1.7758756186430399E-2</v>
      </c>
      <c r="L300" s="2">
        <v>-5.9866481667303298E-5</v>
      </c>
      <c r="M300">
        <v>2.12169449435909E-3</v>
      </c>
      <c r="N300">
        <v>4.71264816853725E-3</v>
      </c>
      <c r="O300">
        <v>4.2650720473002704E-3</v>
      </c>
      <c r="P300">
        <v>2.2160486734284801E-3</v>
      </c>
      <c r="Q300">
        <v>1.13098974485027E-2</v>
      </c>
      <c r="R300">
        <v>1.2000657248505299E-2</v>
      </c>
      <c r="S300">
        <v>1.4490944627690301E-3</v>
      </c>
      <c r="T300">
        <v>1.0808658804782E-2</v>
      </c>
      <c r="U300">
        <v>8.6895633252828501E-3</v>
      </c>
      <c r="V300">
        <v>8.7000174692914902E-3</v>
      </c>
      <c r="W300">
        <v>4.5851235996251499E-3</v>
      </c>
      <c r="X300">
        <v>9.9191584150705205E-3</v>
      </c>
      <c r="Y300">
        <v>1.39375584259348E-3</v>
      </c>
      <c r="Z300">
        <v>-2.3988502167441599E-4</v>
      </c>
      <c r="AA300">
        <v>-5.9875332872380105E-4</v>
      </c>
      <c r="AB300">
        <v>9.0382692091163404E-3</v>
      </c>
      <c r="AC300">
        <v>7.1590927599321497E-4</v>
      </c>
      <c r="AD300">
        <v>1.1153135700148801E-3</v>
      </c>
      <c r="AE300">
        <v>8.1265046299047099E-4</v>
      </c>
    </row>
    <row r="301" spans="1:31" x14ac:dyDescent="0.35">
      <c r="A301" s="5">
        <v>43131</v>
      </c>
      <c r="B301">
        <v>-5.6042001854520298E-3</v>
      </c>
      <c r="C301">
        <v>7.2434275641885995E-2</v>
      </c>
      <c r="D301">
        <v>7.0655414303654004E-2</v>
      </c>
      <c r="E301">
        <v>5.0279492507740102E-2</v>
      </c>
      <c r="F301">
        <v>4.0576545764402602E-2</v>
      </c>
      <c r="G301">
        <v>4.9867761493181603E-2</v>
      </c>
      <c r="H301">
        <v>6.0605807084972103E-2</v>
      </c>
      <c r="I301">
        <v>3.9130511483237797E-2</v>
      </c>
      <c r="J301">
        <v>4.5666961670645399E-2</v>
      </c>
      <c r="K301">
        <v>4.6497840207279401E-2</v>
      </c>
      <c r="L301">
        <v>5.7585564226284702E-3</v>
      </c>
      <c r="M301">
        <v>-1.0143367131342401E-2</v>
      </c>
      <c r="N301">
        <v>-7.5058276827673302E-3</v>
      </c>
      <c r="O301">
        <v>-1.21129114898442E-2</v>
      </c>
      <c r="P301">
        <v>-1.2420559145221201E-2</v>
      </c>
      <c r="Q301">
        <v>5.4222808446520498E-2</v>
      </c>
      <c r="R301">
        <v>5.5640693454335498E-2</v>
      </c>
      <c r="S301">
        <v>4.86775903638383E-2</v>
      </c>
      <c r="T301">
        <v>5.9955065024639001E-2</v>
      </c>
      <c r="U301">
        <v>4.5971378153207898E-2</v>
      </c>
      <c r="V301">
        <v>6.1994797233217901E-2</v>
      </c>
      <c r="W301">
        <v>6.8505167152020804E-2</v>
      </c>
      <c r="X301">
        <v>3.4361282805948197E-2</v>
      </c>
      <c r="Y301">
        <v>4.6135308761866299E-2</v>
      </c>
      <c r="Z301">
        <v>2.8137102799598201E-2</v>
      </c>
      <c r="AA301">
        <v>3.9084362649873597E-2</v>
      </c>
      <c r="AB301">
        <v>3.8288275577831099E-2</v>
      </c>
      <c r="AC301">
        <v>-3.5630177513791398E-3</v>
      </c>
      <c r="AD301">
        <v>-1.0416311303711801E-3</v>
      </c>
      <c r="AE301">
        <v>1.18439676996127E-3</v>
      </c>
    </row>
    <row r="302" spans="1:31" x14ac:dyDescent="0.35">
      <c r="A302" s="5">
        <v>43159</v>
      </c>
      <c r="B302">
        <v>-1.32521246162148E-2</v>
      </c>
      <c r="C302">
        <v>-4.5028103843112399E-2</v>
      </c>
      <c r="D302">
        <v>-4.31081239385675E-2</v>
      </c>
      <c r="E302">
        <v>-4.87585451217529E-2</v>
      </c>
      <c r="F302">
        <v>-4.1559858450859397E-2</v>
      </c>
      <c r="G302">
        <v>-3.8925270122029197E-2</v>
      </c>
      <c r="H302">
        <v>-3.9480426591259402E-2</v>
      </c>
      <c r="I302">
        <v>-3.3472788277381899E-2</v>
      </c>
      <c r="J302">
        <v>-3.2350167527175198E-2</v>
      </c>
      <c r="K302">
        <v>-3.7795864635257297E-2</v>
      </c>
      <c r="L302">
        <v>-9.0149434299334301E-3</v>
      </c>
      <c r="M302">
        <v>-4.6089478953662E-3</v>
      </c>
      <c r="N302">
        <v>-6.9063234375638998E-3</v>
      </c>
      <c r="O302">
        <v>-7.9041419255695602E-3</v>
      </c>
      <c r="P302">
        <v>-5.6758407753645301E-3</v>
      </c>
      <c r="Q302">
        <v>-3.9069960686731603E-2</v>
      </c>
      <c r="R302">
        <v>-3.3091545202461797E-2</v>
      </c>
      <c r="S302">
        <v>-4.1955121747230602E-2</v>
      </c>
      <c r="T302">
        <v>-3.9085853512408897E-2</v>
      </c>
      <c r="U302">
        <v>-3.4026478001189499E-2</v>
      </c>
      <c r="V302">
        <v>-3.6224969889674198E-2</v>
      </c>
      <c r="W302">
        <v>-2.2581015119430701E-2</v>
      </c>
      <c r="X302">
        <v>-3.7143445996861403E-2</v>
      </c>
      <c r="Y302">
        <v>-4.2382554244829999E-2</v>
      </c>
      <c r="Z302">
        <v>-2.6997153241442601E-2</v>
      </c>
      <c r="AA302">
        <v>-2.4717888581880901E-2</v>
      </c>
      <c r="AB302">
        <v>-3.0368813761024498E-2</v>
      </c>
      <c r="AC302">
        <v>-1.3060085513483201E-3</v>
      </c>
      <c r="AD302">
        <v>-2.4702504722539601E-3</v>
      </c>
      <c r="AE302">
        <v>5.5045039923733196E-4</v>
      </c>
    </row>
    <row r="303" spans="1:31" x14ac:dyDescent="0.35">
      <c r="A303" s="5">
        <v>43190</v>
      </c>
      <c r="B303">
        <v>2.2807829878858398E-3</v>
      </c>
      <c r="C303">
        <v>-5.8941616873608403E-3</v>
      </c>
      <c r="D303">
        <v>-2.2246838477914602E-3</v>
      </c>
      <c r="E303">
        <v>-4.6599061179529904E-3</v>
      </c>
      <c r="F303">
        <v>3.7470729437462198E-3</v>
      </c>
      <c r="G303">
        <v>-2.3475480471472202E-2</v>
      </c>
      <c r="H303">
        <v>3.2451041146094798E-3</v>
      </c>
      <c r="I303">
        <v>-2.3088001026094498E-2</v>
      </c>
      <c r="J303">
        <v>-1.4407490514853899E-2</v>
      </c>
      <c r="K303">
        <v>-1.18444435771185E-2</v>
      </c>
      <c r="L303">
        <v>-4.7740091725433104E-3</v>
      </c>
      <c r="M303">
        <v>5.2200563618419503E-3</v>
      </c>
      <c r="N303">
        <v>3.4966029618851398E-3</v>
      </c>
      <c r="O303">
        <v>5.5965524509564296E-3</v>
      </c>
      <c r="P303">
        <v>4.6529208882512899E-3</v>
      </c>
      <c r="Q303">
        <v>-1.49254033004816E-2</v>
      </c>
      <c r="R303">
        <v>-1.9494482430676599E-2</v>
      </c>
      <c r="S303">
        <v>-6.75747385617407E-3</v>
      </c>
      <c r="T303">
        <v>-2.0629571896300099E-2</v>
      </c>
      <c r="U303">
        <v>-2.0058768087232601E-2</v>
      </c>
      <c r="V303">
        <v>-2.5377011027383899E-2</v>
      </c>
      <c r="W303">
        <v>-2.8465180936324701E-2</v>
      </c>
      <c r="X303">
        <v>7.6067317062194703E-3</v>
      </c>
      <c r="Y303">
        <v>1.1960113242729499E-3</v>
      </c>
      <c r="Z303">
        <v>-8.7419926475456808E-3</v>
      </c>
      <c r="AA303">
        <v>-9.2559932269306502E-3</v>
      </c>
      <c r="AB303">
        <v>-1.5100432158882101E-2</v>
      </c>
      <c r="AC303">
        <v>-1.2573880163168599E-4</v>
      </c>
      <c r="AD303">
        <v>9.1608617304785999E-4</v>
      </c>
      <c r="AE303">
        <v>1.7928999999997899E-4</v>
      </c>
    </row>
    <row r="304" spans="1:31" x14ac:dyDescent="0.35">
      <c r="A304" s="5">
        <v>43220</v>
      </c>
      <c r="B304">
        <v>-9.4969299982962403E-3</v>
      </c>
      <c r="C304">
        <v>-1.3834010742297001E-2</v>
      </c>
      <c r="D304">
        <v>-3.4559706548011299E-2</v>
      </c>
      <c r="E304">
        <v>3.7455646309248599E-3</v>
      </c>
      <c r="F304">
        <v>1.0667693990937699E-3</v>
      </c>
      <c r="G304">
        <v>-8.5628082433828207E-3</v>
      </c>
      <c r="H304">
        <v>5.9299006939844403E-3</v>
      </c>
      <c r="I304">
        <v>3.6925950433267501E-3</v>
      </c>
      <c r="J304">
        <v>-5.16879204298701E-3</v>
      </c>
      <c r="K304">
        <v>8.5185698323726796E-3</v>
      </c>
      <c r="L304">
        <v>2.8139123738239401E-3</v>
      </c>
      <c r="M304">
        <v>-5.48637415699617E-3</v>
      </c>
      <c r="N304">
        <v>-5.3484060736018104E-3</v>
      </c>
      <c r="O304">
        <v>-7.0444681793131996E-3</v>
      </c>
      <c r="P304">
        <v>-5.5770957472291403E-3</v>
      </c>
      <c r="Q304">
        <v>2.08991380267788E-3</v>
      </c>
      <c r="R304">
        <v>3.37366417323993E-3</v>
      </c>
      <c r="S304">
        <v>1.0362821973812299E-2</v>
      </c>
      <c r="T304">
        <v>5.4235561026366201E-3</v>
      </c>
      <c r="U304">
        <v>1.9969348239908201E-3</v>
      </c>
      <c r="V304">
        <v>-1.2284041375458701E-3</v>
      </c>
      <c r="W304">
        <v>5.9450576857221302E-3</v>
      </c>
      <c r="X304">
        <v>8.6279621145329798E-3</v>
      </c>
      <c r="Y304" s="2">
        <v>-2.78780106466014E-8</v>
      </c>
      <c r="Z304">
        <v>3.0676128894561198E-3</v>
      </c>
      <c r="AA304">
        <v>3.8996953085907999E-3</v>
      </c>
      <c r="AB304">
        <v>-1.70346795422654E-3</v>
      </c>
      <c r="AC304">
        <v>-1.9738656544804499E-3</v>
      </c>
      <c r="AD304">
        <v>-3.30060497426933E-4</v>
      </c>
      <c r="AE304">
        <v>2.1690383842311299E-3</v>
      </c>
    </row>
    <row r="305" spans="1:31" x14ac:dyDescent="0.35">
      <c r="A305" s="5">
        <v>43251</v>
      </c>
      <c r="B305">
        <v>2.0227403243371798E-3</v>
      </c>
      <c r="C305">
        <v>-3.47360854161664E-2</v>
      </c>
      <c r="D305">
        <v>-3.11777684850649E-2</v>
      </c>
      <c r="E305">
        <v>-7.4626684752996299E-3</v>
      </c>
      <c r="F305">
        <v>-5.3276760274677103E-3</v>
      </c>
      <c r="G305">
        <v>2.0183105614683401E-2</v>
      </c>
      <c r="H305">
        <v>-5.3608623029237899E-4</v>
      </c>
      <c r="I305">
        <v>-3.6792635187837298E-3</v>
      </c>
      <c r="J305">
        <v>2.1188445296450701E-2</v>
      </c>
      <c r="K305">
        <v>1.9004530916779099E-2</v>
      </c>
      <c r="L305">
        <v>-4.5967026444946602E-3</v>
      </c>
      <c r="M305">
        <v>5.1535529682741202E-3</v>
      </c>
      <c r="N305">
        <v>6.1980155855166502E-3</v>
      </c>
      <c r="O305">
        <v>6.59138431552923E-3</v>
      </c>
      <c r="P305">
        <v>4.7374757225625798E-3</v>
      </c>
      <c r="Q305">
        <v>1.9812514400332101E-2</v>
      </c>
      <c r="R305">
        <v>8.0015568775311206E-3</v>
      </c>
      <c r="S305">
        <v>5.5945596672914398E-3</v>
      </c>
      <c r="T305">
        <v>2.5343590705645701E-2</v>
      </c>
      <c r="U305">
        <v>1.29548184046625E-2</v>
      </c>
      <c r="V305">
        <v>2.50862636596203E-2</v>
      </c>
      <c r="W305">
        <v>4.2212087467639402E-2</v>
      </c>
      <c r="X305">
        <v>2.9938383356082801E-2</v>
      </c>
      <c r="Y305">
        <v>2.5686732620117399E-2</v>
      </c>
      <c r="Z305">
        <v>1.03211933604366E-2</v>
      </c>
      <c r="AA305">
        <v>2.27522424063176E-2</v>
      </c>
      <c r="AB305">
        <v>1.25141631624685E-2</v>
      </c>
      <c r="AC305">
        <v>3.4779407928856999E-3</v>
      </c>
      <c r="AD305">
        <v>3.1051504145808602E-3</v>
      </c>
      <c r="AE305">
        <v>1.8065116808868699E-3</v>
      </c>
    </row>
    <row r="306" spans="1:31" x14ac:dyDescent="0.35">
      <c r="A306" s="5">
        <v>43281</v>
      </c>
      <c r="B306">
        <v>-2.2527417116561298E-3</v>
      </c>
      <c r="C306">
        <v>-5.0530053153144801E-2</v>
      </c>
      <c r="D306">
        <v>-5.0059770935581498E-2</v>
      </c>
      <c r="E306">
        <v>-3.8533747997546899E-2</v>
      </c>
      <c r="F306">
        <v>-1.8211044899990501E-2</v>
      </c>
      <c r="G306">
        <v>-3.6335944900616202E-3</v>
      </c>
      <c r="H306">
        <v>-1.9839074179146401E-2</v>
      </c>
      <c r="I306">
        <v>-2.1418007760017801E-2</v>
      </c>
      <c r="J306">
        <v>-1.3117371217465999E-2</v>
      </c>
      <c r="K306">
        <v>-9.7631289786195407E-3</v>
      </c>
      <c r="L306">
        <v>4.3492079933353401E-3</v>
      </c>
      <c r="M306">
        <v>-1.5942030860497101E-3</v>
      </c>
      <c r="N306">
        <v>2.1117466731243999E-4</v>
      </c>
      <c r="O306">
        <v>-5.6915385975428402E-4</v>
      </c>
      <c r="P306" s="2">
        <v>6.5018028030432799E-5</v>
      </c>
      <c r="Q306">
        <v>5.1125787122634101E-3</v>
      </c>
      <c r="R306">
        <v>1.06334269959072E-2</v>
      </c>
      <c r="S306">
        <v>1.10012546452651E-2</v>
      </c>
      <c r="T306">
        <v>6.1796241620087396E-3</v>
      </c>
      <c r="U306">
        <v>6.69319784815513E-3</v>
      </c>
      <c r="V306">
        <v>4.7325943986395603E-3</v>
      </c>
      <c r="W306">
        <v>7.2903687084427899E-3</v>
      </c>
      <c r="X306">
        <v>1.03814540888901E-2</v>
      </c>
      <c r="Y306">
        <v>1.0483292442905001E-2</v>
      </c>
      <c r="Z306">
        <v>6.1825208796439902E-4</v>
      </c>
      <c r="AA306">
        <v>1.2791293529522099E-3</v>
      </c>
      <c r="AB306">
        <v>5.0559903913812501E-3</v>
      </c>
      <c r="AC306">
        <v>3.7913581869701199E-4</v>
      </c>
      <c r="AD306">
        <v>-1.8170000463088601E-4</v>
      </c>
      <c r="AE306">
        <v>1.6219791244596101E-3</v>
      </c>
    </row>
    <row r="307" spans="1:31" x14ac:dyDescent="0.35">
      <c r="A307" s="5">
        <v>43312</v>
      </c>
      <c r="B307">
        <v>8.1192658205658103E-3</v>
      </c>
      <c r="C307">
        <v>3.00147979843528E-2</v>
      </c>
      <c r="D307">
        <v>1.6311188538854202E-2</v>
      </c>
      <c r="E307">
        <v>2.6393193816785201E-2</v>
      </c>
      <c r="F307">
        <v>2.2913008200109601E-2</v>
      </c>
      <c r="G307">
        <v>3.4482839860513599E-2</v>
      </c>
      <c r="H307">
        <v>1.25817646000477E-2</v>
      </c>
      <c r="I307">
        <v>4.00000580929692E-2</v>
      </c>
      <c r="J307">
        <v>2.4649656251311301E-2</v>
      </c>
      <c r="K307">
        <v>2.89068178877257E-2</v>
      </c>
      <c r="L307">
        <v>1.04410502837046E-2</v>
      </c>
      <c r="M307">
        <v>-5.8449002880336801E-4</v>
      </c>
      <c r="N307">
        <v>1.06539998518239E-3</v>
      </c>
      <c r="O307">
        <v>-9.783740688229139E-4</v>
      </c>
      <c r="P307">
        <v>-2.36663638036431E-3</v>
      </c>
      <c r="Q307">
        <v>3.4079393857709597E-2</v>
      </c>
      <c r="R307">
        <v>3.2223918478022702E-2</v>
      </c>
      <c r="S307">
        <v>5.01151840432374E-2</v>
      </c>
      <c r="T307">
        <v>3.3881523761039999E-2</v>
      </c>
      <c r="U307">
        <v>4.1379100452794401E-2</v>
      </c>
      <c r="V307">
        <v>3.3277307637022802E-2</v>
      </c>
      <c r="W307">
        <v>3.4579812840094898E-2</v>
      </c>
      <c r="X307">
        <v>2.5687241455748199E-2</v>
      </c>
      <c r="Y307">
        <v>2.36311321142153E-2</v>
      </c>
      <c r="Z307">
        <v>2.3845546136211399E-2</v>
      </c>
      <c r="AA307">
        <v>2.4972711285940499E-2</v>
      </c>
      <c r="AB307">
        <v>3.1302427083697702E-2</v>
      </c>
      <c r="AC307">
        <v>1.39463829689329E-3</v>
      </c>
      <c r="AD307">
        <v>3.8395157070697898E-3</v>
      </c>
      <c r="AE307">
        <v>1.941910886946E-3</v>
      </c>
    </row>
    <row r="308" spans="1:31" x14ac:dyDescent="0.35">
      <c r="A308" s="5">
        <v>43343</v>
      </c>
      <c r="B308">
        <v>3.3101152255064601E-3</v>
      </c>
      <c r="C308">
        <v>-2.4875755425713301E-2</v>
      </c>
      <c r="D308">
        <v>-1.8518519458606799E-2</v>
      </c>
      <c r="E308">
        <v>-4.7619458802242399E-3</v>
      </c>
      <c r="F308">
        <v>-5.33336039447672E-3</v>
      </c>
      <c r="G308">
        <v>1.34629551271985E-2</v>
      </c>
      <c r="H308">
        <v>-4.8621256522115601E-3</v>
      </c>
      <c r="I308">
        <v>1.45135438447355E-3</v>
      </c>
      <c r="J308">
        <v>2.05976023067557E-2</v>
      </c>
      <c r="K308">
        <v>8.4871867731576307E-3</v>
      </c>
      <c r="L308">
        <v>7.3624335877340097E-3</v>
      </c>
      <c r="M308">
        <v>6.2362088250334799E-3</v>
      </c>
      <c r="N308">
        <v>5.6071048028511804E-3</v>
      </c>
      <c r="O308">
        <v>5.7432843565282301E-3</v>
      </c>
      <c r="P308">
        <v>5.6961701502385503E-3</v>
      </c>
      <c r="Q308">
        <v>3.2464238263084103E-2</v>
      </c>
      <c r="R308">
        <v>2.21573712961309E-2</v>
      </c>
      <c r="S308">
        <v>2.6488591379914501E-2</v>
      </c>
      <c r="T308">
        <v>2.3476449462577601E-2</v>
      </c>
      <c r="U308">
        <v>3.0747468219415201E-2</v>
      </c>
      <c r="V308">
        <v>2.66450511548256E-2</v>
      </c>
      <c r="W308">
        <v>4.9747328147986103E-2</v>
      </c>
      <c r="X308">
        <v>2.6796825064359001E-2</v>
      </c>
      <c r="Y308">
        <v>2.8716096185525598E-2</v>
      </c>
      <c r="Z308">
        <v>2.1811483869233799E-2</v>
      </c>
      <c r="AA308">
        <v>3.1249953306634298E-2</v>
      </c>
      <c r="AB308">
        <v>2.22221935652611E-2</v>
      </c>
      <c r="AC308">
        <v>3.7391267080284598E-3</v>
      </c>
      <c r="AD308">
        <v>3.2936079075083602E-3</v>
      </c>
      <c r="AE308">
        <v>2.1520808171537E-3</v>
      </c>
    </row>
    <row r="309" spans="1:31" x14ac:dyDescent="0.35">
      <c r="A309" s="5">
        <v>43373</v>
      </c>
      <c r="B309">
        <v>-9.2063107430330005E-4</v>
      </c>
      <c r="C309">
        <v>-1.55626687592026E-2</v>
      </c>
      <c r="D309">
        <v>-1.0691579638553101E-2</v>
      </c>
      <c r="E309">
        <v>-1.91363175482522E-3</v>
      </c>
      <c r="F309">
        <v>3.7534169492794501E-3</v>
      </c>
      <c r="G309">
        <v>-1.268995174576E-2</v>
      </c>
      <c r="H309">
        <v>5.4289453706844104E-3</v>
      </c>
      <c r="I309">
        <v>4.3477906297730703E-3</v>
      </c>
      <c r="J309">
        <v>-1.3788311920633499E-2</v>
      </c>
      <c r="K309">
        <v>-1.5737187305254201E-3</v>
      </c>
      <c r="L309">
        <v>4.4191125652207298E-3</v>
      </c>
      <c r="M309">
        <v>-5.4514747632821497E-3</v>
      </c>
      <c r="N309">
        <v>-4.3818654807640696E-3</v>
      </c>
      <c r="O309">
        <v>-6.1871762134181104E-3</v>
      </c>
      <c r="P309">
        <v>-5.79228275097801E-3</v>
      </c>
      <c r="Q309">
        <v>4.76363038660772E-4</v>
      </c>
      <c r="R309">
        <v>6.7734496388206699E-3</v>
      </c>
      <c r="S309">
        <v>1.0173126672915801E-3</v>
      </c>
      <c r="T309">
        <v>3.4025925483282698E-3</v>
      </c>
      <c r="U309">
        <v>-2.2949539846199699E-3</v>
      </c>
      <c r="V309">
        <v>1.8052591992428701E-3</v>
      </c>
      <c r="W309">
        <v>5.1831392342067996E-3</v>
      </c>
      <c r="X309">
        <v>-7.3163401051070797E-4</v>
      </c>
      <c r="Y309">
        <v>-5.4736739935848898E-4</v>
      </c>
      <c r="Z309">
        <v>-7.2332608301322503E-4</v>
      </c>
      <c r="AA309">
        <v>2.7729884080756901E-3</v>
      </c>
      <c r="AB309">
        <v>6.3624640842709999E-3</v>
      </c>
      <c r="AC309">
        <v>-7.7542271163509602E-4</v>
      </c>
      <c r="AD309">
        <v>9.8103767508607898E-4</v>
      </c>
      <c r="AE309">
        <v>1.75170069995027E-3</v>
      </c>
    </row>
    <row r="310" spans="1:31" x14ac:dyDescent="0.35">
      <c r="A310" s="5">
        <v>43404</v>
      </c>
      <c r="B310">
        <v>-1.41597854925149E-2</v>
      </c>
      <c r="C310">
        <v>-8.3769920340051096E-2</v>
      </c>
      <c r="D310">
        <v>-8.0101817993516899E-2</v>
      </c>
      <c r="E310">
        <v>-8.9165950224235901E-2</v>
      </c>
      <c r="F310">
        <v>-8.8140917256102305E-2</v>
      </c>
      <c r="G310">
        <v>-6.7111831149591197E-2</v>
      </c>
      <c r="H310">
        <v>-0.102591725844487</v>
      </c>
      <c r="I310">
        <v>-2.8138340388698699E-2</v>
      </c>
      <c r="J310">
        <v>-9.2868748113970501E-2</v>
      </c>
      <c r="K310">
        <v>-7.5168104435464594E-2</v>
      </c>
      <c r="L310">
        <v>-1.53183074624771E-2</v>
      </c>
      <c r="M310">
        <v>-5.4392736530858698E-3</v>
      </c>
      <c r="N310">
        <v>-7.2164579312411397E-3</v>
      </c>
      <c r="O310">
        <v>-9.1855617557911693E-3</v>
      </c>
      <c r="P310">
        <v>-6.9648895289613696E-3</v>
      </c>
      <c r="Q310">
        <v>-7.6190353646637496E-2</v>
      </c>
      <c r="R310">
        <v>-7.0961818911063207E-2</v>
      </c>
      <c r="S310">
        <v>-5.3205248143065799E-2</v>
      </c>
      <c r="T310">
        <v>-7.7160708866564801E-2</v>
      </c>
      <c r="U310">
        <v>-6.07175643232939E-2</v>
      </c>
      <c r="V310">
        <v>-7.5242085477405102E-2</v>
      </c>
      <c r="W310">
        <v>-7.9926365433771698E-2</v>
      </c>
      <c r="X310">
        <v>-7.5665247590396806E-2</v>
      </c>
      <c r="Y310">
        <v>-8.1051384760958606E-2</v>
      </c>
      <c r="Z310">
        <v>-4.3808674561792001E-2</v>
      </c>
      <c r="AA310">
        <v>-5.9004512285769001E-2</v>
      </c>
      <c r="AB310">
        <v>-4.3730166800087601E-2</v>
      </c>
      <c r="AC310">
        <v>-1.6208065167507401E-3</v>
      </c>
      <c r="AD310">
        <v>-2.3715110242057999E-3</v>
      </c>
      <c r="AE310">
        <v>8.2075871803778905E-4</v>
      </c>
    </row>
    <row r="311" spans="1:31" x14ac:dyDescent="0.35">
      <c r="A311" s="5">
        <v>43434</v>
      </c>
      <c r="B311">
        <v>-3.0693134671012298E-3</v>
      </c>
      <c r="C311">
        <v>4.4897699835578599E-2</v>
      </c>
      <c r="D311">
        <v>5.3326369028771199E-2</v>
      </c>
      <c r="E311">
        <v>8.42090468176682E-3</v>
      </c>
      <c r="F311">
        <v>2.6947712916095101E-2</v>
      </c>
      <c r="G311">
        <v>2.9336086978641901E-2</v>
      </c>
      <c r="H311">
        <v>-4.1499198837975102E-3</v>
      </c>
      <c r="I311">
        <v>1.9302031325859E-2</v>
      </c>
      <c r="J311">
        <v>3.0739041335384701E-2</v>
      </c>
      <c r="K311">
        <v>3.32065253265173E-2</v>
      </c>
      <c r="L311">
        <v>-9.4471172474722802E-3</v>
      </c>
      <c r="M311">
        <v>7.3401430609206699E-3</v>
      </c>
      <c r="N311">
        <v>3.6384646850696699E-3</v>
      </c>
      <c r="O311">
        <v>4.1819202230889497E-3</v>
      </c>
      <c r="P311">
        <v>8.2126263278145106E-3</v>
      </c>
      <c r="Q311">
        <v>2.6288715111751699E-2</v>
      </c>
      <c r="R311">
        <v>2.90475849744657E-2</v>
      </c>
      <c r="S311">
        <v>4.1666779614101999E-2</v>
      </c>
      <c r="T311">
        <v>3.30795274503334E-2</v>
      </c>
      <c r="U311">
        <v>3.0362571892638499E-2</v>
      </c>
      <c r="V311">
        <v>3.7758956453723201E-2</v>
      </c>
      <c r="W311">
        <v>1.8814980142956898E-2</v>
      </c>
      <c r="X311">
        <v>3.4856140098058902E-2</v>
      </c>
      <c r="Y311">
        <v>4.0524204227468698E-2</v>
      </c>
      <c r="Z311">
        <v>2.4990606454530401E-2</v>
      </c>
      <c r="AA311">
        <v>1.9629269504067699E-2</v>
      </c>
      <c r="AB311">
        <v>2.5344221876328201E-2</v>
      </c>
      <c r="AC311">
        <v>9.0425859124200199E-4</v>
      </c>
      <c r="AD311">
        <v>-1.1375668642413001E-3</v>
      </c>
      <c r="AE311">
        <v>-9.3181034690953705E-4</v>
      </c>
    </row>
    <row r="312" spans="1:31" x14ac:dyDescent="0.35">
      <c r="A312" s="5">
        <v>43465</v>
      </c>
      <c r="B312">
        <v>3.0132439683541999E-3</v>
      </c>
      <c r="C312">
        <v>-2.2774085338155E-2</v>
      </c>
      <c r="D312">
        <v>-2.3904524257283E-2</v>
      </c>
      <c r="E312">
        <v>-6.6294178357592895E-2</v>
      </c>
      <c r="F312">
        <v>-5.0176341813748901E-2</v>
      </c>
      <c r="G312">
        <v>-8.0325609441099705E-2</v>
      </c>
      <c r="H312">
        <v>-6.3324611326839406E-2</v>
      </c>
      <c r="I312">
        <v>-2.69740938999255E-2</v>
      </c>
      <c r="J312">
        <v>-6.2848133658298097E-2</v>
      </c>
      <c r="K312">
        <v>-7.8557761685178598E-2</v>
      </c>
      <c r="L312">
        <v>-1.8883916816912399E-2</v>
      </c>
      <c r="M312">
        <v>1.5224860230268301E-2</v>
      </c>
      <c r="N312">
        <v>1.23691233787416E-2</v>
      </c>
      <c r="O312">
        <v>1.4387980131104299E-2</v>
      </c>
      <c r="P312">
        <v>1.39476138884774E-2</v>
      </c>
      <c r="Q312">
        <v>-8.9897935895309602E-2</v>
      </c>
      <c r="R312">
        <v>-9.1777079627515704E-2</v>
      </c>
      <c r="S312">
        <v>-8.2770281008079899E-2</v>
      </c>
      <c r="T312">
        <v>-8.2304787352642295E-2</v>
      </c>
      <c r="U312">
        <v>-8.5979062342391402E-2</v>
      </c>
      <c r="V312">
        <v>-8.2732544544851294E-2</v>
      </c>
      <c r="W312">
        <v>-8.4485834075006899E-2</v>
      </c>
      <c r="X312">
        <v>-9.4680130999475795E-2</v>
      </c>
      <c r="Y312">
        <v>-9.7580290952157506E-2</v>
      </c>
      <c r="Z312">
        <v>-5.0184200444967998E-2</v>
      </c>
      <c r="AA312">
        <v>-5.6914688690752703E-2</v>
      </c>
      <c r="AB312">
        <v>-6.3820257969701893E-2</v>
      </c>
      <c r="AC312">
        <v>2.58237764735216E-3</v>
      </c>
      <c r="AD312">
        <v>-3.3644965710717998E-4</v>
      </c>
      <c r="AE312">
        <v>-1.7889441624094401E-3</v>
      </c>
    </row>
    <row r="313" spans="1:31" x14ac:dyDescent="0.35">
      <c r="A313" s="5">
        <v>43496</v>
      </c>
      <c r="B313">
        <v>2.6529367656991501E-2</v>
      </c>
      <c r="C313">
        <v>8.4609130334465099E-2</v>
      </c>
      <c r="D313">
        <v>8.1632833707130106E-2</v>
      </c>
      <c r="E313">
        <v>7.7537073624103101E-2</v>
      </c>
      <c r="F313">
        <v>4.68939248280172E-2</v>
      </c>
      <c r="G313">
        <v>7.7144866584931998E-2</v>
      </c>
      <c r="H313">
        <v>6.7605856306263701E-2</v>
      </c>
      <c r="I313">
        <v>5.34097565778794E-2</v>
      </c>
      <c r="J313">
        <v>7.6427115402135204E-2</v>
      </c>
      <c r="K313">
        <v>7.3364821628785395E-2</v>
      </c>
      <c r="L313">
        <v>4.1589207728716798E-2</v>
      </c>
      <c r="M313">
        <v>6.24792939816578E-3</v>
      </c>
      <c r="N313">
        <v>1.2623469575127E-2</v>
      </c>
      <c r="O313">
        <v>1.23667378517614E-2</v>
      </c>
      <c r="P313">
        <v>6.8919419520229999E-3</v>
      </c>
      <c r="Q313">
        <v>8.57486855284883E-2</v>
      </c>
      <c r="R313">
        <v>7.9115757707182904E-2</v>
      </c>
      <c r="S313">
        <v>6.3764853216842707E-2</v>
      </c>
      <c r="T313">
        <v>8.1720117343136597E-2</v>
      </c>
      <c r="U313">
        <v>7.1906187444330902E-2</v>
      </c>
      <c r="V313">
        <v>7.8288055174017504E-2</v>
      </c>
      <c r="W313">
        <v>7.4741503282050897E-2</v>
      </c>
      <c r="X313">
        <v>8.4654301555606506E-2</v>
      </c>
      <c r="Y313">
        <v>8.1349136946543596E-2</v>
      </c>
      <c r="Z313">
        <v>5.3699241357052098E-2</v>
      </c>
      <c r="AA313">
        <v>6.2764135039227995E-2</v>
      </c>
      <c r="AB313">
        <v>4.98241956264769E-2</v>
      </c>
      <c r="AC313">
        <v>7.2201936649753098E-3</v>
      </c>
      <c r="AD313">
        <v>1.3840629476927199E-2</v>
      </c>
      <c r="AE313">
        <v>5.7038534019401999E-3</v>
      </c>
    </row>
    <row r="314" spans="1:31" x14ac:dyDescent="0.35">
      <c r="A314" s="5">
        <v>43524</v>
      </c>
      <c r="B314">
        <v>8.8963421077628696E-3</v>
      </c>
      <c r="C314">
        <v>-4.4576778715361498E-3</v>
      </c>
      <c r="D314">
        <v>8.1762396358263604E-3</v>
      </c>
      <c r="E314">
        <v>1.48148568830731E-2</v>
      </c>
      <c r="F314">
        <v>4.3048087353713897E-2</v>
      </c>
      <c r="G314">
        <v>1.9698843186035101E-2</v>
      </c>
      <c r="H314">
        <v>2.6385265545887E-2</v>
      </c>
      <c r="I314">
        <v>2.8860966874388001E-2</v>
      </c>
      <c r="J314">
        <v>3.4427274625694497E-2</v>
      </c>
      <c r="K314">
        <v>3.3333122921448501E-2</v>
      </c>
      <c r="L314">
        <v>1.20980756327607E-2</v>
      </c>
      <c r="M314">
        <v>-6.04423051382523E-4</v>
      </c>
      <c r="N314">
        <v>2.3003331513078398E-3</v>
      </c>
      <c r="O314">
        <v>2.5747477079015599E-3</v>
      </c>
      <c r="P314" s="2">
        <v>1.9910500817836001E-5</v>
      </c>
      <c r="Q314">
        <v>3.6707474460524601E-2</v>
      </c>
      <c r="R314">
        <v>4.2968413804616697E-2</v>
      </c>
      <c r="S314">
        <v>4.1887103885357102E-2</v>
      </c>
      <c r="T314">
        <v>3.4294265215512598E-2</v>
      </c>
      <c r="U314">
        <v>3.0681192267953999E-2</v>
      </c>
      <c r="V314">
        <v>3.5091889325108198E-2</v>
      </c>
      <c r="W314">
        <v>3.6866062328175603E-2</v>
      </c>
      <c r="X314">
        <v>4.9090085659898502E-2</v>
      </c>
      <c r="Y314">
        <v>4.5260011081401902E-2</v>
      </c>
      <c r="Z314">
        <v>2.3027397343049798E-2</v>
      </c>
      <c r="AA314">
        <v>2.5553575149413799E-2</v>
      </c>
      <c r="AB314">
        <v>2.79175275674034E-2</v>
      </c>
      <c r="AC314">
        <v>3.00638059018454E-3</v>
      </c>
      <c r="AD314">
        <v>6.4291430228826897E-3</v>
      </c>
      <c r="AE314">
        <v>4.2314376467292598E-3</v>
      </c>
    </row>
    <row r="315" spans="1:31" x14ac:dyDescent="0.35">
      <c r="A315" s="5">
        <v>43555</v>
      </c>
      <c r="B315">
        <v>2.1255527402354701E-2</v>
      </c>
      <c r="C315">
        <v>8.9552188853946092E-3</v>
      </c>
      <c r="D315">
        <v>1.9338798581833499E-2</v>
      </c>
      <c r="E315">
        <v>8.3419735100193192E-3</v>
      </c>
      <c r="F315">
        <v>2.3982279408391701E-2</v>
      </c>
      <c r="G315">
        <v>-2.0792738907712501E-3</v>
      </c>
      <c r="H315">
        <v>7.06952897378226E-3</v>
      </c>
      <c r="I315">
        <v>-2.8051719482996802E-2</v>
      </c>
      <c r="J315">
        <v>2.4982608727087099E-2</v>
      </c>
      <c r="K315">
        <v>-1.5806835103586E-3</v>
      </c>
      <c r="L315">
        <v>1.06758900608012E-2</v>
      </c>
      <c r="M315">
        <v>1.3058590158035E-2</v>
      </c>
      <c r="N315">
        <v>1.6974845870482699E-2</v>
      </c>
      <c r="O315">
        <v>1.6953143955601501E-2</v>
      </c>
      <c r="P315">
        <v>1.3858762664643901E-2</v>
      </c>
      <c r="Q315">
        <v>1.2339026898648501E-2</v>
      </c>
      <c r="R315">
        <v>2.2183295527411301E-2</v>
      </c>
      <c r="S315">
        <v>2.2805232999403301E-2</v>
      </c>
      <c r="T315">
        <v>1.79147656666627E-2</v>
      </c>
      <c r="U315">
        <v>1.5136441620979E-2</v>
      </c>
      <c r="V315">
        <v>1.7301883630737602E-2</v>
      </c>
      <c r="W315">
        <v>3.0303043004238001E-2</v>
      </c>
      <c r="X315">
        <v>8.6749848362046595E-3</v>
      </c>
      <c r="Y315">
        <v>8.1916349833320197E-3</v>
      </c>
      <c r="Z315">
        <v>1.8819022795837501E-2</v>
      </c>
      <c r="AA315">
        <v>1.7176627443137998E-2</v>
      </c>
      <c r="AB315">
        <v>1.6295540367025699E-2</v>
      </c>
      <c r="AC315">
        <v>4.28398061020258E-3</v>
      </c>
      <c r="AD315">
        <v>8.3882404754778497E-3</v>
      </c>
      <c r="AE315">
        <v>3.2552379510197502E-3</v>
      </c>
    </row>
    <row r="316" spans="1:31" x14ac:dyDescent="0.35">
      <c r="A316" s="5">
        <v>43585</v>
      </c>
      <c r="B316">
        <v>8.00845879415466E-3</v>
      </c>
      <c r="C316">
        <v>1.33136593918121E-2</v>
      </c>
      <c r="D316">
        <v>3.0599860901304999E-2</v>
      </c>
      <c r="E316">
        <v>4.4467380135594002E-2</v>
      </c>
      <c r="F316">
        <v>3.8126078849546399E-2</v>
      </c>
      <c r="G316">
        <v>3.4294754543952102E-2</v>
      </c>
      <c r="H316">
        <v>3.063180115802E-2</v>
      </c>
      <c r="I316">
        <v>-7.8001698006549599E-3</v>
      </c>
      <c r="J316">
        <v>3.9217076035601803E-2</v>
      </c>
      <c r="K316">
        <v>2.91231006545584E-2</v>
      </c>
      <c r="L316">
        <v>1.51874059047495E-2</v>
      </c>
      <c r="M316">
        <v>1.4616042488325501E-3</v>
      </c>
      <c r="N316">
        <v>1.91398443356457E-3</v>
      </c>
      <c r="O316">
        <v>2.9720248591167901E-3</v>
      </c>
      <c r="P316">
        <v>1.2487165243928199E-3</v>
      </c>
      <c r="Q316">
        <v>3.3916155232777502E-2</v>
      </c>
      <c r="R316">
        <v>3.4165752440302198E-2</v>
      </c>
      <c r="S316">
        <v>3.96377206415627E-2</v>
      </c>
      <c r="T316">
        <v>4.0765801470152102E-2</v>
      </c>
      <c r="U316">
        <v>3.08151694499714E-2</v>
      </c>
      <c r="V316">
        <v>4.2059220943391901E-2</v>
      </c>
      <c r="W316">
        <v>4.07844152671561E-2</v>
      </c>
      <c r="X316">
        <v>3.9875079708311001E-2</v>
      </c>
      <c r="Y316">
        <v>3.5984105187090103E-2</v>
      </c>
      <c r="Z316">
        <v>2.4628816390433999E-2</v>
      </c>
      <c r="AA316">
        <v>3.3297023163165303E-2</v>
      </c>
      <c r="AB316">
        <v>2.61891183031117E-2</v>
      </c>
      <c r="AC316">
        <v>2.3032248311640599E-3</v>
      </c>
      <c r="AD316">
        <v>5.2305680244325104E-3</v>
      </c>
      <c r="AE316">
        <v>3.1984397125904502E-3</v>
      </c>
    </row>
    <row r="317" spans="1:31" x14ac:dyDescent="0.35">
      <c r="A317" s="5">
        <v>43616</v>
      </c>
      <c r="B317">
        <v>1.3505883876466999E-2</v>
      </c>
      <c r="C317">
        <v>-5.6934146745374302E-2</v>
      </c>
      <c r="D317">
        <v>-8.3135400804371498E-2</v>
      </c>
      <c r="E317">
        <v>-5.9406035838775503E-2</v>
      </c>
      <c r="F317">
        <v>-4.40713514398684E-2</v>
      </c>
      <c r="G317">
        <v>-8.1890319014489496E-2</v>
      </c>
      <c r="H317">
        <v>-5.2631722262797803E-2</v>
      </c>
      <c r="I317">
        <v>-8.5691670441725404E-2</v>
      </c>
      <c r="J317">
        <v>-4.5366114352183302E-2</v>
      </c>
      <c r="K317">
        <v>-5.6280101814041299E-2</v>
      </c>
      <c r="L317">
        <v>-1.2171892303690699E-2</v>
      </c>
      <c r="M317">
        <v>1.3859873499032499E-2</v>
      </c>
      <c r="N317">
        <v>1.6203485665690201E-2</v>
      </c>
      <c r="O317">
        <v>1.7300311951745299E-2</v>
      </c>
      <c r="P317">
        <v>1.25843765199614E-2</v>
      </c>
      <c r="Q317">
        <v>-6.09944569892968E-2</v>
      </c>
      <c r="R317">
        <v>-7.0747333615116398E-2</v>
      </c>
      <c r="S317">
        <v>-4.4662630075729501E-2</v>
      </c>
      <c r="T317">
        <v>-6.3308431636286605E-2</v>
      </c>
      <c r="U317">
        <v>-6.1716688045354698E-2</v>
      </c>
      <c r="V317">
        <v>-6.1535103741700202E-2</v>
      </c>
      <c r="W317">
        <v>-5.0489812943398597E-2</v>
      </c>
      <c r="X317">
        <v>-4.4862441743234997E-2</v>
      </c>
      <c r="Y317">
        <v>-6.7226732920564705E-2</v>
      </c>
      <c r="Z317">
        <v>-2.65110075727258E-2</v>
      </c>
      <c r="AA317">
        <v>-3.0639321592751501E-2</v>
      </c>
      <c r="AB317">
        <v>-3.7500011461365598E-2</v>
      </c>
      <c r="AC317">
        <v>6.8545119965846097E-3</v>
      </c>
      <c r="AD317">
        <v>6.4338703491160403E-3</v>
      </c>
      <c r="AE317">
        <v>2.1911900000000802E-3</v>
      </c>
    </row>
    <row r="318" spans="1:31" x14ac:dyDescent="0.35">
      <c r="A318" s="5">
        <v>43646</v>
      </c>
      <c r="B318">
        <v>1.81813745627404E-2</v>
      </c>
      <c r="C318">
        <v>5.8737633828933399E-2</v>
      </c>
      <c r="D318">
        <v>7.3186760646843402E-2</v>
      </c>
      <c r="E318">
        <v>5.6841898943796099E-2</v>
      </c>
      <c r="F318">
        <v>7.1899111532475204E-2</v>
      </c>
      <c r="G318">
        <v>7.7528406693528604E-2</v>
      </c>
      <c r="H318">
        <v>5.6862900847544397E-2</v>
      </c>
      <c r="I318">
        <v>6.4488166834519495E-2</v>
      </c>
      <c r="J318">
        <v>6.8349643288435305E-2</v>
      </c>
      <c r="K318">
        <v>6.0624758776028201E-2</v>
      </c>
      <c r="L318">
        <v>2.2780278679373701E-2</v>
      </c>
      <c r="M318">
        <v>7.06637966560232E-3</v>
      </c>
      <c r="N318">
        <v>9.7797557727733308E-3</v>
      </c>
      <c r="O318">
        <v>1.17503879070616E-2</v>
      </c>
      <c r="P318">
        <v>7.9662574474488393E-3</v>
      </c>
      <c r="Q318">
        <v>6.8777241657196203E-2</v>
      </c>
      <c r="R318">
        <v>7.6782929006711395E-2</v>
      </c>
      <c r="S318">
        <v>6.8542769794579905E-2</v>
      </c>
      <c r="T318">
        <v>6.7130634831727001E-2</v>
      </c>
      <c r="U318">
        <v>6.3973524723104497E-2</v>
      </c>
      <c r="V318">
        <v>6.5353922921732796E-2</v>
      </c>
      <c r="W318">
        <v>5.9920146573113703E-2</v>
      </c>
      <c r="X318">
        <v>6.1138560298897998E-2</v>
      </c>
      <c r="Y318">
        <v>7.8678654345626195E-2</v>
      </c>
      <c r="Z318">
        <v>4.5136616388551397E-2</v>
      </c>
      <c r="AA318">
        <v>4.5684879531681703E-2</v>
      </c>
      <c r="AB318">
        <v>4.9783545155072197E-2</v>
      </c>
      <c r="AC318">
        <v>5.7006736759471002E-3</v>
      </c>
      <c r="AD318">
        <v>6.3112419966099998E-3</v>
      </c>
      <c r="AE318">
        <v>2.1034050399526801E-3</v>
      </c>
    </row>
    <row r="319" spans="1:31" x14ac:dyDescent="0.35">
      <c r="A319" s="5">
        <v>43677</v>
      </c>
      <c r="B319">
        <v>7.1170136311871704E-3</v>
      </c>
      <c r="C319">
        <v>-2.4264847090289299E-2</v>
      </c>
      <c r="D319">
        <v>-1.2069717621604199E-2</v>
      </c>
      <c r="E319">
        <v>-2.4900556421985701E-2</v>
      </c>
      <c r="F319">
        <v>-1.17765402927619E-2</v>
      </c>
      <c r="G319">
        <v>1.0375078620253299E-2</v>
      </c>
      <c r="H319">
        <v>-2.6592720673171099E-2</v>
      </c>
      <c r="I319">
        <v>-1.45396774316258E-2</v>
      </c>
      <c r="J319">
        <v>5.5713121060244996E-4</v>
      </c>
      <c r="K319">
        <v>1.2476072720402701E-2</v>
      </c>
      <c r="L319">
        <v>7.2903543731633004E-3</v>
      </c>
      <c r="M319">
        <v>2.3353288562261701E-3</v>
      </c>
      <c r="N319">
        <v>2.2897949854047799E-3</v>
      </c>
      <c r="O319">
        <v>3.7809697324188499E-3</v>
      </c>
      <c r="P319">
        <v>3.4425038161176101E-3</v>
      </c>
      <c r="Q319">
        <v>1.8386051285117899E-2</v>
      </c>
      <c r="R319">
        <v>1.83234681331833E-2</v>
      </c>
      <c r="S319">
        <v>1.9033559703791701E-2</v>
      </c>
      <c r="T319">
        <v>1.94766649712492E-2</v>
      </c>
      <c r="U319">
        <v>1.7048313188694101E-2</v>
      </c>
      <c r="V319">
        <v>2.07824024606208E-2</v>
      </c>
      <c r="W319">
        <v>1.4601234367728699E-2</v>
      </c>
      <c r="X319">
        <v>3.0415272813800898E-2</v>
      </c>
      <c r="Y319">
        <v>1.2249664466989101E-2</v>
      </c>
      <c r="Z319">
        <v>1.11383502175923E-2</v>
      </c>
      <c r="AA319">
        <v>1.46212416202125E-2</v>
      </c>
      <c r="AB319">
        <v>1.5979262701026599E-2</v>
      </c>
      <c r="AC319">
        <v>-2.0016064415760001E-3</v>
      </c>
      <c r="AD319">
        <v>1.26991924095665E-3</v>
      </c>
      <c r="AE319">
        <v>2.0904500000000202E-3</v>
      </c>
    </row>
    <row r="320" spans="1:31" x14ac:dyDescent="0.35">
      <c r="A320" s="5">
        <v>43708</v>
      </c>
      <c r="B320">
        <v>2.8460368001397101E-2</v>
      </c>
      <c r="C320">
        <v>-4.2954165348998603E-2</v>
      </c>
      <c r="D320">
        <v>-3.3598106142111298E-2</v>
      </c>
      <c r="E320">
        <v>-2.1450642831956201E-2</v>
      </c>
      <c r="F320">
        <v>-1.08806366245855E-2</v>
      </c>
      <c r="G320">
        <v>-3.4560869220518702E-2</v>
      </c>
      <c r="H320">
        <v>-1.5883104397452798E-2</v>
      </c>
      <c r="I320" s="2">
        <v>-9.2239647536571404E-8</v>
      </c>
      <c r="J320">
        <v>-1.32015248440905E-2</v>
      </c>
      <c r="K320">
        <v>-1.2006125900206799E-2</v>
      </c>
      <c r="L320">
        <v>8.6523353474360597E-3</v>
      </c>
      <c r="M320">
        <v>1.27006222434012E-2</v>
      </c>
      <c r="N320">
        <v>2.4060829832892001E-2</v>
      </c>
      <c r="O320">
        <v>2.5451099595179199E-2</v>
      </c>
      <c r="P320">
        <v>1.0148366055668099E-2</v>
      </c>
      <c r="Q320">
        <v>-1.9057435096483801E-2</v>
      </c>
      <c r="R320">
        <v>-2.3634628083356899E-2</v>
      </c>
      <c r="S320">
        <v>-6.2956442173238197E-4</v>
      </c>
      <c r="T320">
        <v>-1.7759409678805502E-2</v>
      </c>
      <c r="U320">
        <v>-1.24518758598329E-2</v>
      </c>
      <c r="V320">
        <v>-1.5811224180980001E-2</v>
      </c>
      <c r="W320">
        <v>-5.9041325520265099E-3</v>
      </c>
      <c r="X320">
        <v>-1.31991577863375E-2</v>
      </c>
      <c r="Y320">
        <v>-3.90540426082421E-2</v>
      </c>
      <c r="Z320">
        <v>3.4447279266604702E-4</v>
      </c>
      <c r="AA320">
        <v>5.1438535461040898E-4</v>
      </c>
      <c r="AB320">
        <v>-5.0734639627657398E-3</v>
      </c>
      <c r="AC320">
        <v>1.0364689863721599E-2</v>
      </c>
      <c r="AD320">
        <v>7.3537639665554599E-3</v>
      </c>
      <c r="AE320">
        <v>1.9858570608348E-3</v>
      </c>
    </row>
    <row r="321" spans="1:31" x14ac:dyDescent="0.35">
      <c r="A321" s="5">
        <v>43738</v>
      </c>
      <c r="B321">
        <v>-4.6460838401603003E-3</v>
      </c>
      <c r="C321">
        <v>2.6860094610989201E-2</v>
      </c>
      <c r="D321">
        <v>2.5284382938745801E-2</v>
      </c>
      <c r="E321">
        <v>1.7745283888662401E-2</v>
      </c>
      <c r="F321">
        <v>1.78105038708142E-2</v>
      </c>
      <c r="G321">
        <v>2.9161777013708499E-2</v>
      </c>
      <c r="H321">
        <v>2.3886369359978302E-2</v>
      </c>
      <c r="I321">
        <v>3.19670660819373E-2</v>
      </c>
      <c r="J321">
        <v>-4.1911912368948201E-3</v>
      </c>
      <c r="K321">
        <v>3.8081797281064401E-2</v>
      </c>
      <c r="L321">
        <v>4.3333682526072803E-3</v>
      </c>
      <c r="M321">
        <v>-2.9410402462547099E-4</v>
      </c>
      <c r="N321">
        <v>-5.1701988722681301E-3</v>
      </c>
      <c r="O321">
        <v>-4.9353231101329203E-3</v>
      </c>
      <c r="P321">
        <v>-7.4789856169389798E-4</v>
      </c>
      <c r="Q321">
        <v>2.09611334927607E-2</v>
      </c>
      <c r="R321">
        <v>2.5305912372273101E-2</v>
      </c>
      <c r="S321">
        <v>5.3633555927577199E-3</v>
      </c>
      <c r="T321">
        <v>1.67196979830561E-2</v>
      </c>
      <c r="U321">
        <v>2.2793312699463199E-2</v>
      </c>
      <c r="V321">
        <v>1.2103980936409599E-2</v>
      </c>
      <c r="W321">
        <v>2.9695826418029698E-3</v>
      </c>
      <c r="X321">
        <v>3.1616114443762501E-3</v>
      </c>
      <c r="Y321">
        <v>2.91926757137114E-2</v>
      </c>
      <c r="Z321">
        <v>5.5057801427010004E-3</v>
      </c>
      <c r="AA321">
        <v>5.1014333844180302E-4</v>
      </c>
      <c r="AB321">
        <v>1.7338158518726901E-2</v>
      </c>
      <c r="AC321">
        <v>7.8684738068619798E-4</v>
      </c>
      <c r="AD321">
        <v>-1.0770880021210701E-4</v>
      </c>
      <c r="AE321">
        <v>1.5163399999999899E-3</v>
      </c>
    </row>
    <row r="322" spans="1:31" x14ac:dyDescent="0.35">
      <c r="A322" s="5">
        <v>43769</v>
      </c>
      <c r="B322">
        <v>7.0004341013260299E-3</v>
      </c>
      <c r="C322">
        <v>3.9627259204293698E-2</v>
      </c>
      <c r="D322">
        <v>4.1923767953141698E-2</v>
      </c>
      <c r="E322">
        <v>4.4102584871942997E-2</v>
      </c>
      <c r="F322">
        <v>3.9629461987918897E-2</v>
      </c>
      <c r="G322">
        <v>4.0141619342795302E-2</v>
      </c>
      <c r="H322">
        <v>3.5308786939048903E-2</v>
      </c>
      <c r="I322">
        <v>2.62112902414521E-2</v>
      </c>
      <c r="J322">
        <v>1.14925049223533E-2</v>
      </c>
      <c r="K322">
        <v>6.1936810158346699E-3</v>
      </c>
      <c r="L322">
        <v>4.21738588578405E-3</v>
      </c>
      <c r="M322">
        <v>2.24503711521445E-3</v>
      </c>
      <c r="N322">
        <v>3.28909269721147E-3</v>
      </c>
      <c r="O322">
        <v>2.0551624156866502E-3</v>
      </c>
      <c r="P322">
        <v>2.2639405176034101E-3</v>
      </c>
      <c r="Q322">
        <v>1.9529270839662299E-2</v>
      </c>
      <c r="R322">
        <v>1.77977792930702E-2</v>
      </c>
      <c r="S322">
        <v>3.1408357055363102E-3</v>
      </c>
      <c r="T322">
        <v>2.01954734326198E-2</v>
      </c>
      <c r="U322">
        <v>1.1853892660999401E-2</v>
      </c>
      <c r="V322">
        <v>2.0874083208120699E-2</v>
      </c>
      <c r="W322">
        <v>1.7764638441600599E-2</v>
      </c>
      <c r="X322">
        <v>1.4545931719255399E-3</v>
      </c>
      <c r="Y322">
        <v>5.0052548805070603E-3</v>
      </c>
      <c r="Z322">
        <v>4.7912681749206704E-3</v>
      </c>
      <c r="AA322">
        <v>1.33949391673099E-2</v>
      </c>
      <c r="AB322">
        <v>9.5235049086072505E-3</v>
      </c>
      <c r="AC322">
        <v>2.7165723846729198E-3</v>
      </c>
      <c r="AD322">
        <v>4.2665734505399804E-3</v>
      </c>
      <c r="AE322">
        <v>2.84504999999983E-3</v>
      </c>
    </row>
    <row r="323" spans="1:31" x14ac:dyDescent="0.35">
      <c r="A323" s="5">
        <v>43799</v>
      </c>
      <c r="B323">
        <v>3.0680057912783002E-3</v>
      </c>
      <c r="C323">
        <v>-5.9790873130271E-3</v>
      </c>
      <c r="D323">
        <v>2.9584468541033501E-3</v>
      </c>
      <c r="E323">
        <v>2.06286805123253E-2</v>
      </c>
      <c r="F323">
        <v>2.2277086068575501E-2</v>
      </c>
      <c r="G323">
        <v>9.0804109150624795E-3</v>
      </c>
      <c r="H323">
        <v>4.26309855386292E-2</v>
      </c>
      <c r="I323">
        <v>2.7863838675571399E-2</v>
      </c>
      <c r="J323">
        <v>4.8967928496683098E-2</v>
      </c>
      <c r="K323">
        <v>2.3391738583629799E-2</v>
      </c>
      <c r="L323">
        <v>5.6392975194425304E-3</v>
      </c>
      <c r="M323">
        <v>-6.2843061905597502E-4</v>
      </c>
      <c r="N323">
        <v>9.06725216014619E-4</v>
      </c>
      <c r="O323">
        <v>-9.9164212400189192E-4</v>
      </c>
      <c r="P323">
        <v>1.1443024031148E-3</v>
      </c>
      <c r="Q323">
        <v>3.4872305177610599E-2</v>
      </c>
      <c r="R323">
        <v>3.7408652634505102E-2</v>
      </c>
      <c r="S323">
        <v>3.82627586904285E-2</v>
      </c>
      <c r="T323">
        <v>3.7207336820154001E-2</v>
      </c>
      <c r="U323">
        <v>3.4207962339442601E-2</v>
      </c>
      <c r="V323">
        <v>3.7273897495498101E-2</v>
      </c>
      <c r="W323">
        <v>3.30908284209648E-2</v>
      </c>
      <c r="X323">
        <v>3.7521147876448203E-2</v>
      </c>
      <c r="Y323">
        <v>3.7631379286498498E-2</v>
      </c>
      <c r="Z323">
        <v>2.2479502094361101E-2</v>
      </c>
      <c r="AA323">
        <v>2.7452963373025101E-2</v>
      </c>
      <c r="AB323">
        <v>2.3833242603807699E-2</v>
      </c>
      <c r="AC323">
        <v>-1.34750344983588E-3</v>
      </c>
      <c r="AD323">
        <v>5.1222919101792197E-4</v>
      </c>
      <c r="AE323">
        <v>1.7333670439362301E-3</v>
      </c>
    </row>
    <row r="324" spans="1:31" x14ac:dyDescent="0.35">
      <c r="A324" s="5">
        <v>43830</v>
      </c>
      <c r="B324">
        <v>3.5311616617401502E-3</v>
      </c>
      <c r="C324">
        <v>7.2371398325753497E-2</v>
      </c>
      <c r="D324">
        <v>6.3741813495128002E-2</v>
      </c>
      <c r="E324">
        <v>3.4899688397513097E-2</v>
      </c>
      <c r="F324">
        <v>4.2159584374090099E-2</v>
      </c>
      <c r="G324">
        <v>4.5920840980018099E-2</v>
      </c>
      <c r="H324">
        <v>4.5883037385642297E-2</v>
      </c>
      <c r="I324">
        <v>6.1704005398127398E-2</v>
      </c>
      <c r="J324">
        <v>2.8564074139622999E-2</v>
      </c>
      <c r="K324">
        <v>2.2540138160419099E-2</v>
      </c>
      <c r="L324">
        <v>1.4622134127220099E-2</v>
      </c>
      <c r="M324">
        <v>3.2578998566401302E-4</v>
      </c>
      <c r="N324">
        <v>-1.5228689950523E-3</v>
      </c>
      <c r="O324">
        <v>-1.06855783855009E-3</v>
      </c>
      <c r="P324">
        <v>1.1245002363395201E-3</v>
      </c>
      <c r="Q324">
        <v>3.3425716447534101E-2</v>
      </c>
      <c r="R324">
        <v>3.0967621829135799E-2</v>
      </c>
      <c r="S324">
        <v>2.0786510551518499E-2</v>
      </c>
      <c r="T324">
        <v>2.75358948718364E-2</v>
      </c>
      <c r="U324">
        <v>2.7003695034437399E-2</v>
      </c>
      <c r="V324">
        <v>2.6273511609873498E-2</v>
      </c>
      <c r="W324">
        <v>3.1245660165460099E-2</v>
      </c>
      <c r="X324">
        <v>2.1109450718896701E-2</v>
      </c>
      <c r="Y324">
        <v>1.70558679719395E-2</v>
      </c>
      <c r="Z324">
        <v>1.0682755528363799E-2</v>
      </c>
      <c r="AA324">
        <v>1.8747226030065501E-2</v>
      </c>
      <c r="AB324">
        <v>2.3434783401467301E-2</v>
      </c>
      <c r="AC324">
        <v>1.9351058281826801E-3</v>
      </c>
      <c r="AD324">
        <v>2.8374605248727399E-3</v>
      </c>
      <c r="AE324">
        <v>1.7208570430988E-3</v>
      </c>
    </row>
    <row r="325" spans="1:31" x14ac:dyDescent="0.35">
      <c r="A325" s="5">
        <v>43861</v>
      </c>
      <c r="B325">
        <v>2.4785367394052099E-2</v>
      </c>
      <c r="C325">
        <v>-6.0648849300034002E-2</v>
      </c>
      <c r="D325">
        <v>-5.19549935731261E-2</v>
      </c>
      <c r="E325">
        <v>-1.9811395817214E-2</v>
      </c>
      <c r="F325">
        <v>-1.22180111627234E-2</v>
      </c>
      <c r="G325">
        <v>-4.3825108741365103E-2</v>
      </c>
      <c r="H325">
        <v>-2.6047330868788202E-2</v>
      </c>
      <c r="I325">
        <v>-4.1666619467838402E-2</v>
      </c>
      <c r="J325">
        <v>1.03023630300416E-2</v>
      </c>
      <c r="K325">
        <v>-2.3175600361237E-2</v>
      </c>
      <c r="L325">
        <v>1.14063458131303E-3</v>
      </c>
      <c r="M325">
        <v>1.2529393243618001E-2</v>
      </c>
      <c r="N325">
        <v>2.02448238137285E-2</v>
      </c>
      <c r="O325">
        <v>1.7587246538941999E-2</v>
      </c>
      <c r="P325">
        <v>8.8851343191716902E-3</v>
      </c>
      <c r="Q325" s="2">
        <v>-8.3249708168219599E-8</v>
      </c>
      <c r="R325">
        <v>3.0794215252276601E-3</v>
      </c>
      <c r="S325">
        <v>1.06191287059197E-3</v>
      </c>
      <c r="T325">
        <v>5.2443830225020003E-3</v>
      </c>
      <c r="U325">
        <v>-9.0621860612309403E-3</v>
      </c>
      <c r="V325">
        <v>7.2374601767686E-3</v>
      </c>
      <c r="W325">
        <v>2.0765177497782301E-2</v>
      </c>
      <c r="X325">
        <v>4.7836056698196301E-3</v>
      </c>
      <c r="Y325">
        <v>-1.49169859046288E-2</v>
      </c>
      <c r="Z325">
        <v>-3.0181570280113298E-3</v>
      </c>
      <c r="AA325">
        <v>8.2765919682626903E-3</v>
      </c>
      <c r="AB325">
        <v>-1.92685616765581E-3</v>
      </c>
      <c r="AC325">
        <v>8.8396014365871908E-3</v>
      </c>
      <c r="AD325">
        <v>8.3066127382009202E-3</v>
      </c>
      <c r="AE325">
        <v>1.65963000000009E-3</v>
      </c>
    </row>
    <row r="326" spans="1:31" x14ac:dyDescent="0.35">
      <c r="A326" s="5">
        <v>43890</v>
      </c>
      <c r="B326">
        <v>1.0413782822523801E-2</v>
      </c>
      <c r="C326">
        <v>-5.1050957160346598E-2</v>
      </c>
      <c r="D326">
        <v>-4.06597458880497E-2</v>
      </c>
      <c r="E326">
        <v>-7.1222427678613004E-2</v>
      </c>
      <c r="F326">
        <v>-5.1855483782448503E-2</v>
      </c>
      <c r="G326">
        <v>-7.0833357803436706E-2</v>
      </c>
      <c r="H326">
        <v>-7.9069786186530905E-2</v>
      </c>
      <c r="I326">
        <v>-9.6872461872886895E-2</v>
      </c>
      <c r="J326">
        <v>-4.8039870027147699E-2</v>
      </c>
      <c r="K326">
        <v>-8.0795151114453803E-2</v>
      </c>
      <c r="L326">
        <v>-9.2449092495140196E-3</v>
      </c>
      <c r="M326">
        <v>1.23538719880195E-2</v>
      </c>
      <c r="N326">
        <v>1.28087829450122E-2</v>
      </c>
      <c r="O326">
        <v>1.6742781845692299E-2</v>
      </c>
      <c r="P326">
        <v>1.0986965874722599E-2</v>
      </c>
      <c r="Q326">
        <v>-8.0520593536392002E-2</v>
      </c>
      <c r="R326">
        <v>-7.4035015450244199E-2</v>
      </c>
      <c r="S326">
        <v>-7.6776514795449294E-2</v>
      </c>
      <c r="T326">
        <v>-7.4362401427663496E-2</v>
      </c>
      <c r="U326">
        <v>-8.2761837538309499E-2</v>
      </c>
      <c r="V326">
        <v>-7.1656758048851799E-2</v>
      </c>
      <c r="W326">
        <v>-6.9236425944882607E-2</v>
      </c>
      <c r="X326">
        <v>-8.4503810071475199E-2</v>
      </c>
      <c r="Y326">
        <v>-9.6466600005402706E-2</v>
      </c>
      <c r="Z326">
        <v>-4.4399617657395897E-2</v>
      </c>
      <c r="AA326">
        <v>-4.1042984726925899E-2</v>
      </c>
      <c r="AB326">
        <v>-6.2741300175918405E-2</v>
      </c>
      <c r="AC326">
        <v>3.3359031300476999E-3</v>
      </c>
      <c r="AD326">
        <v>6.3881564965803904E-3</v>
      </c>
      <c r="AE326">
        <v>2.5800278957368201E-3</v>
      </c>
    </row>
    <row r="327" spans="1:31" x14ac:dyDescent="0.35">
      <c r="A327" s="5">
        <v>43921</v>
      </c>
      <c r="B327">
        <v>-0.10380740706908501</v>
      </c>
      <c r="C327">
        <v>-0.195528086552305</v>
      </c>
      <c r="D327">
        <v>-0.16031918604161199</v>
      </c>
      <c r="E327">
        <v>-0.15025887326944901</v>
      </c>
      <c r="F327">
        <v>-0.12543866710978999</v>
      </c>
      <c r="G327">
        <v>-0.13901336933469</v>
      </c>
      <c r="H327">
        <v>-0.17171742162764</v>
      </c>
      <c r="I327">
        <v>-0.23141855783756099</v>
      </c>
      <c r="J327">
        <v>-0.124414738816846</v>
      </c>
      <c r="K327">
        <v>-0.152774476369027</v>
      </c>
      <c r="L327">
        <v>-8.5967117707350493E-2</v>
      </c>
      <c r="M327">
        <v>-3.4256029644711299E-3</v>
      </c>
      <c r="N327">
        <v>-4.90701343226774E-2</v>
      </c>
      <c r="O327">
        <v>-1.43980596192212E-2</v>
      </c>
      <c r="P327">
        <v>2.16551656773457E-3</v>
      </c>
      <c r="Q327">
        <v>-0.13529098090498301</v>
      </c>
      <c r="R327">
        <v>-0.114233724792553</v>
      </c>
      <c r="S327">
        <v>-0.10002741396126399</v>
      </c>
      <c r="T327">
        <v>-0.123893685627346</v>
      </c>
      <c r="U327">
        <v>-0.12562295320617001</v>
      </c>
      <c r="V327">
        <v>-0.113093790556427</v>
      </c>
      <c r="W327">
        <v>-9.3942043562643296E-2</v>
      </c>
      <c r="X327">
        <v>-0.16848656951531099</v>
      </c>
      <c r="Y327">
        <v>-0.147113700790375</v>
      </c>
      <c r="Z327">
        <v>-8.4125214562743203E-2</v>
      </c>
      <c r="AA327">
        <v>-7.9988080552791899E-2</v>
      </c>
      <c r="AB327">
        <v>-7.3120397301970397E-2</v>
      </c>
      <c r="AC327">
        <v>-9.6925237584058292E-3</v>
      </c>
      <c r="AD327">
        <v>-5.6265377598653299E-2</v>
      </c>
      <c r="AE327">
        <v>-4.75177650391247E-2</v>
      </c>
    </row>
    <row r="328" spans="1:31" x14ac:dyDescent="0.35">
      <c r="A328" s="5">
        <v>43951</v>
      </c>
      <c r="B328">
        <v>3.57351313313213E-2</v>
      </c>
      <c r="C328">
        <v>0.105418537579684</v>
      </c>
      <c r="D328">
        <v>8.5588708447421696E-2</v>
      </c>
      <c r="E328">
        <v>9.0243884417723005E-2</v>
      </c>
      <c r="F328">
        <v>6.0240971187343402E-2</v>
      </c>
      <c r="G328">
        <v>6.2500113255374495E-2</v>
      </c>
      <c r="H328">
        <v>0.101371897700617</v>
      </c>
      <c r="I328">
        <v>0.127472660709394</v>
      </c>
      <c r="J328">
        <v>0.13529696960332299</v>
      </c>
      <c r="K328">
        <v>9.1958942857649398E-2</v>
      </c>
      <c r="L328">
        <v>3.7937136030582998E-2</v>
      </c>
      <c r="M328">
        <v>7.5465022875978701E-3</v>
      </c>
      <c r="N328">
        <v>2.15414972665669E-2</v>
      </c>
      <c r="O328">
        <v>2.46089642990098E-2</v>
      </c>
      <c r="P328">
        <v>6.4911506204861202E-3</v>
      </c>
      <c r="Q328">
        <v>0.134627100592663</v>
      </c>
      <c r="R328">
        <v>0.122346395600091</v>
      </c>
      <c r="S328">
        <v>0.10140838399846699</v>
      </c>
      <c r="T328">
        <v>0.129582192184481</v>
      </c>
      <c r="U328">
        <v>0.121436974609707</v>
      </c>
      <c r="V328">
        <v>0.124605764423557</v>
      </c>
      <c r="W328">
        <v>0.14261535605921799</v>
      </c>
      <c r="X328">
        <v>0.109443332354921</v>
      </c>
      <c r="Y328">
        <v>9.6797612804999197E-2</v>
      </c>
      <c r="Z328">
        <v>8.1091633408282196E-2</v>
      </c>
      <c r="AA328">
        <v>9.1158542213279306E-2</v>
      </c>
      <c r="AB328">
        <v>5.3888943768328097E-2</v>
      </c>
      <c r="AC328">
        <v>9.7072912476247799E-3</v>
      </c>
      <c r="AD328">
        <v>1.5735445361065501E-2</v>
      </c>
      <c r="AE328">
        <v>1.5967984830536099E-2</v>
      </c>
    </row>
    <row r="329" spans="1:31" x14ac:dyDescent="0.35">
      <c r="A329" s="5">
        <v>43982</v>
      </c>
      <c r="B329">
        <v>1.6614978963357001E-2</v>
      </c>
      <c r="C329">
        <v>1.51512621594974E-2</v>
      </c>
      <c r="D329">
        <v>1.54985800064505E-2</v>
      </c>
      <c r="E329">
        <v>3.8031361195611298E-2</v>
      </c>
      <c r="F329">
        <v>6.8722906726303198E-2</v>
      </c>
      <c r="G329">
        <v>5.3921504163871203E-2</v>
      </c>
      <c r="H329">
        <v>9.0657486954147201E-2</v>
      </c>
      <c r="I329">
        <v>3.8986189739637703E-2</v>
      </c>
      <c r="J329">
        <v>7.5909951099743106E-2</v>
      </c>
      <c r="K329">
        <v>3.1344227681192098E-2</v>
      </c>
      <c r="L329">
        <v>3.6530912265082101E-2</v>
      </c>
      <c r="M329">
        <v>3.84722556096288E-3</v>
      </c>
      <c r="N329">
        <v>1.0569853250347301E-2</v>
      </c>
      <c r="O329">
        <v>9.2089096438066707E-3</v>
      </c>
      <c r="P329">
        <v>3.1228845221598E-3</v>
      </c>
      <c r="Q329">
        <v>5.2378371248747099E-2</v>
      </c>
      <c r="R329">
        <v>5.9090794839535297E-2</v>
      </c>
      <c r="S329">
        <v>4.6035668264554103E-2</v>
      </c>
      <c r="T329">
        <v>5.4358781707172101E-2</v>
      </c>
      <c r="U329">
        <v>4.3212863045586997E-2</v>
      </c>
      <c r="V329">
        <v>5.4537603891360399E-2</v>
      </c>
      <c r="W329">
        <v>6.0740667892926398E-2</v>
      </c>
      <c r="X329">
        <v>4.7632482114917503E-2</v>
      </c>
      <c r="Y329">
        <v>6.9674898419982104E-2</v>
      </c>
      <c r="Z329">
        <v>4.1947926682447498E-2</v>
      </c>
      <c r="AA329">
        <v>3.7745405203049101E-2</v>
      </c>
      <c r="AB329">
        <v>3.0574781121013299E-2</v>
      </c>
      <c r="AC329">
        <v>4.15117655808004E-3</v>
      </c>
      <c r="AD329">
        <v>1.54480122093057E-2</v>
      </c>
      <c r="AE329">
        <v>1.0378103804777199E-2</v>
      </c>
    </row>
    <row r="330" spans="1:31" x14ac:dyDescent="0.35">
      <c r="A330" s="5">
        <v>44012</v>
      </c>
      <c r="B330">
        <v>2.9336764236935702E-2</v>
      </c>
      <c r="C330">
        <v>6.7683633269411098E-2</v>
      </c>
      <c r="D330">
        <v>9.2899964630050097E-2</v>
      </c>
      <c r="E330">
        <v>4.0948399473568299E-2</v>
      </c>
      <c r="F330">
        <v>3.94938694035857E-2</v>
      </c>
      <c r="G330">
        <v>5.2713008542673398E-2</v>
      </c>
      <c r="H330">
        <v>1.2690534889287499E-2</v>
      </c>
      <c r="I330">
        <v>2.90807944165303E-2</v>
      </c>
      <c r="J330">
        <v>4.1991369317816003E-2</v>
      </c>
      <c r="K330">
        <v>1.60281625155833E-2</v>
      </c>
      <c r="L330">
        <v>1.08388974869543E-2</v>
      </c>
      <c r="M330">
        <v>3.6655898024103399E-3</v>
      </c>
      <c r="N330">
        <v>1.8676393434302E-2</v>
      </c>
      <c r="O330">
        <v>1.3837357417850899E-2</v>
      </c>
      <c r="P330">
        <v>8.8499453590509098E-4</v>
      </c>
      <c r="Q330">
        <v>2.3870336900497301E-2</v>
      </c>
      <c r="R330">
        <v>2.82821767437214E-2</v>
      </c>
      <c r="S330">
        <v>2.33722010770894E-2</v>
      </c>
      <c r="T330">
        <v>2.05496852923585E-2</v>
      </c>
      <c r="U330">
        <v>2.0207876136130901E-2</v>
      </c>
      <c r="V330">
        <v>2.2093020468339799E-2</v>
      </c>
      <c r="W330">
        <v>4.0502930157166703E-2</v>
      </c>
      <c r="X330">
        <v>1.29135930446774E-2</v>
      </c>
      <c r="Y330">
        <v>-4.3427714857646503E-3</v>
      </c>
      <c r="Z330">
        <v>1.4551804677539E-2</v>
      </c>
      <c r="AA330">
        <v>2.5794417757441401E-2</v>
      </c>
      <c r="AB330">
        <v>4.0921691466133904E-3</v>
      </c>
      <c r="AC330">
        <v>4.4801897462651199E-3</v>
      </c>
      <c r="AD330">
        <v>1.8993286298810499E-2</v>
      </c>
      <c r="AE330">
        <v>1.22411532854404E-2</v>
      </c>
    </row>
    <row r="331" spans="1:31" x14ac:dyDescent="0.35">
      <c r="A331" s="5">
        <v>44043</v>
      </c>
      <c r="B331">
        <v>2.7364787654844298E-2</v>
      </c>
      <c r="C331">
        <v>7.9470258005115299E-2</v>
      </c>
      <c r="D331">
        <v>9.7146266553349597E-2</v>
      </c>
      <c r="E331">
        <v>3.3126249764073502E-2</v>
      </c>
      <c r="F331">
        <v>2.2405985353321799E-2</v>
      </c>
      <c r="G331">
        <v>6.4801476962419904E-2</v>
      </c>
      <c r="H331">
        <v>3.6967353023897302E-2</v>
      </c>
      <c r="I331">
        <v>2.6435689044593199E-2</v>
      </c>
      <c r="J331">
        <v>8.3375018938577794E-2</v>
      </c>
      <c r="K331">
        <v>4.6789719286235702E-2</v>
      </c>
      <c r="L331">
        <v>4.8200471293472602E-2</v>
      </c>
      <c r="M331">
        <v>4.54172932711792E-3</v>
      </c>
      <c r="N331">
        <v>1.8561156241234101E-2</v>
      </c>
      <c r="O331">
        <v>1.8599655565854401E-2</v>
      </c>
      <c r="P331">
        <v>1.9563203386935902E-3</v>
      </c>
      <c r="Q331">
        <v>4.7619156505026003E-2</v>
      </c>
      <c r="R331">
        <v>6.1523447799348797E-2</v>
      </c>
      <c r="S331">
        <v>6.8335215069655106E-2</v>
      </c>
      <c r="T331">
        <v>4.8720698931438801E-2</v>
      </c>
      <c r="U331">
        <v>5.1010469170197498E-2</v>
      </c>
      <c r="V331">
        <v>4.7112843987582601E-2</v>
      </c>
      <c r="W331">
        <v>6.8456288367232901E-2</v>
      </c>
      <c r="X331">
        <v>5.7104794995166297E-2</v>
      </c>
      <c r="Y331">
        <v>3.9252467646521197E-2</v>
      </c>
      <c r="Z331">
        <v>3.8746608707956202E-2</v>
      </c>
      <c r="AA331">
        <v>5.2058705037403001E-2</v>
      </c>
      <c r="AB331">
        <v>3.6678453208572603E-2</v>
      </c>
      <c r="AC331">
        <v>3.9776769971556197E-3</v>
      </c>
      <c r="AD331">
        <v>6.2350157818844799E-3</v>
      </c>
      <c r="AE331">
        <v>-2.2284254313703401E-3</v>
      </c>
    </row>
    <row r="332" spans="1:31" x14ac:dyDescent="0.35">
      <c r="A332" s="5">
        <v>44074</v>
      </c>
      <c r="B332">
        <v>6.3331426754673504E-4</v>
      </c>
      <c r="C332">
        <v>1.30367594774079E-2</v>
      </c>
      <c r="D332">
        <v>4.0951918860265002E-2</v>
      </c>
      <c r="E332">
        <v>4.6092053172604702E-2</v>
      </c>
      <c r="F332">
        <v>4.95474468553379E-2</v>
      </c>
      <c r="G332">
        <v>4.8409347565111303E-2</v>
      </c>
      <c r="H332">
        <v>5.9819020609151202E-2</v>
      </c>
      <c r="I332">
        <v>4.7957320407513299E-2</v>
      </c>
      <c r="J332">
        <v>4.6792868849439499E-2</v>
      </c>
      <c r="K332">
        <v>3.8807934359131102E-2</v>
      </c>
      <c r="L332">
        <v>5.4679788045446497E-3</v>
      </c>
      <c r="M332">
        <v>-1.0249987280013301E-3</v>
      </c>
      <c r="N332">
        <v>-8.7319830547130705E-4</v>
      </c>
      <c r="O332">
        <v>-2.7234620959959901E-3</v>
      </c>
      <c r="P332">
        <v>8.1478449531956004E-4</v>
      </c>
      <c r="Q332">
        <v>7.0548972613101904E-2</v>
      </c>
      <c r="R332">
        <v>7.7535184825229198E-2</v>
      </c>
      <c r="S332">
        <v>6.1723508344935098E-2</v>
      </c>
      <c r="T332">
        <v>7.9260188146820801E-2</v>
      </c>
      <c r="U332">
        <v>6.1355234008935E-2</v>
      </c>
      <c r="V332">
        <v>8.2902393329518195E-2</v>
      </c>
      <c r="W332">
        <v>9.3278992565847693E-2</v>
      </c>
      <c r="X332">
        <v>4.0452405968959E-2</v>
      </c>
      <c r="Y332">
        <v>3.4772083523870401E-2</v>
      </c>
      <c r="Z332">
        <v>4.7681010329888099E-2</v>
      </c>
      <c r="AA332">
        <v>5.66802554730923E-2</v>
      </c>
      <c r="AB332">
        <v>4.0295019503450102E-2</v>
      </c>
      <c r="AC332">
        <v>2.79338176375243E-3</v>
      </c>
      <c r="AD332">
        <v>7.9619842445585107E-3</v>
      </c>
      <c r="AE332">
        <v>4.77539538513631E-3</v>
      </c>
    </row>
    <row r="333" spans="1:31" x14ac:dyDescent="0.35">
      <c r="A333" s="5">
        <v>44104</v>
      </c>
      <c r="B333">
        <v>2.1239425060430501E-3</v>
      </c>
      <c r="C333">
        <v>-8.5986609437730295E-3</v>
      </c>
      <c r="D333">
        <v>-1.4885651025557301E-2</v>
      </c>
      <c r="E333">
        <v>-2.01148040732823E-2</v>
      </c>
      <c r="F333">
        <v>-1.1802158606152699E-2</v>
      </c>
      <c r="G333">
        <v>-1.9788786413955501E-2</v>
      </c>
      <c r="H333">
        <v>5.7012814684664296E-3</v>
      </c>
      <c r="I333">
        <v>-1.8644145772346299E-2</v>
      </c>
      <c r="J333">
        <v>1.0421878616203801E-2</v>
      </c>
      <c r="K333">
        <v>-9.2110074624372398E-3</v>
      </c>
      <c r="L333">
        <v>-6.2580155762643501E-3</v>
      </c>
      <c r="M333">
        <v>8.4239728512437901E-4</v>
      </c>
      <c r="N333">
        <v>7.6889426270396405E-4</v>
      </c>
      <c r="O333">
        <v>-1.13889280241866E-3</v>
      </c>
      <c r="P333">
        <v>7.6113817876600901E-4</v>
      </c>
      <c r="Q333">
        <v>-3.2728947013060103E-2</v>
      </c>
      <c r="R333">
        <v>-3.5057654834083803E-2</v>
      </c>
      <c r="S333">
        <v>-1.7331425519726499E-2</v>
      </c>
      <c r="T333">
        <v>-3.8684802529524998E-2</v>
      </c>
      <c r="U333">
        <v>-3.2787075371529202E-2</v>
      </c>
      <c r="V333">
        <v>-3.8189437863416803E-2</v>
      </c>
      <c r="W333">
        <v>-4.5389202100894602E-2</v>
      </c>
      <c r="X333">
        <v>-1.5455358475897501E-2</v>
      </c>
      <c r="Y333">
        <v>-2.9547830202887801E-2</v>
      </c>
      <c r="Z333">
        <v>-2.2600681575710602E-2</v>
      </c>
      <c r="AA333">
        <v>-2.51986872014991E-2</v>
      </c>
      <c r="AB333">
        <v>-1.6060567456708801E-2</v>
      </c>
      <c r="AC333">
        <v>-1.2831848070092901E-3</v>
      </c>
      <c r="AD333">
        <v>1.78858729297159E-3</v>
      </c>
      <c r="AE333">
        <v>7.4851999999989605E-4</v>
      </c>
    </row>
    <row r="334" spans="1:31" x14ac:dyDescent="0.35">
      <c r="A334" s="5">
        <v>44135</v>
      </c>
      <c r="B334">
        <v>1.95169384617109E-3</v>
      </c>
      <c r="C334">
        <v>1.54082768319943E-2</v>
      </c>
      <c r="D334">
        <v>3.2919419449986699E-2</v>
      </c>
      <c r="E334">
        <v>-1.7595441699662099E-2</v>
      </c>
      <c r="F334">
        <v>-3.9963454164639901E-2</v>
      </c>
      <c r="G334">
        <v>-2.1534231379188199E-2</v>
      </c>
      <c r="H334">
        <v>-2.9478240876492E-2</v>
      </c>
      <c r="I334">
        <v>1.2953257868049199E-2</v>
      </c>
      <c r="J334">
        <v>-1.0563118783140299E-3</v>
      </c>
      <c r="K334">
        <v>-7.7780016465792802E-3</v>
      </c>
      <c r="L334">
        <v>5.4535140744534803E-3</v>
      </c>
      <c r="M334">
        <v>-2.9092431508909999E-3</v>
      </c>
      <c r="N334">
        <v>-2.8412271167202801E-3</v>
      </c>
      <c r="O334">
        <v>-6.6702650002861599E-3</v>
      </c>
      <c r="P334">
        <v>-3.91613384971505E-4</v>
      </c>
      <c r="Q334">
        <v>-2.0575965438481499E-2</v>
      </c>
      <c r="R334">
        <v>-1.7336198558953901E-2</v>
      </c>
      <c r="S334">
        <v>-2.5224616793965999E-2</v>
      </c>
      <c r="T334">
        <v>-2.29776769155795E-2</v>
      </c>
      <c r="U334">
        <v>-2.6762137510485701E-2</v>
      </c>
      <c r="V334">
        <v>-2.6654453739529401E-2</v>
      </c>
      <c r="W334">
        <v>-2.9792349777806801E-2</v>
      </c>
      <c r="X334">
        <v>2.9433136956276101E-3</v>
      </c>
      <c r="Y334">
        <v>1.6119662774367698E-2</v>
      </c>
      <c r="Z334">
        <v>-1.04531367753469E-2</v>
      </c>
      <c r="AA334">
        <v>-1.3985935234101099E-2</v>
      </c>
      <c r="AB334">
        <v>-1.48823043355947E-2</v>
      </c>
      <c r="AC334">
        <v>7.6091803000956099E-4</v>
      </c>
      <c r="AD334">
        <v>3.6291128789012702E-3</v>
      </c>
      <c r="AE334">
        <v>1.73735719312341E-3</v>
      </c>
    </row>
    <row r="335" spans="1:31" x14ac:dyDescent="0.35">
      <c r="A335" s="5">
        <v>44165</v>
      </c>
      <c r="B335">
        <v>3.5126394268448602E-2</v>
      </c>
      <c r="C335">
        <v>0.111532310428769</v>
      </c>
      <c r="D335">
        <v>8.8819234076311204E-2</v>
      </c>
      <c r="E335">
        <v>0.135322959499838</v>
      </c>
      <c r="F335">
        <v>0.14354073750115001</v>
      </c>
      <c r="G335">
        <v>0.11279241238888101</v>
      </c>
      <c r="H335">
        <v>0.101051023801806</v>
      </c>
      <c r="I335">
        <v>0.15089532142475501</v>
      </c>
      <c r="J335">
        <v>8.4593018971473893E-2</v>
      </c>
      <c r="K335">
        <v>0.120313484968397</v>
      </c>
      <c r="L335">
        <v>2.7738184605990899E-2</v>
      </c>
      <c r="M335">
        <v>2.5047648274218299E-3</v>
      </c>
      <c r="N335">
        <v>1.90162225283949E-2</v>
      </c>
      <c r="O335">
        <v>1.52140973109438E-2</v>
      </c>
      <c r="P335">
        <v>6.2587656606403596E-4</v>
      </c>
      <c r="Q335">
        <v>0.118113846828643</v>
      </c>
      <c r="R335">
        <v>0.106060294009441</v>
      </c>
      <c r="S335">
        <v>0.104018645253714</v>
      </c>
      <c r="T335">
        <v>0.109271287265866</v>
      </c>
      <c r="U335">
        <v>9.94499833831992E-2</v>
      </c>
      <c r="V335">
        <v>0.107837496142152</v>
      </c>
      <c r="W335">
        <v>9.3672247266517003E-2</v>
      </c>
      <c r="X335">
        <v>9.5133102896168401E-2</v>
      </c>
      <c r="Y335">
        <v>0.111045891780106</v>
      </c>
      <c r="Z335">
        <v>7.4903932720772698E-2</v>
      </c>
      <c r="AA335">
        <v>6.3386728392436198E-2</v>
      </c>
      <c r="AB335">
        <v>6.7251372880635901E-2</v>
      </c>
      <c r="AC335">
        <v>3.8039692335464499E-3</v>
      </c>
      <c r="AD335">
        <v>1.33558700985548E-2</v>
      </c>
      <c r="AE335">
        <v>4.8260248925794001E-3</v>
      </c>
    </row>
    <row r="336" spans="1:31" x14ac:dyDescent="0.35">
      <c r="A336" s="5">
        <v>44196</v>
      </c>
      <c r="B336">
        <v>1.02660018343857E-2</v>
      </c>
      <c r="C336">
        <v>7.4717377040455599E-2</v>
      </c>
      <c r="D336">
        <v>7.2570659363163995E-2</v>
      </c>
      <c r="E336">
        <v>4.94258273153124E-2</v>
      </c>
      <c r="F336">
        <v>4.9877947674027201E-2</v>
      </c>
      <c r="G336">
        <v>5.1946369299778097E-2</v>
      </c>
      <c r="H336">
        <v>6.8380764546873002E-2</v>
      </c>
      <c r="I336">
        <v>9.2031862004214302E-2</v>
      </c>
      <c r="J336">
        <v>4.9961378910801102E-2</v>
      </c>
      <c r="K336">
        <v>4.1037586653335699E-2</v>
      </c>
      <c r="L336">
        <v>1.2848738465010799E-2</v>
      </c>
      <c r="M336">
        <v>2.4987717443457902E-3</v>
      </c>
      <c r="N336">
        <v>6.6771252865188901E-3</v>
      </c>
      <c r="O336">
        <v>6.21416142093643E-3</v>
      </c>
      <c r="P336">
        <v>1.7099049825618801E-3</v>
      </c>
      <c r="Q336">
        <v>4.2145473962327602E-2</v>
      </c>
      <c r="R336">
        <v>3.3469148449738299E-2</v>
      </c>
      <c r="S336">
        <v>3.2632267147962302E-2</v>
      </c>
      <c r="T336">
        <v>3.5028635143760499E-2</v>
      </c>
      <c r="U336">
        <v>3.7102910617517998E-2</v>
      </c>
      <c r="V336">
        <v>3.3904751153597902E-2</v>
      </c>
      <c r="W336">
        <v>3.6907228272974997E-2</v>
      </c>
      <c r="X336">
        <v>4.5198351435446503E-2</v>
      </c>
      <c r="Y336">
        <v>4.4519700350945601E-2</v>
      </c>
      <c r="Z336">
        <v>2.7739329557094398E-2</v>
      </c>
      <c r="AA336">
        <v>3.0050307442991201E-2</v>
      </c>
      <c r="AB336">
        <v>2.6276619457159301E-2</v>
      </c>
      <c r="AC336">
        <v>1.7491800399114801E-3</v>
      </c>
      <c r="AD336">
        <v>7.19030249712483E-3</v>
      </c>
      <c r="AE336">
        <v>2.8046112042052198E-3</v>
      </c>
    </row>
    <row r="337" spans="1:31" x14ac:dyDescent="0.35">
      <c r="A337" s="5">
        <v>44227</v>
      </c>
      <c r="B337">
        <v>-3.22262166569353E-3</v>
      </c>
      <c r="C337">
        <v>1.65605422567515E-2</v>
      </c>
      <c r="D337">
        <v>1.9766390858659399E-2</v>
      </c>
      <c r="E337">
        <v>-5.9221243419052098E-3</v>
      </c>
      <c r="F337">
        <v>-1.6406263901326198E-2</v>
      </c>
      <c r="G337">
        <v>1.3002535596958501E-2</v>
      </c>
      <c r="H337">
        <v>-1.95195337381616E-2</v>
      </c>
      <c r="I337">
        <v>1.24225514941697E-2</v>
      </c>
      <c r="J337">
        <v>6.4377001329870101E-4</v>
      </c>
      <c r="K337">
        <v>1.21480345764606E-2</v>
      </c>
      <c r="L337">
        <v>1.2656347393853601E-3</v>
      </c>
      <c r="M337">
        <v>-2.30818415282342E-4</v>
      </c>
      <c r="N337">
        <v>-1.27072824478392E-3</v>
      </c>
      <c r="O337">
        <v>-2.0527687837258702E-3</v>
      </c>
      <c r="P337">
        <v>5.95456121349373E-4</v>
      </c>
      <c r="Q337">
        <v>4.0670292638513402E-4</v>
      </c>
      <c r="R337">
        <v>-3.64318293481919E-3</v>
      </c>
      <c r="S337">
        <v>-1.61858567079394E-2</v>
      </c>
      <c r="T337">
        <v>-1.0343859529810101E-2</v>
      </c>
      <c r="U337">
        <v>3.2626148152770599E-3</v>
      </c>
      <c r="V337">
        <v>-1.03195650730863E-2</v>
      </c>
      <c r="W337">
        <v>-5.8394041501700997E-3</v>
      </c>
      <c r="X337">
        <v>-1.8326845196690499E-2</v>
      </c>
      <c r="Y337">
        <v>-5.1554998264267298E-4</v>
      </c>
      <c r="Z337">
        <v>-7.49407729039422E-3</v>
      </c>
      <c r="AA337">
        <v>-1.33658533600943E-2</v>
      </c>
      <c r="AB337">
        <v>-1.7873567636523001E-2</v>
      </c>
      <c r="AC337">
        <v>5.6810042097368298E-4</v>
      </c>
      <c r="AD337">
        <v>4.0887748656682999E-3</v>
      </c>
      <c r="AE337">
        <v>1.7641016444046901E-3</v>
      </c>
    </row>
    <row r="338" spans="1:31" x14ac:dyDescent="0.35">
      <c r="A338" s="5">
        <v>44255</v>
      </c>
      <c r="B338">
        <v>-1.0558258923732701E-2</v>
      </c>
      <c r="C338">
        <v>3.0702150119970999E-2</v>
      </c>
      <c r="D338">
        <v>1.71807013539013E-2</v>
      </c>
      <c r="E338">
        <v>8.51079397406692E-3</v>
      </c>
      <c r="F338">
        <v>1.8714615851260601E-2</v>
      </c>
      <c r="G338">
        <v>1.28355520302434E-2</v>
      </c>
      <c r="H338">
        <v>1.0719850055790601E-2</v>
      </c>
      <c r="I338">
        <v>6.8848003246969505E-2</v>
      </c>
      <c r="J338">
        <v>1.73090650323783E-2</v>
      </c>
      <c r="K338">
        <v>2.7224859197033501E-2</v>
      </c>
      <c r="L338">
        <v>-2.07243181565231E-3</v>
      </c>
      <c r="M338">
        <v>-6.9154469064030503E-3</v>
      </c>
      <c r="N338">
        <v>-8.7715102603581705E-3</v>
      </c>
      <c r="O338">
        <v>-1.5241322700492201E-2</v>
      </c>
      <c r="P338">
        <v>-6.0526624787979296E-3</v>
      </c>
      <c r="Q338">
        <v>3.2493932953055603E-2</v>
      </c>
      <c r="R338">
        <v>2.35251571742154E-2</v>
      </c>
      <c r="S338">
        <v>3.9901631007265202E-2</v>
      </c>
      <c r="T338">
        <v>3.5310834161192198E-2</v>
      </c>
      <c r="U338">
        <v>2.56094251802504E-2</v>
      </c>
      <c r="V338">
        <v>3.1113146622336E-2</v>
      </c>
      <c r="W338">
        <v>8.81116526893075E-4</v>
      </c>
      <c r="X338">
        <v>4.7441376477721398E-2</v>
      </c>
      <c r="Y338">
        <v>4.5383997573764802E-2</v>
      </c>
      <c r="Z338">
        <v>1.44971777001209E-2</v>
      </c>
      <c r="AA338">
        <v>7.7999124900742E-3</v>
      </c>
      <c r="AB338">
        <v>1.9598742275574101E-2</v>
      </c>
      <c r="AC338">
        <v>-3.67104752869201E-4</v>
      </c>
      <c r="AD338">
        <v>1.0783095691667599E-3</v>
      </c>
      <c r="AE338">
        <v>7.4030774364583398E-4</v>
      </c>
    </row>
    <row r="339" spans="1:31" x14ac:dyDescent="0.35">
      <c r="A339" s="5">
        <v>44286</v>
      </c>
      <c r="B339">
        <v>-8.7974423724607401E-3</v>
      </c>
      <c r="C339">
        <v>7.3709484472006702E-3</v>
      </c>
      <c r="D339">
        <v>-1.2559888945415799E-2</v>
      </c>
      <c r="E339">
        <v>1.51896484491276E-2</v>
      </c>
      <c r="F339">
        <v>1.15812914230632E-2</v>
      </c>
      <c r="G339">
        <v>3.1105834679826701E-2</v>
      </c>
      <c r="H339">
        <v>2.4242301658216999E-2</v>
      </c>
      <c r="I339">
        <v>5.8673461889894002E-2</v>
      </c>
      <c r="J339">
        <v>1.1209109296191301E-2</v>
      </c>
      <c r="K339">
        <v>5.5325756730554898E-2</v>
      </c>
      <c r="L339">
        <v>6.2940339149601102E-4</v>
      </c>
      <c r="M339">
        <v>-5.8994107658338199E-3</v>
      </c>
      <c r="N339">
        <v>-7.1470088040886002E-3</v>
      </c>
      <c r="O339">
        <v>-1.13361554316527E-2</v>
      </c>
      <c r="P339">
        <v>-2.8291762310219798E-3</v>
      </c>
      <c r="Q339">
        <v>3.8158940118807598E-2</v>
      </c>
      <c r="R339">
        <v>4.8896864681038703E-2</v>
      </c>
      <c r="S339">
        <v>4.7650304558405701E-2</v>
      </c>
      <c r="T339">
        <v>4.4832866370657899E-2</v>
      </c>
      <c r="U339">
        <v>4.3995636997286897E-2</v>
      </c>
      <c r="V339">
        <v>4.1265915262876297E-2</v>
      </c>
      <c r="W339">
        <v>2.84618953316618E-2</v>
      </c>
      <c r="X339">
        <v>2.0339719906174399E-2</v>
      </c>
      <c r="Y339">
        <v>5.2787225986049201E-2</v>
      </c>
      <c r="Z339">
        <v>1.6969245684273201E-2</v>
      </c>
      <c r="AA339">
        <v>1.3641230252522601E-2</v>
      </c>
      <c r="AB339">
        <v>3.0663445586760402E-2</v>
      </c>
      <c r="AC339">
        <v>-1.43574222455761E-3</v>
      </c>
      <c r="AD339">
        <v>-7.53857280043613E-4</v>
      </c>
      <c r="AE339">
        <v>-3.5202847475109699E-4</v>
      </c>
    </row>
    <row r="340" spans="1:31" x14ac:dyDescent="0.35">
      <c r="A340" s="5">
        <v>44316</v>
      </c>
      <c r="B340">
        <v>1.21469095124593E-2</v>
      </c>
      <c r="C340">
        <v>2.5966023055551801E-2</v>
      </c>
      <c r="D340">
        <v>8.7690320694456202E-4</v>
      </c>
      <c r="E340">
        <v>2.66000591814879E-2</v>
      </c>
      <c r="F340">
        <v>3.8294553952179497E-2</v>
      </c>
      <c r="G340">
        <v>1.7877069094199699E-2</v>
      </c>
      <c r="H340">
        <v>5.52267018995471E-2</v>
      </c>
      <c r="I340">
        <v>4.45781988473226E-2</v>
      </c>
      <c r="J340">
        <v>4.5361623348407799E-2</v>
      </c>
      <c r="K340">
        <v>2.0152218040510001E-2</v>
      </c>
      <c r="L340">
        <v>7.8782704399335598E-3</v>
      </c>
      <c r="M340">
        <v>5.1525051631686296E-3</v>
      </c>
      <c r="N340">
        <v>8.3446798713556498E-3</v>
      </c>
      <c r="O340">
        <v>8.8853075950571896E-3</v>
      </c>
      <c r="P340">
        <v>6.0332844391231101E-3</v>
      </c>
      <c r="Q340">
        <v>4.2819552004660998E-2</v>
      </c>
      <c r="R340">
        <v>4.9533014300911803E-2</v>
      </c>
      <c r="S340">
        <v>4.6228780488791602E-2</v>
      </c>
      <c r="T340">
        <v>5.0681018950515702E-2</v>
      </c>
      <c r="U340">
        <v>4.7456257925515201E-2</v>
      </c>
      <c r="V340">
        <v>5.2318301246867399E-2</v>
      </c>
      <c r="W340">
        <v>6.5335187744610806E-2</v>
      </c>
      <c r="X340">
        <v>4.1101547572767502E-2</v>
      </c>
      <c r="Y340">
        <v>4.12370279982988E-2</v>
      </c>
      <c r="Z340">
        <v>3.6885144685210501E-2</v>
      </c>
      <c r="AA340">
        <v>4.5052433636198798E-2</v>
      </c>
      <c r="AB340">
        <v>4.17404369512746E-2</v>
      </c>
      <c r="AC340">
        <v>1.7021670079190301E-3</v>
      </c>
      <c r="AD340">
        <v>3.9839497775428804E-3</v>
      </c>
      <c r="AE340">
        <v>1.6010976710382099E-3</v>
      </c>
    </row>
    <row r="341" spans="1:31" x14ac:dyDescent="0.35">
      <c r="A341" s="5">
        <v>44347</v>
      </c>
      <c r="B341">
        <v>6.2062135655800398E-3</v>
      </c>
      <c r="C341">
        <v>1.6480191786339599E-2</v>
      </c>
      <c r="D341">
        <v>1.5775630031901799E-2</v>
      </c>
      <c r="E341">
        <v>2.7530266250262701E-2</v>
      </c>
      <c r="F341">
        <v>4.2205197153206302E-2</v>
      </c>
      <c r="G341">
        <v>4.1712448189218002E-2</v>
      </c>
      <c r="H341">
        <v>2.5233751469924501E-2</v>
      </c>
      <c r="I341">
        <v>1.7877885513494798E-2</v>
      </c>
      <c r="J341">
        <v>2.8819753035869201E-3</v>
      </c>
      <c r="K341">
        <v>2.9631630526026E-2</v>
      </c>
      <c r="L341">
        <v>2.1906718638820899E-3</v>
      </c>
      <c r="M341">
        <v>1.3401976569151E-3</v>
      </c>
      <c r="N341">
        <v>3.6791005484267999E-3</v>
      </c>
      <c r="O341">
        <v>1.9103266023575199E-3</v>
      </c>
      <c r="P341">
        <v>-6.4183048884459504E-4</v>
      </c>
      <c r="Q341">
        <v>1.27181590435359E-2</v>
      </c>
      <c r="R341">
        <v>9.5478379619492407E-3</v>
      </c>
      <c r="S341">
        <v>6.6446262139797001E-3</v>
      </c>
      <c r="T341">
        <v>8.1014487405419097E-3</v>
      </c>
      <c r="U341">
        <v>1.1235971313271901E-2</v>
      </c>
      <c r="V341">
        <v>5.0613473691756301E-3</v>
      </c>
      <c r="W341">
        <v>-8.3022453921058094E-3</v>
      </c>
      <c r="X341">
        <v>3.75040177947217E-3</v>
      </c>
      <c r="Y341">
        <v>8.5506068985280095E-3</v>
      </c>
      <c r="Z341">
        <v>5.0817514945604401E-3</v>
      </c>
      <c r="AA341">
        <v>1.1546892510599001E-3</v>
      </c>
      <c r="AB341">
        <v>7.6728146914968598E-3</v>
      </c>
      <c r="AC341">
        <v>1.6034961034031201E-3</v>
      </c>
      <c r="AD341">
        <v>3.3820204242422901E-3</v>
      </c>
      <c r="AE341">
        <v>5.5336999999995205E-4</v>
      </c>
    </row>
    <row r="342" spans="1:31" x14ac:dyDescent="0.35">
      <c r="A342" s="5">
        <v>44377</v>
      </c>
      <c r="B342">
        <v>1.6435864520879799E-2</v>
      </c>
      <c r="C342">
        <v>1.0469784722473801E-2</v>
      </c>
      <c r="D342">
        <v>-2.5883578889978999E-3</v>
      </c>
      <c r="E342">
        <v>-1.2608479388858699E-2</v>
      </c>
      <c r="F342">
        <v>-1.6782091769023899E-2</v>
      </c>
      <c r="G342">
        <v>-1.26450999574083E-2</v>
      </c>
      <c r="H342">
        <v>-1.6864346449266002E-2</v>
      </c>
      <c r="I342">
        <v>-1.64307741283027E-2</v>
      </c>
      <c r="J342">
        <v>2.0766500089190901E-2</v>
      </c>
      <c r="K342">
        <v>-1.09513256757527E-2</v>
      </c>
      <c r="L342">
        <v>1.18777099945127E-2</v>
      </c>
      <c r="M342">
        <v>1.2882018056528399E-3</v>
      </c>
      <c r="N342">
        <v>7.6405894855588099E-3</v>
      </c>
      <c r="O342">
        <v>1.03660721654054E-2</v>
      </c>
      <c r="P342">
        <v>-6.1276104276622098E-4</v>
      </c>
      <c r="Q342">
        <v>2.40398864404591E-2</v>
      </c>
      <c r="R342">
        <v>2.8872812170368502E-2</v>
      </c>
      <c r="S342">
        <v>2.01370260228056E-2</v>
      </c>
      <c r="T342">
        <v>2.6263728567397299E-2</v>
      </c>
      <c r="U342">
        <v>2.4613274991186599E-2</v>
      </c>
      <c r="V342">
        <v>2.63627083027798E-2</v>
      </c>
      <c r="W342">
        <v>5.6440700913063899E-2</v>
      </c>
      <c r="X342">
        <v>6.2930217553635098E-3</v>
      </c>
      <c r="Y342">
        <v>3.5695836193236998E-3</v>
      </c>
      <c r="Z342">
        <v>2.1348268366846501E-2</v>
      </c>
      <c r="AA342">
        <v>2.5850695439521301E-2</v>
      </c>
      <c r="AB342">
        <v>1.6074555424809501E-2</v>
      </c>
      <c r="AC342">
        <v>-1.41510080857098E-3</v>
      </c>
      <c r="AD342">
        <v>9.0744197182605598E-4</v>
      </c>
      <c r="AE342">
        <v>5.4048999999994104E-4</v>
      </c>
    </row>
    <row r="343" spans="1:31" x14ac:dyDescent="0.35">
      <c r="A343" s="5">
        <v>44408</v>
      </c>
      <c r="B343">
        <v>1.2776895439161599E-2</v>
      </c>
      <c r="C343">
        <v>-5.0144244049186097E-2</v>
      </c>
      <c r="D343">
        <v>-5.14704113492645E-2</v>
      </c>
      <c r="E343">
        <v>-1.51635361900697E-2</v>
      </c>
      <c r="F343">
        <v>1.6326291687895501E-2</v>
      </c>
      <c r="G343">
        <v>9.6051017390498695E-3</v>
      </c>
      <c r="H343">
        <v>4.0797576176860202E-2</v>
      </c>
      <c r="I343">
        <v>-5.4723670046077498E-2</v>
      </c>
      <c r="J343">
        <v>2.6824672191193201E-2</v>
      </c>
      <c r="K343">
        <v>1.02604553388009E-2</v>
      </c>
      <c r="L343">
        <v>3.32634541587358E-3</v>
      </c>
      <c r="M343">
        <v>5.0291054578975097E-3</v>
      </c>
      <c r="N343">
        <v>9.3525911150516595E-3</v>
      </c>
      <c r="O343">
        <v>7.6347849996838404E-3</v>
      </c>
      <c r="P343">
        <v>4.94894363803405E-3</v>
      </c>
      <c r="Q343">
        <v>1.4716072446793099E-2</v>
      </c>
      <c r="R343">
        <v>2.8469928494442302E-2</v>
      </c>
      <c r="S343">
        <v>3.2723153599786503E-2</v>
      </c>
      <c r="T343">
        <v>2.7043201848743599E-2</v>
      </c>
      <c r="U343">
        <v>3.0942005031452901E-2</v>
      </c>
      <c r="V343">
        <v>2.9581579788301601E-2</v>
      </c>
      <c r="W343">
        <v>3.8854919283347E-2</v>
      </c>
      <c r="X343">
        <v>8.98952884864445E-3</v>
      </c>
      <c r="Y343">
        <v>1.9564334823515901E-2</v>
      </c>
      <c r="Z343">
        <v>2.33771984525665E-2</v>
      </c>
      <c r="AA343">
        <v>2.0622585367098201E-2</v>
      </c>
      <c r="AB343">
        <v>2.9142550688382299E-2</v>
      </c>
      <c r="AC343">
        <v>6.66988040518625E-4</v>
      </c>
      <c r="AD343">
        <v>2.6281043284181499E-3</v>
      </c>
      <c r="AE343">
        <v>4.7921999999992599E-4</v>
      </c>
    </row>
    <row r="344" spans="1:31" x14ac:dyDescent="0.35">
      <c r="A344" s="5">
        <v>44439</v>
      </c>
      <c r="B344">
        <v>4.3813532713609402E-4</v>
      </c>
      <c r="C344">
        <v>1.6990284547658299E-2</v>
      </c>
      <c r="D344">
        <v>1.55041954286968E-2</v>
      </c>
      <c r="E344">
        <v>2.1069748519114501E-2</v>
      </c>
      <c r="F344">
        <v>2.2270993467887201E-2</v>
      </c>
      <c r="G344">
        <v>8.4567789973394002E-3</v>
      </c>
      <c r="H344">
        <v>2.9398553660977302E-2</v>
      </c>
      <c r="I344">
        <v>1.58440692015679E-2</v>
      </c>
      <c r="J344">
        <v>5.29202362897793E-2</v>
      </c>
      <c r="K344">
        <v>9.3749181214418196E-3</v>
      </c>
      <c r="L344">
        <v>3.3452496603948402E-3</v>
      </c>
      <c r="M344">
        <v>-1.4519617948577999E-3</v>
      </c>
      <c r="N344">
        <v>-4.9871829811308E-4</v>
      </c>
      <c r="O344">
        <v>1.72452529735459E-4</v>
      </c>
      <c r="P344">
        <v>-1.78043388413683E-3</v>
      </c>
      <c r="Q344">
        <v>2.69335888463808E-2</v>
      </c>
      <c r="R344">
        <v>3.2770413783539599E-2</v>
      </c>
      <c r="S344">
        <v>2.8392218410191499E-2</v>
      </c>
      <c r="T344">
        <v>2.97399546613356E-2</v>
      </c>
      <c r="U344">
        <v>2.7285089061066501E-2</v>
      </c>
      <c r="V344">
        <v>2.9572569641979199E-2</v>
      </c>
      <c r="W344">
        <v>3.9862276402392198E-2</v>
      </c>
      <c r="X344">
        <v>2.3823145243071699E-2</v>
      </c>
      <c r="Y344">
        <v>2.5294331805179399E-2</v>
      </c>
      <c r="Z344">
        <v>1.9887075207318101E-2</v>
      </c>
      <c r="AA344">
        <v>3.1961765956713302E-2</v>
      </c>
      <c r="AB344">
        <v>1.90130340482642E-2</v>
      </c>
      <c r="AC344">
        <v>-4.19719103842928E-4</v>
      </c>
      <c r="AD344">
        <v>2.3566593286788301E-4</v>
      </c>
      <c r="AE344">
        <v>3.9231704742999899E-4</v>
      </c>
    </row>
    <row r="345" spans="1:31" x14ac:dyDescent="0.35">
      <c r="A345" s="5">
        <v>44469</v>
      </c>
      <c r="B345">
        <v>-7.1137208991460801E-3</v>
      </c>
      <c r="C345">
        <v>-3.8951868695445799E-2</v>
      </c>
      <c r="D345">
        <v>-4.7597602871857901E-2</v>
      </c>
      <c r="E345">
        <v>-2.5396810520914099E-2</v>
      </c>
      <c r="F345">
        <v>-4.1785934754868602E-2</v>
      </c>
      <c r="G345">
        <v>-4.7169678257786202E-2</v>
      </c>
      <c r="H345">
        <v>-4.4569365646635599E-2</v>
      </c>
      <c r="I345">
        <v>-4.1992664404872301E-3</v>
      </c>
      <c r="J345">
        <v>-5.3404582381743101E-2</v>
      </c>
      <c r="K345">
        <v>-3.5919767075689703E-2</v>
      </c>
      <c r="L345">
        <v>4.3697844846436002E-4</v>
      </c>
      <c r="M345">
        <v>-4.38643395040235E-3</v>
      </c>
      <c r="N345">
        <v>-5.9796173745325998E-3</v>
      </c>
      <c r="O345">
        <v>-8.1424169808754499E-3</v>
      </c>
      <c r="P345">
        <v>-5.2085364372435701E-3</v>
      </c>
      <c r="Q345">
        <v>-4.4048365119292499E-2</v>
      </c>
      <c r="R345">
        <v>-5.1528976174431702E-2</v>
      </c>
      <c r="S345">
        <v>-5.6702251988830402E-2</v>
      </c>
      <c r="T345">
        <v>-4.7305780742948202E-2</v>
      </c>
      <c r="U345">
        <v>-5.2124932418671097E-2</v>
      </c>
      <c r="V345">
        <v>-5.1320236731708498E-2</v>
      </c>
      <c r="W345">
        <v>-5.7737684629238201E-2</v>
      </c>
      <c r="X345">
        <v>-4.8808174214914103E-2</v>
      </c>
      <c r="Y345">
        <v>-3.7005585049779001E-2</v>
      </c>
      <c r="Z345">
        <v>-3.4519211363777703E-2</v>
      </c>
      <c r="AA345">
        <v>-3.8332760293914199E-2</v>
      </c>
      <c r="AB345">
        <v>-4.2080215602344997E-2</v>
      </c>
      <c r="AC345">
        <v>-3.4999639260460398E-4</v>
      </c>
      <c r="AD345">
        <v>7.7432193658862796E-4</v>
      </c>
      <c r="AE345">
        <v>3.4296999999994401E-4</v>
      </c>
    </row>
    <row r="346" spans="1:31" x14ac:dyDescent="0.35">
      <c r="A346" s="5">
        <v>44500</v>
      </c>
      <c r="B346">
        <v>1.6571568735330199E-3</v>
      </c>
      <c r="C346">
        <v>7.5188868730430899E-3</v>
      </c>
      <c r="D346">
        <v>1.0372381136816501E-2</v>
      </c>
      <c r="E346">
        <v>2.4430180057733598E-2</v>
      </c>
      <c r="F346">
        <v>4.7335344862315401E-2</v>
      </c>
      <c r="G346">
        <v>4.95049993586473E-2</v>
      </c>
      <c r="H346">
        <v>3.3514289265969999E-2</v>
      </c>
      <c r="I346">
        <v>4.2771283353380797E-2</v>
      </c>
      <c r="J346">
        <v>6.9393025584371604E-2</v>
      </c>
      <c r="K346">
        <v>2.49798919501674E-2</v>
      </c>
      <c r="L346">
        <v>-5.3602865349664797E-3</v>
      </c>
      <c r="M346">
        <v>-4.4194498519653002E-3</v>
      </c>
      <c r="N346">
        <v>-7.1658528313507403E-4</v>
      </c>
      <c r="O346">
        <v>1.3890936938230401E-4</v>
      </c>
      <c r="P346">
        <v>-1.86321646748591E-3</v>
      </c>
      <c r="Q346">
        <v>7.0700191321455594E-2</v>
      </c>
      <c r="R346">
        <v>7.6914970457412496E-2</v>
      </c>
      <c r="S346">
        <v>5.8613936371516101E-2</v>
      </c>
      <c r="T346">
        <v>9.2777252330454599E-2</v>
      </c>
      <c r="U346">
        <v>6.8301310639815094E-2</v>
      </c>
      <c r="V346">
        <v>9.2122099571874699E-2</v>
      </c>
      <c r="W346">
        <v>8.9151299339606804E-2</v>
      </c>
      <c r="X346">
        <v>4.0970761934296898E-2</v>
      </c>
      <c r="Y346">
        <v>6.44878688023061E-2</v>
      </c>
      <c r="Z346">
        <v>5.4039336194035399E-2</v>
      </c>
      <c r="AA346">
        <v>5.8126561170215099E-2</v>
      </c>
      <c r="AB346">
        <v>5.4289429441362801E-2</v>
      </c>
      <c r="AC346">
        <v>-4.4474045240652698E-3</v>
      </c>
      <c r="AD346">
        <v>-3.4553405250227699E-3</v>
      </c>
      <c r="AE346">
        <v>-5.94377390998337E-4</v>
      </c>
    </row>
    <row r="347" spans="1:31" x14ac:dyDescent="0.35">
      <c r="A347" s="5">
        <v>44530</v>
      </c>
      <c r="B347">
        <v>-2.3803542777175299E-3</v>
      </c>
      <c r="C347">
        <v>-3.04728195949234E-2</v>
      </c>
      <c r="D347">
        <v>-4.5263902972783099E-2</v>
      </c>
      <c r="E347">
        <v>-6.5183004906545494E-2</v>
      </c>
      <c r="F347">
        <v>-4.5907446378275499E-2</v>
      </c>
      <c r="G347">
        <v>-5.0314310887777103E-2</v>
      </c>
      <c r="H347">
        <v>-4.6888466795726898E-2</v>
      </c>
      <c r="I347">
        <v>-2.2530430847217401E-2</v>
      </c>
      <c r="J347">
        <v>-4.7077612419553997E-3</v>
      </c>
      <c r="K347">
        <v>-2.8563989079550399E-2</v>
      </c>
      <c r="L347">
        <v>-6.9255342583995697E-3</v>
      </c>
      <c r="M347">
        <v>-6.9385370928048301E-4</v>
      </c>
      <c r="N347" s="2">
        <v>-2.7258707650402502E-5</v>
      </c>
      <c r="O347">
        <v>1.0703111684896901E-3</v>
      </c>
      <c r="P347">
        <v>-1.8238275078806901E-3</v>
      </c>
      <c r="Q347">
        <v>-2.2667420881194101E-2</v>
      </c>
      <c r="R347">
        <v>-1.46131494548641E-2</v>
      </c>
      <c r="S347">
        <v>2.7334406232404299E-3</v>
      </c>
      <c r="T347">
        <v>-1.48467101896306E-2</v>
      </c>
      <c r="U347">
        <v>-8.8526946767299199E-3</v>
      </c>
      <c r="V347">
        <v>-1.39273333780671E-2</v>
      </c>
      <c r="W347">
        <v>1.5448346372498501E-2</v>
      </c>
      <c r="X347">
        <v>-3.1333529311043398E-2</v>
      </c>
      <c r="Y347">
        <v>-1.49380851088558E-2</v>
      </c>
      <c r="Z347">
        <v>-1.1652274164466099E-2</v>
      </c>
      <c r="AA347">
        <v>-6.2979156949188103E-3</v>
      </c>
      <c r="AB347">
        <v>-1.37577452258222E-2</v>
      </c>
      <c r="AC347">
        <v>-2.3803492562645698E-3</v>
      </c>
      <c r="AD347">
        <v>-2.8353082403209601E-3</v>
      </c>
      <c r="AE347">
        <v>-1.5727208790204999E-3</v>
      </c>
    </row>
    <row r="348" spans="1:31" x14ac:dyDescent="0.35">
      <c r="A348" s="5">
        <v>44561</v>
      </c>
      <c r="B348">
        <v>1.7408631347149801E-3</v>
      </c>
      <c r="C348">
        <v>3.2826805371759499E-2</v>
      </c>
      <c r="D348">
        <v>7.1619683716358899E-3</v>
      </c>
      <c r="E348">
        <v>3.8635245405828099E-2</v>
      </c>
      <c r="F348">
        <v>4.6624390188248599E-2</v>
      </c>
      <c r="G348">
        <v>3.6714673146490698E-2</v>
      </c>
      <c r="H348">
        <v>4.6126711168078302E-2</v>
      </c>
      <c r="I348">
        <v>3.5271793650537703E-2</v>
      </c>
      <c r="J348">
        <v>2.1776371969504799E-2</v>
      </c>
      <c r="K348">
        <v>7.2134050512026204E-2</v>
      </c>
      <c r="L348">
        <v>1.6741396911103101E-2</v>
      </c>
      <c r="M348">
        <v>-1.6331636964039601E-3</v>
      </c>
      <c r="N348">
        <v>-1.9337626910240701E-3</v>
      </c>
      <c r="O348">
        <v>-1.47227967664671E-3</v>
      </c>
      <c r="P348">
        <v>-7.0532656718917696E-4</v>
      </c>
      <c r="Q348">
        <v>4.61398806115925E-2</v>
      </c>
      <c r="R348">
        <v>4.6387537720390198E-2</v>
      </c>
      <c r="S348">
        <v>4.3724908663449802E-2</v>
      </c>
      <c r="T348">
        <v>4.0356559067007997E-2</v>
      </c>
      <c r="U348">
        <v>5.1836183359271398E-2</v>
      </c>
      <c r="V348">
        <v>3.8290040477728E-2</v>
      </c>
      <c r="W348">
        <v>2.6313680357381901E-2</v>
      </c>
      <c r="X348">
        <v>5.1786559551877297E-2</v>
      </c>
      <c r="Y348">
        <v>6.2953972619078105E-2</v>
      </c>
      <c r="Z348">
        <v>1.7561037904170899E-2</v>
      </c>
      <c r="AA348">
        <v>2.0804632267176701E-2</v>
      </c>
      <c r="AB348">
        <v>3.8228963770968002E-2</v>
      </c>
      <c r="AC348">
        <v>-2.23882974427354E-4</v>
      </c>
      <c r="AD348">
        <v>1.3221317880010199E-3</v>
      </c>
      <c r="AE348">
        <v>4.4673063986995401E-4</v>
      </c>
    </row>
    <row r="349" spans="1:31" x14ac:dyDescent="0.35">
      <c r="A349" s="5">
        <v>44592</v>
      </c>
      <c r="B349">
        <v>-2.67207214254803E-2</v>
      </c>
      <c r="C349">
        <v>-6.8839185987111997E-3</v>
      </c>
      <c r="D349">
        <v>-6.8460986285389302E-3</v>
      </c>
      <c r="E349">
        <v>-1.8952935577817701E-2</v>
      </c>
      <c r="F349">
        <v>-6.6438973967583706E-2</v>
      </c>
      <c r="G349">
        <v>-2.5085604487122801E-2</v>
      </c>
      <c r="H349">
        <v>-9.2979147237733095E-2</v>
      </c>
      <c r="I349">
        <v>-4.3715775923087098E-2</v>
      </c>
      <c r="J349">
        <v>-0.12018341083329501</v>
      </c>
      <c r="K349">
        <v>-2.1486661465895202E-2</v>
      </c>
      <c r="L349">
        <v>-2.8524928107890399E-2</v>
      </c>
      <c r="M349">
        <v>-1.2068551907915699E-2</v>
      </c>
      <c r="N349">
        <v>-1.8139295020981602E-2</v>
      </c>
      <c r="O349">
        <v>-2.2845399268265301E-2</v>
      </c>
      <c r="P349">
        <v>-1.31727557047448E-2</v>
      </c>
      <c r="Q349">
        <v>-6.5163738028385099E-2</v>
      </c>
      <c r="R349">
        <v>-7.0776213584116204E-2</v>
      </c>
      <c r="S349">
        <v>-5.0196847544904402E-2</v>
      </c>
      <c r="T349">
        <v>-6.4356548773872702E-2</v>
      </c>
      <c r="U349">
        <v>-6.0190502242793702E-2</v>
      </c>
      <c r="V349">
        <v>-6.5784538327347097E-2</v>
      </c>
      <c r="W349">
        <v>-8.3891805842344902E-2</v>
      </c>
      <c r="X349">
        <v>-8.8388639481676703E-2</v>
      </c>
      <c r="Y349">
        <v>-6.7359747994981303E-2</v>
      </c>
      <c r="Z349">
        <v>-4.7925107881737698E-2</v>
      </c>
      <c r="AA349">
        <v>-6.1980685614540898E-2</v>
      </c>
      <c r="AB349">
        <v>-4.6520852579729398E-2</v>
      </c>
      <c r="AC349">
        <v>-8.6660775822247193E-3</v>
      </c>
      <c r="AD349">
        <v>-8.3263889989653797E-3</v>
      </c>
      <c r="AE349">
        <v>-2.5702077850882602E-3</v>
      </c>
    </row>
    <row r="350" spans="1:31" x14ac:dyDescent="0.35">
      <c r="A350" s="5">
        <v>44620</v>
      </c>
      <c r="B350">
        <v>-1.9082173183603099E-2</v>
      </c>
      <c r="C350">
        <v>-2.4574645969645599E-2</v>
      </c>
      <c r="D350">
        <v>-5.5637554602956697E-2</v>
      </c>
      <c r="E350">
        <v>-4.7838065735444101E-2</v>
      </c>
      <c r="F350">
        <v>-3.5787070520083501E-2</v>
      </c>
      <c r="G350">
        <v>-6.1988464469162403E-2</v>
      </c>
      <c r="H350">
        <v>-3.6611035684949E-2</v>
      </c>
      <c r="I350">
        <v>-5.4603212978044498E-2</v>
      </c>
      <c r="J350">
        <v>-2.3764556629488301E-2</v>
      </c>
      <c r="K350">
        <v>-2.9673634934493199E-2</v>
      </c>
      <c r="L350">
        <v>-1.2946684662972901E-2</v>
      </c>
      <c r="M350">
        <v>-6.4485533528123298E-3</v>
      </c>
      <c r="N350">
        <v>-1.2333713029137199E-2</v>
      </c>
      <c r="O350">
        <v>-1.35203143831602E-2</v>
      </c>
      <c r="P350">
        <v>-8.7419310030187793E-3</v>
      </c>
      <c r="Q350">
        <v>-3.0143184415789601E-2</v>
      </c>
      <c r="R350">
        <v>-4.3452071211195702E-2</v>
      </c>
      <c r="S350">
        <v>-3.89332395392787E-2</v>
      </c>
      <c r="T350">
        <v>-3.3816395533999899E-2</v>
      </c>
      <c r="U350">
        <v>-3.08065603473178E-2</v>
      </c>
      <c r="V350">
        <v>-3.5138898174564399E-2</v>
      </c>
      <c r="W350">
        <v>-4.8940364827731703E-2</v>
      </c>
      <c r="X350">
        <v>2.28704759465931E-3</v>
      </c>
      <c r="Y350">
        <v>-1.0699911396248801E-2</v>
      </c>
      <c r="Z350">
        <v>-1.8841324260619099E-2</v>
      </c>
      <c r="AA350">
        <v>-2.39939542954659E-2</v>
      </c>
      <c r="AB350">
        <v>-2.54379087771123E-2</v>
      </c>
      <c r="AC350">
        <v>-7.5656669009324202E-3</v>
      </c>
      <c r="AD350">
        <v>-7.1786194094792498E-3</v>
      </c>
      <c r="AE350">
        <v>-2.57476276907305E-3</v>
      </c>
    </row>
    <row r="351" spans="1:31" x14ac:dyDescent="0.35">
      <c r="A351" s="5">
        <v>44651</v>
      </c>
      <c r="B351">
        <v>-2.5063636969918399E-2</v>
      </c>
      <c r="C351">
        <v>-1.9908513102556001E-2</v>
      </c>
      <c r="D351">
        <v>-3.1803613815308003E-2</v>
      </c>
      <c r="E351">
        <v>-1.9321678390996899E-3</v>
      </c>
      <c r="F351">
        <v>8.4340838092851098E-4</v>
      </c>
      <c r="G351">
        <v>-8.72852053595022E-3</v>
      </c>
      <c r="H351">
        <v>-3.3116302911617303E-2</v>
      </c>
      <c r="I351">
        <v>1.34317923479112E-2</v>
      </c>
      <c r="J351">
        <v>-5.70654079197802E-3</v>
      </c>
      <c r="K351">
        <v>3.54740094984844E-2</v>
      </c>
      <c r="L351">
        <v>-1.01666288037933E-2</v>
      </c>
      <c r="M351">
        <v>-2.3960843227266802E-2</v>
      </c>
      <c r="N351">
        <v>-2.4894261755373601E-2</v>
      </c>
      <c r="O351">
        <v>-3.0423941939242301E-2</v>
      </c>
      <c r="P351">
        <v>-2.6215209830227001E-2</v>
      </c>
      <c r="Q351">
        <v>3.03033189381832E-2</v>
      </c>
      <c r="R351">
        <v>2.85130306497107E-2</v>
      </c>
      <c r="S351">
        <v>3.3092662149132201E-2</v>
      </c>
      <c r="T351">
        <v>3.3768725260534503E-2</v>
      </c>
      <c r="U351">
        <v>3.2622053095817199E-2</v>
      </c>
      <c r="V351">
        <v>3.0228635499742699E-2</v>
      </c>
      <c r="W351">
        <v>4.32360898787955E-2</v>
      </c>
      <c r="X351">
        <v>2.0761930821016902E-2</v>
      </c>
      <c r="Y351">
        <v>-4.5096992178335398E-4</v>
      </c>
      <c r="Z351">
        <v>5.7322012544351797E-3</v>
      </c>
      <c r="AA351">
        <v>1.2373912833964501E-2</v>
      </c>
      <c r="AB351">
        <v>1.11250141151006E-2</v>
      </c>
      <c r="AC351">
        <v>-1.7157263344436301E-2</v>
      </c>
      <c r="AD351">
        <v>-1.34621692041878E-2</v>
      </c>
      <c r="AE351">
        <v>-3.59130050431736E-3</v>
      </c>
    </row>
    <row r="352" spans="1:31" x14ac:dyDescent="0.35">
      <c r="A352" s="5">
        <v>44681</v>
      </c>
      <c r="B352">
        <v>-4.3310306501369703E-2</v>
      </c>
      <c r="C352">
        <v>-5.8745852259845702E-2</v>
      </c>
      <c r="D352">
        <v>-8.2390743007109704E-2</v>
      </c>
      <c r="E352">
        <v>-5.2275080509273597E-2</v>
      </c>
      <c r="F352">
        <v>-6.3632845662458207E-2</v>
      </c>
      <c r="G352">
        <v>-5.7861718993423003E-2</v>
      </c>
      <c r="H352">
        <v>-8.1414783137901195E-2</v>
      </c>
      <c r="I352">
        <v>-4.8376613287787099E-2</v>
      </c>
      <c r="J352">
        <v>-9.9823151163340104E-2</v>
      </c>
      <c r="K352">
        <v>-4.8139207966742197E-2</v>
      </c>
      <c r="L352">
        <v>-3.95613969996663E-2</v>
      </c>
      <c r="M352">
        <v>-2.34695942785672E-2</v>
      </c>
      <c r="N352">
        <v>-3.1352863074762601E-2</v>
      </c>
      <c r="O352">
        <v>-3.8700946033008901E-2</v>
      </c>
      <c r="P352">
        <v>-3.1691175477241103E-2</v>
      </c>
      <c r="Q352">
        <v>-8.1825265514749404E-2</v>
      </c>
      <c r="R352">
        <v>-8.5398848873882605E-2</v>
      </c>
      <c r="S352">
        <v>-8.2010805525441294E-2</v>
      </c>
      <c r="T352">
        <v>-9.2357283236088702E-2</v>
      </c>
      <c r="U352">
        <v>-8.2219218109158498E-2</v>
      </c>
      <c r="V352">
        <v>-9.3474979927903601E-2</v>
      </c>
      <c r="W352">
        <v>-0.116196352721227</v>
      </c>
      <c r="X352">
        <v>-7.5100534330164406E-2</v>
      </c>
      <c r="Y352">
        <v>-5.9963899810035803E-2</v>
      </c>
      <c r="Z352">
        <v>-6.8395427235539999E-2</v>
      </c>
      <c r="AA352">
        <v>-8.3738146600753599E-2</v>
      </c>
      <c r="AB352">
        <v>-6.5594595389782503E-2</v>
      </c>
      <c r="AC352">
        <v>-8.7256481121853295E-3</v>
      </c>
      <c r="AD352">
        <v>-9.76679042596852E-3</v>
      </c>
      <c r="AE352">
        <v>-2.34862704163877E-3</v>
      </c>
    </row>
    <row r="353" spans="1:31" x14ac:dyDescent="0.35">
      <c r="A353" s="5">
        <v>44712</v>
      </c>
      <c r="B353">
        <v>-5.6881943688021498E-4</v>
      </c>
      <c r="C353">
        <v>7.7138768199251197E-3</v>
      </c>
      <c r="D353">
        <v>-1.7608299479024399E-3</v>
      </c>
      <c r="E353">
        <v>1.8386168160577299E-2</v>
      </c>
      <c r="F353">
        <v>2.7003521140876699E-3</v>
      </c>
      <c r="G353">
        <v>1.2016158719957501E-2</v>
      </c>
      <c r="H353">
        <v>-5.5014517276425999E-3</v>
      </c>
      <c r="I353">
        <v>-7.6601327694733297E-3</v>
      </c>
      <c r="J353">
        <v>1.4039639068322099E-2</v>
      </c>
      <c r="K353">
        <v>1.7685450583243899E-2</v>
      </c>
      <c r="L353">
        <v>-1.0135259934435201E-3</v>
      </c>
      <c r="M353">
        <v>4.62263187864018E-3</v>
      </c>
      <c r="N353">
        <v>2.6088239833669299E-4</v>
      </c>
      <c r="O353">
        <v>1.5873595748476599E-3</v>
      </c>
      <c r="P353">
        <v>7.9566473015970605E-3</v>
      </c>
      <c r="Q353">
        <v>4.1061275930497201E-4</v>
      </c>
      <c r="R353">
        <v>-9.0308320801585297E-4</v>
      </c>
      <c r="S353">
        <v>-1.1644765530813001E-2</v>
      </c>
      <c r="T353">
        <v>-6.4869901498190398E-3</v>
      </c>
      <c r="U353">
        <v>3.9716001343999899E-3</v>
      </c>
      <c r="V353">
        <v>-9.8645692886670504E-3</v>
      </c>
      <c r="W353">
        <v>-1.38092262434575E-2</v>
      </c>
      <c r="X353">
        <v>-1.40163268827095E-2</v>
      </c>
      <c r="Y353">
        <v>-4.7950201210539398E-4</v>
      </c>
      <c r="Z353">
        <v>-8.8713123853142607E-3</v>
      </c>
      <c r="AA353">
        <v>-7.7519626022037203E-3</v>
      </c>
      <c r="AB353">
        <v>6.7934138447682804E-3</v>
      </c>
      <c r="AC353">
        <v>3.2231679336189702E-3</v>
      </c>
      <c r="AD353">
        <v>4.7683034242405599E-4</v>
      </c>
      <c r="AE353">
        <v>-1.1676329805389201E-3</v>
      </c>
    </row>
    <row r="354" spans="1:31" x14ac:dyDescent="0.35">
      <c r="A354" s="5">
        <v>44742</v>
      </c>
      <c r="B354">
        <v>-3.3969463892456898E-2</v>
      </c>
      <c r="C354">
        <v>-7.0210201371510295E-2</v>
      </c>
      <c r="D354">
        <v>-7.1134795416779098E-2</v>
      </c>
      <c r="E354">
        <v>-8.2246691981536404E-2</v>
      </c>
      <c r="F354">
        <v>-8.2585381900263294E-2</v>
      </c>
      <c r="G354">
        <v>-0.113456464815643</v>
      </c>
      <c r="H354">
        <v>-0.10817465543209601</v>
      </c>
      <c r="I354">
        <v>-7.7192946988182604E-2</v>
      </c>
      <c r="J354">
        <v>-9.8989954041968906E-2</v>
      </c>
      <c r="K354">
        <v>-7.7522706611769299E-2</v>
      </c>
      <c r="L354">
        <v>-6.75983440279318E-2</v>
      </c>
      <c r="M354">
        <v>-1.06305924636311E-2</v>
      </c>
      <c r="N354">
        <v>-2.0319468489117001E-2</v>
      </c>
      <c r="O354">
        <v>-2.3026917404490001E-2</v>
      </c>
      <c r="P354">
        <v>-1.4126489606782E-2</v>
      </c>
      <c r="Q354">
        <v>-8.5796851773511401E-2</v>
      </c>
      <c r="R354">
        <v>-8.5811440296603994E-2</v>
      </c>
      <c r="S354">
        <v>-6.6338342510662507E-2</v>
      </c>
      <c r="T354">
        <v>-7.7286622164814897E-2</v>
      </c>
      <c r="U354">
        <v>-7.4180980184306106E-2</v>
      </c>
      <c r="V354">
        <v>-7.5521183256535895E-2</v>
      </c>
      <c r="W354">
        <v>-8.2555381658319701E-2</v>
      </c>
      <c r="X354">
        <v>-8.2352936916652797E-2</v>
      </c>
      <c r="Y354">
        <v>-7.4376102394663496E-2</v>
      </c>
      <c r="Z354">
        <v>-5.1543431964121603E-2</v>
      </c>
      <c r="AA354">
        <v>-4.7363185550428899E-2</v>
      </c>
      <c r="AB354">
        <v>-5.3531210033405198E-2</v>
      </c>
      <c r="AC354">
        <v>-1.08494130965012E-2</v>
      </c>
      <c r="AD354">
        <v>-1.48560792167365E-2</v>
      </c>
      <c r="AE354">
        <v>-6.1328718354124803E-3</v>
      </c>
    </row>
    <row r="355" spans="1:31" x14ac:dyDescent="0.35">
      <c r="A355" s="5">
        <v>44773</v>
      </c>
      <c r="B355">
        <v>3.2252253200215998E-2</v>
      </c>
      <c r="C355">
        <v>-1.50715255895278E-3</v>
      </c>
      <c r="D355">
        <v>2.9746790186163701E-2</v>
      </c>
      <c r="E355">
        <v>3.0601296038519701E-2</v>
      </c>
      <c r="F355">
        <v>7.3874881201729803E-2</v>
      </c>
      <c r="G355">
        <v>4.4643078875058403E-2</v>
      </c>
      <c r="H355">
        <v>0.10199873556294201</v>
      </c>
      <c r="I355">
        <v>2.0532271567026101E-2</v>
      </c>
      <c r="J355">
        <v>0.12203962051141699</v>
      </c>
      <c r="K355">
        <v>4.8788870121957199E-2</v>
      </c>
      <c r="L355">
        <v>6.1823413182594197E-2</v>
      </c>
      <c r="M355">
        <v>1.9258367355900499E-2</v>
      </c>
      <c r="N355">
        <v>2.4177252070829401E-2</v>
      </c>
      <c r="O355">
        <v>2.6130762216429501E-2</v>
      </c>
      <c r="P355">
        <v>2.68446911121108E-2</v>
      </c>
      <c r="Q355">
        <v>9.0704909280934803E-2</v>
      </c>
      <c r="R355">
        <v>9.6418417395761902E-2</v>
      </c>
      <c r="S355">
        <v>7.9581379456505605E-2</v>
      </c>
      <c r="T355">
        <v>8.6648216055041694E-2</v>
      </c>
      <c r="U355">
        <v>8.0745384067016798E-2</v>
      </c>
      <c r="V355">
        <v>8.5550833624826003E-2</v>
      </c>
      <c r="W355">
        <v>0.12527819522199601</v>
      </c>
      <c r="X355">
        <v>9.3750108142726704E-2</v>
      </c>
      <c r="Y355">
        <v>0.10057006789224</v>
      </c>
      <c r="Z355">
        <v>7.1591371914534102E-2</v>
      </c>
      <c r="AA355">
        <v>7.6923076096947193E-2</v>
      </c>
      <c r="AB355">
        <v>6.6540068232034705E-2</v>
      </c>
      <c r="AC355">
        <v>6.8616312656432999E-3</v>
      </c>
      <c r="AD355">
        <v>1.19530886764125E-2</v>
      </c>
      <c r="AE355">
        <v>4.6575980696722001E-3</v>
      </c>
    </row>
    <row r="356" spans="1:31" x14ac:dyDescent="0.35">
      <c r="A356" s="5">
        <v>44804</v>
      </c>
      <c r="B356">
        <v>-2.4022053165482799E-2</v>
      </c>
      <c r="C356">
        <v>-6.7925304299049603E-3</v>
      </c>
      <c r="D356">
        <v>-1.2292531102787701E-3</v>
      </c>
      <c r="E356">
        <v>-3.7115555075758103E-2</v>
      </c>
      <c r="F356">
        <v>-8.0182339707486894E-2</v>
      </c>
      <c r="G356">
        <v>-5.4130913218396602E-2</v>
      </c>
      <c r="H356">
        <v>-8.2551584849194698E-2</v>
      </c>
      <c r="I356">
        <v>-3.72583675189516E-3</v>
      </c>
      <c r="J356">
        <v>-6.4836358435398797E-2</v>
      </c>
      <c r="K356">
        <v>-4.2404954387505397E-2</v>
      </c>
      <c r="L356">
        <v>-2.6970202570643101E-2</v>
      </c>
      <c r="M356">
        <v>-2.3573510677763899E-2</v>
      </c>
      <c r="N356">
        <v>-2.1996172754746399E-2</v>
      </c>
      <c r="O356">
        <v>-2.39892083563811E-2</v>
      </c>
      <c r="P356">
        <v>-3.2064733837138398E-2</v>
      </c>
      <c r="Q356">
        <v>-3.7052296180739797E-2</v>
      </c>
      <c r="R356">
        <v>-4.3065531140885703E-2</v>
      </c>
      <c r="S356">
        <v>-4.2619485265836803E-2</v>
      </c>
      <c r="T356">
        <v>-4.9148816565881298E-2</v>
      </c>
      <c r="U356">
        <v>-5.1281834307017299E-2</v>
      </c>
      <c r="V356">
        <v>-5.0884216539385102E-2</v>
      </c>
      <c r="W356">
        <v>-5.2557074758416797E-2</v>
      </c>
      <c r="X356">
        <v>-5.3724214748010903E-2</v>
      </c>
      <c r="Y356">
        <v>-4.3806081445150802E-2</v>
      </c>
      <c r="Z356">
        <v>-2.91526211598531E-2</v>
      </c>
      <c r="AA356">
        <v>-3.7319238726015197E-2</v>
      </c>
      <c r="AB356">
        <v>-2.9857447611121999E-2</v>
      </c>
      <c r="AC356">
        <v>-7.1805319301922899E-3</v>
      </c>
      <c r="AD356">
        <v>-6.11109577615398E-3</v>
      </c>
      <c r="AE356">
        <v>1.88160127494217E-3</v>
      </c>
    </row>
    <row r="357" spans="1:31" x14ac:dyDescent="0.35">
      <c r="A357" s="5">
        <v>44834</v>
      </c>
      <c r="B357">
        <v>-4.6848559079798902E-2</v>
      </c>
      <c r="C357">
        <v>-0.11325968054952699</v>
      </c>
      <c r="D357">
        <v>-0.11384601018212701</v>
      </c>
      <c r="E357">
        <v>-0.104625447824563</v>
      </c>
      <c r="F357">
        <v>-9.1134105165095597E-2</v>
      </c>
      <c r="G357">
        <v>-9.7891472132367E-2</v>
      </c>
      <c r="H357">
        <v>-9.61145017051621E-2</v>
      </c>
      <c r="I357">
        <v>-4.2632510601375101E-2</v>
      </c>
      <c r="J357">
        <v>-0.103501939688095</v>
      </c>
      <c r="K357">
        <v>-9.3770803211965195E-2</v>
      </c>
      <c r="L357">
        <v>-4.3447650258513701E-2</v>
      </c>
      <c r="M357">
        <v>-3.2491987039719603E-2</v>
      </c>
      <c r="N357">
        <v>-4.0289287189479397E-2</v>
      </c>
      <c r="O357">
        <v>-4.5909487703659102E-2</v>
      </c>
      <c r="P357">
        <v>-4.5685771675277202E-2</v>
      </c>
      <c r="Q357">
        <v>-9.0636860428124397E-2</v>
      </c>
      <c r="R357">
        <v>-9.8970464167165401E-2</v>
      </c>
      <c r="S357">
        <v>-9.9065850332947097E-2</v>
      </c>
      <c r="T357">
        <v>-9.4528026494821393E-2</v>
      </c>
      <c r="U357">
        <v>-9.1798803560743394E-2</v>
      </c>
      <c r="V357">
        <v>-9.57829586161624E-2</v>
      </c>
      <c r="W357">
        <v>-9.7822508898629701E-2</v>
      </c>
      <c r="X357">
        <v>-8.7999961974887395E-2</v>
      </c>
      <c r="Y357">
        <v>-7.68474126404812E-2</v>
      </c>
      <c r="Z357">
        <v>-7.1942563978071E-2</v>
      </c>
      <c r="AA357">
        <v>-7.1753818685019802E-2</v>
      </c>
      <c r="AB357">
        <v>-7.2117585397260195E-2</v>
      </c>
      <c r="AC357">
        <v>-1.48024477771183E-2</v>
      </c>
      <c r="AD357">
        <v>-1.7231240778461498E-2</v>
      </c>
      <c r="AE357">
        <v>-2.0623842555319602E-3</v>
      </c>
    </row>
    <row r="358" spans="1:31" x14ac:dyDescent="0.35">
      <c r="A358" s="5">
        <v>44865</v>
      </c>
      <c r="B358">
        <v>-1.09786057081905E-2</v>
      </c>
      <c r="C358">
        <v>-1.3032354234778099E-2</v>
      </c>
      <c r="D358">
        <v>-1.87499063846969E-2</v>
      </c>
      <c r="E358">
        <v>5.9040339812045303E-2</v>
      </c>
      <c r="F358">
        <v>5.8855657165161397E-2</v>
      </c>
      <c r="G358">
        <v>6.0100124404595397E-2</v>
      </c>
      <c r="H358">
        <v>4.8265340433406197E-2</v>
      </c>
      <c r="I358">
        <v>4.2968797790821599E-2</v>
      </c>
      <c r="J358">
        <v>5.0346969214013902E-2</v>
      </c>
      <c r="K358">
        <v>7.6468452788661406E-2</v>
      </c>
      <c r="L358">
        <v>2.8057913203718001E-2</v>
      </c>
      <c r="M358">
        <v>-1.2001164966367399E-2</v>
      </c>
      <c r="N358">
        <v>-1.42314998897267E-2</v>
      </c>
      <c r="O358">
        <v>-1.8582989721174201E-2</v>
      </c>
      <c r="P358">
        <v>-1.61243459878227E-2</v>
      </c>
      <c r="Q358">
        <v>9.0738153676759303E-2</v>
      </c>
      <c r="R358">
        <v>8.8130986876711601E-2</v>
      </c>
      <c r="S358">
        <v>7.8868921498219405E-2</v>
      </c>
      <c r="T358">
        <v>7.1076846126339799E-2</v>
      </c>
      <c r="U358">
        <v>7.8501778607715497E-2</v>
      </c>
      <c r="V358">
        <v>7.03181750613395E-2</v>
      </c>
      <c r="W358">
        <v>5.3222975445837498E-2</v>
      </c>
      <c r="X358">
        <v>7.2156211076312801E-2</v>
      </c>
      <c r="Y358">
        <v>8.8580454718988594E-2</v>
      </c>
      <c r="Z358">
        <v>4.3477946979721897E-2</v>
      </c>
      <c r="AA358">
        <v>3.8236470448964902E-2</v>
      </c>
      <c r="AB358">
        <v>5.9405882309341497E-2</v>
      </c>
      <c r="AC358">
        <v>-4.90667057557351E-3</v>
      </c>
      <c r="AD358">
        <v>-1.3498749716165501E-3</v>
      </c>
      <c r="AE358">
        <v>1.22748509765471E-3</v>
      </c>
    </row>
    <row r="359" spans="1:31" x14ac:dyDescent="0.35">
      <c r="A359" s="5">
        <v>44895</v>
      </c>
      <c r="B359">
        <v>3.8839353194411702E-2</v>
      </c>
      <c r="C359">
        <v>0.150527988255442</v>
      </c>
      <c r="D359">
        <v>0.16206633768662901</v>
      </c>
      <c r="E359">
        <v>0.132404027955531</v>
      </c>
      <c r="F359">
        <v>0.12660861408729401</v>
      </c>
      <c r="G359">
        <v>0.14015781251908399</v>
      </c>
      <c r="H359">
        <v>0.13381315904644001</v>
      </c>
      <c r="I359">
        <v>4.4942959431102597E-3</v>
      </c>
      <c r="J359">
        <v>9.9249052146653902E-2</v>
      </c>
      <c r="K359">
        <v>7.0006783668801198E-2</v>
      </c>
      <c r="L359">
        <v>1.86735825628646E-2</v>
      </c>
      <c r="M359">
        <v>2.5026429965073201E-2</v>
      </c>
      <c r="N359">
        <v>3.35665052088224E-2</v>
      </c>
      <c r="O359">
        <v>3.53669048725615E-2</v>
      </c>
      <c r="P359">
        <v>3.4893349278126103E-2</v>
      </c>
      <c r="Q359">
        <v>6.5517507145562107E-2</v>
      </c>
      <c r="R359">
        <v>6.36804182748784E-2</v>
      </c>
      <c r="S359">
        <v>7.5145960346091195E-2</v>
      </c>
      <c r="T359">
        <v>7.0402880792627007E-2</v>
      </c>
      <c r="U359">
        <v>7.5166395668409103E-2</v>
      </c>
      <c r="V359">
        <v>6.94139031419439E-2</v>
      </c>
      <c r="W359">
        <v>5.3358334532811601E-2</v>
      </c>
      <c r="X359">
        <v>5.99103858824779E-2</v>
      </c>
      <c r="Y359">
        <v>4.6078208259954498E-2</v>
      </c>
      <c r="Z359">
        <v>5.2648821365497103E-2</v>
      </c>
      <c r="AA359">
        <v>4.2027655349980701E-2</v>
      </c>
      <c r="AB359">
        <v>5.23367028186019E-2</v>
      </c>
      <c r="AC359">
        <v>1.1243282239730701E-2</v>
      </c>
      <c r="AD359">
        <v>1.3682143167490999E-2</v>
      </c>
      <c r="AE359">
        <v>4.8517104038991203E-3</v>
      </c>
    </row>
    <row r="360" spans="1:31" x14ac:dyDescent="0.35">
      <c r="A360" s="5">
        <v>44926</v>
      </c>
      <c r="B360">
        <v>-2.2501329663216899E-3</v>
      </c>
      <c r="C360">
        <v>-2.48332291991041E-2</v>
      </c>
      <c r="D360">
        <v>-3.5813174676614601E-2</v>
      </c>
      <c r="E360">
        <v>-2.3843140558050199E-2</v>
      </c>
      <c r="F360">
        <v>-2.5013250779440999E-2</v>
      </c>
      <c r="G360">
        <v>-3.6919941818030003E-2</v>
      </c>
      <c r="H360">
        <v>-1.93639126846482E-2</v>
      </c>
      <c r="I360">
        <v>-9.8786416515600304E-3</v>
      </c>
      <c r="J360">
        <v>-4.2945923941773601E-2</v>
      </c>
      <c r="K360">
        <v>-3.59388317887731E-2</v>
      </c>
      <c r="L360">
        <v>-6.8920431913518498E-3</v>
      </c>
      <c r="M360">
        <v>-4.3454014802254996E-3</v>
      </c>
      <c r="N360">
        <v>-1.7908074584180201E-3</v>
      </c>
      <c r="O360">
        <v>-2.16872791787597E-4</v>
      </c>
      <c r="P360">
        <v>-4.0043554695235999E-3</v>
      </c>
      <c r="Q360">
        <v>-5.55659042498622E-2</v>
      </c>
      <c r="R360">
        <v>-5.9102833014992098E-2</v>
      </c>
      <c r="S360">
        <v>-5.4821184813645202E-2</v>
      </c>
      <c r="T360">
        <v>-6.1316070854246799E-2</v>
      </c>
      <c r="U360">
        <v>-5.3613205231047498E-2</v>
      </c>
      <c r="V360">
        <v>-6.3395135577441197E-2</v>
      </c>
      <c r="W360">
        <v>-7.4006060485721004E-2</v>
      </c>
      <c r="X360">
        <v>-3.8178082501798501E-2</v>
      </c>
      <c r="Y360">
        <v>-3.7481335610131297E-2</v>
      </c>
      <c r="Z360">
        <v>-3.9710949304836901E-2</v>
      </c>
      <c r="AA360">
        <v>-4.06829353537164E-2</v>
      </c>
      <c r="AB360">
        <v>-3.5840034847594598E-2</v>
      </c>
      <c r="AC360">
        <v>1.72282587863036E-3</v>
      </c>
      <c r="AD360">
        <v>4.4588005744281602E-3</v>
      </c>
      <c r="AE360">
        <v>5.2100801255189604E-3</v>
      </c>
    </row>
    <row r="361" spans="1:31" x14ac:dyDescent="0.35">
      <c r="A361" s="5">
        <v>44957</v>
      </c>
      <c r="B361">
        <v>4.7188845620518498E-2</v>
      </c>
      <c r="C361">
        <v>8.4786091421909904E-2</v>
      </c>
      <c r="D361">
        <v>0.104392329262566</v>
      </c>
      <c r="E361">
        <v>8.7635332870396196E-2</v>
      </c>
      <c r="F361">
        <v>8.4534346962635606E-2</v>
      </c>
      <c r="G361">
        <v>9.5729161922716799E-2</v>
      </c>
      <c r="H361">
        <v>7.1614448508466405E-2</v>
      </c>
      <c r="I361">
        <v>5.7619354595691299E-2</v>
      </c>
      <c r="J361">
        <v>6.3984421084016502E-2</v>
      </c>
      <c r="K361">
        <v>6.5789361492419096E-2</v>
      </c>
      <c r="L361">
        <v>3.8240650028040397E-2</v>
      </c>
      <c r="M361">
        <v>2.4949704493761601E-2</v>
      </c>
      <c r="N361">
        <v>3.6449834676812697E-2</v>
      </c>
      <c r="O361">
        <v>3.2447037583302897E-2</v>
      </c>
      <c r="P361">
        <v>3.1483789318767698E-2</v>
      </c>
      <c r="Q361">
        <v>7.0081095370689003E-2</v>
      </c>
      <c r="R361">
        <v>6.4382951963898705E-2</v>
      </c>
      <c r="S361">
        <v>5.5071163933675601E-2</v>
      </c>
      <c r="T361">
        <v>7.1179936128207694E-2</v>
      </c>
      <c r="U361">
        <v>6.5032535079954504E-2</v>
      </c>
      <c r="V361">
        <v>6.9783178442329605E-2</v>
      </c>
      <c r="W361">
        <v>5.88433909316343E-2</v>
      </c>
      <c r="X361">
        <v>7.8360182772986203E-2</v>
      </c>
      <c r="Y361">
        <v>7.0372315344045006E-2</v>
      </c>
      <c r="Z361">
        <v>5.2734396893284199E-2</v>
      </c>
      <c r="AA361">
        <v>5.6857832384200398E-2</v>
      </c>
      <c r="AB361">
        <v>3.6242332403547503E-2</v>
      </c>
      <c r="AC361">
        <v>1.25047873513326E-2</v>
      </c>
      <c r="AD361">
        <v>1.9038871337340502E-2</v>
      </c>
      <c r="AE361">
        <v>9.5458873406331097E-3</v>
      </c>
    </row>
    <row r="362" spans="1:31" x14ac:dyDescent="0.35">
      <c r="A362" s="5">
        <v>44985</v>
      </c>
      <c r="B362">
        <v>-2.2029665359110499E-2</v>
      </c>
      <c r="C362">
        <v>-5.1862643691640703E-2</v>
      </c>
      <c r="D362">
        <v>-8.29972809466865E-2</v>
      </c>
      <c r="E362">
        <v>-4.4150000040574199E-2</v>
      </c>
      <c r="F362">
        <v>-2.7014927413078298E-2</v>
      </c>
      <c r="G362">
        <v>-2.9569822698786601E-2</v>
      </c>
      <c r="H362">
        <v>-2.9161454865317401E-2</v>
      </c>
      <c r="I362">
        <v>-2.1505423896377399E-2</v>
      </c>
      <c r="J362">
        <v>-3.1755801527598999E-2</v>
      </c>
      <c r="K362">
        <v>-4.4377692307501201E-2</v>
      </c>
      <c r="L362">
        <v>-1.56738831068696E-2</v>
      </c>
      <c r="M362">
        <v>-1.8723132508343E-2</v>
      </c>
      <c r="N362">
        <v>-2.0714494277455701E-2</v>
      </c>
      <c r="O362">
        <v>-2.2848685854715001E-2</v>
      </c>
      <c r="P362">
        <v>-2.4232801444973601E-2</v>
      </c>
      <c r="Q362">
        <v>-2.6868195566261601E-2</v>
      </c>
      <c r="R362">
        <v>-2.40810850244574E-2</v>
      </c>
      <c r="S362">
        <v>-2.5594743871251598E-2</v>
      </c>
      <c r="T362">
        <v>-2.2106348011458499E-2</v>
      </c>
      <c r="U362">
        <v>-1.8788064148220499E-2</v>
      </c>
      <c r="V362">
        <v>-2.0740988157509001E-2</v>
      </c>
      <c r="W362">
        <v>-2.0880120619082999E-2</v>
      </c>
      <c r="X362">
        <v>-2.5024131857283E-2</v>
      </c>
      <c r="Y362">
        <v>-2.1915112267583001E-2</v>
      </c>
      <c r="Z362">
        <v>-2.3500180696587099E-2</v>
      </c>
      <c r="AA362">
        <v>-2.8336913252035401E-2</v>
      </c>
      <c r="AB362">
        <v>-2.9452384865944599E-2</v>
      </c>
      <c r="AC362">
        <v>-8.8426735139436694E-3</v>
      </c>
      <c r="AD362">
        <v>-5.9720823405720099E-3</v>
      </c>
      <c r="AE362">
        <v>2.2200699677479702E-3</v>
      </c>
    </row>
    <row r="363" spans="1:31" x14ac:dyDescent="0.35">
      <c r="A363" s="5">
        <v>45016</v>
      </c>
      <c r="B363">
        <v>1.21844800793029E-2</v>
      </c>
      <c r="C363">
        <v>2.9384913327969601E-2</v>
      </c>
      <c r="D363">
        <v>3.2055045080616199E-2</v>
      </c>
      <c r="E363">
        <v>3.0022847095447499E-2</v>
      </c>
      <c r="F363">
        <v>4.23304271123311E-2</v>
      </c>
      <c r="G363">
        <v>1.6620855535172299E-2</v>
      </c>
      <c r="H363">
        <v>8.1351972103282707E-3</v>
      </c>
      <c r="I363">
        <v>-1.75824502042938E-2</v>
      </c>
      <c r="J363">
        <v>2.5967818585321201E-2</v>
      </c>
      <c r="K363">
        <v>7.39336593221548E-3</v>
      </c>
      <c r="L363">
        <v>1.00232507467846E-2</v>
      </c>
      <c r="M363">
        <v>1.7434038289479099E-2</v>
      </c>
      <c r="N363">
        <v>2.01807599958998E-2</v>
      </c>
      <c r="O363">
        <v>2.0322647266621401E-2</v>
      </c>
      <c r="P363">
        <v>1.8454819427979E-2</v>
      </c>
      <c r="Q363">
        <v>1.5961959241749299E-2</v>
      </c>
      <c r="R363">
        <v>3.0424556065941199E-2</v>
      </c>
      <c r="S363">
        <v>4.6612165754701403E-2</v>
      </c>
      <c r="T363">
        <v>4.0740484079486598E-2</v>
      </c>
      <c r="U363">
        <v>3.3508783465624602E-2</v>
      </c>
      <c r="V363">
        <v>4.1390762203692998E-2</v>
      </c>
      <c r="W363">
        <v>5.9383369399805097E-2</v>
      </c>
      <c r="X363">
        <v>2.4678988684202E-3</v>
      </c>
      <c r="Y363">
        <v>-8.7677874718437403E-3</v>
      </c>
      <c r="Z363">
        <v>1.266632308057E-2</v>
      </c>
      <c r="AA363">
        <v>2.3977124913455699E-2</v>
      </c>
      <c r="AB363">
        <v>2.6552701903461599E-2</v>
      </c>
      <c r="AC363">
        <v>1.32404505676289E-2</v>
      </c>
      <c r="AD363">
        <v>9.1900983629531301E-3</v>
      </c>
      <c r="AE363">
        <v>1.4959391928463901E-3</v>
      </c>
    </row>
    <row r="364" spans="1:31" x14ac:dyDescent="0.35">
      <c r="A364" s="5">
        <v>45046</v>
      </c>
      <c r="B364">
        <v>2.0628938747792101E-3</v>
      </c>
      <c r="C364">
        <v>-4.50110430445825E-3</v>
      </c>
      <c r="D364">
        <v>-1.5225122688039499E-2</v>
      </c>
      <c r="E364">
        <v>1.7937133048052001E-2</v>
      </c>
      <c r="F364">
        <v>2.66376193338448E-2</v>
      </c>
      <c r="G364">
        <v>3.2697283469015799E-2</v>
      </c>
      <c r="H364">
        <v>2.42083725918051E-2</v>
      </c>
      <c r="I364">
        <v>-8.9485584720645894E-3</v>
      </c>
      <c r="J364">
        <v>-1.8098360719802802E-2</v>
      </c>
      <c r="K364">
        <v>2.77858676074654E-3</v>
      </c>
      <c r="L364">
        <v>9.6371138234704994E-3</v>
      </c>
      <c r="M364">
        <v>4.4167314529262097E-3</v>
      </c>
      <c r="N364">
        <v>6.0904041917713798E-3</v>
      </c>
      <c r="O364">
        <v>5.9655285823306103E-3</v>
      </c>
      <c r="P364">
        <v>3.9632679000432798E-3</v>
      </c>
      <c r="Q364" s="2">
        <v>-1.7929489236029899E-7</v>
      </c>
      <c r="R364">
        <v>6.1521648805519099E-3</v>
      </c>
      <c r="S364">
        <v>1.5640197169080699E-2</v>
      </c>
      <c r="T364">
        <v>4.61623862966696E-3</v>
      </c>
      <c r="U364">
        <v>8.3371765155800196E-3</v>
      </c>
      <c r="V364">
        <v>4.3470702990975199E-3</v>
      </c>
      <c r="W364">
        <v>1.30072626524155E-2</v>
      </c>
      <c r="X364">
        <v>2.2158299350887702E-3</v>
      </c>
      <c r="Y364">
        <v>-8.3537898757868392E-3</v>
      </c>
      <c r="Z364">
        <v>6.5666459948925697E-3</v>
      </c>
      <c r="AA364">
        <v>8.2815144328808495E-3</v>
      </c>
      <c r="AB364">
        <v>1.6628035124365299E-2</v>
      </c>
      <c r="AC364">
        <v>1.57115696469468E-3</v>
      </c>
      <c r="AD364">
        <v>5.2664843784185501E-3</v>
      </c>
      <c r="AE364">
        <v>5.6489702193773701E-3</v>
      </c>
    </row>
    <row r="365" spans="1:31" x14ac:dyDescent="0.35">
      <c r="A365" s="5">
        <v>45077</v>
      </c>
      <c r="B365">
        <v>-9.6251764477966809E-3</v>
      </c>
      <c r="C365">
        <v>-8.2893959373898894E-3</v>
      </c>
      <c r="D365">
        <v>-2.9066189851059101E-2</v>
      </c>
      <c r="E365">
        <v>-2.42292382918399E-2</v>
      </c>
      <c r="F365">
        <v>-2.3394490587066299E-2</v>
      </c>
      <c r="G365">
        <v>-1.5831505770547798E-2</v>
      </c>
      <c r="H365">
        <v>-3.3939530039087298E-2</v>
      </c>
      <c r="I365">
        <v>-5.3423502810329697E-2</v>
      </c>
      <c r="J365">
        <v>3.6016479721571902E-3</v>
      </c>
      <c r="K365">
        <v>-2.9095726142369001E-2</v>
      </c>
      <c r="L365">
        <v>-1.54259604539438E-2</v>
      </c>
      <c r="M365">
        <v>-7.0779569304490397E-3</v>
      </c>
      <c r="N365">
        <v>-8.8885757636585402E-3</v>
      </c>
      <c r="O365">
        <v>-8.83413363572845E-3</v>
      </c>
      <c r="P365">
        <v>-6.3449993429281698E-3</v>
      </c>
      <c r="Q365">
        <v>-6.3695930758838303E-3</v>
      </c>
      <c r="R365">
        <v>-3.17072892540561E-3</v>
      </c>
      <c r="S365">
        <v>5.8481267273100695E-4</v>
      </c>
      <c r="T365">
        <v>1.1614558256609999E-2</v>
      </c>
      <c r="U365">
        <v>4.5971138094322002E-4</v>
      </c>
      <c r="V365">
        <v>1.29851223214123E-2</v>
      </c>
      <c r="W365">
        <v>2.7820208088554801E-2</v>
      </c>
      <c r="X365">
        <v>-3.2178667795582198E-2</v>
      </c>
      <c r="Y365">
        <v>-4.45985470364611E-2</v>
      </c>
      <c r="Z365">
        <v>-1.1804706600934901E-2</v>
      </c>
      <c r="AA365">
        <v>1.31416045415621E-2</v>
      </c>
      <c r="AB365">
        <v>-1.8173368697639601E-2</v>
      </c>
      <c r="AC365">
        <v>-3.7816745223520501E-3</v>
      </c>
      <c r="AD365">
        <v>-5.2134068854525198E-4</v>
      </c>
      <c r="AE365">
        <v>2.6822572547951702E-3</v>
      </c>
    </row>
    <row r="366" spans="1:31" x14ac:dyDescent="0.35">
      <c r="A366" s="5">
        <v>45107</v>
      </c>
      <c r="B366">
        <v>6.2640145568309998E-3</v>
      </c>
      <c r="C366">
        <v>4.1773341221487903E-2</v>
      </c>
      <c r="D366">
        <v>4.20382761524895E-2</v>
      </c>
      <c r="E366">
        <v>4.8532520606338697E-2</v>
      </c>
      <c r="F366">
        <v>3.4843267528695397E-2</v>
      </c>
      <c r="G366">
        <v>4.1555026457883198E-2</v>
      </c>
      <c r="H366">
        <v>2.7603485705874099E-2</v>
      </c>
      <c r="I366">
        <v>3.9745546094754003E-2</v>
      </c>
      <c r="J366">
        <v>7.5223778766079705E-2</v>
      </c>
      <c r="K366">
        <v>6.0966944631290897E-2</v>
      </c>
      <c r="L366">
        <v>1.7148370523933299E-2</v>
      </c>
      <c r="M366">
        <v>-6.0885726061439098E-3</v>
      </c>
      <c r="N366">
        <v>-1.48131940009019E-3</v>
      </c>
      <c r="O366">
        <v>-3.8817960355664598E-3</v>
      </c>
      <c r="P366">
        <v>-5.0978867784540203E-3</v>
      </c>
      <c r="Q366">
        <v>7.0512712067057601E-2</v>
      </c>
      <c r="R366">
        <v>6.6557455404887902E-2</v>
      </c>
      <c r="S366">
        <v>5.8121911125001598E-2</v>
      </c>
      <c r="T366">
        <v>6.4427605377851596E-2</v>
      </c>
      <c r="U366">
        <v>5.8841626863831598E-2</v>
      </c>
      <c r="V366">
        <v>6.4012874606258596E-2</v>
      </c>
      <c r="W366">
        <v>6.2462930005974998E-2</v>
      </c>
      <c r="X366">
        <v>5.7106430906052497E-2</v>
      </c>
      <c r="Y366">
        <v>7.8319611482755694E-2</v>
      </c>
      <c r="Z366">
        <v>3.4234596475266998E-2</v>
      </c>
      <c r="AA366">
        <v>3.7630036375551602E-2</v>
      </c>
      <c r="AB366">
        <v>3.6094461326041299E-2</v>
      </c>
      <c r="AC366">
        <v>-5.0643171463625302E-3</v>
      </c>
      <c r="AD366">
        <v>1.4626525787452499E-3</v>
      </c>
      <c r="AE366">
        <v>5.7662894583601701E-3</v>
      </c>
    </row>
    <row r="367" spans="1:31" x14ac:dyDescent="0.35">
      <c r="A367" s="5">
        <v>45138</v>
      </c>
      <c r="B367">
        <v>2.3230328751384999E-3</v>
      </c>
      <c r="C367">
        <v>4.9999982744564901E-2</v>
      </c>
      <c r="D367">
        <v>5.0733509412697303E-2</v>
      </c>
      <c r="E367">
        <v>3.8751093217587997E-2</v>
      </c>
      <c r="F367">
        <v>1.0100890087797999E-2</v>
      </c>
      <c r="G367">
        <v>2.5740029691667402E-2</v>
      </c>
      <c r="H367">
        <v>3.23565137396956E-2</v>
      </c>
      <c r="I367">
        <v>4.2048646564506797E-2</v>
      </c>
      <c r="J367">
        <v>1.9109916237964899E-2</v>
      </c>
      <c r="K367">
        <v>3.3468636244478898E-2</v>
      </c>
      <c r="L367">
        <v>1.00477194139803E-2</v>
      </c>
      <c r="M367">
        <v>-6.9669993516165499E-4</v>
      </c>
      <c r="N367">
        <v>1.45106123798481E-3</v>
      </c>
      <c r="O367">
        <v>-2.8348249099888899E-3</v>
      </c>
      <c r="P367">
        <v>-1.1623412156987901E-3</v>
      </c>
      <c r="Q367">
        <v>3.1137897541025601E-2</v>
      </c>
      <c r="R367">
        <v>3.7056716677609201E-2</v>
      </c>
      <c r="S367">
        <v>3.4120004222509E-2</v>
      </c>
      <c r="T367">
        <v>3.6592660129615699E-2</v>
      </c>
      <c r="U367">
        <v>3.0091717407094699E-2</v>
      </c>
      <c r="V367">
        <v>3.4170605174514902E-2</v>
      </c>
      <c r="W367">
        <v>2.99552648419249E-2</v>
      </c>
      <c r="X367">
        <v>2.54501026520168E-2</v>
      </c>
      <c r="Y367">
        <v>2.6454930906185999E-2</v>
      </c>
      <c r="Z367">
        <v>1.8569544972385901E-2</v>
      </c>
      <c r="AA367">
        <v>2.15263874084997E-2</v>
      </c>
      <c r="AB367">
        <v>2.5458063006483001E-2</v>
      </c>
      <c r="AC367">
        <v>6.0065235071049697E-3</v>
      </c>
      <c r="AD367">
        <v>6.2131372151867899E-3</v>
      </c>
      <c r="AE367">
        <v>4.9285646452320898E-3</v>
      </c>
    </row>
    <row r="368" spans="1:31" x14ac:dyDescent="0.35">
      <c r="A368" s="5">
        <v>45169</v>
      </c>
      <c r="B368">
        <v>-4.32087066345268E-3</v>
      </c>
      <c r="C368">
        <v>-5.2520994182943197E-2</v>
      </c>
      <c r="D368">
        <v>-6.7481179652911505E-2</v>
      </c>
      <c r="E368">
        <v>-3.73055665202651E-2</v>
      </c>
      <c r="F368">
        <v>-5.5833244330174003E-2</v>
      </c>
      <c r="G368">
        <v>-3.7641346558897698E-2</v>
      </c>
      <c r="H368">
        <v>-4.5535296312134897E-2</v>
      </c>
      <c r="I368">
        <v>-2.12765421201839E-2</v>
      </c>
      <c r="J368">
        <v>-3.6925379857579099E-2</v>
      </c>
      <c r="K368">
        <v>-2.7150703358359701E-2</v>
      </c>
      <c r="L368">
        <v>1.4625965977629299E-3</v>
      </c>
      <c r="M368">
        <v>-2.8396956764706899E-3</v>
      </c>
      <c r="N368">
        <v>-3.3088098920731101E-3</v>
      </c>
      <c r="O368">
        <v>-5.8746129320654001E-3</v>
      </c>
      <c r="P368">
        <v>-7.7296402695063004E-3</v>
      </c>
      <c r="Q368">
        <v>-1.39370954080389E-2</v>
      </c>
      <c r="R368">
        <v>-1.6579256489868001E-2</v>
      </c>
      <c r="S368">
        <v>-1.26628187868708E-2</v>
      </c>
      <c r="T368">
        <v>-1.3180667042084E-2</v>
      </c>
      <c r="U368">
        <v>-1.6088159626482201E-2</v>
      </c>
      <c r="V368">
        <v>-1.40221246626882E-2</v>
      </c>
      <c r="W368">
        <v>-5.70805806958701E-3</v>
      </c>
      <c r="X368">
        <v>-3.0671708225526201E-2</v>
      </c>
      <c r="Y368">
        <v>-8.4351304263678897E-3</v>
      </c>
      <c r="Z368">
        <v>-2.18169890190184E-2</v>
      </c>
      <c r="AA368">
        <v>-7.2799084629780499E-3</v>
      </c>
      <c r="AB368">
        <v>-1.26305388125899E-2</v>
      </c>
      <c r="AC368">
        <v>5.2286175070964001E-3</v>
      </c>
      <c r="AD368">
        <v>3.5932551846417902E-3</v>
      </c>
      <c r="AE368">
        <v>5.0285080753670504E-3</v>
      </c>
    </row>
    <row r="369" spans="1:31" x14ac:dyDescent="0.35">
      <c r="A369" s="5">
        <v>45199</v>
      </c>
      <c r="B369">
        <v>-2.3638111065969102E-2</v>
      </c>
      <c r="C369">
        <v>-2.0650740707317899E-2</v>
      </c>
      <c r="D369">
        <v>-4.2420433729255497E-2</v>
      </c>
      <c r="E369">
        <v>-3.6598573041410599E-2</v>
      </c>
      <c r="F369">
        <v>-5.7811145599575897E-2</v>
      </c>
      <c r="G369">
        <v>-8.0834612675755299E-2</v>
      </c>
      <c r="H369">
        <v>-6.0718620897565002E-2</v>
      </c>
      <c r="I369">
        <v>-3.5232529395643801E-2</v>
      </c>
      <c r="J369">
        <v>-4.9609942284009001E-2</v>
      </c>
      <c r="K369">
        <v>-3.6533971683732E-2</v>
      </c>
      <c r="L369">
        <v>-1.2459007798613799E-2</v>
      </c>
      <c r="M369">
        <v>-2.0190135749437E-2</v>
      </c>
      <c r="N369">
        <v>-2.3111815299650298E-2</v>
      </c>
      <c r="O369">
        <v>-2.5402154796742699E-2</v>
      </c>
      <c r="P369">
        <v>-3.0402765194224701E-2</v>
      </c>
      <c r="Q369">
        <v>-5.0255206958205699E-2</v>
      </c>
      <c r="R369">
        <v>-5.37464123359713E-2</v>
      </c>
      <c r="S369">
        <v>-5.23427718450249E-2</v>
      </c>
      <c r="T369">
        <v>-5.0767651484705897E-2</v>
      </c>
      <c r="U369">
        <v>-5.6368100396683003E-2</v>
      </c>
      <c r="V369">
        <v>-5.3365013522064797E-2</v>
      </c>
      <c r="W369">
        <v>-5.3854594586385099E-2</v>
      </c>
      <c r="X369">
        <v>-6.0144796376472798E-2</v>
      </c>
      <c r="Y369">
        <v>-4.82043043563515E-2</v>
      </c>
      <c r="Z369">
        <v>-4.0024412246567997E-2</v>
      </c>
      <c r="AA369">
        <v>-4.7304175079221703E-2</v>
      </c>
      <c r="AB369">
        <v>-3.7935785329735697E-2</v>
      </c>
      <c r="AC369">
        <v>-5.3834866297327699E-4</v>
      </c>
      <c r="AD369">
        <v>-2.0726449586756599E-3</v>
      </c>
      <c r="AE369">
        <v>4.0399517633397603E-3</v>
      </c>
    </row>
    <row r="370" spans="1:31" x14ac:dyDescent="0.35">
      <c r="A370" s="5">
        <v>45230</v>
      </c>
      <c r="B370">
        <v>-1.78971085456433E-2</v>
      </c>
      <c r="C370">
        <v>-3.5850537940141099E-2</v>
      </c>
      <c r="D370">
        <v>-3.19217321038388E-2</v>
      </c>
      <c r="E370">
        <v>-4.2458164383163299E-2</v>
      </c>
      <c r="F370">
        <v>-4.2623378814846902E-2</v>
      </c>
      <c r="G370">
        <v>-4.82271070903924E-2</v>
      </c>
      <c r="H370">
        <v>-5.0132155573568697E-2</v>
      </c>
      <c r="I370">
        <v>-1.94248333199766E-2</v>
      </c>
      <c r="J370">
        <v>-4.1254522771193999E-2</v>
      </c>
      <c r="K370">
        <v>-2.35750977874256E-2</v>
      </c>
      <c r="L370">
        <v>-1.6021726657833E-2</v>
      </c>
      <c r="M370">
        <v>-1.27812349900637E-2</v>
      </c>
      <c r="N370">
        <v>-1.64482503936603E-2</v>
      </c>
      <c r="O370">
        <v>-1.6476953863458099E-2</v>
      </c>
      <c r="P370">
        <v>-2.0374915563812799E-2</v>
      </c>
      <c r="Q370">
        <v>-2.6870552746155699E-2</v>
      </c>
      <c r="R370">
        <v>-3.53451848633776E-2</v>
      </c>
      <c r="S370">
        <v>-1.6049098953351298E-2</v>
      </c>
      <c r="T370">
        <v>-2.8006455865853899E-2</v>
      </c>
      <c r="U370">
        <v>-2.6447688335834701E-2</v>
      </c>
      <c r="V370">
        <v>-2.91537637333713E-2</v>
      </c>
      <c r="W370">
        <v>-2.3403669481424999E-2</v>
      </c>
      <c r="X370">
        <v>-4.3947635203751001E-2</v>
      </c>
      <c r="Y370">
        <v>-4.4190677156113897E-2</v>
      </c>
      <c r="Z370">
        <v>-1.9096213040382001E-2</v>
      </c>
      <c r="AA370">
        <v>-1.8676313703916599E-2</v>
      </c>
      <c r="AB370">
        <v>-1.6047819673955299E-2</v>
      </c>
      <c r="AC370">
        <v>2.76283528405414E-3</v>
      </c>
      <c r="AD370" s="2">
        <v>2.3776854782366E-5</v>
      </c>
      <c r="AE370">
        <v>3.10620133199635E-3</v>
      </c>
    </row>
    <row r="371" spans="1:31" x14ac:dyDescent="0.35">
      <c r="A371" s="5">
        <v>45260</v>
      </c>
      <c r="B371">
        <v>5.2769360876303899E-2</v>
      </c>
      <c r="C371">
        <v>7.9113922075301102E-2</v>
      </c>
      <c r="D371">
        <v>7.2678338526697903E-2</v>
      </c>
      <c r="E371">
        <v>7.1178583052737304E-2</v>
      </c>
      <c r="F371">
        <v>9.7847192411459102E-2</v>
      </c>
      <c r="G371">
        <v>0.16095361274243</v>
      </c>
      <c r="H371">
        <v>0.112499936892314</v>
      </c>
      <c r="I371">
        <v>5.7052440136978397E-2</v>
      </c>
      <c r="J371">
        <v>9.7329059485858599E-2</v>
      </c>
      <c r="K371">
        <v>8.1080982175394001E-2</v>
      </c>
      <c r="L371">
        <v>4.4555977358926697E-2</v>
      </c>
      <c r="M371">
        <v>3.5446299520668301E-2</v>
      </c>
      <c r="N371">
        <v>4.6893496182256099E-2</v>
      </c>
      <c r="O371">
        <v>4.6460768312782202E-2</v>
      </c>
      <c r="P371">
        <v>5.2461279912417703E-2</v>
      </c>
      <c r="Q371">
        <v>0.10025479327874</v>
      </c>
      <c r="R371">
        <v>0.104504810601438</v>
      </c>
      <c r="S371">
        <v>9.0423998919495097E-2</v>
      </c>
      <c r="T371">
        <v>0.100847013201056</v>
      </c>
      <c r="U371">
        <v>9.5081886105936403E-2</v>
      </c>
      <c r="V371">
        <v>0.10050537320943401</v>
      </c>
      <c r="W371">
        <v>8.69820610162685E-2</v>
      </c>
      <c r="X371">
        <v>0.10053736714259701</v>
      </c>
      <c r="Y371">
        <v>9.5584257818542698E-2</v>
      </c>
      <c r="Z371">
        <v>6.9111093755253497E-2</v>
      </c>
      <c r="AA371">
        <v>8.6470730679633206E-2</v>
      </c>
      <c r="AB371">
        <v>6.0111906459118299E-2</v>
      </c>
      <c r="AC371">
        <v>1.3103740778486099E-2</v>
      </c>
      <c r="AD371">
        <v>1.9804200624461098E-2</v>
      </c>
      <c r="AE371">
        <v>7.18642552795764E-3</v>
      </c>
    </row>
    <row r="372" spans="1:31" x14ac:dyDescent="0.35">
      <c r="A372" s="5">
        <v>45291</v>
      </c>
      <c r="B372">
        <v>4.3283115237532699E-2</v>
      </c>
      <c r="C372">
        <v>3.8038537485441497E-2</v>
      </c>
      <c r="D372">
        <v>3.2170742319468502E-2</v>
      </c>
      <c r="E372">
        <v>4.7093099619676199E-2</v>
      </c>
      <c r="F372">
        <v>7.2174976867358895E-2</v>
      </c>
      <c r="G372">
        <v>7.9364508735207895E-2</v>
      </c>
      <c r="H372">
        <v>8.2707750830870397E-2</v>
      </c>
      <c r="I372">
        <v>8.3948392889910003E-2</v>
      </c>
      <c r="J372">
        <v>5.7768427686109597E-2</v>
      </c>
      <c r="K372">
        <v>6.6640573841957401E-2</v>
      </c>
      <c r="L372">
        <v>3.9491091500420301E-2</v>
      </c>
      <c r="M372">
        <v>3.0951190630698899E-2</v>
      </c>
      <c r="N372">
        <v>3.8607031128484702E-2</v>
      </c>
      <c r="O372">
        <v>3.9850489687497402E-2</v>
      </c>
      <c r="P372">
        <v>3.9246449329852703E-2</v>
      </c>
      <c r="Q372">
        <v>5.2787225773245801E-2</v>
      </c>
      <c r="R372">
        <v>5.2362686304771901E-2</v>
      </c>
      <c r="S372">
        <v>4.2396806918326001E-2</v>
      </c>
      <c r="T372">
        <v>4.88871526450564E-2</v>
      </c>
      <c r="U372">
        <v>5.9677094297197503E-2</v>
      </c>
      <c r="V372">
        <v>4.8516257761309398E-2</v>
      </c>
      <c r="W372">
        <v>3.8845149271395603E-2</v>
      </c>
      <c r="X372">
        <v>5.1739536970870498E-2</v>
      </c>
      <c r="Y372">
        <v>8.22763567278018E-2</v>
      </c>
      <c r="Z372">
        <v>4.0587699977018603E-2</v>
      </c>
      <c r="AA372">
        <v>4.47980613515973E-2</v>
      </c>
      <c r="AB372">
        <v>3.4040600747680401E-2</v>
      </c>
      <c r="AC372">
        <v>1.3900840899246701E-2</v>
      </c>
      <c r="AD372">
        <v>1.7662171466815899E-2</v>
      </c>
      <c r="AE372">
        <v>7.2369523694718703E-3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0E29-ED09-4584-93A0-856AD9D65BE4}">
  <dimension ref="A1:H288"/>
  <sheetViews>
    <sheetView zoomScale="85" zoomScaleNormal="85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4.5" x14ac:dyDescent="0.35"/>
  <cols>
    <col min="1" max="1" width="10.81640625" bestFit="1" customWidth="1"/>
    <col min="2" max="2" width="20.1796875" bestFit="1" customWidth="1"/>
    <col min="3" max="3" width="28" bestFit="1" customWidth="1"/>
    <col min="4" max="5" width="29.7265625" bestFit="1" customWidth="1"/>
    <col min="6" max="6" width="25.7265625" bestFit="1" customWidth="1"/>
    <col min="7" max="7" width="18.7265625" customWidth="1"/>
    <col min="8" max="8" width="28.7265625" bestFit="1" customWidth="1"/>
  </cols>
  <sheetData>
    <row r="1" spans="1:8" x14ac:dyDescent="0.35">
      <c r="B1" s="6" t="s">
        <v>173</v>
      </c>
      <c r="C1" s="6" t="s">
        <v>173</v>
      </c>
      <c r="D1" s="6" t="s">
        <v>173</v>
      </c>
      <c r="E1" s="6" t="s">
        <v>173</v>
      </c>
      <c r="F1" s="6" t="s">
        <v>172</v>
      </c>
      <c r="G1" s="6" t="s">
        <v>172</v>
      </c>
      <c r="H1" s="6" t="s">
        <v>172</v>
      </c>
    </row>
    <row r="2" spans="1:8" x14ac:dyDescent="0.35">
      <c r="A2" s="1"/>
      <c r="B2" s="7" t="s">
        <v>138</v>
      </c>
      <c r="C2" s="7" t="s">
        <v>137</v>
      </c>
      <c r="D2" s="7" t="s">
        <v>136</v>
      </c>
      <c r="E2" s="7" t="s">
        <v>135</v>
      </c>
      <c r="F2" s="7" t="s">
        <v>134</v>
      </c>
      <c r="G2" s="7" t="s">
        <v>133</v>
      </c>
      <c r="H2" s="7" t="s">
        <v>132</v>
      </c>
    </row>
    <row r="3" spans="1:8" x14ac:dyDescent="0.35">
      <c r="A3" s="6" t="s">
        <v>124</v>
      </c>
      <c r="B3" s="6" t="s">
        <v>131</v>
      </c>
      <c r="C3" s="6" t="s">
        <v>130</v>
      </c>
      <c r="D3" s="6" t="s">
        <v>129</v>
      </c>
      <c r="E3" s="6" t="s">
        <v>128</v>
      </c>
      <c r="F3" s="6" t="s">
        <v>127</v>
      </c>
      <c r="G3" s="6" t="s">
        <v>126</v>
      </c>
      <c r="H3" s="6" t="s">
        <v>125</v>
      </c>
    </row>
    <row r="4" spans="1:8" x14ac:dyDescent="0.35">
      <c r="A4" s="1">
        <v>37287</v>
      </c>
      <c r="B4" s="8">
        <v>-1.45956095813412E-2</v>
      </c>
      <c r="C4" s="8">
        <v>-3.0396820256942701E-2</v>
      </c>
      <c r="D4" s="8">
        <v>-1.0399765116746101E-2</v>
      </c>
      <c r="E4" s="8">
        <v>-1.25392761550098E-2</v>
      </c>
      <c r="F4" s="8">
        <v>-3.56320255133222E-3</v>
      </c>
      <c r="G4" s="8">
        <v>-1.64470611302522E-2</v>
      </c>
      <c r="H4" s="8">
        <v>-3.85265740436204E-2</v>
      </c>
    </row>
    <row r="5" spans="1:8" x14ac:dyDescent="0.35">
      <c r="A5" s="1">
        <v>37315</v>
      </c>
      <c r="B5" s="8">
        <v>-1.9281035509449099E-2</v>
      </c>
      <c r="C5" s="8">
        <v>-8.7952172361334593E-3</v>
      </c>
      <c r="D5" s="8">
        <v>-2.7404747033104301E-2</v>
      </c>
      <c r="E5" s="8">
        <v>-2.0451455677288701E-2</v>
      </c>
      <c r="F5" s="8">
        <v>-3.3487434803224803E-2</v>
      </c>
      <c r="G5" s="8">
        <v>-2.83135393125954E-2</v>
      </c>
      <c r="H5" s="8">
        <v>-4.5633757527588697E-3</v>
      </c>
    </row>
    <row r="6" spans="1:8" x14ac:dyDescent="0.35">
      <c r="A6" s="1">
        <v>37346</v>
      </c>
      <c r="B6" s="8">
        <v>3.7607296480228598E-2</v>
      </c>
      <c r="C6" s="8">
        <v>4.4049987956103501E-2</v>
      </c>
      <c r="D6" s="8">
        <v>8.0372481335795498E-2</v>
      </c>
      <c r="E6" s="8">
        <v>4.38451754838265E-2</v>
      </c>
      <c r="F6" s="8">
        <v>4.0452975204921901E-2</v>
      </c>
      <c r="G6" s="8">
        <v>3.5103158380482898E-2</v>
      </c>
      <c r="H6" s="8">
        <v>4.2702078342478599E-2</v>
      </c>
    </row>
    <row r="7" spans="1:8" x14ac:dyDescent="0.35">
      <c r="A7" s="1">
        <v>37376</v>
      </c>
      <c r="B7" s="8">
        <v>-6.0630886456453301E-2</v>
      </c>
      <c r="C7" s="8">
        <v>-3.3989755100172998E-2</v>
      </c>
      <c r="D7" s="8">
        <v>9.1096877739965405E-3</v>
      </c>
      <c r="E7" s="8">
        <v>-5.2463240742265403E-2</v>
      </c>
      <c r="F7" s="8">
        <v>-4.6149312377209803E-2</v>
      </c>
      <c r="G7" s="8">
        <v>-6.9336860093911004E-2</v>
      </c>
      <c r="H7" s="8">
        <v>-2.8904294802565199E-2</v>
      </c>
    </row>
    <row r="8" spans="1:8" x14ac:dyDescent="0.35">
      <c r="A8" s="1">
        <v>37407</v>
      </c>
      <c r="B8" s="8">
        <v>-7.3639344262292896E-3</v>
      </c>
      <c r="C8" s="8">
        <v>1.6673422793424199E-3</v>
      </c>
      <c r="D8" s="8">
        <v>-4.4381283380458797E-2</v>
      </c>
      <c r="E8" s="8">
        <v>-1.15862320634965E-2</v>
      </c>
      <c r="F8" s="8">
        <v>-1.0092480072501401E-3</v>
      </c>
      <c r="G8" s="8">
        <v>-8.01867654986964E-3</v>
      </c>
      <c r="H8" s="8">
        <v>-5.1318310038956996E-3</v>
      </c>
    </row>
    <row r="9" spans="1:8" x14ac:dyDescent="0.35">
      <c r="A9" s="1">
        <v>37437</v>
      </c>
      <c r="B9" s="8">
        <v>-7.1232750021469296E-2</v>
      </c>
      <c r="C9" s="8">
        <v>-6.08467886652155E-2</v>
      </c>
      <c r="D9" s="8">
        <v>-4.96170461958899E-2</v>
      </c>
      <c r="E9" s="8">
        <v>-7.1984880450070093E-2</v>
      </c>
      <c r="F9" s="8">
        <v>-7.7151457671848403E-2</v>
      </c>
      <c r="G9" s="8">
        <v>-7.3979330809231997E-2</v>
      </c>
      <c r="H9" s="8">
        <v>-5.9790458330609302E-2</v>
      </c>
    </row>
    <row r="10" spans="1:8" x14ac:dyDescent="0.35">
      <c r="A10" s="1">
        <v>37468</v>
      </c>
      <c r="B10" s="8">
        <v>-7.7954962516181905E-2</v>
      </c>
      <c r="C10" s="8">
        <v>-8.4377752831142794E-2</v>
      </c>
      <c r="D10" s="8">
        <v>-0.15102804142434001</v>
      </c>
      <c r="E10" s="8">
        <v>-7.9500999327466307E-2</v>
      </c>
      <c r="F10" s="8">
        <v>-7.5111706881143395E-2</v>
      </c>
      <c r="G10" s="8">
        <v>-6.0220994416010698E-2</v>
      </c>
      <c r="H10" s="8">
        <v>-9.4889175846082502E-2</v>
      </c>
    </row>
    <row r="11" spans="1:8" x14ac:dyDescent="0.35">
      <c r="A11" s="1">
        <v>37499</v>
      </c>
      <c r="B11" s="8">
        <v>6.5723498464906899E-3</v>
      </c>
      <c r="C11" s="8">
        <v>1.70767103193664E-3</v>
      </c>
      <c r="D11" s="8">
        <v>-2.5466352581652498E-3</v>
      </c>
      <c r="E11" s="8">
        <v>4.7232912799198097E-3</v>
      </c>
      <c r="F11" s="8">
        <v>1.08700903425269E-3</v>
      </c>
      <c r="G11" s="8">
        <v>2.2339796885447699E-3</v>
      </c>
      <c r="H11" s="8">
        <v>1.5086411312266899E-3</v>
      </c>
    </row>
    <row r="12" spans="1:8" x14ac:dyDescent="0.35">
      <c r="A12" s="1">
        <v>37529</v>
      </c>
      <c r="B12" s="8">
        <v>-0.108685989301534</v>
      </c>
      <c r="C12" s="8">
        <v>-0.110100326562643</v>
      </c>
      <c r="D12" s="8">
        <v>-7.1813365673070895E-2</v>
      </c>
      <c r="E12" s="8">
        <v>-0.105072871964521</v>
      </c>
      <c r="F12" s="8">
        <v>-0.10353980165528499</v>
      </c>
      <c r="G12" s="8">
        <v>-0.106640075058583</v>
      </c>
      <c r="H12" s="8">
        <v>-0.11916450365454299</v>
      </c>
    </row>
    <row r="13" spans="1:8" x14ac:dyDescent="0.35">
      <c r="A13" s="1">
        <v>37560</v>
      </c>
      <c r="B13" s="8">
        <v>8.8019328655935897E-2</v>
      </c>
      <c r="C13" s="8">
        <v>7.3684060143148905E-2</v>
      </c>
      <c r="D13" s="8">
        <v>3.20590844387591E-2</v>
      </c>
      <c r="E13" s="8">
        <v>7.9631028405319604E-2</v>
      </c>
      <c r="F13" s="8">
        <v>0.10516257536606299</v>
      </c>
      <c r="G13" s="8">
        <v>9.8621142668388201E-2</v>
      </c>
      <c r="H13" s="8">
        <v>9.4455726721246899E-2</v>
      </c>
    </row>
    <row r="14" spans="1:8" x14ac:dyDescent="0.35">
      <c r="A14" s="1">
        <v>37590</v>
      </c>
      <c r="B14" s="8">
        <v>5.8858393722193099E-2</v>
      </c>
      <c r="C14" s="8">
        <v>5.3763954629084898E-2</v>
      </c>
      <c r="D14" s="8">
        <v>8.9245140957216598E-2</v>
      </c>
      <c r="E14" s="8">
        <v>6.0507123473541397E-2</v>
      </c>
      <c r="F14" s="8">
        <v>5.5749044058549899E-2</v>
      </c>
      <c r="G14" s="8">
        <v>6.3949318788700193E-2</v>
      </c>
      <c r="H14" s="8">
        <v>5.0741520757620402E-2</v>
      </c>
    </row>
    <row r="15" spans="1:8" x14ac:dyDescent="0.35">
      <c r="A15" s="1">
        <v>37621</v>
      </c>
      <c r="B15" s="8">
        <v>-5.87436282082862E-2</v>
      </c>
      <c r="C15" s="8">
        <v>-4.8586139941353003E-2</v>
      </c>
      <c r="D15" s="8">
        <v>-5.56782382627313E-2</v>
      </c>
      <c r="E15" s="8">
        <v>-5.6535124545200099E-2</v>
      </c>
      <c r="F15" s="8">
        <v>-6.3670757589739002E-2</v>
      </c>
      <c r="G15" s="8">
        <v>-7.65082575266917E-2</v>
      </c>
      <c r="H15" s="8">
        <v>-5.4000584072800499E-2</v>
      </c>
    </row>
    <row r="16" spans="1:8" x14ac:dyDescent="0.35">
      <c r="A16" s="1">
        <v>37652</v>
      </c>
      <c r="B16" s="8">
        <v>-2.6197687879605001E-2</v>
      </c>
      <c r="C16" s="8">
        <v>-3.04741209771019E-2</v>
      </c>
      <c r="D16" s="8">
        <v>-2.7679710830261699E-2</v>
      </c>
      <c r="E16" s="8">
        <v>-2.44681527312791E-2</v>
      </c>
      <c r="F16" s="8">
        <v>-2.7397260273972698E-2</v>
      </c>
      <c r="G16" s="8">
        <v>-2.3600973303309399E-2</v>
      </c>
      <c r="H16" s="8">
        <v>-3.6534871332946202E-2</v>
      </c>
    </row>
    <row r="17" spans="1:8" x14ac:dyDescent="0.35">
      <c r="A17" s="1">
        <v>37680</v>
      </c>
      <c r="B17" s="8">
        <v>-1.500643249141E-2</v>
      </c>
      <c r="C17" s="8">
        <v>-1.7501482464606199E-2</v>
      </c>
      <c r="D17" s="8">
        <v>-3.02131912058624E-2</v>
      </c>
      <c r="E17" s="8">
        <v>-1.64533523026551E-2</v>
      </c>
      <c r="F17" s="8">
        <v>-1.5629749721349999E-2</v>
      </c>
      <c r="G17" s="8">
        <v>1.86892612638939E-3</v>
      </c>
      <c r="H17" s="8">
        <v>-1.6636559754849602E-2</v>
      </c>
    </row>
    <row r="18" spans="1:8" x14ac:dyDescent="0.35">
      <c r="A18" s="1">
        <v>37711</v>
      </c>
      <c r="B18" s="8">
        <v>9.7130717279346902E-3</v>
      </c>
      <c r="C18" s="8">
        <v>-3.3008358486475101E-3</v>
      </c>
      <c r="D18" s="8">
        <v>1.28739738261253E-2</v>
      </c>
      <c r="E18" s="8">
        <v>1.05174822086158E-2</v>
      </c>
      <c r="F18" s="8">
        <v>9.3157312334337296E-3</v>
      </c>
      <c r="G18" s="8">
        <v>1.7286407172837099E-2</v>
      </c>
      <c r="H18" s="8">
        <v>-1.28885071014948E-3</v>
      </c>
    </row>
    <row r="19" spans="1:8" x14ac:dyDescent="0.35">
      <c r="A19" s="1">
        <v>37741</v>
      </c>
      <c r="B19" s="8">
        <v>8.2368640806902899E-2</v>
      </c>
      <c r="C19" s="8">
        <v>8.8618372811481397E-2</v>
      </c>
      <c r="D19" s="8">
        <v>9.4818874246298701E-2</v>
      </c>
      <c r="E19" s="8">
        <v>8.1657852178853199E-2</v>
      </c>
      <c r="F19" s="8">
        <v>8.3501185589352794E-2</v>
      </c>
      <c r="G19" s="8">
        <v>7.4694376727442696E-2</v>
      </c>
      <c r="H19" s="8">
        <v>0.101194096296223</v>
      </c>
    </row>
    <row r="20" spans="1:8" x14ac:dyDescent="0.35">
      <c r="A20" s="1">
        <v>37772</v>
      </c>
      <c r="B20" s="8">
        <v>5.26825357204991E-2</v>
      </c>
      <c r="C20" s="8">
        <v>5.69339640262242E-2</v>
      </c>
      <c r="D20" s="8">
        <v>0.107310787453769</v>
      </c>
      <c r="E20" s="8">
        <v>6.0365293113376801E-2</v>
      </c>
      <c r="F20" s="8">
        <v>5.3440323795180697E-2</v>
      </c>
      <c r="G20" s="8">
        <v>4.2657263073742603E-2</v>
      </c>
      <c r="H20" s="8">
        <v>5.3302261812383199E-2</v>
      </c>
    </row>
    <row r="21" spans="1:8" x14ac:dyDescent="0.35">
      <c r="A21" s="1">
        <v>37802</v>
      </c>
      <c r="B21" s="8">
        <v>1.2761187595205699E-2</v>
      </c>
      <c r="C21" s="8">
        <v>1.7180898944659399E-2</v>
      </c>
      <c r="D21" s="8">
        <v>1.8098813366827102E-2</v>
      </c>
      <c r="E21" s="8">
        <v>1.3495038798831901E-2</v>
      </c>
      <c r="F21" s="8">
        <v>1.08338731655012E-2</v>
      </c>
      <c r="G21" s="8">
        <v>2.0401483652511199E-2</v>
      </c>
      <c r="H21" s="8">
        <v>2.0768856791459601E-2</v>
      </c>
    </row>
    <row r="22" spans="1:8" x14ac:dyDescent="0.35">
      <c r="A22" s="1">
        <v>37833</v>
      </c>
      <c r="B22" s="8">
        <v>1.7630615546158999E-2</v>
      </c>
      <c r="C22" s="8">
        <v>2.0190010212275299E-2</v>
      </c>
      <c r="D22" s="8">
        <v>6.2568690376753597E-2</v>
      </c>
      <c r="E22" s="8">
        <v>2.29411267049562E-2</v>
      </c>
      <c r="F22" s="8">
        <v>2.8308141076637601E-2</v>
      </c>
      <c r="G22" s="8">
        <v>2.59809687816192E-2</v>
      </c>
      <c r="H22" s="8">
        <v>2.6034228012115398E-2</v>
      </c>
    </row>
    <row r="23" spans="1:8" x14ac:dyDescent="0.35">
      <c r="A23" s="1">
        <v>37864</v>
      </c>
      <c r="B23" s="8">
        <v>1.9500393912140201E-2</v>
      </c>
      <c r="C23" s="8">
        <v>2.1482218245118E-2</v>
      </c>
      <c r="D23" s="8">
        <v>4.5851821971225497E-2</v>
      </c>
      <c r="E23" s="8">
        <v>2.2160142986450301E-2</v>
      </c>
      <c r="F23" s="8">
        <v>1.57737519609744E-2</v>
      </c>
      <c r="G23" s="8">
        <v>1.1567319651699401E-2</v>
      </c>
      <c r="H23" s="8">
        <v>5.4337209774717697E-3</v>
      </c>
    </row>
    <row r="24" spans="1:8" x14ac:dyDescent="0.35">
      <c r="A24" s="1">
        <v>37894</v>
      </c>
      <c r="B24" s="8">
        <v>-1.0620255761471501E-2</v>
      </c>
      <c r="C24" s="8">
        <v>6.0183718720303999E-3</v>
      </c>
      <c r="D24" s="8">
        <v>-1.8459362699527498E-2</v>
      </c>
      <c r="E24" s="8">
        <v>-1.08600864851258E-2</v>
      </c>
      <c r="F24" s="8">
        <v>-9.7954175217381395E-3</v>
      </c>
      <c r="G24" s="8">
        <v>5.3569589206874301E-3</v>
      </c>
      <c r="H24" s="8">
        <v>8.9870174805200993E-3</v>
      </c>
    </row>
    <row r="25" spans="1:8" x14ac:dyDescent="0.35">
      <c r="A25" s="1">
        <v>37925</v>
      </c>
      <c r="B25" s="8">
        <v>5.65742999923965E-2</v>
      </c>
      <c r="C25" s="8">
        <v>5.92421160347344E-2</v>
      </c>
      <c r="D25" s="8">
        <v>8.3976926370940994E-2</v>
      </c>
      <c r="E25" s="8">
        <v>6.05226084980688E-2</v>
      </c>
      <c r="F25" s="8">
        <v>6.3498846252457095E-2</v>
      </c>
      <c r="G25" s="8">
        <v>5.1439696441988397E-2</v>
      </c>
      <c r="H25" s="8">
        <v>7.1508527920199905E-2</v>
      </c>
    </row>
    <row r="26" spans="1:8" x14ac:dyDescent="0.35">
      <c r="A26" s="1">
        <v>37955</v>
      </c>
      <c r="B26" s="8">
        <v>8.7987858329737594E-3</v>
      </c>
      <c r="C26" s="8">
        <v>1.5114366103534799E-2</v>
      </c>
      <c r="D26" s="8">
        <v>3.54845606142285E-2</v>
      </c>
      <c r="E26" s="8">
        <v>1.3772239552981101E-2</v>
      </c>
      <c r="F26" s="8">
        <v>3.9577306332375002E-3</v>
      </c>
      <c r="G26" s="8">
        <v>1.5105740431295899E-2</v>
      </c>
      <c r="H26" s="8">
        <v>2.4331064451700201E-2</v>
      </c>
    </row>
    <row r="27" spans="1:8" x14ac:dyDescent="0.35">
      <c r="A27" s="1">
        <v>37986</v>
      </c>
      <c r="B27" s="8">
        <v>5.2442496125338203E-2</v>
      </c>
      <c r="C27" s="8">
        <v>6.2660379902905003E-2</v>
      </c>
      <c r="D27" s="8">
        <v>2.0291832548620301E-2</v>
      </c>
      <c r="E27" s="8">
        <v>4.5738898141024602E-2</v>
      </c>
      <c r="F27" s="8">
        <v>4.3403437856442698E-2</v>
      </c>
      <c r="G27" s="8">
        <v>4.9347158253075098E-2</v>
      </c>
      <c r="H27" s="8">
        <v>6.5809097861069504E-2</v>
      </c>
    </row>
    <row r="28" spans="1:8" x14ac:dyDescent="0.35">
      <c r="A28" s="1">
        <v>38017</v>
      </c>
      <c r="B28" s="8">
        <v>1.8355576915967401E-2</v>
      </c>
      <c r="C28" s="8">
        <v>1.6045880594972899E-2</v>
      </c>
      <c r="D28" s="8">
        <v>4.3445363364420099E-2</v>
      </c>
      <c r="E28" s="8">
        <v>2.0860700961588801E-2</v>
      </c>
      <c r="F28" s="8">
        <v>2.08852748264351E-2</v>
      </c>
      <c r="G28" s="8">
        <v>1.8023787518834399E-2</v>
      </c>
      <c r="H28" s="8">
        <v>1.1102079260193401E-2</v>
      </c>
    </row>
    <row r="29" spans="1:8" x14ac:dyDescent="0.35">
      <c r="A29" s="1">
        <v>38046</v>
      </c>
      <c r="B29" s="8">
        <v>1.38982168896309E-2</v>
      </c>
      <c r="C29" s="8">
        <v>1.6745270710006602E-2</v>
      </c>
      <c r="D29" s="8">
        <v>8.9630516534845005E-3</v>
      </c>
      <c r="E29" s="8">
        <v>1.34738125781983E-2</v>
      </c>
      <c r="F29" s="8">
        <v>1.0426255377505999E-2</v>
      </c>
      <c r="G29" s="8">
        <v>-1.5278154297273399E-3</v>
      </c>
      <c r="H29" s="8">
        <v>1.7289453394180601E-2</v>
      </c>
    </row>
    <row r="30" spans="1:8" x14ac:dyDescent="0.35">
      <c r="A30" s="1">
        <v>38077</v>
      </c>
      <c r="B30" s="8">
        <v>-1.5086232619203501E-2</v>
      </c>
      <c r="C30" s="8">
        <v>-6.6356141858682901E-3</v>
      </c>
      <c r="D30" s="8">
        <v>9.3179899883841007E-3</v>
      </c>
      <c r="E30" s="8">
        <v>-1.1872624205464E-2</v>
      </c>
      <c r="F30" s="8">
        <v>-1.0374446882088601E-2</v>
      </c>
      <c r="G30" s="8">
        <v>-2.02520250482577E-2</v>
      </c>
      <c r="H30" s="8">
        <v>-1.6585473149754001E-2</v>
      </c>
    </row>
    <row r="31" spans="1:8" x14ac:dyDescent="0.35">
      <c r="A31" s="1">
        <v>38107</v>
      </c>
      <c r="B31" s="8">
        <v>-1.5699034185237999E-2</v>
      </c>
      <c r="C31" s="8">
        <v>-2.04814679702966E-2</v>
      </c>
      <c r="D31" s="8">
        <v>-5.0982811154534097E-2</v>
      </c>
      <c r="E31" s="8">
        <v>-2.0673867661943599E-2</v>
      </c>
      <c r="F31" s="8">
        <v>-1.5799954910949199E-2</v>
      </c>
      <c r="G31" s="8">
        <v>-2.11299953505245E-2</v>
      </c>
      <c r="H31" s="8">
        <v>-2.3670264024895801E-2</v>
      </c>
    </row>
    <row r="32" spans="1:8" x14ac:dyDescent="0.35">
      <c r="A32" s="1">
        <v>38138</v>
      </c>
      <c r="B32" s="8">
        <v>1.37210605043978E-2</v>
      </c>
      <c r="C32" s="8">
        <v>9.1110062055113194E-3</v>
      </c>
      <c r="D32" s="8">
        <v>1.5918023704724799E-2</v>
      </c>
      <c r="E32" s="8">
        <v>1.4533768808109601E-2</v>
      </c>
      <c r="F32" s="8">
        <v>2.0214938820699701E-2</v>
      </c>
      <c r="G32" s="8">
        <v>1.71750351880487E-2</v>
      </c>
      <c r="H32" s="8">
        <v>1.23252277834821E-2</v>
      </c>
    </row>
    <row r="33" spans="1:8" x14ac:dyDescent="0.35">
      <c r="A33" s="1">
        <v>38168</v>
      </c>
      <c r="B33" s="8">
        <v>1.94498421180474E-2</v>
      </c>
      <c r="C33" s="8">
        <v>2.0528811826597299E-2</v>
      </c>
      <c r="D33" s="8">
        <v>4.2110732289618202E-2</v>
      </c>
      <c r="E33" s="8">
        <v>1.9872741236535499E-2</v>
      </c>
      <c r="F33" s="8">
        <v>1.8766605545783899E-2</v>
      </c>
      <c r="G33" s="8">
        <v>2.0668020050298899E-2</v>
      </c>
      <c r="H33" s="8">
        <v>1.2463335836563999E-2</v>
      </c>
    </row>
    <row r="34" spans="1:8" x14ac:dyDescent="0.35">
      <c r="A34" s="1">
        <v>38199</v>
      </c>
      <c r="B34" s="8">
        <v>-3.3100433039675699E-2</v>
      </c>
      <c r="C34" s="8">
        <v>-3.2649903525320899E-2</v>
      </c>
      <c r="D34" s="8">
        <v>-6.7331979084687202E-2</v>
      </c>
      <c r="E34" s="8">
        <v>-3.7816093299465697E-2</v>
      </c>
      <c r="F34" s="8">
        <v>-3.9780344909915097E-2</v>
      </c>
      <c r="G34" s="8">
        <v>-3.4713433095574099E-2</v>
      </c>
      <c r="H34" s="8">
        <v>-3.4032691002397503E-2</v>
      </c>
    </row>
    <row r="35" spans="1:8" x14ac:dyDescent="0.35">
      <c r="A35" s="1">
        <v>38230</v>
      </c>
      <c r="B35" s="8">
        <v>4.04741076598919E-3</v>
      </c>
      <c r="C35" s="8">
        <v>4.3952194350980701E-3</v>
      </c>
      <c r="D35" s="8">
        <v>-5.1380151268822097E-3</v>
      </c>
      <c r="E35" s="8">
        <v>4.1200157339183804E-3</v>
      </c>
      <c r="F35" s="8">
        <v>2.0465543293227599E-3</v>
      </c>
      <c r="G35" s="8">
        <v>1.4047576678876701E-3</v>
      </c>
      <c r="H35" s="8">
        <v>6.2086964936140902E-3</v>
      </c>
    </row>
    <row r="36" spans="1:8" x14ac:dyDescent="0.35">
      <c r="A36" s="1">
        <v>38260</v>
      </c>
      <c r="B36" s="8">
        <v>1.08293503003379E-2</v>
      </c>
      <c r="C36" s="8">
        <v>1.8917543914197799E-2</v>
      </c>
      <c r="D36" s="8">
        <v>4.69427902783882E-2</v>
      </c>
      <c r="E36" s="8">
        <v>1.5370511717693E-2</v>
      </c>
      <c r="F36" s="8">
        <v>2.7867913723997801E-3</v>
      </c>
      <c r="G36" s="8">
        <v>6.3593003072462398E-3</v>
      </c>
      <c r="H36" s="8">
        <v>1.8877199070528601E-2</v>
      </c>
    </row>
    <row r="37" spans="1:8" x14ac:dyDescent="0.35">
      <c r="A37" s="1">
        <v>38291</v>
      </c>
      <c r="B37" s="8">
        <v>1.52778789423847E-2</v>
      </c>
      <c r="C37" s="8">
        <v>2.44704215311051E-2</v>
      </c>
      <c r="D37" s="8">
        <v>1.9685273159145599E-2</v>
      </c>
      <c r="E37" s="8">
        <v>1.6426500359951499E-2</v>
      </c>
      <c r="F37" s="8">
        <v>1.5437033653114E-2</v>
      </c>
      <c r="G37" s="8">
        <v>1.9793699328062301E-2</v>
      </c>
      <c r="H37" s="8">
        <v>2.5476530386112299E-2</v>
      </c>
    </row>
    <row r="38" spans="1:8" x14ac:dyDescent="0.35">
      <c r="A38" s="1">
        <v>38321</v>
      </c>
      <c r="B38" s="8">
        <v>4.0462738767822803E-2</v>
      </c>
      <c r="C38" s="8">
        <v>5.2531244752250301E-2</v>
      </c>
      <c r="D38" s="8">
        <v>8.67384079101165E-2</v>
      </c>
      <c r="E38" s="8">
        <v>4.6483508313344003E-2</v>
      </c>
      <c r="F38" s="8">
        <v>4.0470879337169897E-2</v>
      </c>
      <c r="G38" s="8">
        <v>3.6905412451622502E-2</v>
      </c>
      <c r="H38" s="8">
        <v>5.7915019331116702E-2</v>
      </c>
    </row>
    <row r="39" spans="1:8" x14ac:dyDescent="0.35">
      <c r="A39" s="1">
        <v>38352</v>
      </c>
      <c r="B39" s="8">
        <v>3.4028029166882502E-2</v>
      </c>
      <c r="C39" s="8">
        <v>3.8173111154495197E-2</v>
      </c>
      <c r="D39" s="8">
        <v>2.9599660099596799E-2</v>
      </c>
      <c r="E39" s="8">
        <v>3.5631487630500398E-2</v>
      </c>
      <c r="F39" s="8">
        <v>3.6266349583829002E-2</v>
      </c>
      <c r="G39" s="8">
        <v>3.5591879826315197E-2</v>
      </c>
      <c r="H39" s="8">
        <v>3.7581251048077503E-2</v>
      </c>
    </row>
    <row r="40" spans="1:8" x14ac:dyDescent="0.35">
      <c r="A40" s="1">
        <v>38383</v>
      </c>
      <c r="B40" s="8">
        <v>-2.43783168014228E-2</v>
      </c>
      <c r="C40" s="8">
        <v>-2.25143685199438E-2</v>
      </c>
      <c r="D40" s="8">
        <v>-4.1723361067118901E-2</v>
      </c>
      <c r="E40" s="8">
        <v>-2.6631908463646801E-2</v>
      </c>
      <c r="F40" s="8">
        <v>-2.9903162433282799E-2</v>
      </c>
      <c r="G40" s="8">
        <v>-2.4355057609821502E-2</v>
      </c>
      <c r="H40" s="8">
        <v>-2.40008023204905E-2</v>
      </c>
    </row>
    <row r="41" spans="1:8" x14ac:dyDescent="0.35">
      <c r="A41" s="1">
        <v>38411</v>
      </c>
      <c r="B41" s="8">
        <v>2.1045976487742798E-2</v>
      </c>
      <c r="C41" s="8">
        <v>3.16780230204117E-2</v>
      </c>
      <c r="D41" s="8">
        <v>1.69380399824644E-2</v>
      </c>
      <c r="E41" s="8">
        <v>2.20116104382659E-2</v>
      </c>
      <c r="F41" s="8">
        <v>4.5878958404277099E-3</v>
      </c>
      <c r="G41" s="8">
        <v>1.9483343440023199E-2</v>
      </c>
      <c r="H41" s="8">
        <v>4.0548999720877298E-2</v>
      </c>
    </row>
    <row r="42" spans="1:8" x14ac:dyDescent="0.35">
      <c r="A42" s="1">
        <v>38442</v>
      </c>
      <c r="B42" s="8">
        <v>-1.77058288659682E-2</v>
      </c>
      <c r="C42" s="8">
        <v>-1.9411443467059999E-2</v>
      </c>
      <c r="D42" s="8">
        <v>-2.86271263385585E-2</v>
      </c>
      <c r="E42" s="8">
        <v>-1.6913534093837002E-2</v>
      </c>
      <c r="F42" s="8">
        <v>-2.11221122112209E-2</v>
      </c>
      <c r="G42" s="8">
        <v>-6.5694055364763299E-3</v>
      </c>
      <c r="H42" s="8">
        <v>-2.13700156856278E-2</v>
      </c>
    </row>
    <row r="43" spans="1:8" x14ac:dyDescent="0.35">
      <c r="A43" s="1">
        <v>38472</v>
      </c>
      <c r="B43" s="8">
        <v>-1.8967681115799901E-2</v>
      </c>
      <c r="C43" s="8">
        <v>-2.1789260219858698E-2</v>
      </c>
      <c r="D43" s="8">
        <v>-5.72685321551301E-2</v>
      </c>
      <c r="E43" s="8">
        <v>-2.17271717018819E-2</v>
      </c>
      <c r="F43" s="8">
        <v>-1.86801771427537E-2</v>
      </c>
      <c r="G43" s="8">
        <v>-1.6832703402517E-2</v>
      </c>
      <c r="H43" s="8">
        <v>-1.87721923637705E-2</v>
      </c>
    </row>
    <row r="44" spans="1:8" x14ac:dyDescent="0.35">
      <c r="A44" s="1">
        <v>38503</v>
      </c>
      <c r="B44" s="8">
        <v>3.1820734128707201E-2</v>
      </c>
      <c r="C44" s="8">
        <v>1.7767001235028002E-2</v>
      </c>
      <c r="D44" s="8">
        <v>6.5450773403098197E-2</v>
      </c>
      <c r="E44" s="8">
        <v>3.78905100123028E-2</v>
      </c>
      <c r="F44" s="8">
        <v>4.2547264420755897E-2</v>
      </c>
      <c r="G44" s="8">
        <v>3.2407407242913903E-2</v>
      </c>
      <c r="H44" s="8">
        <v>1.42970687478893E-2</v>
      </c>
    </row>
    <row r="45" spans="1:8" x14ac:dyDescent="0.35">
      <c r="A45" s="1">
        <v>38533</v>
      </c>
      <c r="B45" s="8">
        <v>1.41938669030489E-3</v>
      </c>
      <c r="C45" s="8">
        <v>8.6531828857672397E-3</v>
      </c>
      <c r="D45" s="8">
        <v>3.8572221744332599E-2</v>
      </c>
      <c r="E45" s="8">
        <v>6.9850989404181899E-3</v>
      </c>
      <c r="F45" s="8">
        <v>-7.12542529882286E-3</v>
      </c>
      <c r="G45" s="8">
        <v>-7.9532954458950301E-3</v>
      </c>
      <c r="H45" s="8">
        <v>5.0611206370751701E-3</v>
      </c>
    </row>
    <row r="46" spans="1:8" x14ac:dyDescent="0.35">
      <c r="A46" s="1">
        <v>38564</v>
      </c>
      <c r="B46" s="8">
        <v>3.7187883405509201E-2</v>
      </c>
      <c r="C46" s="8">
        <v>3.4931641732260398E-2</v>
      </c>
      <c r="D46" s="8">
        <v>6.3353901641072394E-2</v>
      </c>
      <c r="E46" s="8">
        <v>4.1027677974976098E-2</v>
      </c>
      <c r="F46" s="8">
        <v>4.8423847713368003E-2</v>
      </c>
      <c r="G46" s="8">
        <v>2.5842217686334702E-2</v>
      </c>
      <c r="H46" s="8">
        <v>2.8186712835616998E-2</v>
      </c>
    </row>
    <row r="47" spans="1:8" x14ac:dyDescent="0.35">
      <c r="A47" s="1">
        <v>38595</v>
      </c>
      <c r="B47" s="8">
        <v>-9.1229737977816996E-3</v>
      </c>
      <c r="C47" s="8">
        <v>7.5351762647723397E-3</v>
      </c>
      <c r="D47" s="8">
        <v>-1.85415316855904E-2</v>
      </c>
      <c r="E47" s="8">
        <v>-9.5353056049835294E-3</v>
      </c>
      <c r="F47" s="8">
        <v>-1.29543432130882E-2</v>
      </c>
      <c r="G47" s="8">
        <v>-4.1569671571463299E-3</v>
      </c>
      <c r="H47" s="8">
        <v>6.4944332529295401E-3</v>
      </c>
    </row>
    <row r="48" spans="1:8" x14ac:dyDescent="0.35">
      <c r="A48" s="1">
        <v>38625</v>
      </c>
      <c r="B48" s="8">
        <v>8.0949369848676497E-3</v>
      </c>
      <c r="C48" s="8">
        <v>2.5973664260334099E-2</v>
      </c>
      <c r="D48" s="8">
        <v>3.1384149200969699E-3</v>
      </c>
      <c r="E48" s="8">
        <v>8.7515934273749395E-3</v>
      </c>
      <c r="F48" s="8">
        <v>-9.0154128885750699E-4</v>
      </c>
      <c r="G48" s="8">
        <v>9.6844215441139695E-3</v>
      </c>
      <c r="H48" s="8">
        <v>2.9754307611079001E-2</v>
      </c>
    </row>
    <row r="49" spans="1:8" x14ac:dyDescent="0.35">
      <c r="A49" s="1">
        <v>38656</v>
      </c>
      <c r="B49" s="8">
        <v>-1.66709024349357E-2</v>
      </c>
      <c r="C49" s="8">
        <v>-2.4261103619902101E-2</v>
      </c>
      <c r="D49" s="8">
        <v>-3.1048619102416498E-2</v>
      </c>
      <c r="E49" s="8">
        <v>-1.8729582325106301E-2</v>
      </c>
      <c r="F49" s="8">
        <v>-4.3729501796031496E-3</v>
      </c>
      <c r="G49" s="8">
        <v>-2.5053745795114001E-2</v>
      </c>
      <c r="H49" s="8">
        <v>-2.17591518605291E-2</v>
      </c>
    </row>
    <row r="50" spans="1:8" x14ac:dyDescent="0.35">
      <c r="A50" s="1">
        <v>38686</v>
      </c>
      <c r="B50" s="8">
        <v>3.7822381083310701E-2</v>
      </c>
      <c r="C50" s="8">
        <v>3.3319511341782397E-2</v>
      </c>
      <c r="D50" s="8">
        <v>4.8544049642600201E-2</v>
      </c>
      <c r="E50" s="8">
        <v>3.8899424026718199E-2</v>
      </c>
      <c r="F50" s="8">
        <v>4.0122004357298402E-2</v>
      </c>
      <c r="G50" s="8">
        <v>4.1811550951058603E-2</v>
      </c>
      <c r="H50" s="8">
        <v>2.9590067952692999E-2</v>
      </c>
    </row>
    <row r="51" spans="1:8" x14ac:dyDescent="0.35">
      <c r="A51" s="1">
        <v>38717</v>
      </c>
      <c r="B51" s="8">
        <v>3.4970963503021702E-4</v>
      </c>
      <c r="C51" s="8">
        <v>2.2154619452262998E-2</v>
      </c>
      <c r="D51" s="8">
        <v>-4.5694909495060197E-3</v>
      </c>
      <c r="E51" s="8">
        <v>8.9903864163490396E-4</v>
      </c>
      <c r="F51" s="8">
        <v>-7.2054560383396204E-3</v>
      </c>
      <c r="G51" s="8">
        <v>-3.66330193323434E-3</v>
      </c>
      <c r="H51" s="8">
        <v>2.2663567418288202E-2</v>
      </c>
    </row>
    <row r="52" spans="1:8" x14ac:dyDescent="0.35">
      <c r="A52" s="1">
        <v>38748</v>
      </c>
      <c r="B52" s="8">
        <v>2.64785957180842E-2</v>
      </c>
      <c r="C52" s="8">
        <v>4.4653289214925902E-2</v>
      </c>
      <c r="D52" s="8">
        <v>8.9672338080253003E-2</v>
      </c>
      <c r="E52" s="8">
        <v>3.3408072511746698E-2</v>
      </c>
      <c r="F52" s="8">
        <v>2.1908282275894898E-2</v>
      </c>
      <c r="G52" s="8">
        <v>1.6422910343391901E-2</v>
      </c>
      <c r="H52" s="8">
        <v>4.6729284329889403E-2</v>
      </c>
    </row>
    <row r="53" spans="1:8" x14ac:dyDescent="0.35">
      <c r="A53" s="1">
        <v>38776</v>
      </c>
      <c r="B53" s="8">
        <v>2.7142363243252299E-3</v>
      </c>
      <c r="C53" s="8">
        <v>-1.4883877089366599E-3</v>
      </c>
      <c r="D53" s="8">
        <v>-2.75408381029465E-3</v>
      </c>
      <c r="E53" s="8">
        <v>1.7811872386659701E-3</v>
      </c>
      <c r="F53" s="8">
        <v>8.2087703361138908E-3</v>
      </c>
      <c r="G53" s="8">
        <v>7.9581992669789797E-3</v>
      </c>
      <c r="H53" s="8">
        <v>-1.03784051991114E-4</v>
      </c>
    </row>
    <row r="54" spans="1:8" x14ac:dyDescent="0.35">
      <c r="A54" s="1">
        <v>38807</v>
      </c>
      <c r="B54" s="8">
        <v>1.2448602555592001E-2</v>
      </c>
      <c r="C54" s="8">
        <v>2.1988605112133498E-2</v>
      </c>
      <c r="D54" s="8">
        <v>4.8516082588920498E-2</v>
      </c>
      <c r="E54" s="8">
        <v>1.7283934387437701E-2</v>
      </c>
      <c r="F54" s="8">
        <v>4.9146489302445097E-3</v>
      </c>
      <c r="G54" s="8">
        <v>1.01283992990721E-2</v>
      </c>
      <c r="H54" s="8">
        <v>2.71463586081011E-2</v>
      </c>
    </row>
    <row r="55" spans="1:8" x14ac:dyDescent="0.35">
      <c r="A55" s="1">
        <v>38837</v>
      </c>
      <c r="B55" s="8">
        <v>1.3423944535371801E-2</v>
      </c>
      <c r="C55" s="8">
        <v>3.0360819054310699E-2</v>
      </c>
      <c r="D55" s="8">
        <v>-1.6227838857500401E-4</v>
      </c>
      <c r="E55" s="8">
        <v>1.08487061028007E-2</v>
      </c>
      <c r="F55" s="8">
        <v>3.8309804049426999E-3</v>
      </c>
      <c r="G55" s="8">
        <v>1.08163588376096E-2</v>
      </c>
      <c r="H55" s="8">
        <v>3.9130333393061698E-2</v>
      </c>
    </row>
    <row r="56" spans="1:8" x14ac:dyDescent="0.35">
      <c r="A56" s="1">
        <v>38868</v>
      </c>
      <c r="B56" s="8">
        <v>-2.8779359912528099E-2</v>
      </c>
      <c r="C56" s="8">
        <v>-3.4158993176808199E-2</v>
      </c>
      <c r="D56" s="8">
        <v>-5.6160556830063803E-2</v>
      </c>
      <c r="E56" s="8">
        <v>-3.2014650609802603E-2</v>
      </c>
      <c r="F56" s="8">
        <v>-3.4298520551504903E-2</v>
      </c>
      <c r="G56" s="8">
        <v>-2.72592362731537E-2</v>
      </c>
      <c r="H56" s="8">
        <v>-3.4013809009583597E-2</v>
      </c>
    </row>
    <row r="57" spans="1:8" x14ac:dyDescent="0.35">
      <c r="A57" s="1">
        <v>38898</v>
      </c>
      <c r="B57" s="8">
        <v>1.3530192469573799E-3</v>
      </c>
      <c r="C57" s="8">
        <v>-2.93192392371466E-4</v>
      </c>
      <c r="D57" s="8">
        <v>6.43204846689045E-3</v>
      </c>
      <c r="E57" s="8">
        <v>1.76642861152094E-3</v>
      </c>
      <c r="F57" s="8">
        <v>-2.0684436222983501E-3</v>
      </c>
      <c r="G57" s="8">
        <v>-2.5694557689627099E-3</v>
      </c>
      <c r="H57" s="8">
        <v>5.6530405375447795E-4</v>
      </c>
    </row>
    <row r="58" spans="1:8" x14ac:dyDescent="0.35">
      <c r="A58" s="1">
        <v>38929</v>
      </c>
      <c r="B58" s="8">
        <v>6.17318968762718E-3</v>
      </c>
      <c r="C58" s="8">
        <v>6.2408414299599396E-3</v>
      </c>
      <c r="D58" s="8">
        <v>-3.2539586050989402E-2</v>
      </c>
      <c r="E58" s="8">
        <v>-9.3603949823048199E-4</v>
      </c>
      <c r="F58" s="8">
        <v>1.1627515082068001E-3</v>
      </c>
      <c r="G58" s="8">
        <v>5.5546611788703801E-3</v>
      </c>
      <c r="H58" s="8">
        <v>1.08740238571677E-2</v>
      </c>
    </row>
    <row r="59" spans="1:8" x14ac:dyDescent="0.35">
      <c r="A59" s="1">
        <v>38960</v>
      </c>
      <c r="B59" s="8">
        <v>2.37929267042544E-2</v>
      </c>
      <c r="C59" s="8">
        <v>2.59571331482693E-2</v>
      </c>
      <c r="D59" s="8">
        <v>2.9605955833904601E-2</v>
      </c>
      <c r="E59" s="8">
        <v>2.44653967709372E-2</v>
      </c>
      <c r="F59" s="8">
        <v>3.1425156957466102E-2</v>
      </c>
      <c r="G59" s="8">
        <v>4.00288207250327E-2</v>
      </c>
      <c r="H59" s="8">
        <v>3.2087403986945401E-2</v>
      </c>
    </row>
    <row r="60" spans="1:8" x14ac:dyDescent="0.35">
      <c r="A60" s="1">
        <v>38990</v>
      </c>
      <c r="B60" s="8">
        <v>2.57682410309296E-2</v>
      </c>
      <c r="C60" s="8">
        <v>1.1923676605370999E-2</v>
      </c>
      <c r="D60" s="8">
        <v>8.3258838004822092E-3</v>
      </c>
      <c r="E60" s="8">
        <v>2.2383734035770299E-2</v>
      </c>
      <c r="F60" s="8">
        <v>3.01739612911649E-2</v>
      </c>
      <c r="G60" s="8">
        <v>2.7788468989563601E-2</v>
      </c>
      <c r="H60" s="8">
        <v>1.03929435547543E-2</v>
      </c>
    </row>
    <row r="61" spans="1:8" x14ac:dyDescent="0.35">
      <c r="A61" s="1">
        <v>39021</v>
      </c>
      <c r="B61" s="8">
        <v>3.2583496429774997E-2</v>
      </c>
      <c r="C61" s="8">
        <v>3.6702742471125399E-2</v>
      </c>
      <c r="D61" s="8">
        <v>5.7577492434775501E-2</v>
      </c>
      <c r="E61" s="8">
        <v>3.5998097571883797E-2</v>
      </c>
      <c r="F61" s="8">
        <v>3.6735469767294401E-2</v>
      </c>
      <c r="G61" s="8">
        <v>2.66626723648942E-2</v>
      </c>
      <c r="H61" s="8">
        <v>3.9271974622216502E-2</v>
      </c>
    </row>
    <row r="62" spans="1:8" x14ac:dyDescent="0.35">
      <c r="A62" s="1">
        <v>39051</v>
      </c>
      <c r="B62" s="8">
        <v>1.90201592891075E-2</v>
      </c>
      <c r="C62" s="8">
        <v>2.44881366837E-2</v>
      </c>
      <c r="D62" s="8">
        <v>2.6305776815404799E-2</v>
      </c>
      <c r="E62" s="8">
        <v>2.17561823919637E-2</v>
      </c>
      <c r="F62" s="8">
        <v>1.15973474314704E-2</v>
      </c>
      <c r="G62" s="8">
        <v>1.33498689244601E-2</v>
      </c>
      <c r="H62" s="8">
        <v>2.2535728748889299E-2</v>
      </c>
    </row>
    <row r="63" spans="1:8" x14ac:dyDescent="0.35">
      <c r="A63" s="1">
        <v>39082</v>
      </c>
      <c r="B63" s="8">
        <v>1.4026689673406799E-2</v>
      </c>
      <c r="C63" s="8">
        <v>2.0331026971068401E-2</v>
      </c>
      <c r="D63" s="8">
        <v>3.34861458983245E-3</v>
      </c>
      <c r="E63" s="8">
        <v>1.19765289787373E-2</v>
      </c>
      <c r="F63" s="8">
        <v>1.3533721018049999E-2</v>
      </c>
      <c r="G63" s="8">
        <v>1.7853286242624701E-2</v>
      </c>
      <c r="H63" s="8">
        <v>2.5866535794049E-2</v>
      </c>
    </row>
    <row r="64" spans="1:8" x14ac:dyDescent="0.35">
      <c r="A64" s="1">
        <v>39113</v>
      </c>
      <c r="B64" s="8">
        <v>1.5122613934212501E-2</v>
      </c>
      <c r="C64" s="8">
        <v>1.18052212130344E-2</v>
      </c>
      <c r="D64" s="8">
        <v>1.6735257892997901E-2</v>
      </c>
      <c r="E64" s="8">
        <v>1.9035633741940301E-2</v>
      </c>
      <c r="F64" s="8">
        <v>2.0372274630780399E-2</v>
      </c>
      <c r="G64" s="8">
        <v>9.3358794036977298E-3</v>
      </c>
      <c r="H64" s="8">
        <v>6.5123545566151799E-3</v>
      </c>
    </row>
    <row r="65" spans="1:8" x14ac:dyDescent="0.35">
      <c r="A65" s="1">
        <v>39141</v>
      </c>
      <c r="B65" s="8">
        <v>-1.9561191245454201E-2</v>
      </c>
      <c r="C65" s="8">
        <v>-5.20360102616612E-3</v>
      </c>
      <c r="D65" s="8">
        <v>-7.9359217162392002E-3</v>
      </c>
      <c r="E65" s="8">
        <v>-1.6403470553101498E-2</v>
      </c>
      <c r="F65" s="8">
        <v>-2.2141730443419199E-2</v>
      </c>
      <c r="G65" s="8">
        <v>-3.0481396017790201E-2</v>
      </c>
      <c r="H65" s="8">
        <v>-8.0693723228774297E-3</v>
      </c>
    </row>
    <row r="66" spans="1:8" x14ac:dyDescent="0.35">
      <c r="A66" s="1">
        <v>39172</v>
      </c>
      <c r="B66" s="8">
        <v>1.11867927823582E-2</v>
      </c>
      <c r="C66" s="8">
        <v>1.83053325164198E-2</v>
      </c>
      <c r="D66" s="8">
        <v>1.07065743429376E-2</v>
      </c>
      <c r="E66" s="8">
        <v>1.04081105817751E-2</v>
      </c>
      <c r="F66" s="8">
        <v>4.7795435535901202E-4</v>
      </c>
      <c r="G66" s="8">
        <v>9.3235038706184908E-3</v>
      </c>
      <c r="H66" s="8">
        <v>2.31031783329394E-2</v>
      </c>
    </row>
    <row r="67" spans="1:8" x14ac:dyDescent="0.35">
      <c r="A67" s="1">
        <v>39202</v>
      </c>
      <c r="B67" s="8">
        <v>4.4293038561532903E-2</v>
      </c>
      <c r="C67" s="8">
        <v>4.4112645198821097E-2</v>
      </c>
      <c r="D67" s="8">
        <v>1.7959748946577099E-2</v>
      </c>
      <c r="E67" s="8">
        <v>3.99464632036136E-2</v>
      </c>
      <c r="F67" s="8">
        <v>4.55631195509376E-2</v>
      </c>
      <c r="G67" s="8">
        <v>4.77622626792953E-2</v>
      </c>
      <c r="H67" s="8">
        <v>5.3865882634424697E-2</v>
      </c>
    </row>
    <row r="68" spans="1:8" x14ac:dyDescent="0.35">
      <c r="A68" s="1">
        <v>39233</v>
      </c>
      <c r="B68" s="8">
        <v>3.4897739785947603E-2</v>
      </c>
      <c r="C68" s="8">
        <v>2.8008880796148501E-2</v>
      </c>
      <c r="D68" s="8">
        <v>4.0956392109186099E-2</v>
      </c>
      <c r="E68" s="8">
        <v>3.6438252906936697E-2</v>
      </c>
      <c r="F68" s="8">
        <v>3.2012108058712997E-2</v>
      </c>
      <c r="G68" s="8">
        <v>3.1096227365041602E-2</v>
      </c>
      <c r="H68" s="8">
        <v>2.2334415501563201E-2</v>
      </c>
    </row>
    <row r="69" spans="1:8" x14ac:dyDescent="0.35">
      <c r="A69" s="1">
        <v>39263</v>
      </c>
      <c r="B69" s="8">
        <v>-1.6612343602143999E-2</v>
      </c>
      <c r="C69" s="8">
        <v>-7.7133210223232097E-3</v>
      </c>
      <c r="D69" s="8">
        <v>-1.4629575044353299E-2</v>
      </c>
      <c r="E69" s="8">
        <v>-1.8726077247762499E-2</v>
      </c>
      <c r="F69" s="8">
        <v>-2.1597166496029298E-2</v>
      </c>
      <c r="G69" s="8">
        <v>-1.32564460506444E-2</v>
      </c>
      <c r="H69" s="8">
        <v>2.8822677401022E-3</v>
      </c>
    </row>
    <row r="70" spans="1:8" x14ac:dyDescent="0.35">
      <c r="A70" s="1">
        <v>39294</v>
      </c>
      <c r="B70" s="8">
        <v>-3.1006094301293498E-2</v>
      </c>
      <c r="C70" s="8">
        <v>-2.21462464390366E-2</v>
      </c>
      <c r="D70" s="8">
        <v>-6.8392252922932398E-2</v>
      </c>
      <c r="E70" s="8">
        <v>-3.4101483687670298E-2</v>
      </c>
      <c r="F70" s="8">
        <v>-2.8932222803569E-2</v>
      </c>
      <c r="G70" s="8">
        <v>-1.9345738140414299E-2</v>
      </c>
      <c r="H70" s="8">
        <v>-1.70120329451234E-2</v>
      </c>
    </row>
    <row r="71" spans="1:8" x14ac:dyDescent="0.35">
      <c r="A71" s="1">
        <v>39325</v>
      </c>
      <c r="B71" s="8">
        <v>1.49884144323068E-2</v>
      </c>
      <c r="C71" s="8">
        <v>-7.5872769108402405E-4</v>
      </c>
      <c r="D71" s="8">
        <v>2.2664622953004501E-2</v>
      </c>
      <c r="E71" s="8">
        <v>1.43546516915242E-2</v>
      </c>
      <c r="F71" s="8">
        <v>1.7809555707649301E-2</v>
      </c>
      <c r="G71" s="8">
        <v>2.43167341572227E-2</v>
      </c>
      <c r="H71" s="8">
        <v>-1.6325670557900301E-3</v>
      </c>
    </row>
    <row r="72" spans="1:8" x14ac:dyDescent="0.35">
      <c r="A72" s="1">
        <v>39355</v>
      </c>
      <c r="B72" s="8">
        <v>3.74003678724706E-2</v>
      </c>
      <c r="C72" s="8">
        <v>4.7555520744348198E-2</v>
      </c>
      <c r="D72" s="8">
        <v>1.7165284360189301E-2</v>
      </c>
      <c r="E72" s="8">
        <v>3.6456042339663902E-2</v>
      </c>
      <c r="F72" s="8">
        <v>2.90582882650872E-2</v>
      </c>
      <c r="G72" s="8">
        <v>4.2062324545099797E-2</v>
      </c>
      <c r="H72" s="8">
        <v>5.3421872383148099E-2</v>
      </c>
    </row>
    <row r="73" spans="1:8" x14ac:dyDescent="0.35">
      <c r="A73" s="1">
        <v>39386</v>
      </c>
      <c r="B73" s="8">
        <v>1.5907147527790301E-2</v>
      </c>
      <c r="C73" s="8">
        <v>3.06716373151504E-2</v>
      </c>
      <c r="D73" s="8">
        <v>2.8689992574149299E-2</v>
      </c>
      <c r="E73" s="8">
        <v>1.8343763093516399E-2</v>
      </c>
      <c r="F73" s="8">
        <v>2.35662148070916E-2</v>
      </c>
      <c r="G73" s="8">
        <v>1.8160816051578502E-2</v>
      </c>
      <c r="H73" s="8">
        <v>3.2267965217647902E-2</v>
      </c>
    </row>
    <row r="74" spans="1:8" x14ac:dyDescent="0.35">
      <c r="A74" s="1">
        <v>39416</v>
      </c>
      <c r="B74" s="8">
        <v>-4.1808497031361302E-2</v>
      </c>
      <c r="C74" s="8">
        <v>-4.08759299324951E-2</v>
      </c>
      <c r="D74" s="8">
        <v>-7.1805280724251894E-2</v>
      </c>
      <c r="E74" s="8">
        <v>-4.5017400144934598E-2</v>
      </c>
      <c r="F74" s="8">
        <v>-4.2053789731051498E-2</v>
      </c>
      <c r="G74" s="8">
        <v>-4.9287785169916297E-2</v>
      </c>
      <c r="H74" s="8">
        <v>-3.39009216397144E-2</v>
      </c>
    </row>
    <row r="75" spans="1:8" x14ac:dyDescent="0.35">
      <c r="A75" s="1">
        <v>39447</v>
      </c>
      <c r="B75" s="8">
        <v>-6.9369687470392403E-3</v>
      </c>
      <c r="C75" s="8">
        <v>-1.29011334812135E-2</v>
      </c>
      <c r="D75" s="8">
        <v>-6.2522492848054599E-4</v>
      </c>
      <c r="E75" s="8">
        <v>-6.0512227528197E-3</v>
      </c>
      <c r="F75" s="8">
        <v>-1.3172820600078799E-2</v>
      </c>
      <c r="G75" s="8">
        <v>-4.9721557666796102E-3</v>
      </c>
      <c r="H75" s="8">
        <v>-1.86076238756979E-2</v>
      </c>
    </row>
    <row r="76" spans="1:8" x14ac:dyDescent="0.35">
      <c r="A76" s="1">
        <v>39478</v>
      </c>
      <c r="B76" s="8">
        <v>-5.9981007965380702E-2</v>
      </c>
      <c r="C76" s="8">
        <v>-7.6419631027269896E-2</v>
      </c>
      <c r="D76" s="8">
        <v>-6.8195204423868797E-2</v>
      </c>
      <c r="E76" s="8">
        <v>-6.0612162143266597E-2</v>
      </c>
      <c r="F76" s="8">
        <v>-5.8883540484230397E-2</v>
      </c>
      <c r="G76" s="8">
        <v>-6.5494036878959896E-2</v>
      </c>
      <c r="H76" s="8">
        <v>-9.0345497346175099E-2</v>
      </c>
    </row>
    <row r="77" spans="1:8" x14ac:dyDescent="0.35">
      <c r="A77" s="1">
        <v>39507</v>
      </c>
      <c r="B77" s="8">
        <v>-3.2483048111075101E-2</v>
      </c>
      <c r="C77" s="8">
        <v>-5.78784218893557E-3</v>
      </c>
      <c r="D77" s="8">
        <v>-3.7064693725825403E-2</v>
      </c>
      <c r="E77" s="8">
        <v>-3.1058822128480899E-2</v>
      </c>
      <c r="F77" s="8">
        <v>-4.1650762630349197E-2</v>
      </c>
      <c r="G77" s="8">
        <v>-2.16740342816827E-2</v>
      </c>
      <c r="H77" s="8">
        <v>1.0620665966083499E-2</v>
      </c>
    </row>
    <row r="78" spans="1:8" x14ac:dyDescent="0.35">
      <c r="A78" s="1">
        <v>39538</v>
      </c>
      <c r="B78" s="8">
        <v>-4.3194690771779396E-3</v>
      </c>
      <c r="C78" s="8">
        <v>-9.5850932169229408E-3</v>
      </c>
      <c r="D78" s="8">
        <v>4.1868754549099201E-3</v>
      </c>
      <c r="E78" s="8">
        <v>-5.9266678546627798E-3</v>
      </c>
      <c r="F78" s="8">
        <v>4.5085950070886099E-3</v>
      </c>
      <c r="G78" s="8">
        <v>-4.2267891872921296E-3</v>
      </c>
      <c r="H78" s="8">
        <v>-9.1905011072509393E-3</v>
      </c>
    </row>
    <row r="79" spans="1:8" x14ac:dyDescent="0.35">
      <c r="A79" s="1">
        <v>39568</v>
      </c>
      <c r="B79" s="8">
        <v>4.8701889466678097E-2</v>
      </c>
      <c r="C79" s="8">
        <v>5.2558106689789497E-2</v>
      </c>
      <c r="D79" s="8">
        <v>4.1870311097562798E-2</v>
      </c>
      <c r="E79" s="8">
        <v>5.0010972062964197E-2</v>
      </c>
      <c r="F79" s="8">
        <v>3.9570513227177799E-2</v>
      </c>
      <c r="G79" s="8">
        <v>2.80298595389443E-2</v>
      </c>
      <c r="H79" s="8">
        <v>4.5107555405133601E-2</v>
      </c>
    </row>
    <row r="80" spans="1:8" x14ac:dyDescent="0.35">
      <c r="A80" s="1">
        <v>39599</v>
      </c>
      <c r="B80" s="8">
        <v>1.2953568966225799E-2</v>
      </c>
      <c r="C80" s="8">
        <v>1.5248613121115801E-2</v>
      </c>
      <c r="D80" s="8">
        <v>4.5938486445367098E-2</v>
      </c>
      <c r="E80" s="8">
        <v>2.0483913696170399E-2</v>
      </c>
      <c r="F80" s="8">
        <v>1.6446214166932999E-2</v>
      </c>
      <c r="G80" s="8">
        <v>1.42379156093229E-2</v>
      </c>
      <c r="H80" s="8">
        <v>9.0464486038747301E-3</v>
      </c>
    </row>
    <row r="81" spans="1:8" x14ac:dyDescent="0.35">
      <c r="A81" s="1">
        <v>39629</v>
      </c>
      <c r="B81" s="8">
        <v>-8.4304710389903295E-2</v>
      </c>
      <c r="C81" s="8">
        <v>-7.9757778450268907E-2</v>
      </c>
      <c r="D81" s="8">
        <v>-7.6988108336596903E-2</v>
      </c>
      <c r="E81" s="8">
        <v>-8.2520645304582002E-2</v>
      </c>
      <c r="F81" s="8">
        <v>-8.9936210131331601E-2</v>
      </c>
      <c r="G81" s="8">
        <v>-7.3629536162121506E-2</v>
      </c>
      <c r="H81" s="8">
        <v>-7.9331993842042398E-2</v>
      </c>
    </row>
    <row r="82" spans="1:8" x14ac:dyDescent="0.35">
      <c r="A82" s="1">
        <v>39660</v>
      </c>
      <c r="B82" s="8">
        <v>-8.4077047655148601E-3</v>
      </c>
      <c r="C82" s="8">
        <v>-2.4434083450654901E-2</v>
      </c>
      <c r="D82" s="8">
        <v>3.7007354327738697E-2</v>
      </c>
      <c r="E82" s="8">
        <v>-7.9728370221323706E-3</v>
      </c>
      <c r="F82" s="8">
        <v>2.44091501327692E-3</v>
      </c>
      <c r="G82" s="8">
        <v>3.3338385738783398E-3</v>
      </c>
      <c r="H82" s="8">
        <v>-1.7757289685347101E-2</v>
      </c>
    </row>
    <row r="83" spans="1:8" x14ac:dyDescent="0.35">
      <c r="A83" s="1">
        <v>39691</v>
      </c>
      <c r="B83" s="8">
        <v>1.4465917721990001E-2</v>
      </c>
      <c r="C83" s="8">
        <v>-1.4048919430537401E-2</v>
      </c>
      <c r="D83" s="8">
        <v>3.6144539190409199E-2</v>
      </c>
      <c r="E83" s="8">
        <v>1.55287376720834E-2</v>
      </c>
      <c r="F83" s="8">
        <v>2.97625902831475E-2</v>
      </c>
      <c r="G83" s="8">
        <v>1.41217339043975E-2</v>
      </c>
      <c r="H83" s="8">
        <v>-2.52013327792797E-2</v>
      </c>
    </row>
    <row r="84" spans="1:8" x14ac:dyDescent="0.35">
      <c r="A84" s="1">
        <v>39721</v>
      </c>
      <c r="B84" s="8">
        <v>-8.9105616262056306E-2</v>
      </c>
      <c r="C84" s="8">
        <v>-0.118936280519261</v>
      </c>
      <c r="D84" s="8">
        <v>-7.9683097819103696E-2</v>
      </c>
      <c r="E84" s="8">
        <v>-9.4022668547390595E-2</v>
      </c>
      <c r="F84" s="8">
        <v>-7.9277839910528697E-2</v>
      </c>
      <c r="G84" s="8">
        <v>-7.9380445322919296E-2</v>
      </c>
      <c r="H84" s="8">
        <v>-0.123139377619306</v>
      </c>
    </row>
    <row r="85" spans="1:8" x14ac:dyDescent="0.35">
      <c r="A85" s="1">
        <v>39752</v>
      </c>
      <c r="B85" s="8">
        <v>-0.167950618875709</v>
      </c>
      <c r="C85" s="8">
        <v>-0.18960072153063501</v>
      </c>
      <c r="D85" s="8">
        <v>-0.20802756901618599</v>
      </c>
      <c r="E85" s="8">
        <v>-0.177359075486971</v>
      </c>
      <c r="F85" s="8">
        <v>-0.15457763587145101</v>
      </c>
      <c r="G85" s="8">
        <v>-0.18434037034417899</v>
      </c>
      <c r="H85" s="8">
        <v>-0.196450617337285</v>
      </c>
    </row>
    <row r="86" spans="1:8" x14ac:dyDescent="0.35">
      <c r="A86" s="1">
        <v>39782</v>
      </c>
      <c r="B86" s="8">
        <v>-7.1751861106268494E-2</v>
      </c>
      <c r="C86" s="8">
        <v>-6.4728681996604504E-2</v>
      </c>
      <c r="D86" s="8">
        <v>-0.118285441560284</v>
      </c>
      <c r="E86" s="8">
        <v>-7.8940646917198695E-2</v>
      </c>
      <c r="F86" s="8">
        <v>-7.77914614121515E-2</v>
      </c>
      <c r="G86" s="8">
        <v>-7.4771915756161197E-2</v>
      </c>
      <c r="H86" s="8">
        <v>-7.5839204358394502E-2</v>
      </c>
    </row>
    <row r="87" spans="1:8" x14ac:dyDescent="0.35">
      <c r="A87" s="1">
        <v>39813</v>
      </c>
      <c r="B87" s="8">
        <v>1.0642145679149799E-2</v>
      </c>
      <c r="C87" s="8">
        <v>3.2083503668687702E-2</v>
      </c>
      <c r="D87" s="8">
        <v>5.8040699687413003E-2</v>
      </c>
      <c r="E87" s="8">
        <v>1.9129707417307702E-2</v>
      </c>
      <c r="F87" s="8">
        <v>7.7676385488540702E-3</v>
      </c>
      <c r="G87" s="8">
        <v>-4.8231511951309699E-3</v>
      </c>
      <c r="H87" s="8">
        <v>3.4080717396412302E-2</v>
      </c>
    </row>
    <row r="88" spans="1:8" x14ac:dyDescent="0.35">
      <c r="A88" s="1">
        <v>39844</v>
      </c>
      <c r="B88" s="8">
        <v>-8.4288840864980993E-2</v>
      </c>
      <c r="C88" s="8">
        <v>-8.7605707139502803E-2</v>
      </c>
      <c r="D88" s="8">
        <v>-0.111225312838477</v>
      </c>
      <c r="E88" s="8">
        <v>-8.3919172093852704E-2</v>
      </c>
      <c r="F88" s="8">
        <v>-8.4719185494380095E-2</v>
      </c>
      <c r="G88" s="8">
        <v>-7.7221324621067705E-2</v>
      </c>
      <c r="H88" s="8">
        <v>-9.7645590431244003E-2</v>
      </c>
    </row>
    <row r="89" spans="1:8" x14ac:dyDescent="0.35">
      <c r="A89" s="1">
        <v>39872</v>
      </c>
      <c r="B89" s="8">
        <v>-0.10647796709532401</v>
      </c>
      <c r="C89" s="8">
        <v>-0.10235912340622</v>
      </c>
      <c r="D89" s="8">
        <v>-0.121519656905198</v>
      </c>
      <c r="E89" s="8">
        <v>-0.10475392833317999</v>
      </c>
      <c r="F89" s="8">
        <v>-9.8279564703327299E-2</v>
      </c>
      <c r="G89" s="8">
        <v>-0.107142857110923</v>
      </c>
      <c r="H89" s="8">
        <v>-0.10175352237384599</v>
      </c>
    </row>
    <row r="90" spans="1:8" x14ac:dyDescent="0.35">
      <c r="A90" s="1">
        <v>39903</v>
      </c>
      <c r="B90" s="8">
        <v>8.7597994683893204E-2</v>
      </c>
      <c r="C90" s="8">
        <v>7.5408732415792601E-2</v>
      </c>
      <c r="D90" s="8">
        <v>8.9262101534828997E-2</v>
      </c>
      <c r="E90" s="8">
        <v>8.7591240875912094E-2</v>
      </c>
      <c r="F90" s="8">
        <v>9.5959325662295702E-2</v>
      </c>
      <c r="G90" s="8">
        <v>9.0196078427187396E-2</v>
      </c>
      <c r="H90" s="8">
        <v>8.0174337204277801E-2</v>
      </c>
    </row>
    <row r="91" spans="1:8" x14ac:dyDescent="0.35">
      <c r="A91" s="1">
        <v>39933</v>
      </c>
      <c r="B91" s="8">
        <v>9.5709137032282607E-2</v>
      </c>
      <c r="C91" s="8">
        <v>0.11217934337673401</v>
      </c>
      <c r="D91" s="8">
        <v>0.154584031085892</v>
      </c>
      <c r="E91" s="8">
        <v>0.105232098740736</v>
      </c>
      <c r="F91" s="8">
        <v>0.105649965816974</v>
      </c>
      <c r="G91" s="8">
        <v>9.2565947214707303E-2</v>
      </c>
      <c r="H91" s="8">
        <v>0.124926006089826</v>
      </c>
    </row>
    <row r="92" spans="1:8" x14ac:dyDescent="0.35">
      <c r="A92" s="1">
        <v>39964</v>
      </c>
      <c r="B92" s="8">
        <v>5.5931617174762097E-2</v>
      </c>
      <c r="C92" s="8">
        <v>9.0606425329230397E-2</v>
      </c>
      <c r="D92" s="8">
        <v>3.0148560163345599E-2</v>
      </c>
      <c r="E92" s="8">
        <v>5.3366515837104903E-2</v>
      </c>
      <c r="F92" s="8">
        <v>4.63087692953204E-2</v>
      </c>
      <c r="G92" s="8">
        <v>7.7589991325461793E-2</v>
      </c>
      <c r="H92" s="8">
        <v>0.107143624131876</v>
      </c>
    </row>
    <row r="93" spans="1:8" x14ac:dyDescent="0.35">
      <c r="A93" s="1">
        <v>39994</v>
      </c>
      <c r="B93" s="8">
        <v>1.98533393049319E-3</v>
      </c>
      <c r="C93" s="8">
        <v>-4.5118534065407201E-3</v>
      </c>
      <c r="D93" s="8">
        <v>1.46900687116119E-2</v>
      </c>
      <c r="E93" s="8">
        <v>3.3978538965780802E-3</v>
      </c>
      <c r="F93" s="8">
        <v>7.9780498100464198E-3</v>
      </c>
      <c r="G93" s="8">
        <v>-5.0921682742899703E-3</v>
      </c>
      <c r="H93" s="8">
        <v>-1.07570686403028E-2</v>
      </c>
    </row>
    <row r="94" spans="1:8" x14ac:dyDescent="0.35">
      <c r="A94" s="1">
        <v>40025</v>
      </c>
      <c r="B94" s="8">
        <v>7.5633447636329704E-2</v>
      </c>
      <c r="C94" s="8">
        <v>8.4697402800077606E-2</v>
      </c>
      <c r="D94" s="8">
        <v>9.6307905088642204E-2</v>
      </c>
      <c r="E94" s="8">
        <v>7.7838902326776704E-2</v>
      </c>
      <c r="F94" s="8">
        <v>8.3755601155827197E-2</v>
      </c>
      <c r="G94" s="8">
        <v>8.5781553895252299E-2</v>
      </c>
      <c r="H94" s="8">
        <v>0.101013864410158</v>
      </c>
    </row>
    <row r="95" spans="1:8" x14ac:dyDescent="0.35">
      <c r="A95" s="1">
        <v>40056</v>
      </c>
      <c r="B95" s="8">
        <v>3.6103478859524397E-2</v>
      </c>
      <c r="C95" s="8">
        <v>4.1254471894318197E-2</v>
      </c>
      <c r="D95" s="8">
        <v>2.86762868693652E-2</v>
      </c>
      <c r="E95" s="8">
        <v>3.5731450110618401E-2</v>
      </c>
      <c r="F95" s="8">
        <v>3.6342207967849698E-2</v>
      </c>
      <c r="G95" s="8">
        <v>3.0828698015898801E-2</v>
      </c>
      <c r="H95" s="8">
        <v>4.9435380374693902E-2</v>
      </c>
    </row>
    <row r="96" spans="1:8" x14ac:dyDescent="0.35">
      <c r="A96" s="1">
        <v>40086</v>
      </c>
      <c r="B96" s="8">
        <v>3.7317721428058198E-2</v>
      </c>
      <c r="C96" s="8">
        <v>3.9858388967437201E-2</v>
      </c>
      <c r="D96" s="8">
        <v>5.7676992912319897E-2</v>
      </c>
      <c r="E96" s="8">
        <v>4.1896281297577102E-2</v>
      </c>
      <c r="F96" s="8">
        <v>3.4713547978150301E-2</v>
      </c>
      <c r="G96" s="8">
        <v>4.5363087283005601E-2</v>
      </c>
      <c r="H96" s="8">
        <v>4.7267882492001798E-2</v>
      </c>
    </row>
    <row r="97" spans="1:8" x14ac:dyDescent="0.35">
      <c r="A97" s="1">
        <v>40117</v>
      </c>
      <c r="B97" s="8">
        <v>-1.8576226584951901E-2</v>
      </c>
      <c r="C97" s="8">
        <v>-1.7791109395651601E-2</v>
      </c>
      <c r="D97" s="8">
        <v>-6.7896470588235294E-2</v>
      </c>
      <c r="E97" s="8">
        <v>-2.5720679603074201E-2</v>
      </c>
      <c r="F97" s="8">
        <v>-1.42339777661662E-2</v>
      </c>
      <c r="G97" s="8">
        <v>-1.6097987853736902E-2</v>
      </c>
      <c r="H97" s="8">
        <v>-1.2405902217763901E-2</v>
      </c>
    </row>
    <row r="98" spans="1:8" x14ac:dyDescent="0.35">
      <c r="A98" s="1">
        <v>40147</v>
      </c>
      <c r="B98" s="8">
        <v>5.99822422927433E-2</v>
      </c>
      <c r="C98" s="8">
        <v>4.0862790274662199E-2</v>
      </c>
      <c r="D98" s="8">
        <v>3.1390605436407003E-2</v>
      </c>
      <c r="E98" s="8">
        <v>5.6822818284851202E-2</v>
      </c>
      <c r="F98" s="8">
        <v>5.7429036208440198E-2</v>
      </c>
      <c r="G98" s="8">
        <v>6.1355148477222399E-2</v>
      </c>
      <c r="H98" s="8">
        <v>3.8440079438774602E-2</v>
      </c>
    </row>
    <row r="99" spans="1:8" x14ac:dyDescent="0.35">
      <c r="A99" s="1">
        <v>40178</v>
      </c>
      <c r="B99" s="8">
        <v>1.9315685534870002E-2</v>
      </c>
      <c r="C99" s="8">
        <v>1.7957106533192699E-2</v>
      </c>
      <c r="D99" s="8">
        <v>8.0497489837955905E-2</v>
      </c>
      <c r="E99" s="8">
        <v>2.8497789026277798E-2</v>
      </c>
      <c r="F99" s="8">
        <v>3.09923426615735E-2</v>
      </c>
      <c r="G99" s="8">
        <v>1.34048257282705E-2</v>
      </c>
      <c r="H99" s="8">
        <v>1.6410799344830199E-2</v>
      </c>
    </row>
    <row r="100" spans="1:8" x14ac:dyDescent="0.35">
      <c r="A100" s="1">
        <v>40209</v>
      </c>
      <c r="B100" s="8">
        <v>-3.5972789115646199E-2</v>
      </c>
      <c r="C100" s="8">
        <v>-4.1331027687421501E-2</v>
      </c>
      <c r="D100" s="8">
        <v>-3.6811661435643801E-2</v>
      </c>
      <c r="E100" s="8">
        <v>-3.6046337843615398E-2</v>
      </c>
      <c r="F100" s="8">
        <v>-3.5459209335077797E-2</v>
      </c>
      <c r="G100" s="8">
        <v>-3.9434523800601598E-2</v>
      </c>
      <c r="H100" s="8">
        <v>-5.2915112193258999E-2</v>
      </c>
    </row>
    <row r="101" spans="1:8" x14ac:dyDescent="0.35">
      <c r="A101" s="1">
        <v>40237</v>
      </c>
      <c r="B101" s="8">
        <v>3.09754996048319E-2</v>
      </c>
      <c r="C101" s="8">
        <v>1.40967710164483E-2</v>
      </c>
      <c r="D101" s="8">
        <v>4.5044231471133699E-2</v>
      </c>
      <c r="E101" s="8">
        <v>3.3900382920725697E-2</v>
      </c>
      <c r="F101" s="8">
        <v>3.0453146999009102E-2</v>
      </c>
      <c r="G101" s="8">
        <v>3.2188656616926999E-2</v>
      </c>
      <c r="H101" s="8">
        <v>1.7975424660121599E-3</v>
      </c>
    </row>
    <row r="102" spans="1:8" x14ac:dyDescent="0.35">
      <c r="A102" s="1">
        <v>40268</v>
      </c>
      <c r="B102" s="8">
        <v>6.0347046165134602E-2</v>
      </c>
      <c r="C102" s="8">
        <v>6.1930471647650698E-2</v>
      </c>
      <c r="D102" s="8">
        <v>8.1387812711534793E-2</v>
      </c>
      <c r="E102" s="8">
        <v>6.3028345841586897E-2</v>
      </c>
      <c r="F102" s="8">
        <v>5.6592952448425903E-2</v>
      </c>
      <c r="G102" s="8">
        <v>6.02017844150744E-2</v>
      </c>
      <c r="H102" s="8">
        <v>6.3956346206690107E-2</v>
      </c>
    </row>
    <row r="103" spans="1:8" x14ac:dyDescent="0.35">
      <c r="A103" s="1">
        <v>40298</v>
      </c>
      <c r="B103" s="8">
        <v>1.5786375278856301E-2</v>
      </c>
      <c r="C103" s="8">
        <v>1.4030342260732201E-4</v>
      </c>
      <c r="D103" s="8">
        <v>5.6596611794789198E-2</v>
      </c>
      <c r="E103" s="8">
        <v>2.1580161211481E-2</v>
      </c>
      <c r="F103" s="8">
        <v>1.6539480826335499E-2</v>
      </c>
      <c r="G103" s="8">
        <v>1.33700354343464E-2</v>
      </c>
      <c r="H103" s="8">
        <v>-1.32298357470784E-2</v>
      </c>
    </row>
    <row r="104" spans="1:8" x14ac:dyDescent="0.35">
      <c r="A104" s="1">
        <v>40329</v>
      </c>
      <c r="B104" s="8">
        <v>-7.9850537607076597E-2</v>
      </c>
      <c r="C104" s="8">
        <v>-9.578816254625E-2</v>
      </c>
      <c r="D104" s="8">
        <v>-7.5853832239847999E-2</v>
      </c>
      <c r="E104" s="8">
        <v>-7.8996130316799806E-2</v>
      </c>
      <c r="F104" s="8">
        <v>-7.7896786757546493E-2</v>
      </c>
      <c r="G104" s="8">
        <v>-8.0714008290077396E-2</v>
      </c>
      <c r="H104" s="8">
        <v>-0.110207585608873</v>
      </c>
    </row>
    <row r="105" spans="1:8" x14ac:dyDescent="0.35">
      <c r="A105" s="1">
        <v>40359</v>
      </c>
      <c r="B105" s="8">
        <v>-5.2348644736405998E-2</v>
      </c>
      <c r="C105" s="8">
        <v>-3.4286228698718398E-2</v>
      </c>
      <c r="D105" s="8">
        <v>-7.7493580847226101E-2</v>
      </c>
      <c r="E105" s="8">
        <v>-5.7490341566828099E-2</v>
      </c>
      <c r="F105" s="8">
        <v>-5.8129236638620803E-2</v>
      </c>
      <c r="G105" s="8">
        <v>-4.7868298873995199E-2</v>
      </c>
      <c r="H105" s="8">
        <v>-1.7646336576983199E-2</v>
      </c>
    </row>
    <row r="106" spans="1:8" x14ac:dyDescent="0.35">
      <c r="A106" s="1">
        <v>40390</v>
      </c>
      <c r="B106" s="8">
        <v>7.0060574966622199E-2</v>
      </c>
      <c r="C106" s="8">
        <v>8.1073018950702402E-2</v>
      </c>
      <c r="D106" s="8">
        <v>6.8718881336009396E-2</v>
      </c>
      <c r="E106" s="8">
        <v>6.9424508338635393E-2</v>
      </c>
      <c r="F106" s="8">
        <v>6.2024194860852498E-2</v>
      </c>
      <c r="G106" s="8">
        <v>7.2707926878665605E-2</v>
      </c>
      <c r="H106" s="8">
        <v>9.1959359397326398E-2</v>
      </c>
    </row>
    <row r="107" spans="1:8" x14ac:dyDescent="0.35">
      <c r="A107" s="1">
        <v>40421</v>
      </c>
      <c r="B107" s="8">
        <v>-4.5140023972976201E-2</v>
      </c>
      <c r="C107" s="8">
        <v>-3.7335103385113803E-2</v>
      </c>
      <c r="D107" s="8">
        <v>-7.4039871613956795E-2</v>
      </c>
      <c r="E107" s="8">
        <v>-4.7074451524522901E-2</v>
      </c>
      <c r="F107" s="8">
        <v>-5.3702473991588402E-2</v>
      </c>
      <c r="G107" s="8">
        <v>-4.4304843777515597E-2</v>
      </c>
      <c r="H107" s="8">
        <v>-3.9368469554554301E-2</v>
      </c>
    </row>
    <row r="108" spans="1:8" x14ac:dyDescent="0.35">
      <c r="A108" s="1">
        <v>40451</v>
      </c>
      <c r="B108" s="8">
        <v>8.9241391115802898E-2</v>
      </c>
      <c r="C108" s="8">
        <v>9.3245789266857004E-2</v>
      </c>
      <c r="D108" s="8">
        <v>0.124596128058688</v>
      </c>
      <c r="E108" s="8">
        <v>9.4418185910420296E-2</v>
      </c>
      <c r="F108" s="8">
        <v>9.1818558036597095E-2</v>
      </c>
      <c r="G108" s="8">
        <v>7.9484518213242095E-2</v>
      </c>
      <c r="H108" s="8">
        <v>9.5088134191430598E-2</v>
      </c>
    </row>
    <row r="109" spans="1:8" x14ac:dyDescent="0.35">
      <c r="A109" s="1">
        <v>40482</v>
      </c>
      <c r="B109" s="8">
        <v>3.80523324340604E-2</v>
      </c>
      <c r="C109" s="8">
        <v>3.7275576034295897E-2</v>
      </c>
      <c r="D109" s="8">
        <v>4.0922950198951299E-2</v>
      </c>
      <c r="E109" s="8">
        <v>3.9077867153163602E-2</v>
      </c>
      <c r="F109" s="8">
        <v>4.0260382333553502E-2</v>
      </c>
      <c r="G109" s="8">
        <v>3.38915151416243E-2</v>
      </c>
      <c r="H109" s="8">
        <v>3.6179787482854199E-2</v>
      </c>
    </row>
    <row r="110" spans="1:8" x14ac:dyDescent="0.35">
      <c r="A110" s="1">
        <v>40512</v>
      </c>
      <c r="B110" s="8">
        <v>1.2616131490363801E-4</v>
      </c>
      <c r="C110" s="8">
        <v>-2.15895214589399E-2</v>
      </c>
      <c r="D110" s="8">
        <v>3.4674647972711997E-2</v>
      </c>
      <c r="E110" s="8">
        <v>5.7716372551522297E-3</v>
      </c>
      <c r="F110" s="8">
        <v>-2.23373413811146E-3</v>
      </c>
      <c r="G110" s="8">
        <v>-2.3248605844399298E-3</v>
      </c>
      <c r="H110" s="8">
        <v>-4.39175505791983E-2</v>
      </c>
    </row>
    <row r="111" spans="1:8" x14ac:dyDescent="0.35">
      <c r="A111" s="1">
        <v>40543</v>
      </c>
      <c r="B111" s="8">
        <v>6.6831833044040195E-2</v>
      </c>
      <c r="C111" s="8">
        <v>7.3525334817402602E-2</v>
      </c>
      <c r="D111" s="8">
        <v>7.9407030030900702E-2</v>
      </c>
      <c r="E111" s="8">
        <v>6.7789401518421402E-2</v>
      </c>
      <c r="F111" s="8">
        <v>5.9636086500904899E-2</v>
      </c>
      <c r="G111" s="8">
        <v>6.6490601198513896E-2</v>
      </c>
      <c r="H111" s="8">
        <v>7.5002157438971498E-2</v>
      </c>
    </row>
    <row r="112" spans="1:8" x14ac:dyDescent="0.35">
      <c r="A112" s="1">
        <v>40574</v>
      </c>
      <c r="B112" s="8">
        <v>2.37006276338632E-2</v>
      </c>
      <c r="C112" s="8">
        <v>2.2592106538971899E-2</v>
      </c>
      <c r="D112" s="8">
        <v>-2.5770324128965199E-3</v>
      </c>
      <c r="E112" s="8">
        <v>2.18416155899432E-2</v>
      </c>
      <c r="F112" s="8">
        <v>1.67670592466059E-2</v>
      </c>
      <c r="G112" s="8">
        <v>1.22359796823714E-2</v>
      </c>
      <c r="H112" s="8">
        <v>2.4959313538119001E-2</v>
      </c>
    </row>
    <row r="113" spans="1:8" x14ac:dyDescent="0.35">
      <c r="A113" s="1">
        <v>40602</v>
      </c>
      <c r="B113" s="8">
        <v>3.4258917020883399E-2</v>
      </c>
      <c r="C113" s="8">
        <v>3.50125487398067E-2</v>
      </c>
      <c r="D113" s="8">
        <v>5.4841842039683099E-2</v>
      </c>
      <c r="E113" s="8">
        <v>3.6408063530849001E-2</v>
      </c>
      <c r="F113" s="8">
        <v>2.5259000545264101E-2</v>
      </c>
      <c r="G113" s="8">
        <v>3.3386098707494802E-2</v>
      </c>
      <c r="H113" s="8">
        <v>2.8011364072377299E-2</v>
      </c>
    </row>
    <row r="114" spans="1:8" x14ac:dyDescent="0.35">
      <c r="A114" s="1">
        <v>40633</v>
      </c>
      <c r="B114" s="8">
        <v>3.9757878984184503E-4</v>
      </c>
      <c r="C114" s="8">
        <v>-9.8617534371158895E-3</v>
      </c>
      <c r="D114" s="8">
        <v>2.5916542433450498E-2</v>
      </c>
      <c r="E114" s="8">
        <v>4.5104214030296796E-3</v>
      </c>
      <c r="F114" s="8">
        <v>-4.6427390723146698E-3</v>
      </c>
      <c r="G114" s="8">
        <v>6.26653832118607E-4</v>
      </c>
      <c r="H114" s="8">
        <v>-6.1090062431557596E-3</v>
      </c>
    </row>
    <row r="115" spans="1:8" x14ac:dyDescent="0.35">
      <c r="A115" s="1">
        <v>40663</v>
      </c>
      <c r="B115" s="8">
        <v>2.9614546493766099E-2</v>
      </c>
      <c r="C115" s="8">
        <v>4.2482503549064202E-2</v>
      </c>
      <c r="D115" s="8">
        <v>2.6405295881715699E-2</v>
      </c>
      <c r="E115" s="8">
        <v>2.9763085614974701E-2</v>
      </c>
      <c r="F115" s="8">
        <v>3.4412546210720603E-2</v>
      </c>
      <c r="G115" s="8">
        <v>3.4722705184788497E-2</v>
      </c>
      <c r="H115" s="8">
        <v>5.8719815985175998E-2</v>
      </c>
    </row>
    <row r="116" spans="1:8" x14ac:dyDescent="0.35">
      <c r="A116" s="1">
        <v>40694</v>
      </c>
      <c r="B116" s="8">
        <v>-1.13194781763932E-2</v>
      </c>
      <c r="C116" s="8">
        <v>-2.0745305482334601E-2</v>
      </c>
      <c r="D116" s="8">
        <v>-1.8747791912403299E-2</v>
      </c>
      <c r="E116" s="8">
        <v>-1.1409732868442501E-2</v>
      </c>
      <c r="F116" s="8">
        <v>-4.5650626125563103E-3</v>
      </c>
      <c r="G116" s="8">
        <v>-1.8291862992298801E-2</v>
      </c>
      <c r="H116" s="8">
        <v>-2.8389755245242301E-2</v>
      </c>
    </row>
    <row r="117" spans="1:8" x14ac:dyDescent="0.35">
      <c r="A117" s="1">
        <v>40724</v>
      </c>
      <c r="B117" s="8">
        <v>-1.6669152417466099E-2</v>
      </c>
      <c r="C117" s="8">
        <v>-1.5819719745650201E-2</v>
      </c>
      <c r="D117" s="8">
        <v>-2.3055959254577499E-2</v>
      </c>
      <c r="E117" s="8">
        <v>-1.79585003019163E-2</v>
      </c>
      <c r="F117" s="8">
        <v>-1.4487265791540501E-2</v>
      </c>
      <c r="G117" s="8">
        <v>-9.1793395650010302E-3</v>
      </c>
      <c r="H117" s="8">
        <v>-1.1483117599289199E-2</v>
      </c>
    </row>
    <row r="118" spans="1:8" x14ac:dyDescent="0.35">
      <c r="A118" s="1">
        <v>40755</v>
      </c>
      <c r="B118" s="8">
        <v>-2.0333145972181499E-2</v>
      </c>
      <c r="C118" s="8">
        <v>-1.8132227672382598E-2</v>
      </c>
      <c r="D118" s="8">
        <v>-3.6146620182065201E-2</v>
      </c>
      <c r="E118" s="8">
        <v>-2.2898459182161601E-2</v>
      </c>
      <c r="F118" s="8">
        <v>-2.2598226864567601E-2</v>
      </c>
      <c r="G118" s="8">
        <v>-2.3990597341150399E-2</v>
      </c>
      <c r="H118" s="8">
        <v>-2.5611151756043601E-2</v>
      </c>
    </row>
    <row r="119" spans="1:8" x14ac:dyDescent="0.35">
      <c r="A119" s="1">
        <v>40786</v>
      </c>
      <c r="B119" s="8">
        <v>-5.4324068339951098E-2</v>
      </c>
      <c r="C119" s="8">
        <v>-7.0457134366797194E-2</v>
      </c>
      <c r="D119" s="8">
        <v>-8.7002754682541705E-2</v>
      </c>
      <c r="E119" s="8">
        <v>-5.9996453129826703E-2</v>
      </c>
      <c r="F119" s="8">
        <v>-5.39434794636229E-2</v>
      </c>
      <c r="G119" s="8">
        <v>-4.3989516202215903E-2</v>
      </c>
      <c r="H119" s="8">
        <v>-8.2862086572037294E-2</v>
      </c>
    </row>
    <row r="120" spans="1:8" x14ac:dyDescent="0.35">
      <c r="A120" s="1">
        <v>40816</v>
      </c>
      <c r="B120" s="8">
        <v>-7.0296324117142595E-2</v>
      </c>
      <c r="C120" s="8">
        <v>-8.6370575009057898E-2</v>
      </c>
      <c r="D120" s="8">
        <v>-0.112100536184834</v>
      </c>
      <c r="E120" s="8">
        <v>-7.7595099641236995E-2</v>
      </c>
      <c r="F120" s="8">
        <v>-6.1805534180799399E-2</v>
      </c>
      <c r="G120" s="8">
        <v>-6.7353289728651594E-2</v>
      </c>
      <c r="H120" s="8">
        <v>-9.2273476620919698E-2</v>
      </c>
    </row>
    <row r="121" spans="1:8" x14ac:dyDescent="0.35">
      <c r="A121" s="1">
        <v>40847</v>
      </c>
      <c r="B121" s="8">
        <v>0.109292051440084</v>
      </c>
      <c r="C121" s="8">
        <v>0.103436825925854</v>
      </c>
      <c r="D121" s="8">
        <v>0.15135563168132701</v>
      </c>
      <c r="E121" s="8">
        <v>0.11509291423783399</v>
      </c>
      <c r="F121" s="8">
        <v>0.101128571897248</v>
      </c>
      <c r="G121" s="8">
        <v>0.102089457388592</v>
      </c>
      <c r="H121" s="8">
        <v>0.115314751818517</v>
      </c>
    </row>
    <row r="122" spans="1:8" x14ac:dyDescent="0.35">
      <c r="A122" s="1">
        <v>40877</v>
      </c>
      <c r="B122" s="8">
        <v>-2.2084125109133402E-3</v>
      </c>
      <c r="C122" s="8">
        <v>-2.4415622166471699E-2</v>
      </c>
      <c r="D122" s="8">
        <v>-3.64514961858994E-3</v>
      </c>
      <c r="E122" s="8">
        <v>-2.70400601153195E-3</v>
      </c>
      <c r="F122" s="8">
        <v>5.8694713006687297E-3</v>
      </c>
      <c r="G122" s="8">
        <v>-8.4342557872252397E-3</v>
      </c>
      <c r="H122" s="8">
        <v>-3.4837741886275503E-2</v>
      </c>
    </row>
    <row r="123" spans="1:8" x14ac:dyDescent="0.35">
      <c r="A123" s="1">
        <v>40908</v>
      </c>
      <c r="B123" s="8">
        <v>1.02289104759768E-2</v>
      </c>
      <c r="C123" s="8">
        <v>-5.5562139193136297E-4</v>
      </c>
      <c r="D123" s="8">
        <v>6.6056819068539699E-3</v>
      </c>
      <c r="E123" s="8">
        <v>8.2200395724745402E-3</v>
      </c>
      <c r="F123" s="8">
        <v>4.2505294649066699E-3</v>
      </c>
      <c r="G123" s="8">
        <v>6.1795710505331098E-3</v>
      </c>
      <c r="H123" s="8">
        <v>-9.3475550945617807E-3</v>
      </c>
    </row>
    <row r="124" spans="1:8" x14ac:dyDescent="0.35">
      <c r="A124" s="1">
        <v>40939</v>
      </c>
      <c r="B124" s="8">
        <v>4.48136585546609E-2</v>
      </c>
      <c r="C124" s="8">
        <v>5.0183124992165401E-2</v>
      </c>
      <c r="D124" s="8">
        <v>7.0653162352899201E-2</v>
      </c>
      <c r="E124" s="8">
        <v>5.04628185739424E-2</v>
      </c>
      <c r="F124" s="8">
        <v>4.29005427088247E-2</v>
      </c>
      <c r="G124" s="8">
        <v>3.9523121287535601E-2</v>
      </c>
      <c r="H124" s="8">
        <v>5.65036203372579E-2</v>
      </c>
    </row>
    <row r="125" spans="1:8" x14ac:dyDescent="0.35">
      <c r="A125" s="1">
        <v>40968</v>
      </c>
      <c r="B125" s="8">
        <v>4.3241757511005299E-2</v>
      </c>
      <c r="C125" s="8">
        <v>4.8848687393949798E-2</v>
      </c>
      <c r="D125" s="8">
        <v>2.3932318934212701E-2</v>
      </c>
      <c r="E125" s="8">
        <v>4.2302359778727101E-2</v>
      </c>
      <c r="F125" s="8">
        <v>3.7982380474285003E-2</v>
      </c>
      <c r="G125" s="8">
        <v>3.16952803006273E-2</v>
      </c>
      <c r="H125" s="8">
        <v>4.5795401714674701E-2</v>
      </c>
    </row>
    <row r="126" spans="1:8" x14ac:dyDescent="0.35">
      <c r="A126" s="1">
        <v>40999</v>
      </c>
      <c r="B126" s="8">
        <v>3.29079605478435E-2</v>
      </c>
      <c r="C126" s="8">
        <v>1.28564345838435E-2</v>
      </c>
      <c r="D126" s="8">
        <v>2.5622127335527298E-2</v>
      </c>
      <c r="E126" s="8">
        <v>3.0846912890188101E-2</v>
      </c>
      <c r="F126" s="8">
        <v>3.1647207879787101E-2</v>
      </c>
      <c r="G126" s="8">
        <v>1.67082128021925E-2</v>
      </c>
      <c r="H126" s="8">
        <v>4.6608010967546598E-4</v>
      </c>
    </row>
    <row r="127" spans="1:8" x14ac:dyDescent="0.35">
      <c r="A127" s="1">
        <v>41029</v>
      </c>
      <c r="B127" s="8">
        <v>-6.2739902989711804E-3</v>
      </c>
      <c r="C127" s="8">
        <v>-1.1355931019635E-2</v>
      </c>
      <c r="D127" s="8">
        <v>-1.5446380508656999E-2</v>
      </c>
      <c r="E127" s="8">
        <v>-6.55879585096173E-3</v>
      </c>
      <c r="F127" s="8">
        <v>-6.8668621081267702E-3</v>
      </c>
      <c r="G127" s="8">
        <v>-6.95778928180659E-3</v>
      </c>
      <c r="H127" s="8">
        <v>-1.9938935931093499E-2</v>
      </c>
    </row>
    <row r="128" spans="1:8" x14ac:dyDescent="0.35">
      <c r="A128" s="1">
        <v>41060</v>
      </c>
      <c r="B128" s="8">
        <v>-6.0101348833743302E-2</v>
      </c>
      <c r="C128" s="8">
        <v>-8.6323919488220005E-2</v>
      </c>
      <c r="D128" s="8">
        <v>-6.6191561222346401E-2</v>
      </c>
      <c r="E128" s="8">
        <v>-6.1817256245883898E-2</v>
      </c>
      <c r="F128" s="8">
        <v>-6.24817168842913E-2</v>
      </c>
      <c r="G128" s="8">
        <v>-6.3459228639498905E-2</v>
      </c>
      <c r="H128" s="8">
        <v>-0.105445211649663</v>
      </c>
    </row>
    <row r="129" spans="1:8" x14ac:dyDescent="0.35">
      <c r="A129" s="1">
        <v>41090</v>
      </c>
      <c r="B129" s="8">
        <v>4.1202510736703502E-2</v>
      </c>
      <c r="C129" s="8">
        <v>5.0955366906678103E-2</v>
      </c>
      <c r="D129" s="8">
        <v>4.9900493207579097E-2</v>
      </c>
      <c r="E129" s="8">
        <v>3.9165615481647202E-2</v>
      </c>
      <c r="F129" s="8">
        <v>2.8805650502787002E-2</v>
      </c>
      <c r="G129" s="8">
        <v>3.7548984697551697E-2</v>
      </c>
      <c r="H129" s="8">
        <v>5.8123850142551503E-2</v>
      </c>
    </row>
    <row r="130" spans="1:8" x14ac:dyDescent="0.35">
      <c r="A130" s="1">
        <v>41121</v>
      </c>
      <c r="B130" s="8">
        <v>1.38887126182953E-2</v>
      </c>
      <c r="C130" s="8">
        <v>1.28554562439486E-2</v>
      </c>
      <c r="D130" s="8">
        <v>-1.38182637337886E-2</v>
      </c>
      <c r="E130" s="8">
        <v>9.9048275268076302E-3</v>
      </c>
      <c r="F130" s="8">
        <v>7.3754445945573297E-3</v>
      </c>
      <c r="G130" s="8">
        <v>1.15368767950849E-2</v>
      </c>
      <c r="H130" s="8">
        <v>1.04840268311124E-2</v>
      </c>
    </row>
    <row r="131" spans="1:8" x14ac:dyDescent="0.35">
      <c r="A131" s="1">
        <v>41152</v>
      </c>
      <c r="B131" s="8">
        <v>2.2523387103504301E-2</v>
      </c>
      <c r="C131" s="8">
        <v>2.5351738155414399E-2</v>
      </c>
      <c r="D131" s="8">
        <v>3.3347168791662801E-2</v>
      </c>
      <c r="E131" s="8">
        <v>2.49562918425652E-2</v>
      </c>
      <c r="F131" s="8">
        <v>2.7397260273972199E-2</v>
      </c>
      <c r="G131" s="8">
        <v>1.8737270747595999E-2</v>
      </c>
      <c r="H131" s="8">
        <v>2.9971252109979599E-2</v>
      </c>
    </row>
    <row r="132" spans="1:8" x14ac:dyDescent="0.35">
      <c r="A132" s="1">
        <v>41182</v>
      </c>
      <c r="B132" s="8">
        <v>2.58426507794004E-2</v>
      </c>
      <c r="C132" s="8">
        <v>2.74735005459282E-2</v>
      </c>
      <c r="D132" s="8">
        <v>3.2837132567017001E-2</v>
      </c>
      <c r="E132" s="8">
        <v>2.6259815903062599E-2</v>
      </c>
      <c r="F132" s="8">
        <v>2.2297702297702501E-2</v>
      </c>
      <c r="G132" s="8">
        <v>2.85219244834027E-2</v>
      </c>
      <c r="H132" s="8">
        <v>3.2677118686326598E-2</v>
      </c>
    </row>
    <row r="133" spans="1:8" x14ac:dyDescent="0.35">
      <c r="A133" s="1">
        <v>41213</v>
      </c>
      <c r="B133" s="8">
        <v>-1.8465112393741798E-2</v>
      </c>
      <c r="C133" s="8">
        <v>-6.7575649025092997E-3</v>
      </c>
      <c r="D133" s="8">
        <v>-2.1694816160445801E-2</v>
      </c>
      <c r="E133" s="8">
        <v>-1.7246927249740002E-2</v>
      </c>
      <c r="F133" s="8">
        <v>-1.9075167103154499E-2</v>
      </c>
      <c r="G133" s="8">
        <v>-1.8854477074081801E-2</v>
      </c>
      <c r="H133" s="8">
        <v>2.3577786521307999E-3</v>
      </c>
    </row>
    <row r="134" spans="1:8" x14ac:dyDescent="0.35">
      <c r="A134" s="1">
        <v>41243</v>
      </c>
      <c r="B134" s="8">
        <v>5.799368594251E-3</v>
      </c>
      <c r="C134" s="8">
        <v>1.2804888722293999E-2</v>
      </c>
      <c r="D134" s="8">
        <v>5.3145368055691599E-3</v>
      </c>
      <c r="E134" s="8">
        <v>7.7422448642850902E-3</v>
      </c>
      <c r="F134" s="8">
        <v>8.5010294215309892E-3</v>
      </c>
      <c r="G134" s="8">
        <v>-4.1603379038877199E-3</v>
      </c>
      <c r="H134" s="8">
        <v>1.4299852177482799E-2</v>
      </c>
    </row>
    <row r="135" spans="1:8" x14ac:dyDescent="0.35">
      <c r="A135" s="1">
        <v>41274</v>
      </c>
      <c r="B135" s="8">
        <v>9.1142790371579394E-3</v>
      </c>
      <c r="C135" s="8">
        <v>1.8806263688782601E-2</v>
      </c>
      <c r="D135" s="8">
        <v>3.5625097860211702E-2</v>
      </c>
      <c r="E135" s="8">
        <v>1.2254557083466301E-2</v>
      </c>
      <c r="F135" s="8">
        <v>1.13006256173854E-2</v>
      </c>
      <c r="G135" s="8">
        <v>1.2400530552865999E-2</v>
      </c>
      <c r="H135" s="8">
        <v>3.0805452803595E-2</v>
      </c>
    </row>
    <row r="136" spans="1:8" x14ac:dyDescent="0.35">
      <c r="A136" s="1">
        <v>41305</v>
      </c>
      <c r="B136" s="8">
        <v>5.1796010285732802E-2</v>
      </c>
      <c r="C136" s="8">
        <v>5.0939452073305698E-2</v>
      </c>
      <c r="D136" s="8">
        <v>6.2592732108949195E-2</v>
      </c>
      <c r="E136" s="8">
        <v>5.4872177220628399E-2</v>
      </c>
      <c r="F136" s="8">
        <v>6.3712019587669103E-2</v>
      </c>
      <c r="G136" s="8">
        <v>5.7837165042482E-2</v>
      </c>
      <c r="H136" s="8">
        <v>5.1463376181092799E-2</v>
      </c>
    </row>
    <row r="137" spans="1:8" x14ac:dyDescent="0.35">
      <c r="A137" s="1">
        <v>41333</v>
      </c>
      <c r="B137" s="8">
        <v>1.35754851641513E-2</v>
      </c>
      <c r="C137" s="8">
        <v>1.6512107440859801E-3</v>
      </c>
      <c r="D137" s="8">
        <v>1.10306441616444E-2</v>
      </c>
      <c r="E137" s="8">
        <v>1.3251840067468899E-2</v>
      </c>
      <c r="F137" s="8">
        <v>1.6002448729721699E-2</v>
      </c>
      <c r="G137" s="8">
        <v>1.11455108962381E-2</v>
      </c>
      <c r="H137" s="8">
        <v>-7.58662965710186E-3</v>
      </c>
    </row>
    <row r="138" spans="1:8" x14ac:dyDescent="0.35">
      <c r="A138" s="1">
        <v>41364</v>
      </c>
      <c r="B138" s="8">
        <v>3.7502996344459999E-2</v>
      </c>
      <c r="C138" s="8">
        <v>2.3423377365274799E-2</v>
      </c>
      <c r="D138" s="8">
        <v>4.6174359610435201E-2</v>
      </c>
      <c r="E138" s="8">
        <v>3.9185920308720402E-2</v>
      </c>
      <c r="F138" s="8">
        <v>4.6419705478296297E-2</v>
      </c>
      <c r="G138" s="8">
        <v>3.2271892278065699E-2</v>
      </c>
      <c r="H138" s="8">
        <v>7.7169320422198996E-3</v>
      </c>
    </row>
    <row r="139" spans="1:8" x14ac:dyDescent="0.35">
      <c r="A139" s="1">
        <v>41394</v>
      </c>
      <c r="B139" s="8">
        <v>1.92668002382629E-2</v>
      </c>
      <c r="C139" s="8">
        <v>3.1490846934153799E-2</v>
      </c>
      <c r="D139" s="8">
        <v>-3.6753724962659499E-3</v>
      </c>
      <c r="E139" s="8">
        <v>1.63693828374048E-2</v>
      </c>
      <c r="F139" s="8">
        <v>2.0694658774213101E-2</v>
      </c>
      <c r="G139" s="8">
        <v>1.9161179212308501E-2</v>
      </c>
      <c r="H139" s="8">
        <v>3.6404078046861701E-2</v>
      </c>
    </row>
    <row r="140" spans="1:8" x14ac:dyDescent="0.35">
      <c r="A140" s="1">
        <v>41425</v>
      </c>
      <c r="B140" s="8">
        <v>2.3390073031996601E-2</v>
      </c>
      <c r="C140" s="8">
        <v>3.77696383695313E-4</v>
      </c>
      <c r="D140" s="8">
        <v>3.9967229846469998E-2</v>
      </c>
      <c r="E140" s="8">
        <v>2.35899640228984E-2</v>
      </c>
      <c r="F140" s="8">
        <v>3.0745450237502098E-2</v>
      </c>
      <c r="G140" s="8">
        <v>1.8160651862004201E-2</v>
      </c>
      <c r="H140" s="8">
        <v>-3.7951260234307198E-3</v>
      </c>
    </row>
    <row r="141" spans="1:8" x14ac:dyDescent="0.35">
      <c r="A141" s="1">
        <v>41455</v>
      </c>
      <c r="B141" s="8">
        <v>-1.3428114595807001E-2</v>
      </c>
      <c r="C141" s="8">
        <v>-2.46404490864119E-2</v>
      </c>
      <c r="D141" s="8">
        <v>-5.1160968911729996E-3</v>
      </c>
      <c r="E141" s="8">
        <v>-1.29699700356512E-2</v>
      </c>
      <c r="F141" s="8">
        <v>-9.1510136170586606E-3</v>
      </c>
      <c r="G141" s="8">
        <v>-1.7322204301454699E-2</v>
      </c>
      <c r="H141" s="8">
        <v>-3.88350127812516E-2</v>
      </c>
    </row>
    <row r="142" spans="1:8" x14ac:dyDescent="0.35">
      <c r="A142" s="1">
        <v>41486</v>
      </c>
      <c r="B142" s="8">
        <v>5.0886461380872897E-2</v>
      </c>
      <c r="C142" s="8">
        <v>5.26458473266374E-2</v>
      </c>
      <c r="D142" s="8">
        <v>6.9985380084623003E-2</v>
      </c>
      <c r="E142" s="8">
        <v>5.48085445842936E-2</v>
      </c>
      <c r="F142" s="8">
        <v>4.2266902342023398E-2</v>
      </c>
      <c r="G142" s="8">
        <v>5.0904648133466499E-2</v>
      </c>
      <c r="H142" s="8">
        <v>5.3826131566156697E-2</v>
      </c>
    </row>
    <row r="143" spans="1:8" x14ac:dyDescent="0.35">
      <c r="A143" s="1">
        <v>41517</v>
      </c>
      <c r="B143" s="8">
        <v>-2.8961318147223199E-2</v>
      </c>
      <c r="C143" s="8">
        <v>-2.1284910546229802E-2</v>
      </c>
      <c r="D143" s="8">
        <v>-3.1763356175002998E-2</v>
      </c>
      <c r="E143" s="8">
        <v>-2.7915145352868299E-2</v>
      </c>
      <c r="F143" s="8">
        <v>-2.9179827443664399E-2</v>
      </c>
      <c r="G143" s="8">
        <v>-3.4543843784872102E-2</v>
      </c>
      <c r="H143" s="8">
        <v>-1.79882364314345E-2</v>
      </c>
    </row>
    <row r="144" spans="1:8" x14ac:dyDescent="0.35">
      <c r="A144" s="1">
        <v>41547</v>
      </c>
      <c r="B144" s="8">
        <v>3.1358286122875903E-2</v>
      </c>
      <c r="C144" s="8">
        <v>5.0012633420043903E-2</v>
      </c>
      <c r="D144" s="8">
        <v>6.3804576867158194E-2</v>
      </c>
      <c r="E144" s="8">
        <v>3.7175347830033602E-2</v>
      </c>
      <c r="F144" s="8">
        <v>3.5887021933990799E-2</v>
      </c>
      <c r="G144" s="8">
        <v>2.52866972427945E-2</v>
      </c>
      <c r="H144" s="8">
        <v>5.7982889182972799E-2</v>
      </c>
    </row>
    <row r="145" spans="1:8" x14ac:dyDescent="0.35">
      <c r="A145" s="1">
        <v>41578</v>
      </c>
      <c r="B145" s="8">
        <v>4.5967241965481603E-2</v>
      </c>
      <c r="C145" s="8">
        <v>3.9143493726693103E-2</v>
      </c>
      <c r="D145" s="8">
        <v>2.5146251643135699E-2</v>
      </c>
      <c r="E145" s="8">
        <v>4.2477204914069699E-2</v>
      </c>
      <c r="F145" s="8">
        <v>4.5773608768971699E-2</v>
      </c>
      <c r="G145" s="8">
        <v>4.18321124368135E-2</v>
      </c>
      <c r="H145" s="8">
        <v>4.6004130526262801E-2</v>
      </c>
    </row>
    <row r="146" spans="1:8" x14ac:dyDescent="0.35">
      <c r="A146" s="1">
        <v>41608</v>
      </c>
      <c r="B146" s="8">
        <v>3.0473950715243999E-2</v>
      </c>
      <c r="C146" s="8">
        <v>1.7771559936840601E-2</v>
      </c>
      <c r="D146" s="8">
        <v>4.0063428051251598E-2</v>
      </c>
      <c r="E146" s="8">
        <v>2.90217743257235E-2</v>
      </c>
      <c r="F146" s="8">
        <v>2.4601150942825899E-2</v>
      </c>
      <c r="G146" s="8">
        <v>2.49074022978274E-2</v>
      </c>
      <c r="H146" s="8">
        <v>1.0790024861458801E-2</v>
      </c>
    </row>
    <row r="147" spans="1:8" x14ac:dyDescent="0.35">
      <c r="A147" s="1">
        <v>41639</v>
      </c>
      <c r="B147" s="8">
        <v>2.5317590886038799E-2</v>
      </c>
      <c r="C147" s="8">
        <v>2.1159659894965498E-2</v>
      </c>
      <c r="D147" s="8">
        <v>1.9680770968228001E-2</v>
      </c>
      <c r="E147" s="8">
        <v>2.6383261400762501E-2</v>
      </c>
      <c r="F147" s="8">
        <v>2.8643374252438999E-2</v>
      </c>
      <c r="G147" s="8">
        <v>2.1473838365937602E-2</v>
      </c>
      <c r="H147" s="8">
        <v>1.18786022603476E-2</v>
      </c>
    </row>
    <row r="148" spans="1:8" x14ac:dyDescent="0.35">
      <c r="A148" s="1">
        <v>41670</v>
      </c>
      <c r="B148" s="8">
        <v>-3.4576048305128601E-2</v>
      </c>
      <c r="C148" s="8">
        <v>-3.7038371081930303E-2</v>
      </c>
      <c r="D148" s="8">
        <v>-2.7681379860301201E-2</v>
      </c>
      <c r="E148" s="8">
        <v>-3.1594365813363098E-2</v>
      </c>
      <c r="F148" s="8">
        <v>-2.99399479804166E-2</v>
      </c>
      <c r="G148" s="8">
        <v>-4.36855868870882E-2</v>
      </c>
      <c r="H148" s="8">
        <v>-4.0234109670076401E-2</v>
      </c>
    </row>
    <row r="149" spans="1:8" x14ac:dyDescent="0.35">
      <c r="A149" s="1">
        <v>41698</v>
      </c>
      <c r="B149" s="8">
        <v>4.5745794217342102E-2</v>
      </c>
      <c r="C149" s="8">
        <v>5.0061046255126598E-2</v>
      </c>
      <c r="D149" s="8">
        <v>4.7112427383529401E-2</v>
      </c>
      <c r="E149" s="8">
        <v>4.7435912468097398E-2</v>
      </c>
      <c r="F149" s="8">
        <v>4.8834343733057103E-2</v>
      </c>
      <c r="G149" s="8">
        <v>4.4072703939876001E-2</v>
      </c>
      <c r="H149" s="8">
        <v>5.58943386427262E-2</v>
      </c>
    </row>
    <row r="150" spans="1:8" x14ac:dyDescent="0.35">
      <c r="A150" s="1">
        <v>41729</v>
      </c>
      <c r="B150" s="8">
        <v>8.4035872831887508E-3</v>
      </c>
      <c r="C150" s="8">
        <v>1.4472325274302101E-3</v>
      </c>
      <c r="D150" s="8">
        <v>-6.8170775043699498E-3</v>
      </c>
      <c r="E150" s="8">
        <v>5.3078754319062201E-3</v>
      </c>
      <c r="F150" s="8">
        <v>2.8571697102418398E-3</v>
      </c>
      <c r="G150" s="8">
        <v>2.36224515270664E-2</v>
      </c>
      <c r="H150" s="8">
        <v>9.6790091525968108E-3</v>
      </c>
    </row>
    <row r="151" spans="1:8" x14ac:dyDescent="0.35">
      <c r="A151" s="1">
        <v>41759</v>
      </c>
      <c r="B151" s="8">
        <v>7.3914756584929501E-3</v>
      </c>
      <c r="C151" s="8">
        <v>1.0246866485883299E-2</v>
      </c>
      <c r="D151" s="8">
        <v>-3.8780860028185399E-2</v>
      </c>
      <c r="E151" s="8">
        <v>1.21371610549302E-3</v>
      </c>
      <c r="F151" s="8">
        <v>-2.2492338547179999E-4</v>
      </c>
      <c r="G151" s="8">
        <v>1.56022673348924E-2</v>
      </c>
      <c r="H151" s="8">
        <v>1.87775922242874E-2</v>
      </c>
    </row>
    <row r="152" spans="1:8" x14ac:dyDescent="0.35">
      <c r="A152" s="1">
        <v>41790</v>
      </c>
      <c r="B152" s="8">
        <v>2.3476235568129201E-2</v>
      </c>
      <c r="C152" s="8">
        <v>1.9674898000776899E-2</v>
      </c>
      <c r="D152" s="8">
        <v>8.0144031358730192E-3</v>
      </c>
      <c r="E152" s="8">
        <v>2.1820406120539398E-2</v>
      </c>
      <c r="F152" s="8">
        <v>2.57220258907562E-2</v>
      </c>
      <c r="G152" s="8">
        <v>1.8622801717972499E-2</v>
      </c>
      <c r="H152" s="8">
        <v>1.42757942118428E-2</v>
      </c>
    </row>
    <row r="153" spans="1:8" x14ac:dyDescent="0.35">
      <c r="A153" s="1">
        <v>41820</v>
      </c>
      <c r="B153" s="8">
        <v>2.0656324616626299E-2</v>
      </c>
      <c r="C153" s="8">
        <v>1.7889063898621299E-2</v>
      </c>
      <c r="D153" s="8">
        <v>5.3205519507434303E-2</v>
      </c>
      <c r="E153" s="8">
        <v>2.50822196866495E-2</v>
      </c>
      <c r="F153" s="8">
        <v>2.0114601135044399E-2</v>
      </c>
      <c r="G153" s="8">
        <v>2.4441103620936801E-2</v>
      </c>
      <c r="H153" s="8">
        <v>1.25357575497005E-2</v>
      </c>
    </row>
    <row r="154" spans="1:8" x14ac:dyDescent="0.35">
      <c r="A154" s="1">
        <v>41851</v>
      </c>
      <c r="B154" s="8">
        <v>-1.37915308345859E-2</v>
      </c>
      <c r="C154" s="8">
        <v>-1.5959417778729099E-2</v>
      </c>
      <c r="D154" s="8">
        <v>-6.0528217641123698E-2</v>
      </c>
      <c r="E154" s="8">
        <v>-1.9727691322151301E-2</v>
      </c>
      <c r="F154" s="8">
        <v>-1.11983086074683E-2</v>
      </c>
      <c r="G154" s="8">
        <v>-8.9940829491106204E-3</v>
      </c>
      <c r="H154" s="8">
        <v>-1.7192307455827199E-2</v>
      </c>
    </row>
    <row r="155" spans="1:8" x14ac:dyDescent="0.35">
      <c r="A155" s="1">
        <v>41882</v>
      </c>
      <c r="B155" s="8">
        <v>4.0006394172169002E-2</v>
      </c>
      <c r="C155" s="8">
        <v>2.20353605263954E-2</v>
      </c>
      <c r="D155" s="8">
        <v>4.9585281886453801E-2</v>
      </c>
      <c r="E155" s="8">
        <v>4.1955353048852999E-2</v>
      </c>
      <c r="F155" s="8">
        <v>3.7508833602116903E-2</v>
      </c>
      <c r="G155" s="8">
        <v>2.7657033602470599E-2</v>
      </c>
      <c r="H155" s="8">
        <v>1.4719764639067901E-2</v>
      </c>
    </row>
    <row r="156" spans="1:8" x14ac:dyDescent="0.35">
      <c r="A156" s="1">
        <v>41912</v>
      </c>
      <c r="B156" s="8">
        <v>-1.4022847167708999E-2</v>
      </c>
      <c r="C156" s="8">
        <v>-2.71410433929778E-2</v>
      </c>
      <c r="D156" s="8">
        <v>-6.0495231460568198E-2</v>
      </c>
      <c r="E156" s="8">
        <v>-2.0844197807643201E-2</v>
      </c>
      <c r="F156" s="8">
        <v>-1.8591613252527998E-2</v>
      </c>
      <c r="G156" s="8">
        <v>-1.7105140807326401E-2</v>
      </c>
      <c r="H156" s="8">
        <v>-3.4136957828818898E-2</v>
      </c>
    </row>
    <row r="157" spans="1:8" x14ac:dyDescent="0.35">
      <c r="A157" s="1">
        <v>41943</v>
      </c>
      <c r="B157" s="8">
        <v>2.4424803396199998E-2</v>
      </c>
      <c r="C157" s="8">
        <v>6.46899706431557E-3</v>
      </c>
      <c r="D157" s="8">
        <v>6.5919891247047405E-2</v>
      </c>
      <c r="E157" s="8">
        <v>2.7512757539511299E-2</v>
      </c>
      <c r="F157" s="8">
        <v>2.4335987898741002E-2</v>
      </c>
      <c r="G157" s="8">
        <v>1.4659982753915999E-2</v>
      </c>
      <c r="H157" s="8">
        <v>-5.7899091490330604E-3</v>
      </c>
    </row>
    <row r="158" spans="1:8" x14ac:dyDescent="0.35">
      <c r="A158" s="1">
        <v>41973</v>
      </c>
      <c r="B158" s="8">
        <v>2.68940948209105E-2</v>
      </c>
      <c r="C158" s="8">
        <v>2.0040772270616899E-2</v>
      </c>
      <c r="D158" s="8">
        <v>8.9672450992639397E-4</v>
      </c>
      <c r="E158" s="8">
        <v>2.4234335850388599E-2</v>
      </c>
      <c r="F158" s="8">
        <v>2.7484364141765399E-2</v>
      </c>
      <c r="G158" s="8">
        <v>1.8363161967171901E-2</v>
      </c>
      <c r="H158" s="8">
        <v>2.18769156760838E-2</v>
      </c>
    </row>
    <row r="159" spans="1:8" x14ac:dyDescent="0.35">
      <c r="A159" s="1">
        <v>42004</v>
      </c>
      <c r="B159" s="8">
        <v>-2.5192116349474201E-3</v>
      </c>
      <c r="C159" s="8">
        <v>-1.61250867009981E-2</v>
      </c>
      <c r="D159" s="8">
        <v>2.8499341181239899E-2</v>
      </c>
      <c r="E159" s="8">
        <v>-1.1769097041161801E-5</v>
      </c>
      <c r="F159" s="8">
        <v>-3.39014575090528E-3</v>
      </c>
      <c r="G159" s="8">
        <v>-6.4073228303427297E-4</v>
      </c>
      <c r="H159" s="8">
        <v>-3.4863230278485903E-2</v>
      </c>
    </row>
    <row r="160" spans="1:8" x14ac:dyDescent="0.35">
      <c r="A160" s="1">
        <v>42035</v>
      </c>
      <c r="B160" s="8">
        <v>-3.0020374379217601E-2</v>
      </c>
      <c r="C160" s="8">
        <v>-1.8119681739961199E-2</v>
      </c>
      <c r="D160" s="8">
        <v>-3.21654201495815E-2</v>
      </c>
      <c r="E160" s="8">
        <v>-2.7830879447719999E-2</v>
      </c>
      <c r="F160" s="8">
        <v>-2.9198442523518799E-2</v>
      </c>
      <c r="G160" s="8">
        <v>-5.16578127999942E-2</v>
      </c>
      <c r="H160" s="8">
        <v>-2.0134079274168899E-2</v>
      </c>
    </row>
    <row r="161" spans="1:8" x14ac:dyDescent="0.35">
      <c r="A161" s="1">
        <v>42063</v>
      </c>
      <c r="B161" s="8">
        <v>5.7473716454975898E-2</v>
      </c>
      <c r="C161" s="8">
        <v>5.8588643191261898E-2</v>
      </c>
      <c r="D161" s="8">
        <v>5.9366658666259203E-2</v>
      </c>
      <c r="E161" s="8">
        <v>5.7900307496480501E-2</v>
      </c>
      <c r="F161" s="8">
        <v>5.3197717601209199E-2</v>
      </c>
      <c r="G161" s="8">
        <v>5.4037087349099802E-2</v>
      </c>
      <c r="H161" s="8">
        <v>5.5979701475924501E-2</v>
      </c>
    </row>
    <row r="162" spans="1:8" x14ac:dyDescent="0.35">
      <c r="A162" s="1">
        <v>42094</v>
      </c>
      <c r="B162" s="8">
        <v>-1.5815664102709698E-2</v>
      </c>
      <c r="C162" s="8">
        <v>-1.5653468706293E-2</v>
      </c>
      <c r="D162" s="8">
        <v>1.7421243962638E-2</v>
      </c>
      <c r="E162" s="8">
        <v>-1.0165163471457E-2</v>
      </c>
      <c r="F162" s="8">
        <v>-8.3880227994916207E-3</v>
      </c>
      <c r="G162" s="8">
        <v>-2.04334083020398E-2</v>
      </c>
      <c r="H162" s="8">
        <v>-1.8165922686164699E-2</v>
      </c>
    </row>
    <row r="163" spans="1:8" x14ac:dyDescent="0.35">
      <c r="A163" s="1">
        <v>42124</v>
      </c>
      <c r="B163" s="8">
        <v>9.5945885574478407E-3</v>
      </c>
      <c r="C163" s="8">
        <v>2.34525185102505E-2</v>
      </c>
      <c r="D163" s="8">
        <v>-2.5503903693156499E-2</v>
      </c>
      <c r="E163" s="8">
        <v>4.5220395752784198E-3</v>
      </c>
      <c r="F163" s="8">
        <v>-8.9526263826428699E-4</v>
      </c>
      <c r="G163" s="8">
        <v>2.7734904657935499E-2</v>
      </c>
      <c r="H163" s="8">
        <v>3.5802273444974997E-2</v>
      </c>
    </row>
    <row r="164" spans="1:8" x14ac:dyDescent="0.35">
      <c r="A164" s="1">
        <v>42155</v>
      </c>
      <c r="B164" s="8">
        <v>1.28586228258774E-2</v>
      </c>
      <c r="C164" s="8">
        <v>3.4448087799128298E-3</v>
      </c>
      <c r="D164" s="8">
        <v>2.2830275562880298E-2</v>
      </c>
      <c r="E164" s="8">
        <v>1.38322342190366E-2</v>
      </c>
      <c r="F164" s="8">
        <v>1.24527891065313E-2</v>
      </c>
      <c r="G164" s="8">
        <v>9.1016872071734701E-5</v>
      </c>
      <c r="H164" s="8">
        <v>-1.22880574110577E-2</v>
      </c>
    </row>
    <row r="165" spans="1:8" x14ac:dyDescent="0.35">
      <c r="A165" s="1">
        <v>42185</v>
      </c>
      <c r="B165" s="8">
        <v>-1.93591661141354E-2</v>
      </c>
      <c r="C165" s="8">
        <v>-2.3252312509907499E-2</v>
      </c>
      <c r="D165" s="8">
        <v>7.4893118634082202E-3</v>
      </c>
      <c r="E165" s="8">
        <v>-1.6731265102249201E-2</v>
      </c>
      <c r="F165" s="8">
        <v>-2.16463465069732E-2</v>
      </c>
      <c r="G165" s="8">
        <v>-2.49362942146962E-2</v>
      </c>
      <c r="H165" s="8">
        <v>-2.9997063576724398E-2</v>
      </c>
    </row>
    <row r="166" spans="1:8" x14ac:dyDescent="0.35">
      <c r="A166" s="1">
        <v>42216</v>
      </c>
      <c r="B166" s="8">
        <v>2.0952081449742602E-2</v>
      </c>
      <c r="C166" s="8">
        <v>1.7950008136096901E-2</v>
      </c>
      <c r="D166" s="8">
        <v>-1.1621675651430199E-2</v>
      </c>
      <c r="E166" s="8">
        <v>1.67256845886532E-2</v>
      </c>
      <c r="F166" s="8">
        <v>2.1262924730092499E-2</v>
      </c>
      <c r="G166" s="8">
        <v>5.3201416557037001E-3</v>
      </c>
      <c r="H166" s="8">
        <v>1.6959601671118801E-2</v>
      </c>
    </row>
    <row r="167" spans="1:8" x14ac:dyDescent="0.35">
      <c r="A167" s="1">
        <v>42247</v>
      </c>
      <c r="B167" s="8">
        <v>-6.0334206068073201E-2</v>
      </c>
      <c r="C167" s="8">
        <v>-6.6174542582598195E-2</v>
      </c>
      <c r="D167" s="8">
        <v>-6.2841952650552396E-2</v>
      </c>
      <c r="E167" s="8">
        <v>-6.03694679570577E-2</v>
      </c>
      <c r="F167" s="8">
        <v>-6.1210636113778603E-2</v>
      </c>
      <c r="G167" s="8">
        <v>-6.4200167297223401E-2</v>
      </c>
      <c r="H167" s="8">
        <v>-7.1740966085518706E-2</v>
      </c>
    </row>
    <row r="168" spans="1:8" x14ac:dyDescent="0.35">
      <c r="A168" s="1">
        <v>42277</v>
      </c>
      <c r="B168" s="8">
        <v>-2.47435634774292E-2</v>
      </c>
      <c r="C168" s="8">
        <v>-3.6884517537528701E-2</v>
      </c>
      <c r="D168" s="8">
        <v>-4.9062708569106703E-2</v>
      </c>
      <c r="E168" s="8">
        <v>-2.91399577721798E-2</v>
      </c>
      <c r="F168" s="8">
        <v>-2.28214669935277E-2</v>
      </c>
      <c r="G168" s="8">
        <v>-2.1826479393816101E-2</v>
      </c>
      <c r="H168" s="8">
        <v>-3.8940137804573498E-2</v>
      </c>
    </row>
    <row r="169" spans="1:8" x14ac:dyDescent="0.35">
      <c r="A169" s="1">
        <v>42308</v>
      </c>
      <c r="B169" s="8">
        <v>8.4354526535150798E-2</v>
      </c>
      <c r="C169" s="8">
        <v>7.9244291546155698E-2</v>
      </c>
      <c r="D169" s="8">
        <v>5.6341117324402397E-2</v>
      </c>
      <c r="E169" s="8">
        <v>7.8984991820186298E-2</v>
      </c>
      <c r="F169" s="8">
        <v>8.8301117187359002E-2</v>
      </c>
      <c r="G169" s="8">
        <v>8.6921243452408897E-2</v>
      </c>
      <c r="H169" s="8">
        <v>7.8687748967797705E-2</v>
      </c>
    </row>
    <row r="170" spans="1:8" x14ac:dyDescent="0.35">
      <c r="A170" s="1">
        <v>42338</v>
      </c>
      <c r="B170" s="8">
        <v>2.9731384304623599E-3</v>
      </c>
      <c r="C170" s="8">
        <v>-4.9757202556857203E-3</v>
      </c>
      <c r="D170" s="8">
        <v>3.2527782040750103E-2</v>
      </c>
      <c r="E170" s="8">
        <v>5.5440375227844502E-3</v>
      </c>
      <c r="F170" s="8">
        <v>1.9320226535880301E-3</v>
      </c>
      <c r="G170" s="8">
        <v>1.7263100392735701E-3</v>
      </c>
      <c r="H170" s="8">
        <v>-1.48156481662035E-2</v>
      </c>
    </row>
    <row r="171" spans="1:8" x14ac:dyDescent="0.35">
      <c r="A171" s="1">
        <v>42369</v>
      </c>
      <c r="B171" s="8">
        <v>-1.5771960729775301E-2</v>
      </c>
      <c r="C171" s="8">
        <v>-1.7577337931828599E-2</v>
      </c>
      <c r="D171" s="8">
        <v>-5.0209746433261197E-2</v>
      </c>
      <c r="E171" s="8">
        <v>-2.0524730308682598E-2</v>
      </c>
      <c r="F171" s="8">
        <v>-1.5252582097457499E-2</v>
      </c>
      <c r="G171" s="8">
        <v>-1.6255239981737502E-2</v>
      </c>
      <c r="H171" s="8">
        <v>-1.65400138441586E-2</v>
      </c>
    </row>
    <row r="172" spans="1:8" x14ac:dyDescent="0.35">
      <c r="A172" s="1">
        <v>42400</v>
      </c>
      <c r="B172" s="8">
        <v>-4.96231944735189E-2</v>
      </c>
      <c r="C172" s="8">
        <v>-5.9824324603278897E-2</v>
      </c>
      <c r="D172" s="8">
        <v>-8.7934281721827504E-2</v>
      </c>
      <c r="E172" s="8">
        <v>-5.6425582185305197E-2</v>
      </c>
      <c r="F172" s="8">
        <v>-5.0567699535250803E-2</v>
      </c>
      <c r="G172" s="8">
        <v>-4.9524170396911503E-2</v>
      </c>
      <c r="H172" s="8">
        <v>-6.7301775150159407E-2</v>
      </c>
    </row>
    <row r="173" spans="1:8" x14ac:dyDescent="0.35">
      <c r="A173" s="1">
        <v>42429</v>
      </c>
      <c r="B173" s="8">
        <v>-1.3491338010330101E-3</v>
      </c>
      <c r="C173" s="8">
        <v>-7.4424218042844197E-3</v>
      </c>
      <c r="D173" s="8">
        <v>-4.44082001763457E-5</v>
      </c>
      <c r="E173" s="8">
        <v>-3.2275340575765502E-4</v>
      </c>
      <c r="F173" s="8">
        <v>-4.0629536522325599E-3</v>
      </c>
      <c r="G173" s="8">
        <v>3.43711097810137E-3</v>
      </c>
      <c r="H173" s="8">
        <v>-1.70732161165973E-2</v>
      </c>
    </row>
    <row r="174" spans="1:8" x14ac:dyDescent="0.35">
      <c r="A174" s="1">
        <v>42460</v>
      </c>
      <c r="B174" s="8">
        <v>6.7837311762144303E-2</v>
      </c>
      <c r="C174" s="8">
        <v>6.7858904703255701E-2</v>
      </c>
      <c r="D174" s="8">
        <v>7.9811135648852699E-2</v>
      </c>
      <c r="E174" s="8">
        <v>7.0406020052650994E-2</v>
      </c>
      <c r="F174" s="8">
        <v>7.6933332148285197E-2</v>
      </c>
      <c r="G174" s="8">
        <v>7.2726370141069904E-2</v>
      </c>
      <c r="H174" s="8">
        <v>7.54632150395423E-2</v>
      </c>
    </row>
    <row r="175" spans="1:8" x14ac:dyDescent="0.35">
      <c r="A175" s="1">
        <v>42490</v>
      </c>
      <c r="B175" s="8">
        <v>3.8780205054851501E-3</v>
      </c>
      <c r="C175" s="8">
        <v>1.5823637717102199E-2</v>
      </c>
      <c r="D175" s="8">
        <v>1.5695834322579601E-2</v>
      </c>
      <c r="E175" s="8">
        <v>6.1981587822440998E-3</v>
      </c>
      <c r="F175" s="8">
        <v>-2.5088925385203199E-3</v>
      </c>
      <c r="G175" s="8">
        <v>1.6613448126315301E-2</v>
      </c>
      <c r="H175" s="8">
        <v>2.4535578567948899E-2</v>
      </c>
    </row>
    <row r="176" spans="1:8" x14ac:dyDescent="0.35">
      <c r="A176" s="1">
        <v>42521</v>
      </c>
      <c r="B176" s="8">
        <v>1.7957218508640699E-2</v>
      </c>
      <c r="C176" s="8">
        <v>5.6164573998704103E-3</v>
      </c>
      <c r="D176" s="8">
        <v>2.2524686415799199E-2</v>
      </c>
      <c r="E176" s="8">
        <v>1.7890289798977201E-2</v>
      </c>
      <c r="F176" s="8">
        <v>1.72258304720142E-2</v>
      </c>
      <c r="G176" s="8">
        <v>1.0424253655494599E-2</v>
      </c>
      <c r="H176" s="8">
        <v>-4.3562718378872996E-3</v>
      </c>
    </row>
    <row r="177" spans="1:8" x14ac:dyDescent="0.35">
      <c r="A177" s="1">
        <v>42551</v>
      </c>
      <c r="B177" s="8">
        <v>2.59225103904778E-3</v>
      </c>
      <c r="C177" s="8">
        <v>-1.1205283746243799E-2</v>
      </c>
      <c r="D177" s="8">
        <v>-6.3180290629338105E-4</v>
      </c>
      <c r="E177" s="8">
        <v>2.0566110092606099E-3</v>
      </c>
      <c r="F177" s="8">
        <v>-1.43151113894619E-3</v>
      </c>
      <c r="G177" s="8">
        <v>7.4334370686030904E-3</v>
      </c>
      <c r="H177" s="8">
        <v>-1.86153633880599E-2</v>
      </c>
    </row>
    <row r="178" spans="1:8" x14ac:dyDescent="0.35">
      <c r="A178" s="1">
        <v>42582</v>
      </c>
      <c r="B178" s="8">
        <v>3.6868008497534098E-2</v>
      </c>
      <c r="C178" s="8">
        <v>4.2248405700776002E-2</v>
      </c>
      <c r="D178" s="8">
        <v>5.9707998170035803E-2</v>
      </c>
      <c r="E178" s="8">
        <v>3.96865381944786E-2</v>
      </c>
      <c r="F178" s="8">
        <v>4.0644777675509697E-2</v>
      </c>
      <c r="G178" s="8">
        <v>3.6714068608309301E-2</v>
      </c>
      <c r="H178" s="8">
        <v>5.4070427333733302E-2</v>
      </c>
    </row>
    <row r="179" spans="1:8" x14ac:dyDescent="0.35">
      <c r="A179" s="1">
        <v>42613</v>
      </c>
      <c r="B179" s="8">
        <v>1.40478453084378E-3</v>
      </c>
      <c r="C179" s="8">
        <v>8.3108758431720995E-4</v>
      </c>
      <c r="D179" s="8">
        <v>1.7683291634939698E-2</v>
      </c>
      <c r="E179" s="8">
        <v>2.5502636463177698E-3</v>
      </c>
      <c r="F179" s="8">
        <v>6.3321357847852602E-3</v>
      </c>
      <c r="G179" s="8">
        <v>9.4897107407796897E-4</v>
      </c>
      <c r="H179" s="8">
        <v>4.8769056670427101E-3</v>
      </c>
    </row>
    <row r="180" spans="1:8" x14ac:dyDescent="0.35">
      <c r="A180" s="1">
        <v>42643</v>
      </c>
      <c r="B180" s="8">
        <v>1.8688004970587001E-4</v>
      </c>
      <c r="C180" s="8">
        <v>5.3119645516687903E-3</v>
      </c>
      <c r="D180" s="8">
        <v>1.1138092979444E-2</v>
      </c>
      <c r="E180" s="8">
        <v>1.57243178512019E-3</v>
      </c>
      <c r="F180" s="8">
        <v>-1.2444582717588599E-3</v>
      </c>
      <c r="G180" s="8">
        <v>1.5082955139208299E-3</v>
      </c>
      <c r="H180" s="8">
        <v>6.0248990742956298E-3</v>
      </c>
    </row>
    <row r="181" spans="1:8" x14ac:dyDescent="0.35">
      <c r="A181" s="1">
        <v>42674</v>
      </c>
      <c r="B181" s="8">
        <v>-1.8240452699063402E-2</v>
      </c>
      <c r="C181" s="8">
        <v>-1.9352978681883602E-2</v>
      </c>
      <c r="D181" s="8">
        <v>-4.7540157740430203E-2</v>
      </c>
      <c r="E181" s="8">
        <v>-2.16361026554804E-2</v>
      </c>
      <c r="F181" s="8">
        <v>-2.4912390000779199E-2</v>
      </c>
      <c r="G181" s="8">
        <v>-1.3382099872436199E-2</v>
      </c>
      <c r="H181" s="8">
        <v>-1.52618245401936E-2</v>
      </c>
    </row>
    <row r="182" spans="1:8" x14ac:dyDescent="0.35">
      <c r="A182" s="1">
        <v>42704</v>
      </c>
      <c r="B182" s="8">
        <v>3.7035114647210002E-2</v>
      </c>
      <c r="C182" s="8">
        <v>1.4379114119622701E-2</v>
      </c>
      <c r="D182" s="8">
        <v>0.11151266901705199</v>
      </c>
      <c r="E182" s="8">
        <v>4.4752452080869601E-2</v>
      </c>
      <c r="F182" s="8">
        <v>3.8766562043271099E-2</v>
      </c>
      <c r="G182" s="8">
        <v>4.2871472646183802E-2</v>
      </c>
      <c r="H182" s="8">
        <v>2.5727833344713199E-3</v>
      </c>
    </row>
    <row r="183" spans="1:8" x14ac:dyDescent="0.35">
      <c r="A183" s="1">
        <v>42735</v>
      </c>
      <c r="B183" s="8">
        <v>1.9765332850303002E-2</v>
      </c>
      <c r="C183" s="8">
        <v>2.3928339494877101E-2</v>
      </c>
      <c r="D183" s="8">
        <v>2.8019521145307098E-2</v>
      </c>
      <c r="E183" s="8">
        <v>1.9513309756957298E-2</v>
      </c>
      <c r="F183" s="8">
        <v>1.47157190635451E-2</v>
      </c>
      <c r="G183" s="8">
        <v>2.1830043501089198E-2</v>
      </c>
      <c r="H183" s="8">
        <v>3.50375981243971E-2</v>
      </c>
    </row>
    <row r="184" spans="1:8" x14ac:dyDescent="0.35">
      <c r="A184" s="1">
        <v>42766</v>
      </c>
      <c r="B184" s="8">
        <v>1.8966218395479E-2</v>
      </c>
      <c r="C184" s="8">
        <v>2.4135112530806E-2</v>
      </c>
      <c r="D184" s="8">
        <v>3.94442294412668E-3</v>
      </c>
      <c r="E184" s="8">
        <v>1.8822191810913599E-2</v>
      </c>
      <c r="F184" s="8">
        <v>2.39735109373461E-2</v>
      </c>
      <c r="G184" s="8">
        <v>1.5470246326525199E-2</v>
      </c>
      <c r="H184" s="8">
        <v>2.22759976039845E-2</v>
      </c>
    </row>
    <row r="185" spans="1:8" x14ac:dyDescent="0.35">
      <c r="A185" s="1">
        <v>42794</v>
      </c>
      <c r="B185" s="8">
        <v>3.97081524194869E-2</v>
      </c>
      <c r="C185" s="8">
        <v>2.7743529493350499E-2</v>
      </c>
      <c r="D185" s="8">
        <v>1.9298447174922E-2</v>
      </c>
      <c r="E185" s="8">
        <v>3.7190762914713502E-2</v>
      </c>
      <c r="F185" s="8">
        <v>3.1773750767705403E-2</v>
      </c>
      <c r="G185" s="8">
        <v>3.80864098133403E-2</v>
      </c>
      <c r="H185" s="8">
        <v>3.07519971160214E-2</v>
      </c>
    </row>
    <row r="186" spans="1:8" x14ac:dyDescent="0.35">
      <c r="A186" s="1">
        <v>42825</v>
      </c>
      <c r="B186" s="8">
        <v>1.1648095161406601E-3</v>
      </c>
      <c r="C186" s="8">
        <v>1.06519449288276E-2</v>
      </c>
      <c r="D186" s="8">
        <v>1.3095644178149101E-3</v>
      </c>
      <c r="E186" s="8">
        <v>6.8124196731328998E-4</v>
      </c>
      <c r="F186" s="8">
        <v>2.9547394163670099E-3</v>
      </c>
      <c r="G186" s="8">
        <v>-3.8824397584605302E-3</v>
      </c>
      <c r="H186" s="8">
        <v>2.5461871442841202E-2</v>
      </c>
    </row>
    <row r="187" spans="1:8" x14ac:dyDescent="0.35">
      <c r="A187" s="1">
        <v>42855</v>
      </c>
      <c r="B187" s="8">
        <v>1.02705692332439E-2</v>
      </c>
      <c r="C187" s="8">
        <v>1.48067855295598E-2</v>
      </c>
      <c r="D187" s="8">
        <v>1.0966403170836799E-2</v>
      </c>
      <c r="E187" s="8">
        <v>1.05990848095224E-2</v>
      </c>
      <c r="F187" s="8">
        <v>1.49017869273289E-2</v>
      </c>
      <c r="G187" s="8">
        <v>4.6381106441853604E-3</v>
      </c>
      <c r="H187" s="8">
        <v>2.29350693025498E-2</v>
      </c>
    </row>
    <row r="188" spans="1:8" x14ac:dyDescent="0.35">
      <c r="A188" s="1">
        <v>42886</v>
      </c>
      <c r="B188" s="8">
        <v>1.4072526293289899E-2</v>
      </c>
      <c r="C188" s="8">
        <v>2.1154483902961901E-2</v>
      </c>
      <c r="D188" s="8">
        <v>-2.0344088479058001E-2</v>
      </c>
      <c r="E188" s="8">
        <v>1.0233745525862E-2</v>
      </c>
      <c r="F188" s="8">
        <v>1.37459223718229E-2</v>
      </c>
      <c r="G188" s="8">
        <v>7.1772191031392102E-3</v>
      </c>
      <c r="H188" s="8">
        <v>2.8490307054784302E-2</v>
      </c>
    </row>
    <row r="189" spans="1:8" x14ac:dyDescent="0.35">
      <c r="A189" s="1">
        <v>42916</v>
      </c>
      <c r="B189" s="8">
        <v>6.2417461403124503E-3</v>
      </c>
      <c r="C189" s="8">
        <v>3.8474814382381899E-3</v>
      </c>
      <c r="D189" s="8">
        <v>3.4568569595510898E-2</v>
      </c>
      <c r="E189" s="8">
        <v>9.0246776262515403E-3</v>
      </c>
      <c r="F189" s="8">
        <v>4.1422256817991096E-3</v>
      </c>
      <c r="G189" s="8">
        <v>1.6447748750844701E-2</v>
      </c>
      <c r="H189" s="8">
        <v>5.4024259852085699E-3</v>
      </c>
    </row>
    <row r="190" spans="1:8" x14ac:dyDescent="0.35">
      <c r="A190" s="1">
        <v>42947</v>
      </c>
      <c r="B190" s="8">
        <v>2.0562761309519201E-2</v>
      </c>
      <c r="C190" s="8">
        <v>2.3932438785942801E-2</v>
      </c>
      <c r="D190" s="8">
        <v>7.4285978611881402E-3</v>
      </c>
      <c r="E190" s="8">
        <v>1.8855352819106101E-2</v>
      </c>
      <c r="F190" s="8">
        <v>2.3581118493908901E-2</v>
      </c>
      <c r="G190" s="8">
        <v>2.1941791772968899E-2</v>
      </c>
      <c r="H190" s="8">
        <v>2.79019650613993E-2</v>
      </c>
    </row>
    <row r="191" spans="1:8" x14ac:dyDescent="0.35">
      <c r="A191" s="1">
        <v>42978</v>
      </c>
      <c r="B191" s="8">
        <v>3.0620622633289198E-3</v>
      </c>
      <c r="C191" s="8">
        <v>1.40812349505437E-3</v>
      </c>
      <c r="D191" s="8">
        <v>-1.2721598450336101E-2</v>
      </c>
      <c r="E191" s="8">
        <v>1.9271378726055399E-3</v>
      </c>
      <c r="F191" s="8">
        <v>-1.5079080649414601E-3</v>
      </c>
      <c r="G191" s="8">
        <v>3.89364778767859E-3</v>
      </c>
      <c r="H191" s="8">
        <v>7.9355592272575201E-3</v>
      </c>
    </row>
    <row r="192" spans="1:8" x14ac:dyDescent="0.35">
      <c r="A192" s="1">
        <v>43008</v>
      </c>
      <c r="B192" s="8">
        <v>2.0627748382813199E-2</v>
      </c>
      <c r="C192" s="8">
        <v>2.2444255090582701E-2</v>
      </c>
      <c r="D192" s="8">
        <v>6.2408892260692801E-2</v>
      </c>
      <c r="E192" s="8">
        <v>2.4386597649169801E-2</v>
      </c>
      <c r="F192" s="8">
        <v>2.3783725213999199E-2</v>
      </c>
      <c r="G192" s="8">
        <v>3.05851064701857E-2</v>
      </c>
      <c r="H192" s="8">
        <v>2.5781378169303801E-2</v>
      </c>
    </row>
    <row r="193" spans="1:8" x14ac:dyDescent="0.35">
      <c r="A193" s="1">
        <v>43039</v>
      </c>
      <c r="B193" s="8">
        <v>2.3334840434781099E-2</v>
      </c>
      <c r="C193" s="8">
        <v>1.8898483316409701E-2</v>
      </c>
      <c r="D193" s="8">
        <v>8.5239398084814497E-3</v>
      </c>
      <c r="E193" s="8">
        <v>2.1822863188837999E-2</v>
      </c>
      <c r="F193" s="8">
        <v>2.45607768428854E-2</v>
      </c>
      <c r="G193" s="8">
        <v>1.9462365585003302E-2</v>
      </c>
      <c r="H193" s="8">
        <v>2.17805052005304E-2</v>
      </c>
    </row>
    <row r="194" spans="1:8" x14ac:dyDescent="0.35">
      <c r="A194" s="1">
        <v>43069</v>
      </c>
      <c r="B194" s="8">
        <v>3.06695481634453E-2</v>
      </c>
      <c r="C194" s="8">
        <v>2.1667546658949301E-2</v>
      </c>
      <c r="D194" s="8">
        <v>2.88200034995813E-2</v>
      </c>
      <c r="E194" s="8">
        <v>3.0364702881917099E-2</v>
      </c>
      <c r="F194" s="8">
        <v>2.4695104235937099E-2</v>
      </c>
      <c r="G194" s="8">
        <v>3.3400133850409103E-2</v>
      </c>
      <c r="H194" s="8">
        <v>1.2586061225334601E-2</v>
      </c>
    </row>
    <row r="195" spans="1:8" x14ac:dyDescent="0.35">
      <c r="A195" s="1">
        <v>43100</v>
      </c>
      <c r="B195" s="8">
        <v>1.1118352652731801E-2</v>
      </c>
      <c r="C195" s="8">
        <v>1.3523583700103699E-2</v>
      </c>
      <c r="D195" s="8">
        <v>-4.0357136264998596E-3</v>
      </c>
      <c r="E195" s="8">
        <v>9.9949010658251097E-3</v>
      </c>
      <c r="F195" s="8">
        <v>1.12718474740723E-2</v>
      </c>
      <c r="G195" s="8">
        <v>1.38808560989215E-2</v>
      </c>
      <c r="H195" s="8">
        <v>1.18923797455929E-2</v>
      </c>
    </row>
    <row r="196" spans="1:8" x14ac:dyDescent="0.35">
      <c r="A196" s="1">
        <v>43131</v>
      </c>
      <c r="B196" s="8">
        <v>5.7253738902231802E-2</v>
      </c>
      <c r="C196" s="8">
        <v>5.2800066660021398E-2</v>
      </c>
      <c r="D196" s="8">
        <v>2.6133910144993E-2</v>
      </c>
      <c r="E196" s="8">
        <v>5.2711227220594001E-2</v>
      </c>
      <c r="F196" s="8">
        <v>6.1382030242425403E-2</v>
      </c>
      <c r="G196" s="8">
        <v>5.4897487109279899E-2</v>
      </c>
      <c r="H196" s="8">
        <v>6.1506899776059602E-2</v>
      </c>
    </row>
    <row r="197" spans="1:8" x14ac:dyDescent="0.35">
      <c r="A197" s="1">
        <v>43159</v>
      </c>
      <c r="B197" s="8">
        <v>-3.68557902892463E-2</v>
      </c>
      <c r="C197" s="8">
        <v>-4.1427379201652799E-2</v>
      </c>
      <c r="D197" s="8">
        <v>-3.87223782475591E-2</v>
      </c>
      <c r="E197" s="8">
        <v>-3.6860453611607703E-2</v>
      </c>
      <c r="F197" s="8">
        <v>-3.8719145314196603E-2</v>
      </c>
      <c r="G197" s="8">
        <v>-3.9284919029214702E-2</v>
      </c>
      <c r="H197" s="8">
        <v>-4.4102465955321801E-2</v>
      </c>
    </row>
    <row r="198" spans="1:8" x14ac:dyDescent="0.35">
      <c r="A198" s="1">
        <v>43190</v>
      </c>
      <c r="B198" s="8">
        <v>-2.5414037817746499E-2</v>
      </c>
      <c r="C198" s="8">
        <v>-2.1796419115544599E-2</v>
      </c>
      <c r="D198" s="8">
        <v>1.2934430035577101E-2</v>
      </c>
      <c r="E198" s="8">
        <v>-2.00740115875753E-2</v>
      </c>
      <c r="F198" s="8">
        <v>-2.0701152303079201E-2</v>
      </c>
      <c r="G198" s="8">
        <v>-2.3806370331797E-2</v>
      </c>
      <c r="H198" s="8">
        <v>-2.6028062644428401E-2</v>
      </c>
    </row>
    <row r="199" spans="1:8" x14ac:dyDescent="0.35">
      <c r="A199" s="1">
        <v>43220</v>
      </c>
      <c r="B199" s="8">
        <v>3.8370908472332098E-3</v>
      </c>
      <c r="C199" s="8">
        <v>1.1491057536789201E-2</v>
      </c>
      <c r="D199" s="8">
        <v>8.6448916970616706E-3</v>
      </c>
      <c r="E199" s="8">
        <v>3.8010527510144599E-3</v>
      </c>
      <c r="F199" s="8">
        <v>5.1007364266157902E-3</v>
      </c>
      <c r="G199" s="8">
        <v>3.2561135057263099E-3</v>
      </c>
      <c r="H199" s="8">
        <v>1.61553736997447E-2</v>
      </c>
    </row>
    <row r="200" spans="1:8" x14ac:dyDescent="0.35">
      <c r="A200" s="1">
        <v>43251</v>
      </c>
      <c r="B200" s="8">
        <v>2.4082233142822498E-2</v>
      </c>
      <c r="C200" s="8">
        <v>6.2665005149591096E-3</v>
      </c>
      <c r="D200" s="8">
        <v>6.0700953361723299E-2</v>
      </c>
      <c r="E200" s="8">
        <v>2.8230394023909301E-2</v>
      </c>
      <c r="F200" s="8">
        <v>2.6646069472103899E-2</v>
      </c>
      <c r="G200" s="8">
        <v>1.7647655386964702E-2</v>
      </c>
      <c r="H200" s="8">
        <v>-1.8622296684931101E-2</v>
      </c>
    </row>
    <row r="201" spans="1:8" x14ac:dyDescent="0.35">
      <c r="A201" s="1">
        <v>43281</v>
      </c>
      <c r="B201" s="8">
        <v>6.1544536582616204E-3</v>
      </c>
      <c r="C201" s="8">
        <v>-4.7708674249476201E-4</v>
      </c>
      <c r="D201" s="8">
        <v>7.1651653585430202E-3</v>
      </c>
      <c r="E201" s="8">
        <v>6.5397120519256604E-3</v>
      </c>
      <c r="F201" s="8">
        <v>6.2665425846922503E-3</v>
      </c>
      <c r="G201" s="8">
        <v>2.1926180359154801E-3</v>
      </c>
      <c r="H201" s="8">
        <v>-8.3694632264833396E-3</v>
      </c>
    </row>
    <row r="202" spans="1:8" x14ac:dyDescent="0.35">
      <c r="A202" s="1">
        <v>43312</v>
      </c>
      <c r="B202" s="8">
        <v>3.7214787238615502E-2</v>
      </c>
      <c r="C202" s="8">
        <v>3.1233530383702302E-2</v>
      </c>
      <c r="D202" s="8">
        <v>1.74289072720657E-2</v>
      </c>
      <c r="E202" s="8">
        <v>3.3186523576617499E-2</v>
      </c>
      <c r="F202" s="8">
        <v>3.3851992865679102E-2</v>
      </c>
      <c r="G202" s="8">
        <v>4.1933238244007201E-2</v>
      </c>
      <c r="H202" s="8">
        <v>4.5399231723916599E-2</v>
      </c>
    </row>
    <row r="203" spans="1:8" x14ac:dyDescent="0.35">
      <c r="A203" s="1">
        <v>43343</v>
      </c>
      <c r="B203" s="8">
        <v>3.2584018623558302E-2</v>
      </c>
      <c r="C203" s="8">
        <v>1.2372895295935001E-2</v>
      </c>
      <c r="D203" s="8">
        <v>4.3110459600787597E-2</v>
      </c>
      <c r="E203" s="8">
        <v>3.5117170219979003E-2</v>
      </c>
      <c r="F203" s="8">
        <v>2.4599781593437901E-2</v>
      </c>
      <c r="G203" s="8">
        <v>2.6342581082504798E-2</v>
      </c>
      <c r="H203" s="8">
        <v>-2.1493487329056699E-3</v>
      </c>
    </row>
    <row r="204" spans="1:8" x14ac:dyDescent="0.35">
      <c r="A204" s="1">
        <v>43373</v>
      </c>
      <c r="B204" s="8">
        <v>5.69204997557087E-3</v>
      </c>
      <c r="C204" s="8">
        <v>5.5681340316086399E-3</v>
      </c>
      <c r="D204" s="8">
        <v>-2.4052542310045201E-2</v>
      </c>
      <c r="E204" s="8">
        <v>1.6550520714238501E-3</v>
      </c>
      <c r="F204" s="8">
        <v>3.0387037887416399E-3</v>
      </c>
      <c r="G204" s="8">
        <v>8.4314942283326907E-3</v>
      </c>
      <c r="H204" s="8">
        <v>7.1160442171502997E-3</v>
      </c>
    </row>
    <row r="205" spans="1:8" x14ac:dyDescent="0.35">
      <c r="A205" s="1">
        <v>43404</v>
      </c>
      <c r="B205" s="8">
        <v>-6.8350042162466096E-2</v>
      </c>
      <c r="C205" s="8">
        <v>-7.3427799583342293E-2</v>
      </c>
      <c r="D205" s="8">
        <v>-0.10861701988743901</v>
      </c>
      <c r="E205" s="8">
        <v>-7.3632848646174101E-2</v>
      </c>
      <c r="F205" s="8">
        <v>-7.6890468950471302E-2</v>
      </c>
      <c r="G205" s="8">
        <v>-7.2482478911299303E-2</v>
      </c>
      <c r="H205" s="8">
        <v>-6.9337977604819398E-2</v>
      </c>
    </row>
    <row r="206" spans="1:8" x14ac:dyDescent="0.35">
      <c r="A206" s="1">
        <v>43434</v>
      </c>
      <c r="B206" s="8">
        <v>2.0378099223576199E-2</v>
      </c>
      <c r="C206" s="8">
        <v>1.1359831953289099E-2</v>
      </c>
      <c r="D206" s="8">
        <v>1.5895740138741499E-2</v>
      </c>
      <c r="E206" s="8">
        <v>2.0029308849478102E-2</v>
      </c>
      <c r="F206" s="8">
        <v>3.4434831591386703E-2</v>
      </c>
      <c r="G206" s="8">
        <v>3.9769337741426797E-2</v>
      </c>
      <c r="H206" s="8">
        <v>2.1883112237676201E-2</v>
      </c>
    </row>
    <row r="207" spans="1:8" x14ac:dyDescent="0.35">
      <c r="A207" s="1">
        <v>43465</v>
      </c>
      <c r="B207" s="8">
        <v>-9.0289856924095899E-2</v>
      </c>
      <c r="C207" s="8">
        <v>-7.6038033869647303E-2</v>
      </c>
      <c r="D207" s="8">
        <v>-0.118786779212642</v>
      </c>
      <c r="E207" s="8">
        <v>-9.3069049149258801E-2</v>
      </c>
      <c r="F207" s="8">
        <v>-8.3239122328304105E-2</v>
      </c>
      <c r="G207" s="8">
        <v>-8.7843437380106096E-2</v>
      </c>
      <c r="H207" s="8">
        <v>-6.4360936250307102E-2</v>
      </c>
    </row>
    <row r="208" spans="1:8" x14ac:dyDescent="0.35">
      <c r="A208" s="1">
        <v>43496</v>
      </c>
      <c r="B208" s="8">
        <v>8.0134905762586098E-2</v>
      </c>
      <c r="C208" s="8">
        <v>7.7805895728145294E-2</v>
      </c>
      <c r="D208" s="8">
        <v>0.11249972107138299</v>
      </c>
      <c r="E208" s="8">
        <v>8.5833513295427405E-2</v>
      </c>
      <c r="F208" s="8">
        <v>8.2164716820330094E-2</v>
      </c>
      <c r="G208" s="8">
        <v>7.2611642989566197E-2</v>
      </c>
      <c r="H208" s="8">
        <v>6.5533833714997894E-2</v>
      </c>
    </row>
    <row r="209" spans="1:8" x14ac:dyDescent="0.35">
      <c r="A209" s="1">
        <v>43524</v>
      </c>
      <c r="B209" s="8">
        <v>3.2108447274422601E-2</v>
      </c>
      <c r="C209" s="8">
        <v>3.0069856821716801E-2</v>
      </c>
      <c r="D209" s="8">
        <v>5.1987125571145203E-2</v>
      </c>
      <c r="E209" s="8">
        <v>3.5169057041493798E-2</v>
      </c>
      <c r="F209" s="8">
        <v>3.4723465187041003E-2</v>
      </c>
      <c r="G209" s="8">
        <v>3.5835287980870198E-2</v>
      </c>
      <c r="H209" s="8">
        <v>2.7570890656883399E-2</v>
      </c>
    </row>
    <row r="210" spans="1:8" x14ac:dyDescent="0.35">
      <c r="A210" s="1">
        <v>43555</v>
      </c>
      <c r="B210" s="8">
        <v>1.94313316500168E-2</v>
      </c>
      <c r="C210" s="8">
        <v>1.31344613015203E-2</v>
      </c>
      <c r="D210" s="8">
        <v>-2.09287456607649E-2</v>
      </c>
      <c r="E210" s="8">
        <v>1.4601630431031701E-2</v>
      </c>
      <c r="F210" s="8">
        <v>1.8416652251629601E-2</v>
      </c>
      <c r="G210" s="8">
        <v>1.29261542558687E-2</v>
      </c>
      <c r="H210" s="8">
        <v>1.01014817395533E-2</v>
      </c>
    </row>
    <row r="211" spans="1:8" x14ac:dyDescent="0.35">
      <c r="A211" s="1">
        <v>43585</v>
      </c>
      <c r="B211" s="8">
        <v>4.0489296420135802E-2</v>
      </c>
      <c r="C211" s="8">
        <v>3.5459309432166401E-2</v>
      </c>
      <c r="D211" s="8">
        <v>3.3970700498018598E-2</v>
      </c>
      <c r="E211" s="8">
        <v>3.9932646188386302E-2</v>
      </c>
      <c r="F211" s="8">
        <v>4.0577724431560901E-2</v>
      </c>
      <c r="G211" s="8">
        <v>4.0488092647429301E-2</v>
      </c>
      <c r="H211" s="8">
        <v>3.2090596740907598E-2</v>
      </c>
    </row>
    <row r="212" spans="1:8" x14ac:dyDescent="0.35">
      <c r="A212" s="1">
        <v>43616</v>
      </c>
      <c r="B212" s="8">
        <v>-6.3548027506824797E-2</v>
      </c>
      <c r="C212" s="8">
        <v>-5.7700914157293698E-2</v>
      </c>
      <c r="D212" s="8">
        <v>-7.7773229635694094E-2</v>
      </c>
      <c r="E212" s="8">
        <v>-6.4711866513579394E-2</v>
      </c>
      <c r="F212" s="8">
        <v>-6.3120609823114404E-2</v>
      </c>
      <c r="G212" s="8">
        <v>-5.7861597513851802E-2</v>
      </c>
      <c r="H212" s="8">
        <v>-4.9197020258855501E-2</v>
      </c>
    </row>
    <row r="213" spans="1:8" x14ac:dyDescent="0.35">
      <c r="A213" s="1">
        <v>43646</v>
      </c>
      <c r="B213" s="8">
        <v>7.0476711594105096E-2</v>
      </c>
      <c r="C213" s="8">
        <v>6.5894864192384703E-2</v>
      </c>
      <c r="D213" s="8">
        <v>7.0677406266763304E-2</v>
      </c>
      <c r="E213" s="8">
        <v>7.0236121700486306E-2</v>
      </c>
      <c r="F213" s="8">
        <v>6.7669434926534697E-2</v>
      </c>
      <c r="G213" s="8">
        <v>7.3831242649279205E-2</v>
      </c>
      <c r="H213" s="8">
        <v>6.7330922969443499E-2</v>
      </c>
    </row>
    <row r="214" spans="1:8" x14ac:dyDescent="0.35">
      <c r="A214" s="1">
        <v>43677</v>
      </c>
      <c r="B214" s="8">
        <v>1.43731223289472E-2</v>
      </c>
      <c r="C214" s="8">
        <v>4.9533381645228101E-3</v>
      </c>
      <c r="D214" s="8">
        <v>5.7566929344129202E-3</v>
      </c>
      <c r="E214" s="8">
        <v>1.4865608235070099E-2</v>
      </c>
      <c r="F214" s="8">
        <v>2.0153175008974698E-2</v>
      </c>
      <c r="G214" s="8">
        <v>1.8552930367459201E-2</v>
      </c>
      <c r="H214" s="8">
        <v>2.2314800240238299E-3</v>
      </c>
    </row>
    <row r="215" spans="1:8" x14ac:dyDescent="0.35">
      <c r="A215" s="1">
        <v>43708</v>
      </c>
      <c r="B215" s="8">
        <v>-1.5841366088397001E-2</v>
      </c>
      <c r="C215" s="8">
        <v>-2.04545611717755E-2</v>
      </c>
      <c r="D215" s="8">
        <v>-4.93731319128701E-2</v>
      </c>
      <c r="E215" s="8">
        <v>-2.0385929812207999E-2</v>
      </c>
      <c r="F215" s="8">
        <v>-1.72276815944803E-2</v>
      </c>
      <c r="G215" s="8">
        <v>-1.47978686447166E-2</v>
      </c>
      <c r="H215" s="8">
        <v>-2.1600365322510001E-2</v>
      </c>
    </row>
    <row r="216" spans="1:8" x14ac:dyDescent="0.35">
      <c r="A216" s="1">
        <v>43738</v>
      </c>
      <c r="B216" s="8">
        <v>1.8710697955149E-2</v>
      </c>
      <c r="C216" s="8">
        <v>2.12810577406135E-2</v>
      </c>
      <c r="D216" s="8">
        <v>2.08055690774686E-2</v>
      </c>
      <c r="E216" s="8">
        <v>1.75505298138772E-2</v>
      </c>
      <c r="F216" s="8">
        <v>1.57121465309569E-2</v>
      </c>
      <c r="G216" s="8">
        <v>1.8547367810925801E-2</v>
      </c>
      <c r="H216" s="8">
        <v>2.0497372437708501E-2</v>
      </c>
    </row>
    <row r="217" spans="1:8" x14ac:dyDescent="0.35">
      <c r="A217" s="1">
        <v>43769</v>
      </c>
      <c r="B217" s="8">
        <v>2.1658991543773199E-2</v>
      </c>
      <c r="C217" s="8">
        <v>2.5447400624640501E-2</v>
      </c>
      <c r="D217" s="8">
        <v>2.6337150443838001E-2</v>
      </c>
      <c r="E217" s="8">
        <v>2.1526935049859801E-2</v>
      </c>
      <c r="F217" s="8">
        <v>2.0709142576330899E-2</v>
      </c>
      <c r="G217" s="8">
        <v>1.7084150853448801E-2</v>
      </c>
      <c r="H217" s="8">
        <v>3.0084385573048E-2</v>
      </c>
    </row>
    <row r="218" spans="1:8" x14ac:dyDescent="0.35">
      <c r="A218" s="1">
        <v>43799</v>
      </c>
      <c r="B218" s="8">
        <v>3.6299039052051701E-2</v>
      </c>
      <c r="C218" s="8">
        <v>2.78502640761993E-2</v>
      </c>
      <c r="D218" s="8">
        <v>4.1164216355242103E-2</v>
      </c>
      <c r="E218" s="8">
        <v>3.8012457190923402E-2</v>
      </c>
      <c r="F218" s="8">
        <v>3.6679243703196099E-2</v>
      </c>
      <c r="G218" s="8">
        <v>3.6147996656683098E-2</v>
      </c>
      <c r="H218" s="8">
        <v>2.7519827799063399E-2</v>
      </c>
    </row>
    <row r="219" spans="1:8" x14ac:dyDescent="0.35">
      <c r="A219" s="1">
        <v>43830</v>
      </c>
      <c r="B219" s="8">
        <v>3.0182848232193901E-2</v>
      </c>
      <c r="C219" s="8">
        <v>2.9958203402159898E-2</v>
      </c>
      <c r="D219" s="8">
        <v>2.8835004371156499E-2</v>
      </c>
      <c r="E219" s="8">
        <v>2.8873288780615899E-2</v>
      </c>
      <c r="F219" s="8">
        <v>2.9172429807469601E-2</v>
      </c>
      <c r="G219" s="8">
        <v>3.2203297153490497E-2</v>
      </c>
      <c r="H219" s="8">
        <v>3.6017294378526403E-2</v>
      </c>
    </row>
    <row r="220" spans="1:8" x14ac:dyDescent="0.35">
      <c r="A220" s="1">
        <v>43861</v>
      </c>
      <c r="B220" s="8">
        <v>-3.9215267403887598E-4</v>
      </c>
      <c r="C220" s="8">
        <v>-6.0866960168802003E-3</v>
      </c>
      <c r="D220" s="8">
        <v>-3.20716569605521E-2</v>
      </c>
      <c r="E220" s="8">
        <v>-1.0916082370036699E-3</v>
      </c>
      <c r="F220" s="8">
        <v>4.8902034069557799E-3</v>
      </c>
      <c r="G220" s="8">
        <v>-3.0508835660439698E-3</v>
      </c>
      <c r="H220" s="8">
        <v>-9.2280343149540606E-3</v>
      </c>
    </row>
    <row r="221" spans="1:8" x14ac:dyDescent="0.35">
      <c r="A221" s="1">
        <v>43890</v>
      </c>
      <c r="B221" s="8">
        <v>-8.2318729964890994E-2</v>
      </c>
      <c r="C221" s="8">
        <v>-8.4525270316295698E-2</v>
      </c>
      <c r="D221" s="8">
        <v>-8.4182648983270394E-2</v>
      </c>
      <c r="E221" s="8">
        <v>-8.1874124326386397E-2</v>
      </c>
      <c r="F221" s="8">
        <v>-7.4499448441481E-2</v>
      </c>
      <c r="G221" s="8">
        <v>-7.6292609899905703E-2</v>
      </c>
      <c r="H221" s="8">
        <v>-7.50397773623218E-2</v>
      </c>
    </row>
    <row r="222" spans="1:8" x14ac:dyDescent="0.35">
      <c r="A222" s="1">
        <v>43921</v>
      </c>
      <c r="B222" s="8">
        <v>-0.123513531046803</v>
      </c>
      <c r="C222" s="8">
        <v>-0.13234269379749</v>
      </c>
      <c r="D222" s="8">
        <v>-0.21726487704901701</v>
      </c>
      <c r="E222" s="8">
        <v>-0.13751715157417799</v>
      </c>
      <c r="F222" s="8">
        <v>-0.122197551829798</v>
      </c>
      <c r="G222" s="8">
        <v>-0.12344434207624499</v>
      </c>
      <c r="H222" s="8">
        <v>-0.10651111921213</v>
      </c>
    </row>
    <row r="223" spans="1:8" x14ac:dyDescent="0.35">
      <c r="A223" s="1">
        <v>43951</v>
      </c>
      <c r="B223" s="8">
        <v>0.128194033249829</v>
      </c>
      <c r="C223" s="8">
        <v>0.109244201212708</v>
      </c>
      <c r="D223" s="8">
        <v>0.137354369388065</v>
      </c>
      <c r="E223" s="8">
        <v>0.132440431627387</v>
      </c>
      <c r="F223" s="8">
        <v>0.12858009745195001</v>
      </c>
      <c r="G223" s="8">
        <v>0.121635389703414</v>
      </c>
      <c r="H223" s="8">
        <v>9.4885848511081103E-2</v>
      </c>
    </row>
    <row r="224" spans="1:8" x14ac:dyDescent="0.35">
      <c r="A224" s="1">
        <v>43982</v>
      </c>
      <c r="B224" s="8">
        <v>4.76274585007097E-2</v>
      </c>
      <c r="C224" s="8">
        <v>4.8308237468966501E-2</v>
      </c>
      <c r="D224" s="8">
        <v>6.50755081935704E-2</v>
      </c>
      <c r="E224" s="8">
        <v>5.3477732945192702E-2</v>
      </c>
      <c r="F224" s="8">
        <v>5.4279660565794398E-2</v>
      </c>
      <c r="G224" s="8">
        <v>4.6765119582672501E-2</v>
      </c>
      <c r="H224" s="8">
        <v>4.12955760855769E-2</v>
      </c>
    </row>
    <row r="225" spans="1:8" x14ac:dyDescent="0.35">
      <c r="A225" s="1">
        <v>44012</v>
      </c>
      <c r="B225" s="8">
        <v>1.9888211104705601E-2</v>
      </c>
      <c r="C225" s="8">
        <v>2.6451016898117598E-2</v>
      </c>
      <c r="D225" s="8">
        <v>3.5347233090955103E-2</v>
      </c>
      <c r="E225" s="8">
        <v>2.2862456058880699E-2</v>
      </c>
      <c r="F225" s="8">
        <v>2.18038962219364E-2</v>
      </c>
      <c r="G225" s="8">
        <v>1.9818609276266799E-2</v>
      </c>
      <c r="H225" s="8">
        <v>3.5485223320443203E-2</v>
      </c>
    </row>
    <row r="226" spans="1:8" x14ac:dyDescent="0.35">
      <c r="A226" s="1">
        <v>44043</v>
      </c>
      <c r="B226" s="8">
        <v>5.6385171143966302E-2</v>
      </c>
      <c r="C226" s="8">
        <v>4.78414006119098E-2</v>
      </c>
      <c r="D226" s="8">
        <v>2.7678437674488701E-2</v>
      </c>
      <c r="E226" s="8">
        <v>5.6783044025980001E-2</v>
      </c>
      <c r="F226" s="8">
        <v>4.6645515823598403E-2</v>
      </c>
      <c r="G226" s="8">
        <v>4.1474527823704997E-2</v>
      </c>
      <c r="H226" s="8">
        <v>4.2998222107167597E-2</v>
      </c>
    </row>
    <row r="227" spans="1:8" x14ac:dyDescent="0.35">
      <c r="A227" s="1">
        <v>44074</v>
      </c>
      <c r="B227" s="8">
        <v>7.1879829682211405E-2</v>
      </c>
      <c r="C227" s="8">
        <v>6.6814293735948105E-2</v>
      </c>
      <c r="D227" s="8">
        <v>5.6342712963184098E-2</v>
      </c>
      <c r="E227" s="8">
        <v>7.2444121915820101E-2</v>
      </c>
      <c r="F227" s="8">
        <v>8.1191718406949803E-2</v>
      </c>
      <c r="G227" s="8">
        <v>7.5191734737230898E-2</v>
      </c>
      <c r="H227" s="8">
        <v>5.1804073107510999E-2</v>
      </c>
    </row>
    <row r="228" spans="1:8" x14ac:dyDescent="0.35">
      <c r="A228" s="1">
        <v>44104</v>
      </c>
      <c r="B228" s="8">
        <v>-3.7997194147475703E-2</v>
      </c>
      <c r="C228" s="8">
        <v>-3.4499131957324999E-2</v>
      </c>
      <c r="D228" s="8">
        <v>-3.3403543457725199E-2</v>
      </c>
      <c r="E228" s="8">
        <v>-3.6411093397427402E-2</v>
      </c>
      <c r="F228" s="8">
        <v>-3.8263512539794403E-2</v>
      </c>
      <c r="G228" s="8">
        <v>-3.70134328427979E-2</v>
      </c>
      <c r="H228" s="8">
        <v>-3.4742389728753202E-2</v>
      </c>
    </row>
    <row r="229" spans="1:8" x14ac:dyDescent="0.35">
      <c r="A229" s="1">
        <v>44135</v>
      </c>
      <c r="B229" s="8">
        <v>-2.6592646444557898E-2</v>
      </c>
      <c r="C229" s="8">
        <v>-3.0675031704724E-2</v>
      </c>
      <c r="D229" s="8">
        <v>2.09447322791315E-2</v>
      </c>
      <c r="E229" s="8">
        <v>-2.1583050409451798E-2</v>
      </c>
      <c r="F229" s="8">
        <v>-2.4842323218104902E-2</v>
      </c>
      <c r="G229" s="8">
        <v>-3.0112508481327099E-2</v>
      </c>
      <c r="H229" s="8">
        <v>-4.3314359548175703E-2</v>
      </c>
    </row>
    <row r="230" spans="1:8" x14ac:dyDescent="0.35">
      <c r="A230" s="1">
        <v>44165</v>
      </c>
      <c r="B230" s="8">
        <v>0.109463624971046</v>
      </c>
      <c r="C230" s="8">
        <v>0.12786158683926999</v>
      </c>
      <c r="D230" s="8">
        <v>0.18432399998982901</v>
      </c>
      <c r="E230" s="8">
        <v>0.121653111162788</v>
      </c>
      <c r="F230" s="8">
        <v>0.11057562465659</v>
      </c>
      <c r="G230" s="8">
        <v>0.115948875072095</v>
      </c>
      <c r="H230" s="8">
        <v>0.128244297565134</v>
      </c>
    </row>
    <row r="231" spans="1:8" x14ac:dyDescent="0.35">
      <c r="A231" s="1">
        <v>44196</v>
      </c>
      <c r="B231" s="8">
        <v>3.8448567061827602E-2</v>
      </c>
      <c r="C231" s="8">
        <v>4.2396695451951801E-2</v>
      </c>
      <c r="D231" s="8">
        <v>8.65013164970551E-2</v>
      </c>
      <c r="E231" s="8">
        <v>4.4988166397346402E-2</v>
      </c>
      <c r="F231" s="8">
        <v>3.5290664765938402E-2</v>
      </c>
      <c r="G231" s="8">
        <v>3.0196844026495501E-2</v>
      </c>
      <c r="H231" s="8">
        <v>3.8738723870913198E-2</v>
      </c>
    </row>
    <row r="232" spans="1:8" x14ac:dyDescent="0.35">
      <c r="A232" s="1">
        <v>44227</v>
      </c>
      <c r="B232" s="8">
        <v>-1.00962065121433E-2</v>
      </c>
      <c r="C232" s="8">
        <v>-9.9386049866215104E-3</v>
      </c>
      <c r="D232" s="8">
        <v>5.0321716373896597E-2</v>
      </c>
      <c r="E232" s="8">
        <v>-4.4480150487909396E-3</v>
      </c>
      <c r="F232" s="8">
        <v>-9.2053360980395502E-3</v>
      </c>
      <c r="G232" s="8">
        <v>-1.38796940811859E-2</v>
      </c>
      <c r="H232" s="8">
        <v>-1.93130804445794E-3</v>
      </c>
    </row>
    <row r="233" spans="1:8" x14ac:dyDescent="0.35">
      <c r="A233" s="1">
        <v>44255</v>
      </c>
      <c r="B233" s="8">
        <v>2.7574498666191102E-2</v>
      </c>
      <c r="C233" s="8">
        <v>2.5624316186092299E-2</v>
      </c>
      <c r="D233" s="8">
        <v>6.2325285656775802E-2</v>
      </c>
      <c r="E233" s="8">
        <v>3.1257175848472298E-2</v>
      </c>
      <c r="F233" s="8">
        <v>3.5716475440324601E-2</v>
      </c>
      <c r="G233" s="8">
        <v>3.8382295273823898E-2</v>
      </c>
      <c r="H233" s="8">
        <v>1.0128651817704899E-2</v>
      </c>
    </row>
    <row r="234" spans="1:8" x14ac:dyDescent="0.35">
      <c r="A234" s="1">
        <v>44286</v>
      </c>
      <c r="B234" s="8">
        <v>4.3795555701961301E-2</v>
      </c>
      <c r="C234" s="8">
        <v>3.3272065446744402E-2</v>
      </c>
      <c r="D234" s="8">
        <v>1.00440400699122E-2</v>
      </c>
      <c r="E234" s="8">
        <v>3.5843057793272702E-2</v>
      </c>
      <c r="F234" s="8">
        <v>4.3127705841262798E-2</v>
      </c>
      <c r="G234" s="8">
        <v>5.8811726314106097E-2</v>
      </c>
      <c r="H234" s="8">
        <v>4.0705816229481002E-2</v>
      </c>
    </row>
    <row r="235" spans="1:8" x14ac:dyDescent="0.35">
      <c r="A235" s="1">
        <v>44316</v>
      </c>
      <c r="B235" s="8">
        <v>5.3369068080520103E-2</v>
      </c>
      <c r="C235" s="8">
        <v>4.6540143386280097E-2</v>
      </c>
      <c r="D235" s="8">
        <v>2.09980977760638E-2</v>
      </c>
      <c r="E235" s="8">
        <v>5.1549494301195799E-2</v>
      </c>
      <c r="F235" s="8">
        <v>5.22444810169682E-2</v>
      </c>
      <c r="G235" s="8">
        <v>4.4722380076089398E-2</v>
      </c>
      <c r="H235" s="8">
        <v>3.82024176407589E-2</v>
      </c>
    </row>
    <row r="236" spans="1:8" x14ac:dyDescent="0.35">
      <c r="A236" s="1">
        <v>44347</v>
      </c>
      <c r="B236" s="8">
        <v>6.9841994155444799E-3</v>
      </c>
      <c r="C236" s="8">
        <v>1.44054659280145E-2</v>
      </c>
      <c r="D236" s="8">
        <v>2.0622911522386999E-3</v>
      </c>
      <c r="E236" s="8">
        <v>4.5645031758779599E-3</v>
      </c>
      <c r="F236" s="8">
        <v>8.0287929125146193E-3</v>
      </c>
      <c r="G236" s="8">
        <v>1.8723421467419701E-2</v>
      </c>
      <c r="H236" s="8">
        <v>2.6231944686258699E-2</v>
      </c>
    </row>
    <row r="237" spans="1:8" x14ac:dyDescent="0.35">
      <c r="A237" s="1">
        <v>44377</v>
      </c>
      <c r="B237" s="8">
        <v>2.3345390712880401E-2</v>
      </c>
      <c r="C237" s="8">
        <v>1.49047913238408E-2</v>
      </c>
      <c r="D237" s="8">
        <v>1.93740864311138E-2</v>
      </c>
      <c r="E237" s="8">
        <v>2.46592904403641E-2</v>
      </c>
      <c r="F237" s="8">
        <v>2.6498357451392101E-2</v>
      </c>
      <c r="G237" s="8">
        <v>1.6420686237436598E-2</v>
      </c>
      <c r="H237" s="8">
        <v>4.4987642474815098E-3</v>
      </c>
    </row>
    <row r="238" spans="1:8" x14ac:dyDescent="0.35">
      <c r="A238" s="1">
        <v>44408</v>
      </c>
      <c r="B238" s="8">
        <v>2.3754358264432E-2</v>
      </c>
      <c r="C238" s="8">
        <v>1.7912897924946301E-2</v>
      </c>
      <c r="D238" s="8">
        <v>-3.6108790338712803E-2</v>
      </c>
      <c r="E238" s="8">
        <v>1.6910635074424699E-2</v>
      </c>
      <c r="F238" s="8">
        <v>2.7423154705232398E-2</v>
      </c>
      <c r="G238" s="8">
        <v>1.47928994142745E-2</v>
      </c>
      <c r="H238" s="8">
        <v>1.1897565039054E-2</v>
      </c>
    </row>
    <row r="239" spans="1:8" x14ac:dyDescent="0.35">
      <c r="A239" s="1">
        <v>44439</v>
      </c>
      <c r="B239" s="8">
        <v>3.0405637882691999E-2</v>
      </c>
      <c r="C239" s="8">
        <v>2.4888340053909198E-2</v>
      </c>
      <c r="D239" s="8">
        <v>2.2368758382180401E-2</v>
      </c>
      <c r="E239" s="8">
        <v>2.8517343644941798E-2</v>
      </c>
      <c r="F239" s="8">
        <v>3.0164570918363501E-2</v>
      </c>
      <c r="G239" s="8">
        <v>2.45895351772034E-2</v>
      </c>
      <c r="H239" s="8">
        <v>2.8889331370319501E-2</v>
      </c>
    </row>
    <row r="240" spans="1:8" x14ac:dyDescent="0.35">
      <c r="A240" s="1">
        <v>44469</v>
      </c>
      <c r="B240" s="8">
        <v>-4.65093845602624E-2</v>
      </c>
      <c r="C240" s="8">
        <v>-4.1520563931324098E-2</v>
      </c>
      <c r="D240" s="8">
        <v>-2.94849159438089E-2</v>
      </c>
      <c r="E240" s="8">
        <v>-4.4867456480018497E-2</v>
      </c>
      <c r="F240" s="8">
        <v>-4.7597317110805601E-2</v>
      </c>
      <c r="G240" s="8">
        <v>-4.34123328847658E-2</v>
      </c>
      <c r="H240" s="8">
        <v>-4.7634754649140298E-2</v>
      </c>
    </row>
    <row r="241" spans="1:8" x14ac:dyDescent="0.35">
      <c r="A241" s="1">
        <v>44500</v>
      </c>
      <c r="B241" s="8">
        <v>7.0061357468679794E-2</v>
      </c>
      <c r="C241" s="8">
        <v>5.6640556175445798E-2</v>
      </c>
      <c r="D241" s="8">
        <v>4.2539466595656099E-2</v>
      </c>
      <c r="E241" s="8">
        <v>6.76240798382335E-2</v>
      </c>
      <c r="F241" s="8">
        <v>9.3192323999738202E-2</v>
      </c>
      <c r="G241" s="8">
        <v>7.1664807661751304E-2</v>
      </c>
      <c r="H241" s="8">
        <v>6.1289389952774803E-2</v>
      </c>
    </row>
    <row r="242" spans="1:8" x14ac:dyDescent="0.35">
      <c r="A242" s="1">
        <v>44530</v>
      </c>
      <c r="B242" s="8">
        <v>-6.9288167712896103E-3</v>
      </c>
      <c r="C242" s="8">
        <v>-2.19129674436036E-2</v>
      </c>
      <c r="D242" s="8">
        <v>-4.1670284464264198E-2</v>
      </c>
      <c r="E242" s="8">
        <v>-1.5221192091736601E-2</v>
      </c>
      <c r="F242" s="8">
        <v>-1.4419772083724299E-2</v>
      </c>
      <c r="G242" s="8">
        <v>-1.41341467082459E-2</v>
      </c>
      <c r="H242" s="8">
        <v>-3.56904936102906E-2</v>
      </c>
    </row>
    <row r="243" spans="1:8" x14ac:dyDescent="0.35">
      <c r="A243" s="1">
        <v>44561</v>
      </c>
      <c r="B243" s="8">
        <v>4.481640621322E-2</v>
      </c>
      <c r="C243" s="8">
        <v>4.2740111107251601E-2</v>
      </c>
      <c r="D243" s="8">
        <v>2.2338373358267698E-2</v>
      </c>
      <c r="E243" s="8">
        <v>3.9378581244661197E-2</v>
      </c>
      <c r="F243" s="8">
        <v>3.9886614132921203E-2</v>
      </c>
      <c r="G243" s="8">
        <v>4.9974993975925398E-2</v>
      </c>
      <c r="H243" s="8">
        <v>5.5029115817819399E-2</v>
      </c>
    </row>
    <row r="244" spans="1:8" x14ac:dyDescent="0.35">
      <c r="A244" s="1">
        <v>44592</v>
      </c>
      <c r="B244" s="8">
        <v>-5.1746823274956097E-2</v>
      </c>
      <c r="C244" s="8">
        <v>-5.2910843657047603E-2</v>
      </c>
      <c r="D244" s="8">
        <v>-9.6273708773149905E-2</v>
      </c>
      <c r="E244" s="8">
        <v>-5.8836332780419102E-2</v>
      </c>
      <c r="F244" s="8">
        <v>-6.3779120568074402E-2</v>
      </c>
      <c r="G244" s="8">
        <v>-4.4138661062500098E-2</v>
      </c>
      <c r="H244" s="8">
        <v>-4.68037951499145E-2</v>
      </c>
    </row>
    <row r="245" spans="1:8" x14ac:dyDescent="0.35">
      <c r="A245" s="1">
        <v>44620</v>
      </c>
      <c r="B245" s="8">
        <v>-2.9942174801899299E-2</v>
      </c>
      <c r="C245" s="8">
        <v>-2.5291270794388199E-2</v>
      </c>
      <c r="D245" s="8">
        <v>1.0675631416994499E-2</v>
      </c>
      <c r="E245" s="8">
        <v>-2.5189135977014301E-2</v>
      </c>
      <c r="F245" s="8">
        <v>-3.30432667976788E-2</v>
      </c>
      <c r="G245" s="8">
        <v>-2.3937397132356701E-2</v>
      </c>
      <c r="H245" s="8">
        <v>-1.94878155027861E-2</v>
      </c>
    </row>
    <row r="246" spans="1:8" x14ac:dyDescent="0.35">
      <c r="A246" s="1">
        <v>44651</v>
      </c>
      <c r="B246" s="8">
        <v>3.7130008915381603E-2</v>
      </c>
      <c r="C246" s="8">
        <v>2.74434358265364E-2</v>
      </c>
      <c r="D246" s="8">
        <v>1.2445963398769E-2</v>
      </c>
      <c r="E246" s="8">
        <v>3.2436000121807099E-2</v>
      </c>
      <c r="F246" s="8">
        <v>3.2486754145383802E-2</v>
      </c>
      <c r="G246" s="8">
        <v>2.81738078944021E-2</v>
      </c>
      <c r="H246" s="8">
        <v>2.44021431971954E-2</v>
      </c>
    </row>
    <row r="247" spans="1:8" x14ac:dyDescent="0.35">
      <c r="A247" s="1">
        <v>44681</v>
      </c>
      <c r="B247" s="8">
        <v>-8.7201625616900993E-2</v>
      </c>
      <c r="C247" s="8">
        <v>-8.30734171808791E-2</v>
      </c>
      <c r="D247" s="8">
        <v>-9.9109476432434604E-2</v>
      </c>
      <c r="E247" s="8">
        <v>-8.9742261853724803E-2</v>
      </c>
      <c r="F247" s="8">
        <v>-9.1026392189649502E-2</v>
      </c>
      <c r="G247" s="8">
        <v>-8.4191555014499306E-2</v>
      </c>
      <c r="H247" s="8">
        <v>-7.3472812087389205E-2</v>
      </c>
    </row>
    <row r="248" spans="1:8" x14ac:dyDescent="0.35">
      <c r="A248" s="1">
        <v>44712</v>
      </c>
      <c r="B248" s="8">
        <v>1.8340395439625299E-3</v>
      </c>
      <c r="C248" s="8">
        <v>7.57398335539155E-4</v>
      </c>
      <c r="D248" s="8">
        <v>1.51098588989116E-3</v>
      </c>
      <c r="E248" s="8">
        <v>-1.3405755055229699E-3</v>
      </c>
      <c r="F248" s="8">
        <v>-6.4928951142145998E-3</v>
      </c>
      <c r="G248" s="8">
        <v>6.0042573052224903E-3</v>
      </c>
      <c r="H248" s="8">
        <v>-1.27308966709138E-3</v>
      </c>
    </row>
    <row r="249" spans="1:8" x14ac:dyDescent="0.35">
      <c r="A249" s="1">
        <v>44742</v>
      </c>
      <c r="B249" s="8">
        <v>-8.2543672382526398E-2</v>
      </c>
      <c r="C249" s="8">
        <v>-8.6621967738238603E-2</v>
      </c>
      <c r="D249" s="8">
        <v>-8.2242537678984304E-2</v>
      </c>
      <c r="E249" s="8">
        <v>-8.3658866202406507E-2</v>
      </c>
      <c r="F249" s="8">
        <v>-7.72575677498131E-2</v>
      </c>
      <c r="G249" s="8">
        <v>-7.6531528911081906E-2</v>
      </c>
      <c r="H249" s="8">
        <v>-7.7556980487204594E-2</v>
      </c>
    </row>
    <row r="250" spans="1:8" x14ac:dyDescent="0.35">
      <c r="A250" s="1">
        <v>44773</v>
      </c>
      <c r="B250" s="8">
        <v>9.2204472923388195E-2</v>
      </c>
      <c r="C250" s="8">
        <v>7.9396290177143294E-2</v>
      </c>
      <c r="D250" s="8">
        <v>0.104402025273216</v>
      </c>
      <c r="E250" s="8">
        <v>9.3818063839300594E-2</v>
      </c>
      <c r="F250" s="8">
        <v>8.6826855849486101E-2</v>
      </c>
      <c r="G250" s="8">
        <v>6.3636167043353301E-2</v>
      </c>
      <c r="H250" s="8">
        <v>4.8502306170053397E-2</v>
      </c>
    </row>
    <row r="251" spans="1:8" x14ac:dyDescent="0.35">
      <c r="A251" s="1">
        <v>44804</v>
      </c>
      <c r="B251" s="8">
        <v>-4.0781356308831597E-2</v>
      </c>
      <c r="C251" s="8">
        <v>-4.1807853721430997E-2</v>
      </c>
      <c r="D251" s="8">
        <v>-2.0462585476977001E-2</v>
      </c>
      <c r="E251" s="8">
        <v>-3.7319180170515602E-2</v>
      </c>
      <c r="F251" s="8">
        <v>-4.8349930944246999E-2</v>
      </c>
      <c r="G251" s="8">
        <v>-4.7107118811864399E-2</v>
      </c>
      <c r="H251" s="8">
        <v>-4.58378966304087E-2</v>
      </c>
    </row>
    <row r="252" spans="1:8" x14ac:dyDescent="0.35">
      <c r="A252" s="1">
        <v>44834</v>
      </c>
      <c r="B252" s="8">
        <v>-9.2099512563257893E-2</v>
      </c>
      <c r="C252" s="8">
        <v>-9.2959817798597702E-2</v>
      </c>
      <c r="D252" s="8">
        <v>-9.5835285197168302E-2</v>
      </c>
      <c r="E252" s="8">
        <v>-9.2728619209495503E-2</v>
      </c>
      <c r="F252" s="8">
        <v>-9.5891718893815606E-2</v>
      </c>
      <c r="G252" s="8">
        <v>-9.5566124252335599E-2</v>
      </c>
      <c r="H252" s="8">
        <v>-8.4287150299742805E-2</v>
      </c>
    </row>
    <row r="253" spans="1:8" x14ac:dyDescent="0.35">
      <c r="A253" s="1">
        <v>44865</v>
      </c>
      <c r="B253" s="8">
        <v>8.0961287047193894E-2</v>
      </c>
      <c r="C253" s="8">
        <v>7.1812861510227394E-2</v>
      </c>
      <c r="D253" s="8">
        <v>0.110089029259527</v>
      </c>
      <c r="E253" s="8">
        <v>8.2005661210023603E-2</v>
      </c>
      <c r="F253" s="8">
        <v>7.2804768321583002E-2</v>
      </c>
      <c r="G253" s="8">
        <v>8.81201658834391E-2</v>
      </c>
      <c r="H253" s="8">
        <v>6.6303135347725306E-2</v>
      </c>
    </row>
    <row r="254" spans="1:8" x14ac:dyDescent="0.35">
      <c r="A254" s="1">
        <v>44895</v>
      </c>
      <c r="B254" s="8">
        <v>5.5884750629661403E-2</v>
      </c>
      <c r="C254" s="8">
        <v>6.9530465328382696E-2</v>
      </c>
      <c r="D254" s="8">
        <v>2.3357677225897398E-2</v>
      </c>
      <c r="E254" s="8">
        <v>5.2196377488714203E-2</v>
      </c>
      <c r="F254" s="8">
        <v>7.0895875005906703E-2</v>
      </c>
      <c r="G254" s="8">
        <v>7.5241087820639999E-2</v>
      </c>
      <c r="H254" s="8">
        <v>8.6192468813712106E-2</v>
      </c>
    </row>
    <row r="255" spans="1:8" x14ac:dyDescent="0.35">
      <c r="A255" s="1">
        <v>44926</v>
      </c>
      <c r="B255" s="8">
        <v>-5.7614657755243298E-2</v>
      </c>
      <c r="C255" s="8">
        <v>-3.9074291765646703E-2</v>
      </c>
      <c r="D255" s="8">
        <v>-6.4902374517566003E-2</v>
      </c>
      <c r="E255" s="8">
        <v>-5.8553647678749703E-2</v>
      </c>
      <c r="F255" s="8">
        <v>-5.7877919909989403E-2</v>
      </c>
      <c r="G255" s="8">
        <v>-5.1655682694104602E-2</v>
      </c>
      <c r="H255" s="8">
        <v>-3.1785775273159497E-2</v>
      </c>
    </row>
    <row r="256" spans="1:8" x14ac:dyDescent="0.35">
      <c r="A256" s="1">
        <v>44957</v>
      </c>
      <c r="B256" s="8">
        <v>6.2834280180288402E-2</v>
      </c>
      <c r="C256" s="8">
        <v>6.6975245674684006E-2</v>
      </c>
      <c r="D256" s="8">
        <v>9.7466232656724203E-2</v>
      </c>
      <c r="E256" s="8">
        <v>6.8872537193405803E-2</v>
      </c>
      <c r="F256" s="8">
        <v>6.6862325741136194E-2</v>
      </c>
      <c r="G256" s="8">
        <v>5.1472775857396402E-2</v>
      </c>
      <c r="H256" s="8">
        <v>5.7038386483568897E-2</v>
      </c>
    </row>
    <row r="257" spans="1:8" x14ac:dyDescent="0.35">
      <c r="A257" s="1">
        <v>44985</v>
      </c>
      <c r="B257" s="8">
        <v>-2.4399784626570799E-2</v>
      </c>
      <c r="C257" s="8">
        <v>-2.4038508204687399E-2</v>
      </c>
      <c r="D257" s="8">
        <v>-1.68909717610096E-2</v>
      </c>
      <c r="E257" s="8">
        <v>-2.3372202990950101E-2</v>
      </c>
      <c r="F257" s="8">
        <v>-2.0939420544336701E-2</v>
      </c>
      <c r="G257" s="8">
        <v>-2.8195488560384199E-2</v>
      </c>
      <c r="H257" s="8">
        <v>-2.6678575691589601E-2</v>
      </c>
    </row>
    <row r="258" spans="1:8" x14ac:dyDescent="0.35">
      <c r="A258" s="1">
        <v>45016</v>
      </c>
      <c r="B258" s="8">
        <v>3.6714309299747602E-2</v>
      </c>
      <c r="C258" s="8">
        <v>3.0899707789507999E-2</v>
      </c>
      <c r="D258" s="8">
        <v>-4.7779765467731501E-2</v>
      </c>
      <c r="E258" s="8">
        <v>2.6738763001915002E-2</v>
      </c>
      <c r="F258" s="8">
        <v>4.0988506777862602E-2</v>
      </c>
      <c r="G258" s="8">
        <v>4.5485742589491798E-2</v>
      </c>
      <c r="H258" s="8">
        <v>4.6539321036715903E-2</v>
      </c>
    </row>
    <row r="259" spans="1:8" x14ac:dyDescent="0.35">
      <c r="A259" s="1">
        <v>45046</v>
      </c>
      <c r="B259" s="8">
        <v>1.56089148948993E-2</v>
      </c>
      <c r="C259" s="8">
        <v>1.7529477034362299E-2</v>
      </c>
      <c r="D259" s="8">
        <v>-1.79784420795755E-2</v>
      </c>
      <c r="E259" s="8">
        <v>1.06543656263154E-2</v>
      </c>
      <c r="F259" s="8">
        <v>3.7759416523693201E-3</v>
      </c>
      <c r="G259" s="8">
        <v>2.3175777864491098E-2</v>
      </c>
      <c r="H259" s="8">
        <v>2.3061854337659799E-2</v>
      </c>
    </row>
    <row r="260" spans="1:8" x14ac:dyDescent="0.35">
      <c r="A260" s="1">
        <v>45077</v>
      </c>
      <c r="B260" s="8">
        <v>4.3468278013285896E-3</v>
      </c>
      <c r="C260" s="8">
        <v>-9.9833985090073407E-3</v>
      </c>
      <c r="D260" s="8">
        <v>-9.2373980207012991E-3</v>
      </c>
      <c r="E260" s="8">
        <v>3.8909061483143E-3</v>
      </c>
      <c r="F260" s="8">
        <v>1.21469795249914E-2</v>
      </c>
      <c r="G260" s="8">
        <v>7.2910387160381503E-3</v>
      </c>
      <c r="H260" s="8">
        <v>-7.6792981457669898E-3</v>
      </c>
    </row>
    <row r="261" spans="1:8" x14ac:dyDescent="0.35">
      <c r="A261" s="1">
        <v>45107</v>
      </c>
      <c r="B261" s="8">
        <v>6.60755467728905E-2</v>
      </c>
      <c r="C261" s="8">
        <v>6.0477776964954197E-2</v>
      </c>
      <c r="D261" s="8">
        <v>8.1301705767656093E-2</v>
      </c>
      <c r="E261" s="8">
        <v>6.8285082101538802E-2</v>
      </c>
      <c r="F261" s="8">
        <v>6.4733002420024402E-2</v>
      </c>
      <c r="G261" s="8">
        <v>5.4489654036591603E-2</v>
      </c>
      <c r="H261" s="8">
        <v>3.83643235720737E-2</v>
      </c>
    </row>
    <row r="262" spans="1:8" x14ac:dyDescent="0.35">
      <c r="A262" s="1">
        <v>45138</v>
      </c>
      <c r="B262" s="8">
        <v>3.2124539863823201E-2</v>
      </c>
      <c r="C262" s="8">
        <v>3.3592807224025002E-2</v>
      </c>
      <c r="D262" s="8">
        <v>6.1153710005881302E-2</v>
      </c>
      <c r="E262" s="8">
        <v>3.5846777403578903E-2</v>
      </c>
      <c r="F262" s="8">
        <v>3.63696089296493E-2</v>
      </c>
      <c r="G262" s="8">
        <v>3.7066866966760398E-2</v>
      </c>
      <c r="H262" s="8">
        <v>3.2993751836997702E-2</v>
      </c>
    </row>
    <row r="263" spans="1:8" x14ac:dyDescent="0.35">
      <c r="A263" s="1">
        <v>45169</v>
      </c>
      <c r="B263" s="8">
        <v>-1.59211170423555E-2</v>
      </c>
      <c r="C263" s="8">
        <v>-2.38857306594722E-2</v>
      </c>
      <c r="D263" s="8">
        <v>-5.0028285875919502E-2</v>
      </c>
      <c r="E263" s="8">
        <v>-1.93036646555481E-2</v>
      </c>
      <c r="F263" s="8">
        <v>-1.27841864128398E-2</v>
      </c>
      <c r="G263" s="8">
        <v>-8.5957356870836003E-3</v>
      </c>
      <c r="H263" s="8">
        <v>-2.77468073794906E-2</v>
      </c>
    </row>
    <row r="264" spans="1:8" x14ac:dyDescent="0.35">
      <c r="A264" s="1">
        <v>45199</v>
      </c>
      <c r="B264" s="8">
        <v>-4.7678193308121598E-2</v>
      </c>
      <c r="C264" s="8">
        <v>-4.3138410317345499E-2</v>
      </c>
      <c r="D264" s="8">
        <v>-5.8872302836612003E-2</v>
      </c>
      <c r="E264" s="8">
        <v>-4.7633909679494602E-2</v>
      </c>
      <c r="F264" s="8">
        <v>-5.0800075240152197E-2</v>
      </c>
      <c r="G264" s="8">
        <v>-4.1891434658342497E-2</v>
      </c>
      <c r="H264" s="8">
        <v>-3.3627038868324702E-2</v>
      </c>
    </row>
    <row r="265" spans="1:8" x14ac:dyDescent="0.35">
      <c r="A265" s="1">
        <v>45230</v>
      </c>
      <c r="B265" s="8">
        <v>-2.1026870010403501E-2</v>
      </c>
      <c r="C265" s="8">
        <v>-2.9015807295528901E-2</v>
      </c>
      <c r="D265" s="8">
        <v>-6.8198878787897599E-2</v>
      </c>
      <c r="E265" s="8">
        <v>-2.65090207089199E-2</v>
      </c>
      <c r="F265" s="8">
        <v>-2.7828838124654601E-2</v>
      </c>
      <c r="G265" s="8">
        <v>-1.41407758263907E-2</v>
      </c>
      <c r="H265" s="8">
        <v>-1.82040189808137E-2</v>
      </c>
    </row>
    <row r="266" spans="1:8" x14ac:dyDescent="0.35">
      <c r="A266" s="1">
        <v>45260</v>
      </c>
      <c r="B266" s="8">
        <v>9.1325860470973602E-2</v>
      </c>
      <c r="C266" s="8">
        <v>9.3752111102676505E-2</v>
      </c>
      <c r="D266" s="8">
        <v>9.0509599844266306E-2</v>
      </c>
      <c r="E266" s="8">
        <v>9.3248581050985296E-2</v>
      </c>
      <c r="F266" s="8">
        <v>0.100008083307268</v>
      </c>
      <c r="G266" s="8">
        <v>8.6457449751784002E-2</v>
      </c>
      <c r="H266" s="8">
        <v>8.9823313917638106E-2</v>
      </c>
    </row>
    <row r="267" spans="1:8" x14ac:dyDescent="0.35">
      <c r="A267" s="1">
        <v>45291</v>
      </c>
      <c r="B267" s="8">
        <v>4.5430619636361302E-2</v>
      </c>
      <c r="C267" s="8">
        <v>4.9094244887112899E-2</v>
      </c>
      <c r="D267" s="8">
        <v>0.122183172374226</v>
      </c>
      <c r="E267" s="8">
        <v>5.3041589909774797E-2</v>
      </c>
      <c r="F267" s="8">
        <v>4.8895662203307703E-2</v>
      </c>
      <c r="G267" s="8">
        <v>4.3926303827337497E-2</v>
      </c>
      <c r="H267" s="8">
        <v>3.9823731791722397E-2</v>
      </c>
    </row>
    <row r="268" spans="1:8" x14ac:dyDescent="0.35">
      <c r="A268" s="1"/>
    </row>
    <row r="269" spans="1:8" x14ac:dyDescent="0.35">
      <c r="A269" s="1"/>
    </row>
    <row r="270" spans="1:8" x14ac:dyDescent="0.35">
      <c r="A270" s="1"/>
    </row>
    <row r="271" spans="1:8" x14ac:dyDescent="0.35">
      <c r="A271" s="1"/>
    </row>
    <row r="272" spans="1:8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D55F-D5A0-41EC-AF4B-1D0709B6BA9F}">
  <dimension ref="A1:R287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3.453125" customWidth="1"/>
    <col min="4" max="4" width="28.1796875" style="9" bestFit="1" customWidth="1"/>
    <col min="5" max="5" width="29.1796875" style="9" bestFit="1" customWidth="1"/>
    <col min="6" max="6" width="28.54296875" style="9" bestFit="1" customWidth="1"/>
    <col min="7" max="7" width="29" style="9" bestFit="1" customWidth="1"/>
    <col min="8" max="8" width="12" style="9" bestFit="1" customWidth="1"/>
    <col min="9" max="9" width="2.1796875" style="9" customWidth="1"/>
    <col min="10" max="10" width="7.453125" style="9" bestFit="1" customWidth="1"/>
    <col min="11" max="11" width="3" customWidth="1"/>
    <col min="12" max="12" width="32.453125" bestFit="1" customWidth="1"/>
    <col min="17" max="17" width="1.81640625" customWidth="1"/>
    <col min="18" max="18" width="15.1796875" bestFit="1" customWidth="1"/>
  </cols>
  <sheetData>
    <row r="1" spans="1:18" ht="15" thickBot="1" x14ac:dyDescent="0.4">
      <c r="D1" s="6" t="s">
        <v>155</v>
      </c>
      <c r="E1" s="6" t="s">
        <v>154</v>
      </c>
      <c r="F1" s="6" t="s">
        <v>153</v>
      </c>
      <c r="G1" s="6" t="s">
        <v>152</v>
      </c>
      <c r="H1" s="6" t="s">
        <v>151</v>
      </c>
      <c r="L1" s="29" t="s">
        <v>174</v>
      </c>
      <c r="M1" s="29"/>
      <c r="N1" s="29"/>
      <c r="O1" s="29"/>
      <c r="P1" s="29"/>
    </row>
    <row r="2" spans="1:18" x14ac:dyDescent="0.35">
      <c r="A2" s="18" t="s">
        <v>124</v>
      </c>
      <c r="B2" s="18" t="s">
        <v>180</v>
      </c>
      <c r="C2" s="17"/>
      <c r="D2" s="18" t="s">
        <v>149</v>
      </c>
      <c r="E2" s="18" t="s">
        <v>148</v>
      </c>
      <c r="F2" s="18" t="s">
        <v>147</v>
      </c>
      <c r="G2" s="18" t="s">
        <v>146</v>
      </c>
      <c r="H2" s="18" t="s">
        <v>145</v>
      </c>
      <c r="I2" s="18"/>
      <c r="J2" s="18" t="s">
        <v>144</v>
      </c>
      <c r="L2" s="10" t="s">
        <v>143</v>
      </c>
      <c r="M2" s="11" t="s">
        <v>142</v>
      </c>
      <c r="N2" s="11" t="s">
        <v>141</v>
      </c>
      <c r="O2" s="11" t="s">
        <v>140</v>
      </c>
      <c r="P2" s="12" t="s">
        <v>139</v>
      </c>
      <c r="R2" s="19" t="s">
        <v>175</v>
      </c>
    </row>
    <row r="3" spans="1:18" ht="15" thickBot="1" x14ac:dyDescent="0.4">
      <c r="A3" s="1">
        <v>37287</v>
      </c>
      <c r="B3" s="22">
        <v>-2.1615000000000002E-2</v>
      </c>
      <c r="C3" s="23"/>
      <c r="D3" s="8">
        <v>-7.7062876885629697E-3</v>
      </c>
      <c r="E3" s="8">
        <v>-1.76662998365783E-2</v>
      </c>
      <c r="F3" s="8">
        <v>-5.9681945108899402E-3</v>
      </c>
      <c r="G3" s="8">
        <v>-1.0399765116746101E-2</v>
      </c>
      <c r="H3" s="8">
        <v>3.7499999999999999E-2</v>
      </c>
      <c r="I3" s="8"/>
      <c r="J3" s="8">
        <f t="shared" ref="J3:J34" si="0">B3-SUMPRODUCT(D3:H3,L$3:P$3)</f>
        <v>-8.6591997734145002E-3</v>
      </c>
      <c r="L3" s="13">
        <v>1.0219423180835581</v>
      </c>
      <c r="M3" s="14">
        <v>0.19050129465018825</v>
      </c>
      <c r="N3" s="14">
        <v>-0.18006918817619189</v>
      </c>
      <c r="O3" s="14">
        <v>3.2893955690077546E-2</v>
      </c>
      <c r="P3" s="15">
        <f>1 - SUM(L3:O3)</f>
        <v>-6.526838024763193E-2</v>
      </c>
      <c r="R3" s="21">
        <f>SUM(L3:P3)</f>
        <v>1</v>
      </c>
    </row>
    <row r="4" spans="1:18" ht="15" thickBot="1" x14ac:dyDescent="0.4">
      <c r="A4" s="1">
        <v>37315</v>
      </c>
      <c r="B4" s="22">
        <v>-2.5581E-2</v>
      </c>
      <c r="C4" s="23"/>
      <c r="D4" s="8">
        <v>1.60500139143256E-3</v>
      </c>
      <c r="E4" s="8">
        <v>-4.1499573102895503E-2</v>
      </c>
      <c r="F4" s="8">
        <v>-1.06120080554325E-2</v>
      </c>
      <c r="G4" s="8">
        <v>-2.7404747033104301E-2</v>
      </c>
      <c r="H4" s="8">
        <v>6.8199999999999997E-2</v>
      </c>
      <c r="I4" s="8"/>
      <c r="J4" s="8">
        <f t="shared" si="0"/>
        <v>-1.5873638046923925E-2</v>
      </c>
    </row>
    <row r="5" spans="1:18" x14ac:dyDescent="0.35">
      <c r="A5" s="1">
        <v>37346</v>
      </c>
      <c r="B5" s="22">
        <v>4.5346000000000004E-2</v>
      </c>
      <c r="C5" s="23"/>
      <c r="D5" s="8">
        <v>4.7310438406616397E-2</v>
      </c>
      <c r="E5" s="8">
        <v>3.4588495694657599E-2</v>
      </c>
      <c r="F5" s="8">
        <v>5.9963223752074198E-2</v>
      </c>
      <c r="G5" s="8">
        <v>8.0372481335795498E-2</v>
      </c>
      <c r="H5" s="8">
        <v>-1.6399999999999998E-2</v>
      </c>
      <c r="I5" s="8"/>
      <c r="J5" s="8">
        <f t="shared" si="0"/>
        <v>-2.5083335590007499E-3</v>
      </c>
      <c r="L5" s="19" t="s">
        <v>179</v>
      </c>
      <c r="R5" s="3" t="s">
        <v>176</v>
      </c>
    </row>
    <row r="6" spans="1:18" ht="15" thickBot="1" x14ac:dyDescent="0.4">
      <c r="A6" s="1">
        <v>37376</v>
      </c>
      <c r="B6" s="22">
        <v>-5.3653000000000006E-2</v>
      </c>
      <c r="C6" s="23"/>
      <c r="D6" s="8">
        <v>-3.4294339870974799E-2</v>
      </c>
      <c r="E6" s="8">
        <v>-8.1615720979743997E-2</v>
      </c>
      <c r="F6" s="8">
        <v>-1.9385370489711399E-2</v>
      </c>
      <c r="G6" s="8">
        <v>9.1096877739965405E-3</v>
      </c>
      <c r="H6" s="8">
        <v>7.6299999999999993E-2</v>
      </c>
      <c r="I6" s="8"/>
      <c r="J6" s="8">
        <f t="shared" si="0"/>
        <v>-1.8686464843318679E-3</v>
      </c>
      <c r="L6" s="20">
        <f>VAR(J3:J266)</f>
        <v>1.1764250844615619E-3</v>
      </c>
      <c r="R6" s="3" t="s">
        <v>177</v>
      </c>
    </row>
    <row r="7" spans="1:18" x14ac:dyDescent="0.35">
      <c r="A7" s="1">
        <v>37407</v>
      </c>
      <c r="B7" s="22">
        <v>3.6189999999999998E-3</v>
      </c>
      <c r="C7" s="23"/>
      <c r="D7" s="8">
        <v>5.0129369549714196E-3</v>
      </c>
      <c r="E7" s="8">
        <v>-2.4193044357702202E-2</v>
      </c>
      <c r="F7" s="8">
        <v>-1.1301554005165E-2</v>
      </c>
      <c r="G7" s="8">
        <v>-4.4381283380458797E-2</v>
      </c>
      <c r="H7" s="8">
        <v>3.1600000000000003E-2</v>
      </c>
      <c r="I7" s="8"/>
      <c r="J7" s="8">
        <f t="shared" si="0"/>
        <v>4.5921689894727804E-3</v>
      </c>
      <c r="R7" s="3" t="s">
        <v>178</v>
      </c>
    </row>
    <row r="8" spans="1:18" x14ac:dyDescent="0.35">
      <c r="A8" s="1">
        <v>37437</v>
      </c>
      <c r="B8" s="22">
        <v>-7.9326999999999995E-2</v>
      </c>
      <c r="C8" s="23"/>
      <c r="D8" s="8">
        <v>-5.74184375523112E-2</v>
      </c>
      <c r="E8" s="8">
        <v>-9.25044979999185E-2</v>
      </c>
      <c r="F8" s="8">
        <v>-6.7046907993460594E-2</v>
      </c>
      <c r="G8" s="8">
        <v>-4.96170461958899E-2</v>
      </c>
      <c r="H8" s="8">
        <v>6.0299999999999999E-2</v>
      </c>
      <c r="I8" s="8"/>
      <c r="J8" s="8">
        <f t="shared" si="0"/>
        <v>-9.5317402412387758E-3</v>
      </c>
      <c r="L8" s="3" t="s">
        <v>184</v>
      </c>
    </row>
    <row r="9" spans="1:18" x14ac:dyDescent="0.35">
      <c r="A9" s="1">
        <v>37468</v>
      </c>
      <c r="B9" s="22">
        <v>-0.10052199999999999</v>
      </c>
      <c r="C9" s="23"/>
      <c r="D9" s="8">
        <v>-9.2959057281141302E-2</v>
      </c>
      <c r="E9" s="8">
        <v>-5.4973821989528597E-2</v>
      </c>
      <c r="F9" s="8">
        <v>-9.7593097020967495E-2</v>
      </c>
      <c r="G9" s="8">
        <v>-0.15102804142434001</v>
      </c>
      <c r="H9" s="8">
        <v>3.7699999999999997E-2</v>
      </c>
      <c r="I9" s="8"/>
      <c r="J9" s="8">
        <f t="shared" si="0"/>
        <v>-5.1956033686327702E-3</v>
      </c>
      <c r="L9" s="3" t="s">
        <v>181</v>
      </c>
    </row>
    <row r="10" spans="1:18" x14ac:dyDescent="0.35">
      <c r="A10" s="1">
        <v>37499</v>
      </c>
      <c r="B10" s="22">
        <v>8.7080000000000005E-3</v>
      </c>
      <c r="C10" s="23"/>
      <c r="D10" s="8">
        <v>7.5516308994790704E-3</v>
      </c>
      <c r="E10" s="8">
        <v>2.98734452229622E-3</v>
      </c>
      <c r="F10" s="8">
        <v>5.4747654383997197E-3</v>
      </c>
      <c r="G10" s="8">
        <v>-2.5466352581652498E-3</v>
      </c>
      <c r="H10" s="8">
        <v>1.9E-2</v>
      </c>
      <c r="I10" s="8"/>
      <c r="J10" s="8">
        <f t="shared" si="0"/>
        <v>2.7312805142049512E-3</v>
      </c>
      <c r="L10" s="3" t="s">
        <v>183</v>
      </c>
    </row>
    <row r="11" spans="1:18" x14ac:dyDescent="0.35">
      <c r="A11" s="1">
        <v>37529</v>
      </c>
      <c r="B11" s="22">
        <v>-0.11942399999999999</v>
      </c>
      <c r="C11" s="23"/>
      <c r="D11" s="8">
        <v>-0.111188185056182</v>
      </c>
      <c r="E11" s="8">
        <v>-0.10372779703238399</v>
      </c>
      <c r="F11" s="8">
        <v>-9.2262848984771606E-2</v>
      </c>
      <c r="G11" s="8">
        <v>-7.1813365673070895E-2</v>
      </c>
      <c r="H11" s="8">
        <v>9.1300000000000006E-2</v>
      </c>
      <c r="I11" s="8"/>
      <c r="J11" s="8">
        <f t="shared" si="0"/>
        <v>5.6717236752030914E-3</v>
      </c>
      <c r="L11" s="3" t="s">
        <v>182</v>
      </c>
    </row>
    <row r="12" spans="1:18" x14ac:dyDescent="0.35">
      <c r="A12" s="1">
        <v>37560</v>
      </c>
      <c r="B12" s="22">
        <v>0.102941</v>
      </c>
      <c r="C12" s="23"/>
      <c r="D12" s="8">
        <v>7.4086579176052506E-2</v>
      </c>
      <c r="E12" s="8">
        <v>9.1730265965280597E-2</v>
      </c>
      <c r="F12" s="8">
        <v>5.0542825312915901E-2</v>
      </c>
      <c r="G12" s="8">
        <v>3.20590844387591E-2</v>
      </c>
      <c r="H12" s="8">
        <v>-5.5800000000000002E-2</v>
      </c>
      <c r="I12" s="8"/>
      <c r="J12" s="8">
        <f t="shared" si="0"/>
        <v>1.4158734914368795E-2</v>
      </c>
    </row>
    <row r="13" spans="1:18" x14ac:dyDescent="0.35">
      <c r="A13" s="1">
        <v>37590</v>
      </c>
      <c r="B13" s="22">
        <v>6.8148E-2</v>
      </c>
      <c r="C13" s="23"/>
      <c r="D13" s="8">
        <v>6.29960010718775E-2</v>
      </c>
      <c r="E13" s="8">
        <v>5.4316845382220397E-2</v>
      </c>
      <c r="F13" s="8">
        <v>6.9424113380797195E-2</v>
      </c>
      <c r="G13" s="8">
        <v>8.9245140957216598E-2</v>
      </c>
      <c r="H13" s="8">
        <v>-0.16329999999999997</v>
      </c>
      <c r="I13" s="8"/>
      <c r="J13" s="8">
        <f t="shared" si="0"/>
        <v>-7.6705172023235346E-3</v>
      </c>
    </row>
    <row r="14" spans="1:18" x14ac:dyDescent="0.35">
      <c r="A14" s="1">
        <v>37621</v>
      </c>
      <c r="B14" s="22">
        <v>-6.7960999999999994E-2</v>
      </c>
      <c r="C14" s="23"/>
      <c r="D14" s="8">
        <v>-4.3434419335212901E-2</v>
      </c>
      <c r="E14" s="8">
        <v>-6.90774040937919E-2</v>
      </c>
      <c r="F14" s="8">
        <v>-3.9396013345880998E-2</v>
      </c>
      <c r="G14" s="8">
        <v>-5.56782382627313E-2</v>
      </c>
      <c r="H14" s="8">
        <v>9.64E-2</v>
      </c>
      <c r="I14" s="8"/>
      <c r="J14" s="8">
        <f t="shared" si="0"/>
        <v>-9.3848526914012756E-3</v>
      </c>
    </row>
    <row r="15" spans="1:18" x14ac:dyDescent="0.35">
      <c r="A15" s="1">
        <v>37652</v>
      </c>
      <c r="B15" s="22">
        <v>-2.0833000000000001E-2</v>
      </c>
      <c r="C15" s="23"/>
      <c r="D15" s="8">
        <v>-2.4209774119817298E-2</v>
      </c>
      <c r="E15" s="8">
        <v>-2.4264488207847001E-2</v>
      </c>
      <c r="F15" s="8">
        <v>-2.02245098713906E-2</v>
      </c>
      <c r="G15" s="8">
        <v>-2.7679710830261699E-2</v>
      </c>
      <c r="H15" s="8">
        <v>1.55E-2</v>
      </c>
      <c r="I15" s="8"/>
      <c r="J15" s="8">
        <f t="shared" si="0"/>
        <v>6.8107531035048983E-3</v>
      </c>
    </row>
    <row r="16" spans="1:18" x14ac:dyDescent="0.35">
      <c r="A16" s="1">
        <v>37680</v>
      </c>
      <c r="B16" s="22">
        <v>-2.5836000000000001E-2</v>
      </c>
      <c r="C16" s="23"/>
      <c r="D16" s="8">
        <v>-2.6659395450295699E-2</v>
      </c>
      <c r="E16" s="8">
        <v>-4.5907181530216602E-3</v>
      </c>
      <c r="F16" s="8">
        <v>-1.3246237052278601E-2</v>
      </c>
      <c r="G16" s="8">
        <v>-3.02131912058624E-2</v>
      </c>
      <c r="H16" s="8">
        <v>1.1699999999999999E-2</v>
      </c>
      <c r="I16" s="8"/>
      <c r="J16" s="8">
        <f t="shared" si="0"/>
        <v>1.6551344059917671E-3</v>
      </c>
    </row>
    <row r="17" spans="1:10" x14ac:dyDescent="0.35">
      <c r="A17" s="1">
        <v>37711</v>
      </c>
      <c r="B17" s="22">
        <v>-6.2399999999999999E-3</v>
      </c>
      <c r="C17" s="23"/>
      <c r="D17" s="8">
        <v>1.6621577635841499E-3</v>
      </c>
      <c r="E17" s="8">
        <v>1.8610845017272198E-2</v>
      </c>
      <c r="F17" s="8">
        <v>9.8733382183605299E-3</v>
      </c>
      <c r="G17" s="8">
        <v>1.28739738261253E-2</v>
      </c>
      <c r="H17" s="8">
        <v>1.4800000000000001E-2</v>
      </c>
      <c r="I17" s="8"/>
      <c r="J17" s="8">
        <f t="shared" si="0"/>
        <v>-9.1636393276198092E-3</v>
      </c>
    </row>
    <row r="18" spans="1:10" x14ac:dyDescent="0.35">
      <c r="A18" s="1">
        <v>37741</v>
      </c>
      <c r="B18" s="22">
        <v>9.5760999999999999E-2</v>
      </c>
      <c r="C18" s="23"/>
      <c r="D18" s="8">
        <v>8.8022757479949906E-2</v>
      </c>
      <c r="E18" s="8">
        <v>7.3934618357728896E-2</v>
      </c>
      <c r="F18" s="8">
        <v>7.2633643333070597E-2</v>
      </c>
      <c r="G18" s="8">
        <v>9.4818874246298701E-2</v>
      </c>
      <c r="H18" s="8">
        <v>-9.3299999999999994E-2</v>
      </c>
      <c r="I18" s="8"/>
      <c r="J18" s="8">
        <f t="shared" si="0"/>
        <v>-4.4072478756615463E-3</v>
      </c>
    </row>
    <row r="19" spans="1:10" x14ac:dyDescent="0.35">
      <c r="A19" s="1">
        <v>37772</v>
      </c>
      <c r="B19" s="22">
        <v>7.1633000000000002E-2</v>
      </c>
      <c r="C19" s="23"/>
      <c r="D19" s="8">
        <v>6.4550875921700904E-2</v>
      </c>
      <c r="E19" s="8">
        <v>4.9917738062068E-2</v>
      </c>
      <c r="F19" s="8">
        <v>9.1522645834381397E-2</v>
      </c>
      <c r="G19" s="8">
        <v>0.107310787453769</v>
      </c>
      <c r="H19" s="8">
        <v>-0.107</v>
      </c>
      <c r="I19" s="8"/>
      <c r="J19" s="8">
        <f t="shared" si="0"/>
        <v>2.1231500604858844E-3</v>
      </c>
    </row>
    <row r="20" spans="1:10" x14ac:dyDescent="0.35">
      <c r="A20" s="1">
        <v>37802</v>
      </c>
      <c r="B20" s="22">
        <v>2.6740000000000002E-3</v>
      </c>
      <c r="C20" s="23"/>
      <c r="D20" s="8">
        <v>1.2503104504521001E-2</v>
      </c>
      <c r="E20" s="8">
        <v>1.37682647500195E-2</v>
      </c>
      <c r="F20" s="8">
        <v>1.01034783162999E-2</v>
      </c>
      <c r="G20" s="8">
        <v>1.8098813366827102E-2</v>
      </c>
      <c r="H20" s="8">
        <v>-0.01</v>
      </c>
      <c r="I20" s="8"/>
      <c r="J20" s="8">
        <f t="shared" si="0"/>
        <v>-1.2155024089792264E-2</v>
      </c>
    </row>
    <row r="21" spans="1:10" x14ac:dyDescent="0.35">
      <c r="A21" s="1">
        <v>37833</v>
      </c>
      <c r="B21" s="22">
        <v>2.1333000000000001E-2</v>
      </c>
      <c r="C21" s="23"/>
      <c r="D21" s="8">
        <v>1.48902198328827E-2</v>
      </c>
      <c r="E21" s="8">
        <v>2.4884459444720099E-2</v>
      </c>
      <c r="F21" s="8">
        <v>3.2959250572343501E-2</v>
      </c>
      <c r="G21" s="8">
        <v>6.2568690376753597E-2</v>
      </c>
      <c r="H21" s="8">
        <v>-2.3999999999999998E-3</v>
      </c>
      <c r="I21" s="8"/>
      <c r="J21" s="8">
        <f t="shared" si="0"/>
        <v>5.0957021383449506E-3</v>
      </c>
    </row>
    <row r="22" spans="1:10" x14ac:dyDescent="0.35">
      <c r="A22" s="1">
        <v>37864</v>
      </c>
      <c r="B22" s="22">
        <v>9.1380000000000003E-3</v>
      </c>
      <c r="C22" s="23"/>
      <c r="D22" s="8">
        <v>1.55825845651179E-2</v>
      </c>
      <c r="E22" s="8">
        <v>2.48701606723668E-2</v>
      </c>
      <c r="F22" s="8">
        <v>4.3427054766623702E-2</v>
      </c>
      <c r="G22" s="8">
        <v>4.5851821971225497E-2</v>
      </c>
      <c r="H22" s="8">
        <v>-6.1999999999999998E-3</v>
      </c>
      <c r="I22" s="8"/>
      <c r="J22" s="8">
        <f t="shared" si="0"/>
        <v>-5.6173376595109077E-3</v>
      </c>
    </row>
    <row r="23" spans="1:10" x14ac:dyDescent="0.35">
      <c r="A23" s="1">
        <v>37894</v>
      </c>
      <c r="B23" s="22">
        <v>-9.0559999999999998E-3</v>
      </c>
      <c r="C23" s="23"/>
      <c r="D23" s="8">
        <v>-9.7552268800903796E-3</v>
      </c>
      <c r="E23" s="8">
        <v>-1.07047385082786E-2</v>
      </c>
      <c r="F23" s="8">
        <v>-1.25298038233471E-2</v>
      </c>
      <c r="G23" s="8">
        <v>-1.8459362699527498E-2</v>
      </c>
      <c r="H23" s="8">
        <v>-1.9E-3</v>
      </c>
      <c r="I23" s="8"/>
      <c r="J23" s="8">
        <f t="shared" si="0"/>
        <v>1.1795056497471649E-3</v>
      </c>
    </row>
    <row r="24" spans="1:10" x14ac:dyDescent="0.35">
      <c r="A24" s="1">
        <v>37925</v>
      </c>
      <c r="B24" s="22">
        <v>6.7885000000000001E-2</v>
      </c>
      <c r="C24" s="23"/>
      <c r="D24" s="8">
        <v>6.1197513913583003E-2</v>
      </c>
      <c r="E24" s="8">
        <v>5.6166195316084501E-2</v>
      </c>
      <c r="F24" s="8">
        <v>7.6327102034093999E-2</v>
      </c>
      <c r="G24" s="8">
        <v>8.3976926370940994E-2</v>
      </c>
      <c r="H24" s="8">
        <v>3.9900000000000005E-2</v>
      </c>
      <c r="I24" s="8"/>
      <c r="J24" s="8">
        <f t="shared" si="0"/>
        <v>8.2309722228793084E-3</v>
      </c>
    </row>
    <row r="25" spans="1:10" x14ac:dyDescent="0.35">
      <c r="A25" s="1">
        <v>37955</v>
      </c>
      <c r="B25" s="22">
        <v>6.1119999999999994E-3</v>
      </c>
      <c r="C25" s="23"/>
      <c r="D25" s="8">
        <v>1.35652006156663E-2</v>
      </c>
      <c r="E25" s="8">
        <v>1.0469464770975699E-2</v>
      </c>
      <c r="F25" s="8">
        <v>2.8067673360959298E-2</v>
      </c>
      <c r="G25" s="8">
        <v>3.54845606142285E-2</v>
      </c>
      <c r="H25" s="8">
        <v>1.46E-2</v>
      </c>
      <c r="I25" s="8"/>
      <c r="J25" s="8">
        <f t="shared" si="0"/>
        <v>-4.9054852124163443E-3</v>
      </c>
    </row>
    <row r="26" spans="1:10" x14ac:dyDescent="0.35">
      <c r="A26" s="1">
        <v>37986</v>
      </c>
      <c r="B26" s="22">
        <v>5.1033000000000002E-2</v>
      </c>
      <c r="C26" s="23"/>
      <c r="D26" s="8">
        <v>6.1640505553934598E-2</v>
      </c>
      <c r="E26" s="8">
        <v>3.4584408212355401E-2</v>
      </c>
      <c r="F26" s="8">
        <v>2.99687125093402E-2</v>
      </c>
      <c r="G26" s="8">
        <v>2.0291832548620301E-2</v>
      </c>
      <c r="H26" s="8">
        <v>-5.57E-2</v>
      </c>
      <c r="I26" s="8"/>
      <c r="J26" s="8">
        <f t="shared" si="0"/>
        <v>-1.7454901361069981E-2</v>
      </c>
    </row>
    <row r="27" spans="1:10" x14ac:dyDescent="0.35">
      <c r="A27" s="1">
        <v>38017</v>
      </c>
      <c r="B27" s="22">
        <v>1.1560999999999998E-2</v>
      </c>
      <c r="C27" s="23"/>
      <c r="D27" s="8">
        <v>1.7583723898703298E-2</v>
      </c>
      <c r="E27" s="8">
        <v>2.0420413895008101E-2</v>
      </c>
      <c r="F27" s="8">
        <v>2.9050476322604699E-2</v>
      </c>
      <c r="G27" s="8">
        <v>4.3445363364420099E-2</v>
      </c>
      <c r="H27" s="8">
        <v>2.58E-2</v>
      </c>
      <c r="I27" s="8"/>
      <c r="J27" s="8">
        <f t="shared" si="0"/>
        <v>-4.8127368053903843E-3</v>
      </c>
    </row>
    <row r="28" spans="1:10" x14ac:dyDescent="0.35">
      <c r="A28" s="1">
        <v>38046</v>
      </c>
      <c r="B28" s="22">
        <v>1.8286E-2</v>
      </c>
      <c r="C28" s="23"/>
      <c r="D28" s="8">
        <v>2.1431799727290601E-2</v>
      </c>
      <c r="E28" s="8">
        <v>6.35382866755917E-3</v>
      </c>
      <c r="F28" s="8">
        <v>2.1534399707893701E-2</v>
      </c>
      <c r="G28" s="8">
        <v>8.9630516534845005E-3</v>
      </c>
      <c r="H28" s="8">
        <v>-1.1399999999999999E-2</v>
      </c>
      <c r="I28" s="8"/>
      <c r="J28" s="8">
        <f t="shared" si="0"/>
        <v>-1.9876835666639836E-3</v>
      </c>
    </row>
    <row r="29" spans="1:10" x14ac:dyDescent="0.35">
      <c r="A29" s="1">
        <v>38077</v>
      </c>
      <c r="B29" s="22">
        <v>-7.8560000000000001E-3</v>
      </c>
      <c r="C29" s="23"/>
      <c r="D29" s="8">
        <v>-8.75207880620733E-3</v>
      </c>
      <c r="E29" s="8">
        <v>-1.85496712214273E-2</v>
      </c>
      <c r="F29" s="8">
        <v>2.08962282308276E-4</v>
      </c>
      <c r="G29" s="8">
        <v>9.3179899883841007E-3</v>
      </c>
      <c r="H29" s="8">
        <v>1.7000000000000001E-3</v>
      </c>
      <c r="I29" s="8"/>
      <c r="J29" s="8">
        <f t="shared" si="0"/>
        <v>4.4639344514399125E-3</v>
      </c>
    </row>
    <row r="30" spans="1:10" x14ac:dyDescent="0.35">
      <c r="A30" s="1">
        <v>38107</v>
      </c>
      <c r="B30" s="22">
        <v>-2.3755999999999999E-2</v>
      </c>
      <c r="C30" s="23"/>
      <c r="D30" s="8">
        <v>-2.44396064998267E-2</v>
      </c>
      <c r="E30" s="8">
        <v>-1.16263714348085E-2</v>
      </c>
      <c r="F30" s="8">
        <v>-3.6717448553787703E-2</v>
      </c>
      <c r="G30" s="8">
        <v>-5.0982811154534097E-2</v>
      </c>
      <c r="H30" s="8">
        <v>-5.3800000000000001E-2</v>
      </c>
      <c r="I30" s="8"/>
      <c r="J30" s="8">
        <f t="shared" si="0"/>
        <v>-5.0113867493335254E-3</v>
      </c>
    </row>
    <row r="31" spans="1:10" x14ac:dyDescent="0.35">
      <c r="A31" s="1">
        <v>38138</v>
      </c>
      <c r="B31" s="22">
        <v>1.1587E-2</v>
      </c>
      <c r="C31" s="23"/>
      <c r="D31" s="8">
        <v>1.01983442232008E-2</v>
      </c>
      <c r="E31" s="8">
        <v>1.8639959208047001E-2</v>
      </c>
      <c r="F31" s="8">
        <v>2.4813010635778E-2</v>
      </c>
      <c r="G31" s="8">
        <v>1.5918023704724799E-2</v>
      </c>
      <c r="H31" s="8">
        <v>1.4999999999999999E-2</v>
      </c>
      <c r="I31" s="8"/>
      <c r="J31" s="8">
        <f t="shared" si="0"/>
        <v>2.5374217212578761E-3</v>
      </c>
    </row>
    <row r="32" spans="1:10" x14ac:dyDescent="0.35">
      <c r="A32" s="1">
        <v>38168</v>
      </c>
      <c r="B32" s="22">
        <v>8.0179999999999991E-3</v>
      </c>
      <c r="C32" s="23"/>
      <c r="D32" s="8">
        <v>2.3628197992437899E-2</v>
      </c>
      <c r="E32" s="8">
        <v>1.24954828347725E-2</v>
      </c>
      <c r="F32" s="8">
        <v>2.76623709330697E-2</v>
      </c>
      <c r="G32" s="8">
        <v>4.2110732289618202E-2</v>
      </c>
      <c r="H32" s="8">
        <v>2.0499999999999997E-2</v>
      </c>
      <c r="I32" s="8"/>
      <c r="J32" s="8">
        <f t="shared" si="0"/>
        <v>-1.3575107175821043E-2</v>
      </c>
    </row>
    <row r="33" spans="1:10" x14ac:dyDescent="0.35">
      <c r="A33" s="1">
        <v>38199</v>
      </c>
      <c r="B33" s="22">
        <v>-1.2500000000000001E-2</v>
      </c>
      <c r="C33" s="23"/>
      <c r="D33" s="8">
        <v>-1.4086672504082499E-2</v>
      </c>
      <c r="E33" s="8">
        <v>-5.6532440785421398E-2</v>
      </c>
      <c r="F33" s="8">
        <v>-4.3723072754369603E-2</v>
      </c>
      <c r="G33" s="8">
        <v>-6.7331979084687202E-2</v>
      </c>
      <c r="H33" s="8">
        <v>-2.29E-2</v>
      </c>
      <c r="I33" s="8"/>
      <c r="J33" s="8">
        <f t="shared" si="0"/>
        <v>5.5122609256821192E-3</v>
      </c>
    </row>
    <row r="34" spans="1:10" x14ac:dyDescent="0.35">
      <c r="A34" s="1">
        <v>38230</v>
      </c>
      <c r="B34" s="22">
        <v>1.0357E-2</v>
      </c>
      <c r="C34" s="23"/>
      <c r="D34" s="8">
        <v>1.4221380375331801E-2</v>
      </c>
      <c r="E34" s="8">
        <v>-4.9375105083224102E-3</v>
      </c>
      <c r="F34" s="8">
        <v>4.3296667176711597E-3</v>
      </c>
      <c r="G34" s="8">
        <v>-5.1380151268822097E-3</v>
      </c>
      <c r="H34" s="8">
        <v>-1.5900000000000001E-2</v>
      </c>
      <c r="I34" s="8"/>
      <c r="J34" s="8">
        <f t="shared" si="0"/>
        <v>-3.3249463160244866E-3</v>
      </c>
    </row>
    <row r="35" spans="1:10" x14ac:dyDescent="0.35">
      <c r="A35" s="1">
        <v>38260</v>
      </c>
      <c r="B35" s="22">
        <v>1.5945000000000001E-2</v>
      </c>
      <c r="C35" s="23"/>
      <c r="D35" s="8">
        <v>1.55014194477468E-2</v>
      </c>
      <c r="E35" s="8">
        <v>9.5100507465547893E-3</v>
      </c>
      <c r="F35" s="8">
        <v>3.2462292843399097E-2</v>
      </c>
      <c r="G35" s="8">
        <v>4.69427902783882E-2</v>
      </c>
      <c r="H35" s="8">
        <v>5.4900000000000004E-2</v>
      </c>
      <c r="I35" s="8"/>
      <c r="J35" s="8">
        <f t="shared" ref="J35:J66" si="1">B35-SUMPRODUCT(D35:H35,L$3:P$3)</f>
        <v>6.1763252274341773E-3</v>
      </c>
    </row>
    <row r="36" spans="1:10" x14ac:dyDescent="0.35">
      <c r="A36" s="1">
        <v>38291</v>
      </c>
      <c r="B36" s="22">
        <v>1.6816000000000001E-2</v>
      </c>
      <c r="C36" s="23"/>
      <c r="D36" s="8">
        <v>1.66237977151742E-2</v>
      </c>
      <c r="E36" s="8">
        <v>1.5596624590277599E-2</v>
      </c>
      <c r="F36" s="8">
        <v>2.7577688633358299E-2</v>
      </c>
      <c r="G36" s="8">
        <v>1.9685273159145599E-2</v>
      </c>
      <c r="H36" s="8">
        <v>-1.38E-2</v>
      </c>
      <c r="I36" s="8"/>
      <c r="J36" s="8">
        <f t="shared" si="1"/>
        <v>2.7392230450517391E-4</v>
      </c>
    </row>
    <row r="37" spans="1:10" x14ac:dyDescent="0.35">
      <c r="A37" s="1">
        <v>38321</v>
      </c>
      <c r="B37" s="22">
        <v>4.5204000000000001E-2</v>
      </c>
      <c r="C37" s="23"/>
      <c r="D37" s="8">
        <v>5.0557961117084403E-2</v>
      </c>
      <c r="E37" s="8">
        <v>3.4397609224700698E-2</v>
      </c>
      <c r="F37" s="8">
        <v>6.0929688331028603E-2</v>
      </c>
      <c r="G37" s="8">
        <v>8.67384079101165E-2</v>
      </c>
      <c r="H37" s="8">
        <v>3.1600000000000003E-2</v>
      </c>
      <c r="I37" s="8"/>
      <c r="J37" s="8">
        <f t="shared" si="1"/>
        <v>-2.8352380887497405E-3</v>
      </c>
    </row>
    <row r="38" spans="1:10" x14ac:dyDescent="0.35">
      <c r="A38" s="1">
        <v>38352</v>
      </c>
      <c r="B38" s="22">
        <v>1.7932E-2</v>
      </c>
      <c r="C38" s="23"/>
      <c r="D38" s="8">
        <v>3.3486511344854801E-2</v>
      </c>
      <c r="E38" s="8">
        <v>3.9209854775365302E-2</v>
      </c>
      <c r="F38" s="8">
        <v>4.25665242936491E-2</v>
      </c>
      <c r="G38" s="8">
        <v>2.9599660099596799E-2</v>
      </c>
      <c r="H38" s="8">
        <v>-2.87E-2</v>
      </c>
      <c r="I38" s="8"/>
      <c r="J38" s="8">
        <f t="shared" si="1"/>
        <v>-1.8940744073870221E-2</v>
      </c>
    </row>
    <row r="39" spans="1:10" x14ac:dyDescent="0.35">
      <c r="A39" s="1">
        <v>38383</v>
      </c>
      <c r="B39" s="22">
        <v>-2.487E-2</v>
      </c>
      <c r="C39" s="23"/>
      <c r="D39" s="8">
        <v>-1.7750647812493098E-2</v>
      </c>
      <c r="E39" s="8">
        <v>-3.3348238811309203E-2</v>
      </c>
      <c r="F39" s="8">
        <v>-2.4751523078180699E-2</v>
      </c>
      <c r="G39" s="8">
        <v>-4.1723361067118901E-2</v>
      </c>
      <c r="H39" s="8">
        <v>3.0499999999999999E-2</v>
      </c>
      <c r="I39" s="8"/>
      <c r="J39" s="8">
        <f t="shared" si="1"/>
        <v>-1.47083383823449E-3</v>
      </c>
    </row>
    <row r="40" spans="1:10" x14ac:dyDescent="0.35">
      <c r="A40" s="1">
        <v>38411</v>
      </c>
      <c r="B40" s="22">
        <v>2.3378999999999997E-2</v>
      </c>
      <c r="C40" s="23"/>
      <c r="D40" s="8">
        <v>3.3142020198579702E-2</v>
      </c>
      <c r="E40" s="8">
        <v>1.06422348164438E-2</v>
      </c>
      <c r="F40" s="8">
        <v>3.0884604291007402E-2</v>
      </c>
      <c r="G40" s="8">
        <v>1.69380399824644E-2</v>
      </c>
      <c r="H40" s="8">
        <v>3.3700000000000001E-2</v>
      </c>
      <c r="I40" s="8"/>
      <c r="J40" s="8">
        <f t="shared" si="1"/>
        <v>-5.3138415587026186E-3</v>
      </c>
    </row>
    <row r="41" spans="1:10" x14ac:dyDescent="0.35">
      <c r="A41" s="1">
        <v>38442</v>
      </c>
      <c r="B41" s="22">
        <v>-2.0767999999999998E-2</v>
      </c>
      <c r="C41" s="23"/>
      <c r="D41" s="8">
        <v>-1.3721708454906599E-2</v>
      </c>
      <c r="E41" s="8">
        <v>-1.8219862422514999E-2</v>
      </c>
      <c r="F41" s="8">
        <v>-7.8604959262688207E-3</v>
      </c>
      <c r="G41" s="8">
        <v>-2.86271263385585E-2</v>
      </c>
      <c r="H41" s="8">
        <v>4.0999999999999995E-3</v>
      </c>
      <c r="I41" s="8"/>
      <c r="J41" s="8">
        <f t="shared" si="1"/>
        <v>-3.480471409463972E-3</v>
      </c>
    </row>
    <row r="42" spans="1:10" x14ac:dyDescent="0.35">
      <c r="A42" s="1">
        <v>38472</v>
      </c>
      <c r="B42" s="22">
        <v>-1.4846E-2</v>
      </c>
      <c r="C42" s="23"/>
      <c r="D42" s="8">
        <v>-1.79105675022481E-2</v>
      </c>
      <c r="E42" s="8">
        <v>-1.9042849074498401E-2</v>
      </c>
      <c r="F42" s="8">
        <v>-3.1864635557269698E-2</v>
      </c>
      <c r="G42" s="8">
        <v>-5.72685321551301E-2</v>
      </c>
      <c r="H42" s="8">
        <v>-6.8999999999999999E-3</v>
      </c>
      <c r="I42" s="8"/>
      <c r="J42" s="8">
        <f t="shared" si="1"/>
        <v>2.7808519530697438E-3</v>
      </c>
    </row>
    <row r="43" spans="1:10" x14ac:dyDescent="0.35">
      <c r="A43" s="1">
        <v>38503</v>
      </c>
      <c r="B43" s="22">
        <v>2.2605E-2</v>
      </c>
      <c r="C43" s="23"/>
      <c r="D43" s="8">
        <v>2.40729079800545E-2</v>
      </c>
      <c r="E43" s="8">
        <v>4.8381927998783297E-2</v>
      </c>
      <c r="F43" s="8">
        <v>4.7913658317980001E-2</v>
      </c>
      <c r="G43" s="8">
        <v>6.5450773403098197E-2</v>
      </c>
      <c r="H43" s="8">
        <v>4.5000000000000005E-3</v>
      </c>
      <c r="I43" s="8"/>
      <c r="J43" s="8">
        <f t="shared" si="1"/>
        <v>-4.4443968788078596E-3</v>
      </c>
    </row>
    <row r="44" spans="1:10" x14ac:dyDescent="0.35">
      <c r="A44" s="1">
        <v>38533</v>
      </c>
      <c r="B44" s="22">
        <v>9.4739999999999998E-3</v>
      </c>
      <c r="C44" s="23"/>
      <c r="D44" s="8">
        <v>1.0948341047138099E-2</v>
      </c>
      <c r="E44" s="8">
        <v>-3.68623245283421E-3</v>
      </c>
      <c r="F44" s="8">
        <v>2.6887302360390102E-2</v>
      </c>
      <c r="G44" s="8">
        <v>3.8572221744332599E-2</v>
      </c>
      <c r="H44" s="8">
        <v>2.0499999999999997E-2</v>
      </c>
      <c r="I44" s="8"/>
      <c r="J44" s="8">
        <f t="shared" si="1"/>
        <v>3.898442576198563E-3</v>
      </c>
    </row>
    <row r="45" spans="1:10" x14ac:dyDescent="0.35">
      <c r="A45" s="1">
        <v>38564</v>
      </c>
      <c r="B45" s="22">
        <v>3.024E-2</v>
      </c>
      <c r="C45" s="23"/>
      <c r="D45" s="8">
        <v>2.8931998296957601E-2</v>
      </c>
      <c r="E45" s="8">
        <v>4.8875738414177597E-2</v>
      </c>
      <c r="F45" s="8">
        <v>5.2718279032534399E-2</v>
      </c>
      <c r="G45" s="8">
        <v>6.3353901641072394E-2</v>
      </c>
      <c r="H45" s="8">
        <v>5.9999999999999995E-4</v>
      </c>
      <c r="I45" s="8"/>
      <c r="J45" s="8">
        <f t="shared" si="1"/>
        <v>-1.1895865490591413E-3</v>
      </c>
    </row>
    <row r="46" spans="1:10" x14ac:dyDescent="0.35">
      <c r="A46" s="1">
        <v>38595</v>
      </c>
      <c r="B46" s="22">
        <v>-3.0359999999999996E-3</v>
      </c>
      <c r="C46" s="23"/>
      <c r="D46" s="8">
        <v>-4.3487777250558702E-3</v>
      </c>
      <c r="E46" s="8">
        <v>-1.28803240407931E-2</v>
      </c>
      <c r="F46" s="8">
        <v>-7.002074688797E-3</v>
      </c>
      <c r="G46" s="8">
        <v>-1.85415316855904E-2</v>
      </c>
      <c r="H46" s="8">
        <v>2.0799999999999999E-2</v>
      </c>
      <c r="I46" s="8"/>
      <c r="J46" s="8">
        <f t="shared" si="1"/>
        <v>4.5685471205407528E-3</v>
      </c>
    </row>
    <row r="47" spans="1:10" x14ac:dyDescent="0.35">
      <c r="A47" s="1">
        <v>38625</v>
      </c>
      <c r="B47" s="22">
        <v>9.1369999999999993E-3</v>
      </c>
      <c r="C47" s="23"/>
      <c r="D47" s="8">
        <v>1.4040413927448699E-2</v>
      </c>
      <c r="E47" s="8">
        <v>4.6056101052211803E-3</v>
      </c>
      <c r="F47" s="8">
        <v>1.3264073019905899E-2</v>
      </c>
      <c r="G47" s="8">
        <v>3.1384149200969699E-3</v>
      </c>
      <c r="H47" s="8">
        <v>3.4300000000000004E-2</v>
      </c>
      <c r="I47" s="8"/>
      <c r="J47" s="8">
        <f t="shared" si="1"/>
        <v>-1.5649464217890093E-3</v>
      </c>
    </row>
    <row r="48" spans="1:10" x14ac:dyDescent="0.35">
      <c r="A48" s="1">
        <v>38656</v>
      </c>
      <c r="B48" s="22">
        <v>-9.0539999999999995E-3</v>
      </c>
      <c r="C48" s="23"/>
      <c r="D48" s="8">
        <v>-2.53975387332247E-2</v>
      </c>
      <c r="E48" s="8">
        <v>-9.7189309175992299E-3</v>
      </c>
      <c r="F48" s="8">
        <v>-3.0040518550069499E-2</v>
      </c>
      <c r="G48" s="8">
        <v>-3.1048619102416498E-2</v>
      </c>
      <c r="H48" s="8">
        <v>-1.3899999999999999E-2</v>
      </c>
      <c r="I48" s="8"/>
      <c r="J48" s="8">
        <f t="shared" si="1"/>
        <v>1.3456998156915048E-2</v>
      </c>
    </row>
    <row r="49" spans="1:10" x14ac:dyDescent="0.35">
      <c r="A49" s="1">
        <v>38686</v>
      </c>
      <c r="B49" s="22">
        <v>3.2487000000000002E-2</v>
      </c>
      <c r="C49" s="23"/>
      <c r="D49" s="8">
        <v>3.2700060561681399E-2</v>
      </c>
      <c r="E49" s="8">
        <v>4.3144619796241998E-2</v>
      </c>
      <c r="F49" s="8">
        <v>4.4367678387252203E-2</v>
      </c>
      <c r="G49" s="8">
        <v>4.8544049642600201E-2</v>
      </c>
      <c r="H49" s="8">
        <v>3.4999999999999996E-3</v>
      </c>
      <c r="I49" s="8"/>
      <c r="J49" s="8">
        <f t="shared" si="1"/>
        <v>-2.5287962788906881E-3</v>
      </c>
    </row>
    <row r="50" spans="1:10" x14ac:dyDescent="0.35">
      <c r="A50" s="1">
        <v>38717</v>
      </c>
      <c r="B50" s="22">
        <v>-7.8659999999999997E-3</v>
      </c>
      <c r="C50" s="23"/>
      <c r="D50" s="8">
        <v>6.1411135445675804E-3</v>
      </c>
      <c r="E50" s="8">
        <v>-3.1361313303392199E-3</v>
      </c>
      <c r="F50" s="8">
        <v>1.0330685434833699E-2</v>
      </c>
      <c r="G50" s="8">
        <v>-4.5694909495060197E-3</v>
      </c>
      <c r="H50" s="8">
        <v>7.7000000000000002E-3</v>
      </c>
      <c r="I50" s="8"/>
      <c r="J50" s="8">
        <f t="shared" si="1"/>
        <v>-1.1031313432446949E-2</v>
      </c>
    </row>
    <row r="51" spans="1:10" x14ac:dyDescent="0.35">
      <c r="A51" s="1">
        <v>38748</v>
      </c>
      <c r="B51" s="22">
        <v>3.4687999999999997E-2</v>
      </c>
      <c r="C51" s="23"/>
      <c r="D51" s="8">
        <v>3.8839153867429997E-2</v>
      </c>
      <c r="E51" s="8">
        <v>1.7557870819901698E-2</v>
      </c>
      <c r="F51" s="8">
        <v>5.13856430941938E-2</v>
      </c>
      <c r="G51" s="8">
        <v>8.9672338080253003E-2</v>
      </c>
      <c r="H51" s="8">
        <v>2.53E-2</v>
      </c>
      <c r="I51" s="8"/>
      <c r="J51" s="8">
        <f t="shared" si="1"/>
        <v>-3.9358891746682501E-4</v>
      </c>
    </row>
    <row r="52" spans="1:10" x14ac:dyDescent="0.35">
      <c r="A52" s="1">
        <v>38776</v>
      </c>
      <c r="B52" s="22">
        <v>6.705E-3</v>
      </c>
      <c r="C52" s="23"/>
      <c r="D52" s="8">
        <v>6.1040730924395497E-3</v>
      </c>
      <c r="E52" s="8">
        <v>-1.5887973090638299E-3</v>
      </c>
      <c r="F52" s="8">
        <v>-1.20170837460831E-3</v>
      </c>
      <c r="G52" s="8">
        <v>-2.75408381029465E-3</v>
      </c>
      <c r="H52" s="8">
        <v>-1.84E-2</v>
      </c>
      <c r="I52" s="8"/>
      <c r="J52" s="8">
        <f t="shared" si="1"/>
        <v>-5.5707879869983622E-4</v>
      </c>
    </row>
    <row r="53" spans="1:10" x14ac:dyDescent="0.35">
      <c r="A53" s="1">
        <v>38807</v>
      </c>
      <c r="B53" s="22">
        <v>1.1417999999999999E-2</v>
      </c>
      <c r="C53" s="23"/>
      <c r="D53" s="8">
        <v>1.35469305983313E-2</v>
      </c>
      <c r="E53" s="8">
        <v>1.4763965315791701E-2</v>
      </c>
      <c r="F53" s="8">
        <v>2.47805056499475E-2</v>
      </c>
      <c r="G53" s="8">
        <v>4.8516082588920498E-2</v>
      </c>
      <c r="H53" s="8">
        <v>1.26E-2</v>
      </c>
      <c r="I53" s="8"/>
      <c r="J53" s="8">
        <f t="shared" si="1"/>
        <v>-1.5500349102389125E-3</v>
      </c>
    </row>
    <row r="54" spans="1:10" x14ac:dyDescent="0.35">
      <c r="A54" s="1">
        <v>38837</v>
      </c>
      <c r="B54" s="22">
        <v>3.1044000000000002E-2</v>
      </c>
      <c r="C54" s="23"/>
      <c r="D54" s="8">
        <v>2.5411515501068599E-2</v>
      </c>
      <c r="E54" s="8">
        <v>-1.3586124728630601E-3</v>
      </c>
      <c r="F54" s="8">
        <v>7.0106478552573398E-3</v>
      </c>
      <c r="G54" s="8">
        <v>-1.6227838857500401E-4</v>
      </c>
      <c r="H54" s="8">
        <v>6.4000000000000003E-3</v>
      </c>
      <c r="I54" s="8"/>
      <c r="J54" s="8">
        <f t="shared" si="1"/>
        <v>7.0191716574234363E-3</v>
      </c>
    </row>
    <row r="55" spans="1:10" x14ac:dyDescent="0.35">
      <c r="A55" s="1">
        <v>38868</v>
      </c>
      <c r="B55" s="22">
        <v>-3.2847000000000001E-2</v>
      </c>
      <c r="C55" s="23"/>
      <c r="D55" s="8">
        <v>-2.5259369227848699E-2</v>
      </c>
      <c r="E55" s="8">
        <v>-3.3895987230059099E-2</v>
      </c>
      <c r="F55" s="8">
        <v>-3.3655133840651601E-2</v>
      </c>
      <c r="G55" s="8">
        <v>-5.6160556830063803E-2</v>
      </c>
      <c r="H55" s="8">
        <v>-3.7000000000000005E-2</v>
      </c>
      <c r="I55" s="8"/>
      <c r="J55" s="8">
        <f t="shared" si="1"/>
        <v>-7.2039920371027022E-3</v>
      </c>
    </row>
    <row r="56" spans="1:10" x14ac:dyDescent="0.35">
      <c r="A56" s="1">
        <v>38898</v>
      </c>
      <c r="B56" s="22">
        <v>-1.887E-3</v>
      </c>
      <c r="C56" s="23"/>
      <c r="D56" s="8">
        <v>6.3962077306451096E-3</v>
      </c>
      <c r="E56" s="8">
        <v>-3.9463568804991196E-3</v>
      </c>
      <c r="F56" s="8">
        <v>1.1575795988823399E-3</v>
      </c>
      <c r="G56" s="8">
        <v>6.43204846689045E-3</v>
      </c>
      <c r="H56" s="8">
        <v>1.54E-2</v>
      </c>
      <c r="I56" s="8"/>
      <c r="J56" s="8">
        <f t="shared" si="1"/>
        <v>-6.6697673031454055E-3</v>
      </c>
    </row>
    <row r="57" spans="1:10" x14ac:dyDescent="0.35">
      <c r="A57" s="1">
        <v>38929</v>
      </c>
      <c r="B57" s="22">
        <v>1.6067999999999999E-2</v>
      </c>
      <c r="C57" s="23"/>
      <c r="D57" s="8">
        <v>2.4303330434667501E-2</v>
      </c>
      <c r="E57" s="8">
        <v>-1.9045495530814201E-2</v>
      </c>
      <c r="F57" s="8">
        <v>-2.1885120926946999E-2</v>
      </c>
      <c r="G57" s="8">
        <v>-3.2539586050989402E-2</v>
      </c>
      <c r="H57" s="8">
        <v>-2.12E-2</v>
      </c>
      <c r="I57" s="8"/>
      <c r="J57" s="8">
        <f t="shared" si="1"/>
        <v>-9.3945802036485386E-3</v>
      </c>
    </row>
    <row r="58" spans="1:10" x14ac:dyDescent="0.35">
      <c r="A58" s="1">
        <v>38960</v>
      </c>
      <c r="B58" s="22">
        <v>1.7673999999999999E-2</v>
      </c>
      <c r="C58" s="23"/>
      <c r="D58" s="8">
        <v>1.6738821696902498E-2</v>
      </c>
      <c r="E58" s="8">
        <v>3.1199810168475201E-2</v>
      </c>
      <c r="F58" s="8">
        <v>2.53904298891139E-2</v>
      </c>
      <c r="G58" s="8">
        <v>2.9605955833904601E-2</v>
      </c>
      <c r="H58" s="8">
        <v>-3.3799999999999997E-2</v>
      </c>
      <c r="I58" s="8"/>
      <c r="J58" s="8">
        <f t="shared" si="1"/>
        <v>-3.9836086310100806E-3</v>
      </c>
    </row>
    <row r="59" spans="1:10" x14ac:dyDescent="0.35">
      <c r="A59" s="1">
        <v>38990</v>
      </c>
      <c r="B59" s="22">
        <v>2.7421999999999998E-2</v>
      </c>
      <c r="C59" s="23"/>
      <c r="D59" s="8">
        <v>1.9932750201354901E-2</v>
      </c>
      <c r="E59" s="8">
        <v>2.7477558217834201E-2</v>
      </c>
      <c r="F59" s="8">
        <v>1.81085293974378E-2</v>
      </c>
      <c r="G59" s="8">
        <v>8.3258838004822092E-3</v>
      </c>
      <c r="H59" s="8">
        <v>-9.5999999999999992E-3</v>
      </c>
      <c r="I59" s="8"/>
      <c r="J59" s="8">
        <f t="shared" si="1"/>
        <v>4.1777091235937966E-3</v>
      </c>
    </row>
    <row r="60" spans="1:10" x14ac:dyDescent="0.35">
      <c r="A60" s="1">
        <v>39021</v>
      </c>
      <c r="B60" s="22">
        <v>3.3807999999999998E-2</v>
      </c>
      <c r="C60" s="23"/>
      <c r="D60" s="8">
        <v>3.2733066057011803E-2</v>
      </c>
      <c r="E60" s="8">
        <v>3.5154058322921698E-2</v>
      </c>
      <c r="F60" s="8">
        <v>3.9378570944423902E-2</v>
      </c>
      <c r="G60" s="8">
        <v>5.7577492434775501E-2</v>
      </c>
      <c r="H60" s="8">
        <v>-2E-3</v>
      </c>
      <c r="I60" s="8"/>
      <c r="J60" s="8">
        <f t="shared" si="1"/>
        <v>-1.2738199708992454E-3</v>
      </c>
    </row>
    <row r="61" spans="1:10" x14ac:dyDescent="0.35">
      <c r="A61" s="1">
        <v>39051</v>
      </c>
      <c r="B61" s="22">
        <v>1.2048000000000001E-2</v>
      </c>
      <c r="C61" s="23"/>
      <c r="D61" s="8">
        <v>2.2828565852198501E-2</v>
      </c>
      <c r="E61" s="8">
        <v>1.98427700169896E-2</v>
      </c>
      <c r="F61" s="8">
        <v>3.5980136984988198E-2</v>
      </c>
      <c r="G61" s="8">
        <v>2.6305776815404799E-2</v>
      </c>
      <c r="H61" s="8">
        <v>-1.03E-2</v>
      </c>
      <c r="I61" s="8"/>
      <c r="J61" s="8">
        <f t="shared" si="1"/>
        <v>-1.0120202199355948E-2</v>
      </c>
    </row>
    <row r="62" spans="1:10" x14ac:dyDescent="0.35">
      <c r="A62" s="1">
        <v>39082</v>
      </c>
      <c r="B62" s="22">
        <v>-2.8060999999999999E-2</v>
      </c>
      <c r="C62" s="23"/>
      <c r="D62" s="8">
        <v>2.2448443469157399E-2</v>
      </c>
      <c r="E62" s="8">
        <v>3.3875595949219499E-3</v>
      </c>
      <c r="F62" s="8">
        <v>-1.12935774720719E-4</v>
      </c>
      <c r="G62" s="8">
        <v>3.34861458983245E-3</v>
      </c>
      <c r="H62" s="8">
        <v>7.9000000000000008E-3</v>
      </c>
      <c r="I62" s="8"/>
      <c r="J62" s="8">
        <f t="shared" si="1"/>
        <v>-5.1262214074030532E-2</v>
      </c>
    </row>
    <row r="63" spans="1:10" x14ac:dyDescent="0.35">
      <c r="A63" s="1">
        <v>39113</v>
      </c>
      <c r="B63" s="22">
        <v>1.7498E-2</v>
      </c>
      <c r="C63" s="23"/>
      <c r="D63" s="8">
        <v>1.2787818592956199E-2</v>
      </c>
      <c r="E63" s="8">
        <v>2.5704824049923299E-2</v>
      </c>
      <c r="F63" s="8">
        <v>3.3790126817129201E-2</v>
      </c>
      <c r="G63" s="8">
        <v>1.6735257892997901E-2</v>
      </c>
      <c r="H63" s="8">
        <v>2.3999999999999998E-3</v>
      </c>
      <c r="I63" s="8"/>
      <c r="J63" s="8">
        <f t="shared" si="1"/>
        <v>5.2235007489476858E-3</v>
      </c>
    </row>
    <row r="64" spans="1:10" x14ac:dyDescent="0.35">
      <c r="A64" s="1">
        <v>39141</v>
      </c>
      <c r="B64" s="22">
        <v>-1.8917000000000003E-2</v>
      </c>
      <c r="C64" s="23"/>
      <c r="D64" s="8">
        <v>-1.55898378288325E-2</v>
      </c>
      <c r="E64" s="8">
        <v>-1.8796568319005901E-2</v>
      </c>
      <c r="F64" s="8">
        <v>1.61735784982727E-3</v>
      </c>
      <c r="G64" s="8">
        <v>-7.9359217162392002E-3</v>
      </c>
      <c r="H64" s="8">
        <v>-1.3500000000000002E-2</v>
      </c>
      <c r="I64" s="8"/>
      <c r="J64" s="8">
        <f t="shared" si="1"/>
        <v>2.6684264805481445E-4</v>
      </c>
    </row>
    <row r="65" spans="1:10" x14ac:dyDescent="0.35">
      <c r="A65" s="1">
        <v>39172</v>
      </c>
      <c r="B65" s="22">
        <v>6.1350000000000007E-3</v>
      </c>
      <c r="C65" s="23"/>
      <c r="D65" s="8">
        <v>1.54610691074787E-2</v>
      </c>
      <c r="E65" s="8">
        <v>5.4243629745768102E-3</v>
      </c>
      <c r="F65" s="8">
        <v>8.0182968808394806E-3</v>
      </c>
      <c r="G65" s="8">
        <v>1.07065743429376E-2</v>
      </c>
      <c r="H65" s="8">
        <v>2.5600000000000001E-2</v>
      </c>
      <c r="I65" s="8"/>
      <c r="J65" s="8">
        <f t="shared" si="1"/>
        <v>-7.9361318108575746E-3</v>
      </c>
    </row>
    <row r="66" spans="1:10" x14ac:dyDescent="0.35">
      <c r="A66" s="1">
        <v>39202</v>
      </c>
      <c r="B66" s="22">
        <v>4.0069999999999995E-2</v>
      </c>
      <c r="C66" s="23"/>
      <c r="D66" s="8">
        <v>3.6952443000032399E-2</v>
      </c>
      <c r="E66" s="8">
        <v>4.7080092902136203E-2</v>
      </c>
      <c r="F66" s="8">
        <v>3.8087297433941299E-2</v>
      </c>
      <c r="G66" s="8">
        <v>1.7959748946577099E-2</v>
      </c>
      <c r="H66" s="8">
        <v>-2.3999999999999998E-3</v>
      </c>
      <c r="I66" s="8"/>
      <c r="J66" s="8">
        <f t="shared" si="1"/>
        <v>-5.5114647830471764E-4</v>
      </c>
    </row>
    <row r="67" spans="1:10" x14ac:dyDescent="0.35">
      <c r="A67" s="1">
        <v>39233</v>
      </c>
      <c r="B67" s="22">
        <v>3.1826E-2</v>
      </c>
      <c r="C67" s="23"/>
      <c r="D67" s="8">
        <v>3.6069086857789701E-2</v>
      </c>
      <c r="E67" s="8">
        <v>3.5975197341612503E-2</v>
      </c>
      <c r="F67" s="8">
        <v>3.7715213397701397E-2</v>
      </c>
      <c r="G67" s="8">
        <v>4.0956392109186099E-2</v>
      </c>
      <c r="H67" s="8">
        <v>-3.4000000000000002E-3</v>
      </c>
      <c r="I67" s="8"/>
      <c r="J67" s="8">
        <f t="shared" ref="J67:J98" si="2">B67-SUMPRODUCT(D67:H67,L$3:P$3)</f>
        <v>-6.6656302851710314E-3</v>
      </c>
    </row>
    <row r="68" spans="1:10" x14ac:dyDescent="0.35">
      <c r="A68" s="1">
        <v>39263</v>
      </c>
      <c r="B68" s="22">
        <v>-3.5714000000000003E-2</v>
      </c>
      <c r="C68" s="23"/>
      <c r="D68" s="8">
        <v>-2.3365628246531499E-2</v>
      </c>
      <c r="E68" s="8">
        <v>-1.49268559726684E-2</v>
      </c>
      <c r="F68" s="8">
        <v>-2.2546089304976001E-2</v>
      </c>
      <c r="G68" s="8">
        <v>-1.4629575044353299E-2</v>
      </c>
      <c r="H68" s="8">
        <v>5.1000000000000004E-3</v>
      </c>
      <c r="I68" s="8"/>
      <c r="J68" s="8">
        <f t="shared" si="2"/>
        <v>-1.2237852983569126E-2</v>
      </c>
    </row>
    <row r="69" spans="1:10" x14ac:dyDescent="0.35">
      <c r="A69" s="1">
        <v>39294</v>
      </c>
      <c r="B69" s="22">
        <v>-5.8922999999999996E-2</v>
      </c>
      <c r="C69" s="23"/>
      <c r="D69" s="8">
        <v>-4.6244040499334803E-2</v>
      </c>
      <c r="E69" s="8">
        <v>-1.55029505416358E-2</v>
      </c>
      <c r="F69" s="8">
        <v>-3.7229974020898199E-2</v>
      </c>
      <c r="G69" s="8">
        <v>-6.8392252922932398E-2</v>
      </c>
      <c r="H69" s="8">
        <v>2.9399999999999999E-2</v>
      </c>
      <c r="I69" s="8"/>
      <c r="J69" s="8">
        <f t="shared" si="2"/>
        <v>-1.1246314986772345E-2</v>
      </c>
    </row>
    <row r="70" spans="1:10" x14ac:dyDescent="0.35">
      <c r="A70" s="1">
        <v>39325</v>
      </c>
      <c r="B70" s="22">
        <v>8.9449999999999998E-3</v>
      </c>
      <c r="C70" s="23"/>
      <c r="D70" s="8">
        <v>1.12049518291788E-2</v>
      </c>
      <c r="E70" s="8">
        <v>1.5933148098203901E-2</v>
      </c>
      <c r="F70" s="8">
        <v>1.70966793593924E-3</v>
      </c>
      <c r="G70" s="8">
        <v>2.2664622953004501E-2</v>
      </c>
      <c r="H70" s="8">
        <v>1E-3</v>
      </c>
      <c r="I70" s="8"/>
      <c r="J70" s="8">
        <f t="shared" si="2"/>
        <v>-5.9135019925119821E-3</v>
      </c>
    </row>
    <row r="71" spans="1:10" x14ac:dyDescent="0.35">
      <c r="A71" s="1">
        <v>39355</v>
      </c>
      <c r="B71" s="22">
        <v>2.4822999999999998E-2</v>
      </c>
      <c r="C71" s="23"/>
      <c r="D71" s="8">
        <v>3.4347835309061103E-2</v>
      </c>
      <c r="E71" s="8">
        <v>4.1890634903648798E-2</v>
      </c>
      <c r="F71" s="8">
        <v>3.2891185518654803E-2</v>
      </c>
      <c r="G71" s="8">
        <v>1.7165284360189301E-2</v>
      </c>
      <c r="H71" s="8">
        <v>4.6300000000000001E-2</v>
      </c>
      <c r="I71" s="8"/>
      <c r="J71" s="8">
        <f t="shared" si="2"/>
        <v>-9.8787456429472523E-3</v>
      </c>
    </row>
    <row r="72" spans="1:10" x14ac:dyDescent="0.35">
      <c r="A72" s="1">
        <v>39386</v>
      </c>
      <c r="B72" s="22">
        <v>-4.3249999999999999E-3</v>
      </c>
      <c r="C72" s="23"/>
      <c r="D72" s="8">
        <v>1.10976277613642E-4</v>
      </c>
      <c r="E72" s="8">
        <v>3.4033988559870602E-2</v>
      </c>
      <c r="F72" s="8">
        <v>1.6138388968662199E-2</v>
      </c>
      <c r="G72" s="8">
        <v>2.8689992574149299E-2</v>
      </c>
      <c r="H72" s="8">
        <v>5.0199999999999995E-2</v>
      </c>
      <c r="I72" s="8"/>
      <c r="J72" s="8">
        <f t="shared" si="2"/>
        <v>-5.6831582931548014E-3</v>
      </c>
    </row>
    <row r="73" spans="1:10" x14ac:dyDescent="0.35">
      <c r="A73" s="1">
        <v>39416</v>
      </c>
      <c r="B73" s="22">
        <v>-5.7340999999999996E-2</v>
      </c>
      <c r="C73" s="23"/>
      <c r="D73" s="8">
        <v>-4.8873595160042103E-2</v>
      </c>
      <c r="E73" s="8">
        <v>-3.6837249459904901E-2</v>
      </c>
      <c r="F73" s="8">
        <v>-4.7756086437650398E-2</v>
      </c>
      <c r="G73" s="8">
        <v>-7.1805280724251894E-2</v>
      </c>
      <c r="H73" s="8">
        <v>9.8999999999999991E-3</v>
      </c>
      <c r="I73" s="8"/>
      <c r="J73" s="8">
        <f t="shared" si="2"/>
        <v>-5.9687441839964481E-3</v>
      </c>
    </row>
    <row r="74" spans="1:10" x14ac:dyDescent="0.35">
      <c r="A74" s="1">
        <v>39447</v>
      </c>
      <c r="B74" s="22">
        <v>-6.7280999999999994E-2</v>
      </c>
      <c r="C74" s="23"/>
      <c r="D74" s="8">
        <v>-9.6705838491355101E-3</v>
      </c>
      <c r="E74" s="8">
        <v>-3.6153849204930899E-3</v>
      </c>
      <c r="F74" s="8">
        <v>-3.16372172532933E-3</v>
      </c>
      <c r="G74" s="8">
        <v>-6.2522492848054599E-4</v>
      </c>
      <c r="H74" s="8">
        <v>6.6299999999999998E-2</v>
      </c>
      <c r="I74" s="8"/>
      <c r="J74" s="8">
        <f t="shared" si="2"/>
        <v>-5.2931314687163993E-2</v>
      </c>
    </row>
    <row r="75" spans="1:10" x14ac:dyDescent="0.35">
      <c r="A75" s="1">
        <v>39478</v>
      </c>
      <c r="B75" s="22">
        <v>-3.5573E-2</v>
      </c>
      <c r="C75" s="23"/>
      <c r="D75" s="8">
        <v>-4.0052448873232803E-2</v>
      </c>
      <c r="E75" s="8">
        <v>-7.7975999729305606E-2</v>
      </c>
      <c r="F75" s="8">
        <v>-6.5151560316394005E-2</v>
      </c>
      <c r="G75" s="8">
        <v>-6.8195204423868797E-2</v>
      </c>
      <c r="H75" s="8">
        <v>-7.7499999999999999E-2</v>
      </c>
      <c r="I75" s="8"/>
      <c r="J75" s="8">
        <f t="shared" si="2"/>
        <v>5.6659433353279456E-3</v>
      </c>
    </row>
    <row r="76" spans="1:10" x14ac:dyDescent="0.35">
      <c r="A76" s="1">
        <v>39507</v>
      </c>
      <c r="B76" s="22">
        <v>-6.25E-2</v>
      </c>
      <c r="C76" s="23"/>
      <c r="D76" s="8">
        <v>-4.1898323533492203E-2</v>
      </c>
      <c r="E76" s="8">
        <v>-1.98624888015804E-2</v>
      </c>
      <c r="F76" s="8">
        <v>-2.2875577938459499E-2</v>
      </c>
      <c r="G76" s="8">
        <v>-3.7064693725825403E-2</v>
      </c>
      <c r="H76" s="8">
        <v>6.0999999999999999E-2</v>
      </c>
      <c r="I76" s="8"/>
      <c r="J76" s="8">
        <f t="shared" si="2"/>
        <v>-1.4817111452942615E-2</v>
      </c>
    </row>
    <row r="77" spans="1:10" x14ac:dyDescent="0.35">
      <c r="A77" s="1">
        <v>39538</v>
      </c>
      <c r="B77" s="22">
        <v>-8.742999999999999E-3</v>
      </c>
      <c r="C77" s="23"/>
      <c r="D77" s="8">
        <v>-7.5195402234834703E-3</v>
      </c>
      <c r="E77" s="8">
        <v>-6.0876498235813998E-3</v>
      </c>
      <c r="F77" s="8">
        <v>-1.4477424853488199E-2</v>
      </c>
      <c r="G77" s="8">
        <v>4.1868754549099201E-3</v>
      </c>
      <c r="H77" s="8">
        <v>4.2699999999999995E-2</v>
      </c>
      <c r="I77" s="8"/>
      <c r="J77" s="8">
        <f t="shared" si="2"/>
        <v>1.4354034030926097E-4</v>
      </c>
    </row>
    <row r="78" spans="1:10" x14ac:dyDescent="0.35">
      <c r="A78" s="1">
        <v>39568</v>
      </c>
      <c r="B78" s="22">
        <v>4.6307000000000001E-2</v>
      </c>
      <c r="C78" s="23"/>
      <c r="D78" s="8">
        <v>4.8745828429385699E-2</v>
      </c>
      <c r="E78" s="8">
        <v>5.2500720189686802E-2</v>
      </c>
      <c r="F78" s="8">
        <v>6.7576016688514498E-2</v>
      </c>
      <c r="G78" s="8">
        <v>4.1870311097562798E-2</v>
      </c>
      <c r="H78" s="8">
        <v>-3.0999999999999999E-3</v>
      </c>
      <c r="I78" s="8"/>
      <c r="J78" s="8">
        <f t="shared" si="2"/>
        <v>-2.921133739691488E-3</v>
      </c>
    </row>
    <row r="79" spans="1:10" x14ac:dyDescent="0.35">
      <c r="A79" s="1">
        <v>39599</v>
      </c>
      <c r="B79" s="22">
        <v>-8.43E-3</v>
      </c>
      <c r="C79" s="23"/>
      <c r="D79" s="8">
        <v>-1.58638862508493E-3</v>
      </c>
      <c r="E79" s="8">
        <v>3.66534585924767E-2</v>
      </c>
      <c r="F79" s="8">
        <v>4.5316465395975801E-2</v>
      </c>
      <c r="G79" s="8">
        <v>4.5938486445367098E-2</v>
      </c>
      <c r="H79" s="8">
        <v>3.3099999999999997E-2</v>
      </c>
      <c r="I79" s="8"/>
      <c r="J79" s="8">
        <f t="shared" si="2"/>
        <v>-4.9819496629118576E-3</v>
      </c>
    </row>
    <row r="80" spans="1:10" x14ac:dyDescent="0.35">
      <c r="A80" s="1">
        <v>39629</v>
      </c>
      <c r="B80" s="22">
        <v>-0.124336</v>
      </c>
      <c r="C80" s="23"/>
      <c r="D80" s="8">
        <v>-9.5721734563732605E-2</v>
      </c>
      <c r="E80" s="8">
        <v>-7.2022925801885199E-2</v>
      </c>
      <c r="F80" s="8">
        <v>-7.9947428958405897E-2</v>
      </c>
      <c r="G80" s="8">
        <v>-7.6988108336596903E-2</v>
      </c>
      <c r="H80" s="8">
        <v>0.1275</v>
      </c>
      <c r="I80" s="8"/>
      <c r="J80" s="8">
        <f t="shared" si="2"/>
        <v>-1.6335354802660434E-2</v>
      </c>
    </row>
    <row r="81" spans="1:10" x14ac:dyDescent="0.35">
      <c r="A81" s="1">
        <v>39660</v>
      </c>
      <c r="B81" s="22">
        <v>1.2136000000000001E-2</v>
      </c>
      <c r="C81" s="23"/>
      <c r="D81" s="8">
        <v>-3.6105040927442399E-3</v>
      </c>
      <c r="E81" s="8">
        <v>-1.9012538601778699E-2</v>
      </c>
      <c r="F81" s="8">
        <v>-2.5435657726498799E-2</v>
      </c>
      <c r="G81" s="8">
        <v>3.7007354327738697E-2</v>
      </c>
      <c r="H81" s="8">
        <v>-5.1299999999999998E-2</v>
      </c>
      <c r="I81" s="8"/>
      <c r="J81" s="8">
        <f t="shared" si="2"/>
        <v>1.0301875722509469E-2</v>
      </c>
    </row>
    <row r="82" spans="1:10" x14ac:dyDescent="0.35">
      <c r="A82" s="1">
        <v>39691</v>
      </c>
      <c r="B82" s="22">
        <v>2.1583000000000001E-2</v>
      </c>
      <c r="C82" s="23"/>
      <c r="D82" s="8">
        <v>1.6987887673261901E-2</v>
      </c>
      <c r="E82" s="8">
        <v>1.07669860024721E-2</v>
      </c>
      <c r="F82" s="8">
        <v>1.8482615246259701E-2</v>
      </c>
      <c r="G82" s="8">
        <v>3.6144539190409199E-2</v>
      </c>
      <c r="H82" s="8">
        <v>-4.0199999999999993E-2</v>
      </c>
      <c r="I82" s="8"/>
      <c r="J82" s="8">
        <f t="shared" si="2"/>
        <v>1.6866576851367401E-3</v>
      </c>
    </row>
    <row r="83" spans="1:10" x14ac:dyDescent="0.35">
      <c r="A83" s="1">
        <v>39721</v>
      </c>
      <c r="B83" s="22">
        <v>-6.9249000000000005E-2</v>
      </c>
      <c r="C83" s="23"/>
      <c r="D83" s="8">
        <v>-7.3470348542246003E-2</v>
      </c>
      <c r="E83" s="8">
        <v>-0.115804506365771</v>
      </c>
      <c r="F83" s="8">
        <v>-0.122619313827236</v>
      </c>
      <c r="G83" s="8">
        <v>-7.9683097819103696E-2</v>
      </c>
      <c r="H83" s="8">
        <v>2.8000000000000004E-3</v>
      </c>
      <c r="I83" s="8"/>
      <c r="J83" s="8">
        <f t="shared" si="2"/>
        <v>8.6182501466861711E-3</v>
      </c>
    </row>
    <row r="84" spans="1:10" x14ac:dyDescent="0.35">
      <c r="A84" s="1">
        <v>39752</v>
      </c>
      <c r="B84" s="22">
        <v>-0.18411100000000002</v>
      </c>
      <c r="C84" s="23"/>
      <c r="D84" s="8">
        <v>-0.17311333855126601</v>
      </c>
      <c r="E84" s="8">
        <v>-0.17605839488944899</v>
      </c>
      <c r="F84" s="8">
        <v>-0.22351567537424</v>
      </c>
      <c r="G84" s="8">
        <v>-0.20802756901618599</v>
      </c>
      <c r="H84" s="8">
        <v>7.85E-2</v>
      </c>
      <c r="I84" s="8"/>
      <c r="J84" s="8">
        <f t="shared" si="2"/>
        <v>-1.9416700715818858E-3</v>
      </c>
    </row>
    <row r="85" spans="1:10" x14ac:dyDescent="0.35">
      <c r="A85" s="1">
        <v>39782</v>
      </c>
      <c r="B85" s="22">
        <v>-9.2735999999999999E-2</v>
      </c>
      <c r="C85" s="23"/>
      <c r="D85" s="8">
        <v>-7.1708828872841496E-2</v>
      </c>
      <c r="E85" s="8">
        <v>-7.9528687469134399E-2</v>
      </c>
      <c r="F85" s="8">
        <v>-0.10177132661534601</v>
      </c>
      <c r="G85" s="8">
        <v>-0.118285441560284</v>
      </c>
      <c r="H85" s="8">
        <v>7.17E-2</v>
      </c>
      <c r="I85" s="8"/>
      <c r="J85" s="8">
        <f t="shared" si="2"/>
        <v>-1.4058656495949867E-2</v>
      </c>
    </row>
    <row r="86" spans="1:10" x14ac:dyDescent="0.35">
      <c r="A86" s="1">
        <v>39813</v>
      </c>
      <c r="B86" s="22">
        <v>-1.1924999999999998E-2</v>
      </c>
      <c r="C86" s="23"/>
      <c r="D86" s="8">
        <v>1.3880665745674901E-2</v>
      </c>
      <c r="E86" s="8">
        <v>1.8073915104276899E-2</v>
      </c>
      <c r="F86" s="8">
        <v>4.2713607076042E-2</v>
      </c>
      <c r="G86" s="8">
        <v>5.8040699687413003E-2</v>
      </c>
      <c r="H86" s="8">
        <v>-5.0900000000000001E-2</v>
      </c>
      <c r="I86" s="8"/>
      <c r="J86" s="8">
        <f t="shared" si="2"/>
        <v>-2.7093288163523986E-2</v>
      </c>
    </row>
    <row r="87" spans="1:10" x14ac:dyDescent="0.35">
      <c r="A87" s="1">
        <v>39844</v>
      </c>
      <c r="B87" s="22">
        <v>-0.12931000000000001</v>
      </c>
      <c r="C87" s="23"/>
      <c r="D87" s="8">
        <v>-0.114989537373475</v>
      </c>
      <c r="E87" s="8">
        <v>-4.8105554819123798E-2</v>
      </c>
      <c r="F87" s="8">
        <v>-7.3963247517635194E-2</v>
      </c>
      <c r="G87" s="8">
        <v>-0.111225312838477</v>
      </c>
      <c r="H87" s="8">
        <v>-2.18E-2</v>
      </c>
      <c r="I87" s="8"/>
      <c r="J87" s="8">
        <f t="shared" si="2"/>
        <v>-1.371586726093614E-2</v>
      </c>
    </row>
    <row r="88" spans="1:10" x14ac:dyDescent="0.35">
      <c r="A88" s="1">
        <v>39872</v>
      </c>
      <c r="B88" s="22">
        <v>-0.130693</v>
      </c>
      <c r="C88" s="23"/>
      <c r="D88" s="8">
        <v>-0.13360963908420401</v>
      </c>
      <c r="E88" s="8">
        <v>-7.5229264316282907E-2</v>
      </c>
      <c r="F88" s="8">
        <v>-9.9504466913786102E-2</v>
      </c>
      <c r="G88" s="8">
        <v>-0.121519656905198</v>
      </c>
      <c r="H88" s="8">
        <v>4.41E-2</v>
      </c>
      <c r="I88" s="8"/>
      <c r="J88" s="8">
        <f t="shared" si="2"/>
        <v>9.1375257334154469E-3</v>
      </c>
    </row>
    <row r="89" spans="1:10" x14ac:dyDescent="0.35">
      <c r="A89" s="1">
        <v>39903</v>
      </c>
      <c r="B89" s="22">
        <v>0.104784</v>
      </c>
      <c r="C89" s="23"/>
      <c r="D89" s="8">
        <v>8.5501750600282103E-2</v>
      </c>
      <c r="E89" s="8">
        <v>8.9197894744574499E-2</v>
      </c>
      <c r="F89" s="8">
        <v>9.1534093154069907E-2</v>
      </c>
      <c r="G89" s="8">
        <v>8.9262101534828997E-2</v>
      </c>
      <c r="H89" s="8">
        <v>-0.11869999999999999</v>
      </c>
      <c r="I89" s="8"/>
      <c r="J89" s="8">
        <f t="shared" si="2"/>
        <v>6.2127578590463056E-3</v>
      </c>
    </row>
    <row r="90" spans="1:10" x14ac:dyDescent="0.35">
      <c r="A90" s="1">
        <v>39933</v>
      </c>
      <c r="B90" s="22">
        <v>0.123711</v>
      </c>
      <c r="C90" s="23"/>
      <c r="D90" s="8">
        <v>0.10719166652456</v>
      </c>
      <c r="E90" s="8">
        <v>9.60051524664738E-2</v>
      </c>
      <c r="F90" s="8">
        <v>0.15371756142186799</v>
      </c>
      <c r="G90" s="8">
        <v>0.154584031085892</v>
      </c>
      <c r="H90" s="8">
        <v>-0.34299999999999997</v>
      </c>
      <c r="I90" s="8"/>
      <c r="J90" s="8">
        <f t="shared" si="2"/>
        <v>-3.9139442055115409E-3</v>
      </c>
    </row>
    <row r="91" spans="1:10" x14ac:dyDescent="0.35">
      <c r="A91" s="1">
        <v>39964</v>
      </c>
      <c r="B91" s="22">
        <v>6.7889999999999992E-2</v>
      </c>
      <c r="C91" s="23"/>
      <c r="D91" s="8">
        <v>6.1836344033972299E-2</v>
      </c>
      <c r="E91" s="8">
        <v>4.9571113873266397E-2</v>
      </c>
      <c r="F91" s="8">
        <v>4.3423447064125202E-2</v>
      </c>
      <c r="G91" s="8">
        <v>3.0148560163345599E-2</v>
      </c>
      <c r="H91" s="8">
        <v>-0.1249</v>
      </c>
      <c r="I91" s="8"/>
      <c r="J91" s="8">
        <f t="shared" si="2"/>
        <v>-6.0710393684122871E-3</v>
      </c>
    </row>
    <row r="92" spans="1:10" x14ac:dyDescent="0.35">
      <c r="A92" s="1">
        <v>39994</v>
      </c>
      <c r="B92" s="22">
        <v>-8.5909999999999997E-3</v>
      </c>
      <c r="C92" s="23"/>
      <c r="D92" s="8">
        <v>-7.3850897441747002E-3</v>
      </c>
      <c r="E92" s="8">
        <v>1.11860233335286E-2</v>
      </c>
      <c r="F92" s="8">
        <v>3.4798725049067099E-3</v>
      </c>
      <c r="G92" s="8">
        <v>1.46900687116119E-2</v>
      </c>
      <c r="H92" s="8">
        <v>5.4800000000000001E-2</v>
      </c>
      <c r="I92" s="8"/>
      <c r="J92" s="8">
        <f t="shared" si="2"/>
        <v>5.4529439059406749E-4</v>
      </c>
    </row>
    <row r="93" spans="1:10" x14ac:dyDescent="0.35">
      <c r="A93" s="1">
        <v>40025</v>
      </c>
      <c r="B93" s="22">
        <v>8.6654999999999996E-2</v>
      </c>
      <c r="C93" s="23"/>
      <c r="D93" s="8">
        <v>8.1850823539234993E-2</v>
      </c>
      <c r="E93" s="8">
        <v>7.1026449750113393E-2</v>
      </c>
      <c r="F93" s="8">
        <v>8.8528457521431597E-2</v>
      </c>
      <c r="G93" s="8">
        <v>9.6307905088642204E-2</v>
      </c>
      <c r="H93" s="8">
        <v>-5.5500000000000001E-2</v>
      </c>
      <c r="I93" s="8"/>
      <c r="J93" s="8">
        <f t="shared" si="2"/>
        <v>-1.3715465664960874E-3</v>
      </c>
    </row>
    <row r="94" spans="1:10" x14ac:dyDescent="0.35">
      <c r="A94" s="1">
        <v>40056</v>
      </c>
      <c r="B94" s="22">
        <v>5.9010999999999994E-2</v>
      </c>
      <c r="C94" s="23"/>
      <c r="D94" s="8">
        <v>5.2305982374927999E-2</v>
      </c>
      <c r="E94" s="8">
        <v>2.0741249996616602E-2</v>
      </c>
      <c r="F94" s="8">
        <v>4.8617454434431197E-2</v>
      </c>
      <c r="G94" s="8">
        <v>2.86762868693652E-2</v>
      </c>
      <c r="H94" s="8">
        <v>-9.0700000000000003E-2</v>
      </c>
      <c r="I94" s="8"/>
      <c r="J94" s="8">
        <f t="shared" si="2"/>
        <v>3.4974550982136143E-3</v>
      </c>
    </row>
    <row r="95" spans="1:10" x14ac:dyDescent="0.35">
      <c r="A95" s="1">
        <v>40086</v>
      </c>
      <c r="B95" s="22">
        <v>3.1627000000000002E-2</v>
      </c>
      <c r="C95" s="23"/>
      <c r="D95" s="8">
        <v>3.8636021901692102E-2</v>
      </c>
      <c r="E95" s="8">
        <v>4.2535532456512301E-2</v>
      </c>
      <c r="F95" s="8">
        <v>5.6704278595566801E-2</v>
      </c>
      <c r="G95" s="8">
        <v>5.7676992912319897E-2</v>
      </c>
      <c r="H95" s="8">
        <v>-4.7899999999999998E-2</v>
      </c>
      <c r="I95" s="8"/>
      <c r="J95" s="8">
        <f t="shared" si="2"/>
        <v>-1.0772746235579049E-2</v>
      </c>
    </row>
    <row r="96" spans="1:10" x14ac:dyDescent="0.35">
      <c r="A96" s="1">
        <v>40117</v>
      </c>
      <c r="B96" s="22">
        <v>-3.3576999999999996E-2</v>
      </c>
      <c r="C96" s="23"/>
      <c r="D96" s="8">
        <v>-3.0604714556085998E-2</v>
      </c>
      <c r="E96" s="8">
        <v>-1.35466132195209E-2</v>
      </c>
      <c r="F96" s="8">
        <v>-4.4026776519052201E-2</v>
      </c>
      <c r="G96" s="8">
        <v>-6.7896470588235294E-2</v>
      </c>
      <c r="H96" s="8">
        <v>2.6099999999999998E-2</v>
      </c>
      <c r="I96" s="8"/>
      <c r="J96" s="8">
        <f t="shared" si="2"/>
        <v>-3.7110773921188688E-3</v>
      </c>
    </row>
    <row r="97" spans="1:10" x14ac:dyDescent="0.35">
      <c r="A97" s="1">
        <v>40147</v>
      </c>
      <c r="B97" s="22">
        <v>5.5891000000000003E-2</v>
      </c>
      <c r="C97" s="23"/>
      <c r="D97" s="8">
        <v>5.6363268807334298E-2</v>
      </c>
      <c r="E97" s="8">
        <v>6.1433341498318299E-2</v>
      </c>
      <c r="F97" s="8">
        <v>4.8298770087081701E-2</v>
      </c>
      <c r="G97" s="8">
        <v>3.1390605436407003E-2</v>
      </c>
      <c r="H97" s="8">
        <v>3.0000000000000001E-3</v>
      </c>
      <c r="I97" s="8"/>
      <c r="J97" s="8">
        <f t="shared" si="2"/>
        <v>-5.5517763939283288E-3</v>
      </c>
    </row>
    <row r="98" spans="1:10" x14ac:dyDescent="0.35">
      <c r="A98" s="1">
        <v>40178</v>
      </c>
      <c r="B98" s="22">
        <v>1.4306000000000001E-2</v>
      </c>
      <c r="C98" s="23"/>
      <c r="D98" s="8">
        <v>1.7695666940790899E-2</v>
      </c>
      <c r="E98" s="8">
        <v>3.0908927491309499E-2</v>
      </c>
      <c r="F98" s="8">
        <v>5.6951812605076597E-2</v>
      </c>
      <c r="G98" s="8">
        <v>8.0497489837955905E-2</v>
      </c>
      <c r="H98" s="8">
        <v>3.0099999999999998E-2</v>
      </c>
      <c r="I98" s="8"/>
      <c r="J98" s="8">
        <f t="shared" si="2"/>
        <v>-9.4177554329400934E-5</v>
      </c>
    </row>
    <row r="99" spans="1:10" x14ac:dyDescent="0.35">
      <c r="A99" s="1">
        <v>40209</v>
      </c>
      <c r="B99" s="22">
        <v>-2.6798000000000002E-2</v>
      </c>
      <c r="C99" s="23"/>
      <c r="D99" s="8">
        <v>-2.8123321807982899E-2</v>
      </c>
      <c r="E99" s="8">
        <v>-4.3637263334001003E-2</v>
      </c>
      <c r="F99" s="8">
        <v>-3.3418124209749801E-2</v>
      </c>
      <c r="G99" s="8">
        <v>-3.6811661435643801E-2</v>
      </c>
      <c r="H99" s="8">
        <v>-5.4000000000000006E-2</v>
      </c>
      <c r="I99" s="8"/>
      <c r="J99" s="8">
        <f t="shared" ref="J99:J122" si="3">B99-SUMPRODUCT(D99:H99,L$3:P$3)</f>
        <v>1.9241819707275891E-3</v>
      </c>
    </row>
    <row r="100" spans="1:10" x14ac:dyDescent="0.35">
      <c r="A100" s="1">
        <v>40237</v>
      </c>
      <c r="B100" s="22">
        <v>3.0435E-2</v>
      </c>
      <c r="C100" s="23"/>
      <c r="D100" s="8">
        <v>3.1565718190248102E-2</v>
      </c>
      <c r="E100" s="8">
        <v>3.4366022283216502E-2</v>
      </c>
      <c r="F100" s="8">
        <v>5.0034853658751398E-2</v>
      </c>
      <c r="G100" s="8">
        <v>4.5044231471133699E-2</v>
      </c>
      <c r="H100" s="8">
        <v>3.7400000000000003E-2</v>
      </c>
      <c r="I100" s="8"/>
      <c r="J100" s="8">
        <f t="shared" si="3"/>
        <v>1.5989749897578516E-3</v>
      </c>
    </row>
    <row r="101" spans="1:10" x14ac:dyDescent="0.35">
      <c r="A101" s="1">
        <v>40268</v>
      </c>
      <c r="B101" s="22">
        <v>6.4698000000000006E-2</v>
      </c>
      <c r="C101" s="23"/>
      <c r="D101" s="8">
        <v>6.5099585840511801E-2</v>
      </c>
      <c r="E101" s="8">
        <v>5.7844664541916099E-2</v>
      </c>
      <c r="F101" s="8">
        <v>7.0688184602715406E-2</v>
      </c>
      <c r="G101" s="8">
        <v>8.1387812711534793E-2</v>
      </c>
      <c r="H101" s="8">
        <v>3.7599999999999995E-2</v>
      </c>
      <c r="I101" s="8"/>
      <c r="J101" s="8">
        <f t="shared" si="3"/>
        <v>-3.4381713664789759E-4</v>
      </c>
    </row>
    <row r="102" spans="1:10" x14ac:dyDescent="0.35">
      <c r="A102" s="1">
        <v>40298</v>
      </c>
      <c r="B102" s="22">
        <v>1.4531000000000001E-2</v>
      </c>
      <c r="C102" s="23"/>
      <c r="D102" s="8">
        <v>2.5875458293869599E-2</v>
      </c>
      <c r="E102" s="8">
        <v>1.1173209516818499E-2</v>
      </c>
      <c r="F102" s="8">
        <v>3.7603943067257103E-2</v>
      </c>
      <c r="G102" s="8">
        <v>5.6596611794789198E-2</v>
      </c>
      <c r="H102" s="8">
        <v>3.1600000000000003E-2</v>
      </c>
      <c r="I102" s="8"/>
      <c r="J102" s="8">
        <f t="shared" si="3"/>
        <v>-7.0686308330796723E-3</v>
      </c>
    </row>
    <row r="103" spans="1:10" x14ac:dyDescent="0.35">
      <c r="A103" s="1">
        <v>40329</v>
      </c>
      <c r="B103" s="22">
        <v>-7.4218999999999993E-2</v>
      </c>
      <c r="C103" s="23"/>
      <c r="D103" s="8">
        <v>-8.2196038890443898E-2</v>
      </c>
      <c r="E103" s="8">
        <v>-7.6341691533424905E-2</v>
      </c>
      <c r="F103" s="8">
        <v>-7.3541230553365006E-2</v>
      </c>
      <c r="G103" s="8">
        <v>-7.5853832239847999E-2</v>
      </c>
      <c r="H103" s="8">
        <v>-2.5000000000000001E-3</v>
      </c>
      <c r="I103" s="8"/>
      <c r="J103" s="8">
        <f t="shared" si="3"/>
        <v>1.3413253556667781E-2</v>
      </c>
    </row>
    <row r="104" spans="1:10" x14ac:dyDescent="0.35">
      <c r="A104" s="1">
        <v>40359</v>
      </c>
      <c r="B104" s="22">
        <v>-4.7820000000000001E-2</v>
      </c>
      <c r="C104" s="23"/>
      <c r="D104" s="8">
        <v>-5.6294503998408803E-2</v>
      </c>
      <c r="E104" s="8">
        <v>-5.5065601357834497E-2</v>
      </c>
      <c r="F104" s="8">
        <v>-6.2466194081183798E-2</v>
      </c>
      <c r="G104" s="8">
        <v>-7.7493580847226101E-2</v>
      </c>
      <c r="H104" s="8">
        <v>-2.76E-2</v>
      </c>
      <c r="I104" s="8"/>
      <c r="J104" s="8">
        <f t="shared" si="3"/>
        <v>9.6992305240209062E-3</v>
      </c>
    </row>
    <row r="105" spans="1:10" x14ac:dyDescent="0.35">
      <c r="A105" s="1">
        <v>40390</v>
      </c>
      <c r="B105" s="22">
        <v>6.0560999999999997E-2</v>
      </c>
      <c r="C105" s="23"/>
      <c r="D105" s="8">
        <v>6.7699740749470105E-2</v>
      </c>
      <c r="E105" s="8">
        <v>7.1332710785888695E-2</v>
      </c>
      <c r="F105" s="8">
        <v>7.1859794263321106E-2</v>
      </c>
      <c r="G105" s="8">
        <v>6.8718881336009396E-2</v>
      </c>
      <c r="H105" s="8">
        <v>1.8799999999999997E-2</v>
      </c>
      <c r="I105" s="8"/>
      <c r="J105" s="8">
        <f t="shared" si="3"/>
        <v>-1.0306859224367131E-2</v>
      </c>
    </row>
    <row r="106" spans="1:10" x14ac:dyDescent="0.35">
      <c r="A106" s="1">
        <v>40421</v>
      </c>
      <c r="B106" s="22">
        <v>-4.8746999999999999E-2</v>
      </c>
      <c r="C106" s="23"/>
      <c r="D106" s="8">
        <v>-4.2789798542792697E-2</v>
      </c>
      <c r="E106" s="8">
        <v>-4.6690132794787703E-2</v>
      </c>
      <c r="F106" s="8">
        <v>-4.4021107707807101E-2</v>
      </c>
      <c r="G106" s="8">
        <v>-7.4039871613956795E-2</v>
      </c>
      <c r="H106" s="8">
        <v>-5.9999999999999995E-4</v>
      </c>
      <c r="I106" s="8"/>
      <c r="J106" s="8">
        <f t="shared" si="3"/>
        <v>-1.6543052415952872E-3</v>
      </c>
    </row>
    <row r="107" spans="1:10" x14ac:dyDescent="0.35">
      <c r="A107" s="1">
        <v>40451</v>
      </c>
      <c r="B107" s="22">
        <v>7.4671000000000001E-2</v>
      </c>
      <c r="C107" s="23"/>
      <c r="D107" s="8">
        <v>7.7583179741616895E-2</v>
      </c>
      <c r="E107" s="8">
        <v>0.10645005758310799</v>
      </c>
      <c r="F107" s="8">
        <v>0.105766595348225</v>
      </c>
      <c r="G107" s="8">
        <v>0.124596128058688</v>
      </c>
      <c r="H107" s="8">
        <v>1.41E-2</v>
      </c>
      <c r="I107" s="8"/>
      <c r="J107" s="8">
        <f t="shared" si="3"/>
        <v>-9.0262787281219087E-3</v>
      </c>
    </row>
    <row r="108" spans="1:10" x14ac:dyDescent="0.35">
      <c r="A108" s="1">
        <v>40482</v>
      </c>
      <c r="B108" s="22">
        <v>2.5885999999999999E-2</v>
      </c>
      <c r="C108" s="23"/>
      <c r="D108" s="8">
        <v>3.0005804018714999E-2</v>
      </c>
      <c r="E108" s="8">
        <v>4.77600010837613E-2</v>
      </c>
      <c r="F108" s="8">
        <v>3.8692334740478097E-2</v>
      </c>
      <c r="G108" s="8">
        <v>4.0922950198951299E-2</v>
      </c>
      <c r="H108" s="8">
        <v>1.5800000000000002E-2</v>
      </c>
      <c r="I108" s="8"/>
      <c r="J108" s="8">
        <f t="shared" si="3"/>
        <v>-7.2241229510770846E-3</v>
      </c>
    </row>
    <row r="109" spans="1:10" x14ac:dyDescent="0.35">
      <c r="A109" s="1">
        <v>40512</v>
      </c>
      <c r="B109" s="22">
        <v>-9.2960000000000004E-3</v>
      </c>
      <c r="C109" s="23"/>
      <c r="D109" s="8">
        <v>-5.29180478560504E-3</v>
      </c>
      <c r="E109" s="8">
        <v>1.16128476150464E-2</v>
      </c>
      <c r="F109" s="8">
        <v>1.81510092937902E-2</v>
      </c>
      <c r="G109" s="8">
        <v>3.4674647972711997E-2</v>
      </c>
      <c r="H109" s="8">
        <v>2.6600000000000002E-2</v>
      </c>
      <c r="I109" s="8"/>
      <c r="J109" s="8">
        <f t="shared" si="3"/>
        <v>-2.2363531670799115E-3</v>
      </c>
    </row>
    <row r="110" spans="1:10" x14ac:dyDescent="0.35">
      <c r="A110" s="1">
        <v>40543</v>
      </c>
      <c r="B110" s="22">
        <v>6.5684000000000006E-2</v>
      </c>
      <c r="C110" s="23"/>
      <c r="D110" s="8">
        <v>7.8903728084055894E-2</v>
      </c>
      <c r="E110" s="8">
        <v>5.5082182326326203E-2</v>
      </c>
      <c r="F110" s="8">
        <v>6.9198456361693902E-2</v>
      </c>
      <c r="G110" s="8">
        <v>7.9407030030900702E-2</v>
      </c>
      <c r="H110" s="8">
        <v>-3.0299999999999997E-2</v>
      </c>
      <c r="I110" s="8"/>
      <c r="J110" s="8">
        <f t="shared" si="3"/>
        <v>-1.7573419217702155E-2</v>
      </c>
    </row>
    <row r="111" spans="1:10" x14ac:dyDescent="0.35">
      <c r="A111" s="1">
        <v>40574</v>
      </c>
      <c r="B111" s="22">
        <v>1.8867999999999999E-2</v>
      </c>
      <c r="C111" s="23"/>
      <c r="D111" s="8">
        <v>2.2621673628385301E-2</v>
      </c>
      <c r="E111" s="8">
        <v>2.5449119930870099E-2</v>
      </c>
      <c r="F111" s="8">
        <v>2.1278765077132201E-2</v>
      </c>
      <c r="G111" s="8">
        <v>-2.5770324128965199E-3</v>
      </c>
      <c r="H111" s="8">
        <v>-2.8999999999999998E-3</v>
      </c>
      <c r="I111" s="8"/>
      <c r="J111" s="8">
        <f t="shared" si="3"/>
        <v>-5.3709954411457553E-3</v>
      </c>
    </row>
    <row r="112" spans="1:10" x14ac:dyDescent="0.35">
      <c r="A112" s="1">
        <v>40602</v>
      </c>
      <c r="B112" s="22">
        <v>3.4568000000000002E-2</v>
      </c>
      <c r="C112" s="23"/>
      <c r="D112" s="8">
        <v>3.6885010785258701E-2</v>
      </c>
      <c r="E112" s="8">
        <v>3.2726463703000502E-2</v>
      </c>
      <c r="F112" s="8">
        <v>3.7983613867646801E-2</v>
      </c>
      <c r="G112" s="8">
        <v>5.4841842039683099E-2</v>
      </c>
      <c r="H112" s="8">
        <v>1.9900000000000001E-2</v>
      </c>
      <c r="I112" s="8"/>
      <c r="J112" s="8">
        <f t="shared" si="3"/>
        <v>-3.0262329711108898E-3</v>
      </c>
    </row>
    <row r="113" spans="1:10" x14ac:dyDescent="0.35">
      <c r="A113" s="1">
        <v>40633</v>
      </c>
      <c r="B113" s="22">
        <v>-1.193E-3</v>
      </c>
      <c r="C113" s="23"/>
      <c r="D113" s="8">
        <v>3.97114110483778E-3</v>
      </c>
      <c r="E113" s="8">
        <v>1.2220487332447001E-3</v>
      </c>
      <c r="F113" s="8">
        <v>1.5295980917694E-2</v>
      </c>
      <c r="G113" s="8">
        <v>2.5916542433450498E-2</v>
      </c>
      <c r="H113" s="8">
        <v>3.4000000000000002E-2</v>
      </c>
      <c r="I113" s="8"/>
      <c r="J113" s="8">
        <f t="shared" si="3"/>
        <v>-1.3631168157423284E-3</v>
      </c>
    </row>
    <row r="114" spans="1:10" x14ac:dyDescent="0.35">
      <c r="A114" s="1">
        <v>40663</v>
      </c>
      <c r="B114" s="22">
        <v>2.5089999999999998E-2</v>
      </c>
      <c r="C114" s="23"/>
      <c r="D114" s="8">
        <v>2.6628568122043599E-2</v>
      </c>
      <c r="E114" s="8">
        <v>3.3488203819715699E-2</v>
      </c>
      <c r="F114" s="8">
        <v>2.9938455805963899E-2</v>
      </c>
      <c r="G114" s="8">
        <v>2.6405295881715699E-2</v>
      </c>
      <c r="H114" s="8">
        <v>4.0000000000000002E-4</v>
      </c>
      <c r="I114" s="8"/>
      <c r="J114" s="8">
        <f t="shared" si="3"/>
        <v>-3.9538806654411708E-3</v>
      </c>
    </row>
    <row r="115" spans="1:10" x14ac:dyDescent="0.35">
      <c r="A115" s="1">
        <v>40694</v>
      </c>
      <c r="B115" s="22">
        <v>-1.1655E-2</v>
      </c>
      <c r="C115" s="23"/>
      <c r="D115" s="8">
        <v>-1.05654452369612E-2</v>
      </c>
      <c r="E115" s="8">
        <v>-1.0887008366542999E-2</v>
      </c>
      <c r="F115" s="8">
        <v>-4.1681485387719003E-3</v>
      </c>
      <c r="G115" s="8">
        <v>-1.8747791912403299E-2</v>
      </c>
      <c r="H115" s="8">
        <v>-6.1999999999999998E-3</v>
      </c>
      <c r="I115" s="8"/>
      <c r="J115" s="8">
        <f t="shared" si="3"/>
        <v>6.7773474108252275E-4</v>
      </c>
    </row>
    <row r="116" spans="1:10" x14ac:dyDescent="0.35">
      <c r="A116" s="1">
        <v>40724</v>
      </c>
      <c r="B116" s="22">
        <v>-2.4763999999999998E-2</v>
      </c>
      <c r="C116" s="23"/>
      <c r="D116" s="8">
        <v>-2.0503409775230901E-2</v>
      </c>
      <c r="E116" s="8">
        <v>-1.4342979763360001E-2</v>
      </c>
      <c r="F116" s="8">
        <v>-2.0884870745324802E-2</v>
      </c>
      <c r="G116" s="8">
        <v>-2.3055959254577499E-2</v>
      </c>
      <c r="H116" s="8">
        <v>1.78E-2</v>
      </c>
      <c r="I116" s="8"/>
      <c r="J116" s="8">
        <f t="shared" si="3"/>
        <v>-2.9188845213771013E-3</v>
      </c>
    </row>
    <row r="117" spans="1:10" x14ac:dyDescent="0.35">
      <c r="A117" s="1">
        <v>40755</v>
      </c>
      <c r="B117" s="22">
        <v>-3.6276000000000003E-2</v>
      </c>
      <c r="C117" s="23"/>
      <c r="D117" s="8">
        <v>-3.3169245681448301E-2</v>
      </c>
      <c r="E117" s="8">
        <v>-1.00236606771642E-2</v>
      </c>
      <c r="F117" s="8">
        <v>-3.6252322959804503E-2</v>
      </c>
      <c r="G117" s="8">
        <v>-3.6146620182065201E-2</v>
      </c>
      <c r="H117" s="8">
        <v>1.8E-3</v>
      </c>
      <c r="I117" s="8"/>
      <c r="J117" s="8">
        <f t="shared" si="3"/>
        <v>-5.6908618008961777E-3</v>
      </c>
    </row>
    <row r="118" spans="1:10" x14ac:dyDescent="0.35">
      <c r="A118" s="1">
        <v>40786</v>
      </c>
      <c r="B118" s="22">
        <v>-6.0225999999999995E-2</v>
      </c>
      <c r="C118" s="23"/>
      <c r="D118" s="8">
        <v>-6.2405742594393299E-2</v>
      </c>
      <c r="E118" s="8">
        <v>-5.2773344736219099E-2</v>
      </c>
      <c r="F118" s="8">
        <v>-6.8755465069235397E-2</v>
      </c>
      <c r="G118" s="8">
        <v>-8.7002754682541705E-2</v>
      </c>
      <c r="H118" s="8">
        <v>-2.8000000000000004E-3</v>
      </c>
      <c r="I118" s="8"/>
      <c r="J118" s="8">
        <f t="shared" si="3"/>
        <v>3.9008322589656683E-3</v>
      </c>
    </row>
    <row r="119" spans="1:10" x14ac:dyDescent="0.35">
      <c r="A119" s="1">
        <v>40816</v>
      </c>
      <c r="B119" s="22">
        <v>-7.7437000000000006E-2</v>
      </c>
      <c r="C119" s="23"/>
      <c r="D119" s="8">
        <v>-7.5573437939167404E-2</v>
      </c>
      <c r="E119" s="8">
        <v>-7.3684146884616802E-2</v>
      </c>
      <c r="F119" s="8">
        <v>-9.6309285646715995E-2</v>
      </c>
      <c r="G119" s="8">
        <v>-0.112100536184834</v>
      </c>
      <c r="H119" s="8">
        <v>-2.4199999999999999E-2</v>
      </c>
      <c r="I119" s="8"/>
      <c r="J119" s="8">
        <f t="shared" si="3"/>
        <v>-1.4027798823171705E-3</v>
      </c>
    </row>
    <row r="120" spans="1:10" x14ac:dyDescent="0.35">
      <c r="A120" s="1">
        <v>40847</v>
      </c>
      <c r="B120" s="22">
        <v>0.10419700000000001</v>
      </c>
      <c r="C120" s="23"/>
      <c r="D120" s="8">
        <v>0.114491038940866</v>
      </c>
      <c r="E120" s="8">
        <v>0.109738772117998</v>
      </c>
      <c r="F120" s="8">
        <v>0.13012613863036801</v>
      </c>
      <c r="G120" s="8">
        <v>0.15135563168132701</v>
      </c>
      <c r="H120" s="8">
        <v>-1.43E-2</v>
      </c>
      <c r="I120" s="8"/>
      <c r="J120" s="8">
        <f t="shared" si="3"/>
        <v>-1.6191931032661519E-2</v>
      </c>
    </row>
    <row r="121" spans="1:10" x14ac:dyDescent="0.35">
      <c r="A121" s="1">
        <v>40877</v>
      </c>
      <c r="B121" s="22">
        <v>-1.1795999999999999E-2</v>
      </c>
      <c r="C121" s="23"/>
      <c r="D121" s="8">
        <v>-5.1819156333721998E-3</v>
      </c>
      <c r="E121" s="8">
        <v>-9.6063927603290002E-5</v>
      </c>
      <c r="F121" s="8">
        <v>-5.0052488215881503E-3</v>
      </c>
      <c r="G121" s="8">
        <v>-3.64514961858994E-3</v>
      </c>
      <c r="H121" s="8">
        <v>3.8399999999999997E-2</v>
      </c>
      <c r="I121" s="8"/>
      <c r="J121" s="8">
        <f t="shared" si="3"/>
        <v>-4.757162723317129E-3</v>
      </c>
    </row>
    <row r="122" spans="1:10" x14ac:dyDescent="0.35">
      <c r="A122" s="1">
        <v>40908</v>
      </c>
      <c r="B122" s="22">
        <v>3.9789999999999999E-3</v>
      </c>
      <c r="C122" s="23"/>
      <c r="D122" s="8">
        <v>2.0151542701119799E-2</v>
      </c>
      <c r="E122" s="8">
        <v>-3.2155097367203198E-3</v>
      </c>
      <c r="F122" s="8">
        <v>-1.2067509093734699E-3</v>
      </c>
      <c r="G122" s="8">
        <v>6.6056819068539699E-3</v>
      </c>
      <c r="H122" s="8">
        <v>1.8100000000000002E-2</v>
      </c>
      <c r="I122" s="8"/>
      <c r="J122" s="8">
        <f t="shared" si="3"/>
        <v>-1.5255383475183095E-2</v>
      </c>
    </row>
    <row r="123" spans="1:10" x14ac:dyDescent="0.35">
      <c r="A123" s="1">
        <v>40939</v>
      </c>
      <c r="B123" s="22"/>
      <c r="C123" s="22"/>
      <c r="D123" s="8">
        <v>3.78297907776197E-2</v>
      </c>
      <c r="E123" s="8">
        <v>5.9690629991266599E-2</v>
      </c>
      <c r="F123" s="8">
        <v>6.0631375459551599E-2</v>
      </c>
      <c r="G123" s="8">
        <v>7.0653162352899201E-2</v>
      </c>
      <c r="H123" s="8">
        <v>-7.9100000000000004E-2</v>
      </c>
      <c r="I123" s="8"/>
      <c r="J123" s="8">
        <f t="shared" ref="J123:J186" si="4">B123-SUMPRODUCT(D123:H123,L$3:P$3)</f>
        <v>-4.6599954684098797E-2</v>
      </c>
    </row>
    <row r="124" spans="1:10" x14ac:dyDescent="0.35">
      <c r="A124" s="1">
        <v>40968</v>
      </c>
      <c r="B124" s="22"/>
      <c r="C124" s="22"/>
      <c r="D124" s="8">
        <v>3.9863115708330697E-2</v>
      </c>
      <c r="E124" s="8">
        <v>4.7825086220658002E-2</v>
      </c>
      <c r="F124" s="8">
        <v>4.1487523148976801E-2</v>
      </c>
      <c r="G124" s="8">
        <v>2.3932318934212701E-2</v>
      </c>
      <c r="H124" s="8">
        <v>-2.8999999999999998E-3</v>
      </c>
      <c r="I124" s="8"/>
      <c r="J124" s="8">
        <f t="shared" si="4"/>
        <v>-4.3354428043220504E-2</v>
      </c>
    </row>
    <row r="125" spans="1:10" x14ac:dyDescent="0.35">
      <c r="A125" s="1">
        <v>40999</v>
      </c>
      <c r="B125" s="22"/>
      <c r="C125" s="22"/>
      <c r="D125" s="8">
        <v>2.9644009264937599E-2</v>
      </c>
      <c r="E125" s="8">
        <v>3.28911122960358E-2</v>
      </c>
      <c r="F125" s="8">
        <v>2.2401842523031699E-2</v>
      </c>
      <c r="G125" s="8">
        <v>2.5622127335527298E-2</v>
      </c>
      <c r="H125" s="8">
        <v>1.3000000000000001E-2</v>
      </c>
      <c r="I125" s="8"/>
      <c r="J125" s="8">
        <f t="shared" si="4"/>
        <v>-3.2520709601648289E-2</v>
      </c>
    </row>
    <row r="126" spans="1:10" x14ac:dyDescent="0.35">
      <c r="A126" s="1">
        <v>41029</v>
      </c>
      <c r="B126" s="22"/>
      <c r="C126" s="22"/>
      <c r="D126" s="8">
        <v>-1.0197252947355601E-2</v>
      </c>
      <c r="E126" s="8">
        <v>-1.5435645364334199E-3</v>
      </c>
      <c r="F126" s="8">
        <v>-3.3117896348781499E-3</v>
      </c>
      <c r="G126" s="8">
        <v>-1.5446380508656999E-2</v>
      </c>
      <c r="H126" s="8">
        <v>3.7499999999999999E-2</v>
      </c>
      <c r="I126" s="8"/>
      <c r="J126" s="8">
        <f t="shared" si="4"/>
        <v>1.3074360902018866E-2</v>
      </c>
    </row>
    <row r="127" spans="1:10" x14ac:dyDescent="0.35">
      <c r="A127" s="1">
        <v>41060</v>
      </c>
      <c r="B127" s="22"/>
      <c r="C127" s="22"/>
      <c r="D127" s="8">
        <v>-5.8640536315105303E-2</v>
      </c>
      <c r="E127" s="8">
        <v>-6.4146652329404003E-2</v>
      </c>
      <c r="F127" s="8">
        <v>-6.7070758492521504E-2</v>
      </c>
      <c r="G127" s="8">
        <v>-6.6191561222346401E-2</v>
      </c>
      <c r="H127" s="8">
        <v>6.4899999999999999E-2</v>
      </c>
      <c r="I127" s="8"/>
      <c r="J127" s="8">
        <f t="shared" si="4"/>
        <v>6.6483109059615214E-2</v>
      </c>
    </row>
    <row r="128" spans="1:10" x14ac:dyDescent="0.35">
      <c r="A128" s="1">
        <v>41090</v>
      </c>
      <c r="B128" s="22"/>
      <c r="C128" s="22"/>
      <c r="D128" s="8">
        <v>4.96490728015197E-2</v>
      </c>
      <c r="E128" s="8">
        <v>2.7153822716409998E-2</v>
      </c>
      <c r="F128" s="8">
        <v>2.8128549146068001E-2</v>
      </c>
      <c r="G128" s="8">
        <v>4.9900493207579097E-2</v>
      </c>
      <c r="H128" s="8">
        <v>-1.06E-2</v>
      </c>
      <c r="I128" s="8"/>
      <c r="J128" s="8">
        <f t="shared" si="4"/>
        <v>-5.3179511365463616E-2</v>
      </c>
    </row>
    <row r="129" spans="1:10" x14ac:dyDescent="0.35">
      <c r="A129" s="1">
        <v>41121</v>
      </c>
      <c r="B129" s="22"/>
      <c r="C129" s="22"/>
      <c r="D129" s="8">
        <v>1.0349787600150101E-2</v>
      </c>
      <c r="E129" s="8">
        <v>1.34038340576397E-2</v>
      </c>
      <c r="F129" s="8">
        <v>2.3068253574935402E-3</v>
      </c>
      <c r="G129" s="8">
        <v>-1.38182637337886E-2</v>
      </c>
      <c r="H129" s="8">
        <v>3.04E-2</v>
      </c>
      <c r="I129" s="8"/>
      <c r="J129" s="8">
        <f t="shared" si="4"/>
        <v>-1.0276249389137335E-2</v>
      </c>
    </row>
    <row r="130" spans="1:10" x14ac:dyDescent="0.35">
      <c r="A130" s="1">
        <v>41152</v>
      </c>
      <c r="B130" s="22"/>
      <c r="C130" s="22"/>
      <c r="D130" s="8">
        <v>2.17116231294378E-2</v>
      </c>
      <c r="E130" s="8">
        <v>2.6904501187586301E-2</v>
      </c>
      <c r="F130" s="8">
        <v>3.15258270625123E-2</v>
      </c>
      <c r="G130" s="8">
        <v>3.3347168791662801E-2</v>
      </c>
      <c r="H130" s="8">
        <v>-2.3700000000000002E-2</v>
      </c>
      <c r="I130" s="8"/>
      <c r="J130" s="8">
        <f t="shared" si="4"/>
        <v>-2.428031959716874E-2</v>
      </c>
    </row>
    <row r="131" spans="1:10" x14ac:dyDescent="0.35">
      <c r="A131" s="1">
        <v>41182</v>
      </c>
      <c r="B131" s="22"/>
      <c r="C131" s="22"/>
      <c r="D131" s="8">
        <v>3.1742538387309602E-2</v>
      </c>
      <c r="E131" s="8">
        <v>1.9611075338055301E-2</v>
      </c>
      <c r="F131" s="8">
        <v>2.1227873780042698E-2</v>
      </c>
      <c r="G131" s="8">
        <v>3.2837132567017001E-2</v>
      </c>
      <c r="H131" s="8">
        <v>-1.1399999999999999E-2</v>
      </c>
      <c r="I131" s="8"/>
      <c r="J131" s="8">
        <f t="shared" si="4"/>
        <v>-3.417669522295811E-2</v>
      </c>
    </row>
    <row r="132" spans="1:10" x14ac:dyDescent="0.35">
      <c r="A132" s="1">
        <v>41213</v>
      </c>
      <c r="B132" s="22"/>
      <c r="C132" s="22"/>
      <c r="D132" s="8">
        <v>-4.9099299230560799E-3</v>
      </c>
      <c r="E132" s="8">
        <v>-2.9186791423316701E-2</v>
      </c>
      <c r="F132" s="8">
        <v>-1.01094215812E-2</v>
      </c>
      <c r="G132" s="8">
        <v>-2.1694816160445801E-2</v>
      </c>
      <c r="H132" s="8">
        <v>1.4000000000000002E-3</v>
      </c>
      <c r="I132" s="8"/>
      <c r="J132" s="8">
        <f t="shared" si="4"/>
        <v>9.5623954367978076E-3</v>
      </c>
    </row>
    <row r="133" spans="1:10" x14ac:dyDescent="0.35">
      <c r="A133" s="1">
        <v>41243</v>
      </c>
      <c r="B133" s="22"/>
      <c r="C133" s="22"/>
      <c r="D133" s="8">
        <v>-4.14773548863702E-4</v>
      </c>
      <c r="E133" s="8">
        <v>1.67451623255532E-2</v>
      </c>
      <c r="F133" s="8">
        <v>1.64424377022802E-2</v>
      </c>
      <c r="G133" s="8">
        <v>5.3145368055691599E-3</v>
      </c>
      <c r="H133" s="8">
        <v>4.8999999999999998E-3</v>
      </c>
      <c r="I133" s="8"/>
      <c r="J133" s="8">
        <f t="shared" si="4"/>
        <v>3.3967487356499767E-4</v>
      </c>
    </row>
    <row r="134" spans="1:10" x14ac:dyDescent="0.35">
      <c r="A134" s="1">
        <v>41274</v>
      </c>
      <c r="B134" s="22"/>
      <c r="C134" s="22"/>
      <c r="D134" s="8">
        <v>2.0654649738914701E-2</v>
      </c>
      <c r="E134" s="8">
        <v>-2.7639485564395002E-4</v>
      </c>
      <c r="F134" s="8">
        <v>2.2458941894165401E-2</v>
      </c>
      <c r="G134" s="8">
        <v>3.5625097860211702E-2</v>
      </c>
      <c r="H134" s="8">
        <v>-2.86E-2</v>
      </c>
      <c r="I134" s="8"/>
      <c r="J134" s="8">
        <f t="shared" si="4"/>
        <v>-2.0049569686927747E-2</v>
      </c>
    </row>
    <row r="135" spans="1:10" x14ac:dyDescent="0.35">
      <c r="A135" s="1">
        <v>41305</v>
      </c>
      <c r="B135" s="22"/>
      <c r="C135" s="22"/>
      <c r="D135" s="8">
        <v>6.49955491016148E-2</v>
      </c>
      <c r="E135" s="8">
        <v>4.2859873437595501E-2</v>
      </c>
      <c r="F135" s="8">
        <v>6.8409100609151299E-2</v>
      </c>
      <c r="G135" s="8">
        <v>6.2592732108949195E-2</v>
      </c>
      <c r="H135" s="8">
        <v>-1.7899999999999999E-2</v>
      </c>
      <c r="I135" s="8"/>
      <c r="J135" s="8">
        <f t="shared" si="4"/>
        <v>-6.5495418844815079E-2</v>
      </c>
    </row>
    <row r="136" spans="1:10" x14ac:dyDescent="0.35">
      <c r="A136" s="1">
        <v>41333</v>
      </c>
      <c r="B136" s="22"/>
      <c r="C136" s="22"/>
      <c r="D136" s="8">
        <v>1.43542568963711E-2</v>
      </c>
      <c r="E136" s="8">
        <v>1.2443746215654E-2</v>
      </c>
      <c r="F136" s="8">
        <v>1.41455438575224E-2</v>
      </c>
      <c r="G136" s="8">
        <v>1.10306441616444E-2</v>
      </c>
      <c r="H136" s="8">
        <v>1.29E-2</v>
      </c>
      <c r="I136" s="8"/>
      <c r="J136" s="8">
        <f t="shared" si="4"/>
        <v>-1.4013475147781762E-2</v>
      </c>
    </row>
    <row r="137" spans="1:10" x14ac:dyDescent="0.35">
      <c r="A137" s="1">
        <v>41364</v>
      </c>
      <c r="B137" s="22"/>
      <c r="C137" s="22"/>
      <c r="D137" s="8">
        <v>3.9616483255955598E-2</v>
      </c>
      <c r="E137" s="8">
        <v>3.7512486382165901E-2</v>
      </c>
      <c r="F137" s="8">
        <v>4.2504842289418199E-2</v>
      </c>
      <c r="G137" s="8">
        <v>4.6174359610435201E-2</v>
      </c>
      <c r="H137" s="8">
        <v>1.9199999999999998E-2</v>
      </c>
      <c r="I137" s="8"/>
      <c r="J137" s="8">
        <f t="shared" si="4"/>
        <v>-4.0243829947936113E-2</v>
      </c>
    </row>
    <row r="138" spans="1:10" x14ac:dyDescent="0.35">
      <c r="A138" s="1">
        <v>41394</v>
      </c>
      <c r="B138" s="22"/>
      <c r="C138" s="22"/>
      <c r="D138" s="8">
        <v>1.51207367415414E-2</v>
      </c>
      <c r="E138" s="8">
        <v>2.1226642903212401E-2</v>
      </c>
      <c r="F138" s="8">
        <v>1.2814081809475599E-2</v>
      </c>
      <c r="G138" s="8">
        <v>-3.6753724962659499E-3</v>
      </c>
      <c r="H138" s="8">
        <v>2.2000000000000001E-3</v>
      </c>
      <c r="I138" s="8"/>
      <c r="J138" s="8">
        <f t="shared" si="4"/>
        <v>-1.6924314425684171E-2</v>
      </c>
    </row>
    <row r="139" spans="1:10" x14ac:dyDescent="0.35">
      <c r="A139" s="1">
        <v>41425</v>
      </c>
      <c r="B139" s="22"/>
      <c r="C139" s="22"/>
      <c r="D139" s="8">
        <v>2.56666390399873E-2</v>
      </c>
      <c r="E139" s="8">
        <v>1.8577986199994501E-2</v>
      </c>
      <c r="F139" s="8">
        <v>2.14768122467358E-2</v>
      </c>
      <c r="G139" s="8">
        <v>3.9967229846469998E-2</v>
      </c>
      <c r="H139" s="8">
        <v>-2.0199999999999999E-2</v>
      </c>
      <c r="I139" s="8"/>
      <c r="J139" s="8">
        <f t="shared" si="4"/>
        <v>-2.8534744443775739E-2</v>
      </c>
    </row>
    <row r="140" spans="1:10" x14ac:dyDescent="0.35">
      <c r="A140" s="1">
        <v>41455</v>
      </c>
      <c r="B140" s="22"/>
      <c r="C140" s="22"/>
      <c r="D140" s="8">
        <v>-8.8142354687382792E-3</v>
      </c>
      <c r="E140" s="8">
        <v>-1.8817256640481402E-2</v>
      </c>
      <c r="F140" s="8">
        <v>-1.20660667846283E-2</v>
      </c>
      <c r="G140" s="8">
        <v>-5.1160968911729996E-3</v>
      </c>
      <c r="H140" s="8">
        <v>5.1999999999999998E-3</v>
      </c>
      <c r="I140" s="8"/>
      <c r="J140" s="8">
        <f t="shared" si="4"/>
        <v>1.0927309370177614E-2</v>
      </c>
    </row>
    <row r="141" spans="1:10" x14ac:dyDescent="0.35">
      <c r="A141" s="1">
        <v>41486</v>
      </c>
      <c r="B141" s="22"/>
      <c r="C141" s="22"/>
      <c r="D141" s="8">
        <v>5.3992881615560803E-2</v>
      </c>
      <c r="E141" s="8">
        <v>5.3020739680151099E-2</v>
      </c>
      <c r="F141" s="8">
        <v>5.7956770482775297E-2</v>
      </c>
      <c r="G141" s="8">
        <v>6.9985380084623003E-2</v>
      </c>
      <c r="H141" s="8">
        <v>1.7600000000000001E-2</v>
      </c>
      <c r="I141" s="8"/>
      <c r="J141" s="8">
        <f t="shared" si="4"/>
        <v>-5.5995274039547988E-2</v>
      </c>
    </row>
    <row r="142" spans="1:10" x14ac:dyDescent="0.35">
      <c r="A142" s="1">
        <v>41517</v>
      </c>
      <c r="B142" s="22"/>
      <c r="C142" s="22"/>
      <c r="D142" s="8">
        <v>-3.7936305680624699E-2</v>
      </c>
      <c r="E142" s="8">
        <v>-1.7138359309769199E-2</v>
      </c>
      <c r="F142" s="8">
        <v>-2.6616734684532802E-2</v>
      </c>
      <c r="G142" s="8">
        <v>-3.1763356175002998E-2</v>
      </c>
      <c r="H142" s="8">
        <v>2.0000000000000001E-4</v>
      </c>
      <c r="I142" s="8"/>
      <c r="J142" s="8">
        <f t="shared" si="4"/>
        <v>3.8298618103568507E-2</v>
      </c>
    </row>
    <row r="143" spans="1:10" x14ac:dyDescent="0.35">
      <c r="A143" s="1">
        <v>41547</v>
      </c>
      <c r="B143" s="22"/>
      <c r="C143" s="22"/>
      <c r="D143" s="8">
        <v>2.5050434098211199E-2</v>
      </c>
      <c r="E143" s="8">
        <v>4.4562727772837603E-2</v>
      </c>
      <c r="F143" s="8">
        <v>4.5793778215708701E-2</v>
      </c>
      <c r="G143" s="8">
        <v>6.3804576867158194E-2</v>
      </c>
      <c r="H143" s="8">
        <v>3.0600000000000002E-2</v>
      </c>
      <c r="I143" s="8"/>
      <c r="J143" s="8">
        <f t="shared" si="4"/>
        <v>-2.5944880047086484E-2</v>
      </c>
    </row>
    <row r="144" spans="1:10" x14ac:dyDescent="0.35">
      <c r="A144" s="1">
        <v>41578</v>
      </c>
      <c r="B144" s="22"/>
      <c r="C144" s="22"/>
      <c r="D144" s="8">
        <v>4.3793789919843597E-2</v>
      </c>
      <c r="E144" s="8">
        <v>4.4235917362280101E-2</v>
      </c>
      <c r="F144" s="8">
        <v>3.5337161308802802E-2</v>
      </c>
      <c r="G144" s="8">
        <v>2.5146251643135699E-2</v>
      </c>
      <c r="H144" s="8">
        <v>8.0000000000000004E-4</v>
      </c>
      <c r="I144" s="8"/>
      <c r="J144" s="8">
        <f t="shared" si="4"/>
        <v>-4.7593537749697899E-2</v>
      </c>
    </row>
    <row r="145" spans="1:10" x14ac:dyDescent="0.35">
      <c r="A145" s="1">
        <v>41608</v>
      </c>
      <c r="B145" s="22"/>
      <c r="C145" s="22"/>
      <c r="D145" s="8">
        <v>2.7897742552955299E-2</v>
      </c>
      <c r="E145" s="8">
        <v>2.82093301855923E-2</v>
      </c>
      <c r="F145" s="8">
        <v>1.6603653649819899E-2</v>
      </c>
      <c r="G145" s="8">
        <v>4.0063428051251598E-2</v>
      </c>
      <c r="H145" s="8">
        <v>4.4000000000000003E-3</v>
      </c>
      <c r="I145" s="8"/>
      <c r="J145" s="8">
        <f t="shared" si="4"/>
        <v>-3.1924654935974593E-2</v>
      </c>
    </row>
    <row r="146" spans="1:10" x14ac:dyDescent="0.35">
      <c r="A146" s="1">
        <v>41639</v>
      </c>
      <c r="B146" s="22"/>
      <c r="C146" s="22"/>
      <c r="D146" s="8">
        <v>2.53274260694255E-2</v>
      </c>
      <c r="E146" s="8">
        <v>2.8565003728099999E-2</v>
      </c>
      <c r="F146" s="8">
        <v>2.97702454988133E-2</v>
      </c>
      <c r="G146" s="8">
        <v>1.9680770968228001E-2</v>
      </c>
      <c r="H146" s="8">
        <v>2.0000000000000001E-4</v>
      </c>
      <c r="I146" s="8"/>
      <c r="J146" s="8">
        <f t="shared" si="4"/>
        <v>-2.6598459493717825E-2</v>
      </c>
    </row>
    <row r="147" spans="1:10" x14ac:dyDescent="0.35">
      <c r="A147" s="1">
        <v>41670</v>
      </c>
      <c r="B147" s="22"/>
      <c r="C147" s="22"/>
      <c r="D147" s="8">
        <v>-3.5514632418816798E-2</v>
      </c>
      <c r="E147" s="8">
        <v>-2.8508124265657599E-2</v>
      </c>
      <c r="F147" s="8">
        <v>-1.94652728785756E-2</v>
      </c>
      <c r="G147" s="8">
        <v>-2.7681379860301201E-2</v>
      </c>
      <c r="H147" s="8">
        <v>1.7100000000000001E-2</v>
      </c>
      <c r="I147" s="8"/>
      <c r="J147" s="8">
        <f t="shared" si="4"/>
        <v>4.0246283860553643E-2</v>
      </c>
    </row>
    <row r="148" spans="1:10" x14ac:dyDescent="0.35">
      <c r="A148" s="1">
        <v>41698</v>
      </c>
      <c r="B148" s="22"/>
      <c r="C148" s="22"/>
      <c r="D148" s="8">
        <v>4.3242959328780403E-2</v>
      </c>
      <c r="E148" s="8">
        <v>5.1472301000835802E-2</v>
      </c>
      <c r="F148" s="8">
        <v>5.8672975013866098E-2</v>
      </c>
      <c r="G148" s="8">
        <v>4.7112427383529401E-2</v>
      </c>
      <c r="H148" s="8">
        <v>2.07E-2</v>
      </c>
      <c r="I148" s="8"/>
      <c r="J148" s="8">
        <f t="shared" si="4"/>
        <v>-4.3630813725581238E-2</v>
      </c>
    </row>
    <row r="149" spans="1:10" x14ac:dyDescent="0.35">
      <c r="A149" s="1">
        <v>41729</v>
      </c>
      <c r="B149" s="22"/>
      <c r="C149" s="22"/>
      <c r="D149" s="8">
        <v>2.3872879364807201E-2</v>
      </c>
      <c r="E149" s="8">
        <v>-1.00853967010317E-2</v>
      </c>
      <c r="F149" s="8">
        <v>-2.6763790611210999E-3</v>
      </c>
      <c r="G149" s="8">
        <v>-6.8170775043699498E-3</v>
      </c>
      <c r="H149" s="8">
        <v>-3.2899999999999999E-2</v>
      </c>
      <c r="I149" s="8"/>
      <c r="J149" s="8">
        <f t="shared" si="4"/>
        <v>-2.488044701836329E-2</v>
      </c>
    </row>
    <row r="150" spans="1:10" x14ac:dyDescent="0.35">
      <c r="A150" s="1">
        <v>41759</v>
      </c>
      <c r="B150" s="22"/>
      <c r="C150" s="22"/>
      <c r="D150" s="8">
        <v>9.5031602834191892E-3</v>
      </c>
      <c r="E150" s="8">
        <v>4.1723615187006602E-5</v>
      </c>
      <c r="F150" s="8">
        <v>-5.7468718156445699E-3</v>
      </c>
      <c r="G150" s="8">
        <v>-3.8780860028185399E-2</v>
      </c>
      <c r="H150" s="8">
        <v>-3.8900000000000004E-2</v>
      </c>
      <c r="I150" s="8"/>
      <c r="J150" s="8">
        <f t="shared" si="4"/>
        <v>-1.2017748694506027E-2</v>
      </c>
    </row>
    <row r="151" spans="1:10" x14ac:dyDescent="0.35">
      <c r="A151" s="1">
        <v>41790</v>
      </c>
      <c r="B151" s="22"/>
      <c r="C151" s="22"/>
      <c r="D151" s="8">
        <v>1.4645538459873699E-2</v>
      </c>
      <c r="E151" s="8">
        <v>3.11637115779466E-2</v>
      </c>
      <c r="F151" s="8">
        <v>2.2157008782595002E-2</v>
      </c>
      <c r="G151" s="8">
        <v>8.0144031358730192E-3</v>
      </c>
      <c r="H151" s="8">
        <v>8.6999999999999994E-3</v>
      </c>
      <c r="I151" s="8"/>
      <c r="J151" s="8">
        <f t="shared" si="4"/>
        <v>-1.660961885455391E-2</v>
      </c>
    </row>
    <row r="152" spans="1:10" x14ac:dyDescent="0.35">
      <c r="A152" s="1">
        <v>41820</v>
      </c>
      <c r="B152" s="22"/>
      <c r="C152" s="22"/>
      <c r="D152" s="8">
        <v>2.6120321861110501E-2</v>
      </c>
      <c r="E152" s="8">
        <v>1.9488696065845901E-2</v>
      </c>
      <c r="F152" s="8">
        <v>3.2876285770632098E-2</v>
      </c>
      <c r="G152" s="8">
        <v>5.3205519507434303E-2</v>
      </c>
      <c r="H152" s="8">
        <v>6.8999999999999999E-3</v>
      </c>
      <c r="I152" s="8"/>
      <c r="J152" s="8">
        <f t="shared" si="4"/>
        <v>-2.5785866191889804E-2</v>
      </c>
    </row>
    <row r="153" spans="1:10" x14ac:dyDescent="0.35">
      <c r="A153" s="1">
        <v>41851</v>
      </c>
      <c r="B153" s="22"/>
      <c r="C153" s="22"/>
      <c r="D153" s="8">
        <v>-1.7041033985032199E-2</v>
      </c>
      <c r="E153" s="8">
        <v>-1.53073496444966E-2</v>
      </c>
      <c r="F153" s="8">
        <v>-2.9527566967875101E-2</v>
      </c>
      <c r="G153" s="8">
        <v>-6.0528217641123698E-2</v>
      </c>
      <c r="H153" s="8">
        <v>-1.1999999999999999E-3</v>
      </c>
      <c r="I153" s="8"/>
      <c r="J153" s="8">
        <f t="shared" si="4"/>
        <v>1.6926709138210125E-2</v>
      </c>
    </row>
    <row r="154" spans="1:10" x14ac:dyDescent="0.35">
      <c r="A154" s="1">
        <v>41882</v>
      </c>
      <c r="B154" s="22"/>
      <c r="C154" s="22"/>
      <c r="D154" s="8">
        <v>3.6754822417796401E-2</v>
      </c>
      <c r="E154" s="8">
        <v>4.5817618666092998E-2</v>
      </c>
      <c r="F154" s="8">
        <v>4.8285167248097699E-2</v>
      </c>
      <c r="G154" s="8">
        <v>4.9585281886453801E-2</v>
      </c>
      <c r="H154" s="8">
        <v>8.199999999999999E-3</v>
      </c>
      <c r="I154" s="8"/>
      <c r="J154" s="8">
        <f t="shared" si="4"/>
        <v>-3.8690808575977564E-2</v>
      </c>
    </row>
    <row r="155" spans="1:10" x14ac:dyDescent="0.35">
      <c r="A155" s="1">
        <v>41912</v>
      </c>
      <c r="B155" s="22"/>
      <c r="C155" s="22"/>
      <c r="D155" s="8">
        <v>-2.0628355487164299E-2</v>
      </c>
      <c r="E155" s="8">
        <v>-1.45057352601122E-2</v>
      </c>
      <c r="F155" s="8">
        <v>-3.3387629389411998E-2</v>
      </c>
      <c r="G155" s="8">
        <v>-6.0495231460568198E-2</v>
      </c>
      <c r="H155" s="8">
        <v>5.0000000000000001E-3</v>
      </c>
      <c r="I155" s="8"/>
      <c r="J155" s="8">
        <f t="shared" si="4"/>
        <v>2.0148536816792722E-2</v>
      </c>
    </row>
    <row r="156" spans="1:10" x14ac:dyDescent="0.35">
      <c r="A156" s="1">
        <v>41943</v>
      </c>
      <c r="B156" s="22"/>
      <c r="C156" s="22"/>
      <c r="D156" s="8">
        <v>2.2465648304963101E-2</v>
      </c>
      <c r="E156" s="8">
        <v>2.63514962772314E-2</v>
      </c>
      <c r="F156" s="8">
        <v>3.0820059455255601E-2</v>
      </c>
      <c r="G156" s="8">
        <v>6.5919891247047405E-2</v>
      </c>
      <c r="H156" s="8">
        <v>-5.9999999999999995E-4</v>
      </c>
      <c r="I156" s="8"/>
      <c r="J156" s="8">
        <f t="shared" si="4"/>
        <v>-2.4636374787079994E-2</v>
      </c>
    </row>
    <row r="157" spans="1:10" x14ac:dyDescent="0.35">
      <c r="A157" s="1">
        <v>41973</v>
      </c>
      <c r="B157" s="22"/>
      <c r="C157" s="22"/>
      <c r="D157" s="8">
        <v>2.04761003208359E-2</v>
      </c>
      <c r="E157" s="8">
        <v>3.1688099960974103E-2</v>
      </c>
      <c r="F157" s="8">
        <v>2.55891187754658E-2</v>
      </c>
      <c r="G157" s="8">
        <v>8.9672450992639397E-4</v>
      </c>
      <c r="H157" s="8">
        <v>6.8999999999999999E-3</v>
      </c>
      <c r="I157" s="8"/>
      <c r="J157" s="8">
        <f t="shared" si="4"/>
        <v>-2.1933350643301458E-2</v>
      </c>
    </row>
    <row r="158" spans="1:10" x14ac:dyDescent="0.35">
      <c r="A158" s="1">
        <v>42004</v>
      </c>
      <c r="B158" s="22"/>
      <c r="C158" s="22"/>
      <c r="D158" s="8">
        <v>6.1340505948940197E-3</v>
      </c>
      <c r="E158" s="8">
        <v>-1.04180772497803E-2</v>
      </c>
      <c r="F158" s="8">
        <v>2.11788632817878E-3</v>
      </c>
      <c r="G158" s="8">
        <v>2.8499341181239899E-2</v>
      </c>
      <c r="H158" s="8">
        <v>1.1200000000000002E-2</v>
      </c>
      <c r="I158" s="8"/>
      <c r="J158" s="8">
        <f t="shared" si="4"/>
        <v>-4.109072815813024E-3</v>
      </c>
    </row>
    <row r="159" spans="1:10" x14ac:dyDescent="0.35">
      <c r="A159" s="1">
        <v>42035</v>
      </c>
      <c r="B159" s="22"/>
      <c r="C159" s="22"/>
      <c r="D159" s="8">
        <v>-3.9973473397323898E-2</v>
      </c>
      <c r="E159" s="8">
        <v>-1.5312688722667901E-2</v>
      </c>
      <c r="F159" s="8">
        <v>-1.56041257320005E-2</v>
      </c>
      <c r="G159" s="8">
        <v>-3.21654201495815E-2</v>
      </c>
      <c r="H159" s="8">
        <v>3.8399999999999997E-2</v>
      </c>
      <c r="I159" s="8"/>
      <c r="J159" s="8">
        <f t="shared" si="4"/>
        <v>4.4522202545657773E-2</v>
      </c>
    </row>
    <row r="160" spans="1:10" x14ac:dyDescent="0.35">
      <c r="A160" s="1">
        <v>42063</v>
      </c>
      <c r="B160" s="22"/>
      <c r="C160" s="22"/>
      <c r="D160" s="8">
        <v>4.8388902765695803E-2</v>
      </c>
      <c r="E160" s="8">
        <v>6.6654875306365005E-2</v>
      </c>
      <c r="F160" s="8">
        <v>5.5366983624291703E-2</v>
      </c>
      <c r="G160" s="8">
        <v>5.9366658666259203E-2</v>
      </c>
      <c r="H160" s="8">
        <v>-2.8199999999999999E-2</v>
      </c>
      <c r="I160" s="8"/>
      <c r="J160" s="8">
        <f t="shared" si="4"/>
        <v>-5.5971992272132849E-2</v>
      </c>
    </row>
    <row r="161" spans="1:10" x14ac:dyDescent="0.35">
      <c r="A161" s="1">
        <v>42094</v>
      </c>
      <c r="B161" s="22"/>
      <c r="C161" s="22"/>
      <c r="D161" s="8">
        <v>-1.36125009242594E-2</v>
      </c>
      <c r="E161" s="8">
        <v>-1.1372519462061401E-2</v>
      </c>
      <c r="F161" s="8">
        <v>5.9793508133444597E-4</v>
      </c>
      <c r="G161" s="8">
        <v>1.7421243962638E-2</v>
      </c>
      <c r="H161" s="8">
        <v>2.7400000000000001E-2</v>
      </c>
      <c r="I161" s="8"/>
      <c r="J161" s="8">
        <f t="shared" si="4"/>
        <v>1.7400640106899415E-2</v>
      </c>
    </row>
    <row r="162" spans="1:10" x14ac:dyDescent="0.35">
      <c r="A162" s="1">
        <v>42124</v>
      </c>
      <c r="B162" s="22"/>
      <c r="C162" s="22"/>
      <c r="D162" s="8">
        <v>9.3493283892256106E-3</v>
      </c>
      <c r="E162" s="8">
        <v>5.00779813715942E-3</v>
      </c>
      <c r="F162" s="8">
        <v>-9.0889351609565894E-3</v>
      </c>
      <c r="G162" s="8">
        <v>-2.5503903693156499E-2</v>
      </c>
      <c r="H162" s="8">
        <v>-7.2700000000000001E-2</v>
      </c>
      <c r="I162" s="8"/>
      <c r="J162" s="8">
        <f t="shared" si="4"/>
        <v>-1.6051190496900954E-2</v>
      </c>
    </row>
    <row r="163" spans="1:10" x14ac:dyDescent="0.35">
      <c r="A163" s="1">
        <v>42155</v>
      </c>
      <c r="B163" s="22"/>
      <c r="C163" s="22"/>
      <c r="D163" s="8">
        <v>1.20180286934154E-2</v>
      </c>
      <c r="E163" s="8">
        <v>1.4076157985881899E-2</v>
      </c>
      <c r="F163" s="8">
        <v>1.46485262045025E-2</v>
      </c>
      <c r="G163" s="8">
        <v>2.2830275562880298E-2</v>
      </c>
      <c r="H163" s="8">
        <v>5.8200000000000002E-2</v>
      </c>
      <c r="I163" s="8"/>
      <c r="J163" s="8">
        <f t="shared" si="4"/>
        <v>-9.277868542477764E-3</v>
      </c>
    </row>
    <row r="164" spans="1:10" x14ac:dyDescent="0.35">
      <c r="A164" s="1">
        <v>42185</v>
      </c>
      <c r="B164" s="22"/>
      <c r="C164" s="22"/>
      <c r="D164" s="8">
        <v>-1.9967221402304301E-2</v>
      </c>
      <c r="E164" s="8">
        <v>-1.7616790719793302E-2</v>
      </c>
      <c r="F164" s="8">
        <v>-2.0681438111656601E-2</v>
      </c>
      <c r="G164" s="8">
        <v>7.4893118634082202E-3</v>
      </c>
      <c r="H164" s="8">
        <v>3.0099999999999998E-2</v>
      </c>
      <c r="I164" s="8"/>
      <c r="J164" s="8">
        <f t="shared" si="4"/>
        <v>2.1755505347047975E-2</v>
      </c>
    </row>
    <row r="165" spans="1:10" x14ac:dyDescent="0.35">
      <c r="A165" s="1">
        <v>42216</v>
      </c>
      <c r="B165" s="22"/>
      <c r="C165" s="22"/>
      <c r="D165" s="8">
        <v>4.3846439286412001E-3</v>
      </c>
      <c r="E165" s="8">
        <v>3.3910602978450402E-2</v>
      </c>
      <c r="F165" s="8">
        <v>7.4176132267417703E-3</v>
      </c>
      <c r="G165" s="8">
        <v>-1.1621675651430199E-2</v>
      </c>
      <c r="H165" s="8">
        <v>9.98E-2</v>
      </c>
      <c r="I165" s="8"/>
      <c r="J165" s="8">
        <f t="shared" si="4"/>
        <v>-2.7091161255892804E-3</v>
      </c>
    </row>
    <row r="166" spans="1:10" x14ac:dyDescent="0.35">
      <c r="A166" s="1">
        <v>42247</v>
      </c>
      <c r="B166" s="22"/>
      <c r="C166" s="22"/>
      <c r="D166" s="8">
        <v>-5.9556392023803501E-2</v>
      </c>
      <c r="E166" s="8">
        <v>-6.0728523435913603E-2</v>
      </c>
      <c r="F166" s="8">
        <v>-5.2769239116403098E-2</v>
      </c>
      <c r="G166" s="8">
        <v>-6.2841952650552396E-2</v>
      </c>
      <c r="H166" s="8">
        <v>-2.0899999999999998E-2</v>
      </c>
      <c r="I166" s="8"/>
      <c r="J166" s="8">
        <f t="shared" si="4"/>
        <v>6.3632956868658372E-2</v>
      </c>
    </row>
    <row r="167" spans="1:10" x14ac:dyDescent="0.35">
      <c r="A167" s="1">
        <v>42277</v>
      </c>
      <c r="B167" s="22"/>
      <c r="C167" s="22"/>
      <c r="D167" s="8">
        <v>-3.0190364451209602E-2</v>
      </c>
      <c r="E167" s="8">
        <v>-2.4737768896097401E-2</v>
      </c>
      <c r="F167" s="8">
        <v>-3.6002939015429399E-2</v>
      </c>
      <c r="G167" s="8">
        <v>-4.9062708569106703E-2</v>
      </c>
      <c r="H167" s="8">
        <v>5.2199999999999996E-2</v>
      </c>
      <c r="I167" s="8"/>
      <c r="J167" s="8">
        <f t="shared" si="4"/>
        <v>3.4103244042688746E-2</v>
      </c>
    </row>
    <row r="168" spans="1:10" x14ac:dyDescent="0.35">
      <c r="A168" s="1">
        <v>42308</v>
      </c>
      <c r="B168" s="22"/>
      <c r="C168" s="22"/>
      <c r="D168" s="8">
        <v>7.5452693454529499E-2</v>
      </c>
      <c r="E168" s="8">
        <v>8.6105623449416704E-2</v>
      </c>
      <c r="F168" s="8">
        <v>6.1995967741935901E-2</v>
      </c>
      <c r="G168" s="8">
        <v>5.6341117324402397E-2</v>
      </c>
      <c r="H168" s="8">
        <v>-3.2799999999999996E-2</v>
      </c>
      <c r="I168" s="8"/>
      <c r="J168" s="8">
        <f t="shared" si="4"/>
        <v>-8.6342054705778382E-2</v>
      </c>
    </row>
    <row r="169" spans="1:10" x14ac:dyDescent="0.35">
      <c r="A169" s="1">
        <v>42338</v>
      </c>
      <c r="B169" s="22"/>
      <c r="C169" s="22"/>
      <c r="D169" s="8">
        <v>3.8273923735912801E-3</v>
      </c>
      <c r="E169" s="8">
        <v>2.8066628102368899E-3</v>
      </c>
      <c r="F169" s="8">
        <v>2.5486087798708501E-3</v>
      </c>
      <c r="G169" s="8">
        <v>3.2527782040750103E-2</v>
      </c>
      <c r="H169" s="8">
        <v>2.2799999999999997E-2</v>
      </c>
      <c r="I169" s="8"/>
      <c r="J169" s="8">
        <f t="shared" si="4"/>
        <v>-3.5689695710087342E-3</v>
      </c>
    </row>
    <row r="170" spans="1:10" x14ac:dyDescent="0.35">
      <c r="A170" s="1">
        <v>42369</v>
      </c>
      <c r="B170" s="22"/>
      <c r="C170" s="22"/>
      <c r="D170" s="8">
        <v>-2.1505466807108801E-2</v>
      </c>
      <c r="E170" s="8">
        <v>-1.4674229985204301E-2</v>
      </c>
      <c r="F170" s="8">
        <v>-2.6802054487408002E-2</v>
      </c>
      <c r="G170" s="8">
        <v>-5.0209746433261197E-2</v>
      </c>
      <c r="H170" s="8">
        <v>3.3599999999999998E-2</v>
      </c>
      <c r="I170" s="8"/>
      <c r="J170" s="8">
        <f t="shared" si="4"/>
        <v>2.3791196968206349E-2</v>
      </c>
    </row>
    <row r="171" spans="1:10" x14ac:dyDescent="0.35">
      <c r="A171" s="1">
        <v>42400</v>
      </c>
      <c r="B171" s="22"/>
      <c r="C171" s="22"/>
      <c r="D171" s="8">
        <v>-5.1672905922793402E-2</v>
      </c>
      <c r="E171" s="8">
        <v>-5.5827284539132702E-2</v>
      </c>
      <c r="F171" s="8">
        <v>-6.5521029116173093E-2</v>
      </c>
      <c r="G171" s="8">
        <v>-8.7934281721827504E-2</v>
      </c>
      <c r="H171" s="8">
        <v>1.44E-2</v>
      </c>
      <c r="I171" s="8"/>
      <c r="J171" s="8">
        <f t="shared" si="4"/>
        <v>5.5475951763106893E-2</v>
      </c>
    </row>
    <row r="172" spans="1:10" x14ac:dyDescent="0.35">
      <c r="A172" s="1">
        <v>42429</v>
      </c>
      <c r="B172" s="22"/>
      <c r="C172" s="22"/>
      <c r="D172" s="8">
        <v>-2.5204743206293597E-4</v>
      </c>
      <c r="E172" s="8">
        <v>-4.2734848965771002E-4</v>
      </c>
      <c r="F172" s="8">
        <v>1.13038942571684E-2</v>
      </c>
      <c r="G172" s="8">
        <v>-4.44082001763457E-5</v>
      </c>
      <c r="H172" s="8">
        <v>-4.3799999999999999E-2</v>
      </c>
      <c r="I172" s="8"/>
      <c r="J172" s="8">
        <f t="shared" si="4"/>
        <v>-4.8282285382356864E-4</v>
      </c>
    </row>
    <row r="173" spans="1:10" x14ac:dyDescent="0.35">
      <c r="A173" s="1">
        <v>42460</v>
      </c>
      <c r="B173" s="22"/>
      <c r="C173" s="22"/>
      <c r="D173" s="8">
        <v>7.2034816707158195E-2</v>
      </c>
      <c r="E173" s="8">
        <v>6.7442195401034605E-2</v>
      </c>
      <c r="F173" s="8">
        <v>8.1905539077988199E-2</v>
      </c>
      <c r="G173" s="8">
        <v>7.9811135648852699E-2</v>
      </c>
      <c r="H173" s="8">
        <v>-5.0099999999999999E-2</v>
      </c>
      <c r="I173" s="8"/>
      <c r="J173" s="8">
        <f t="shared" si="4"/>
        <v>-7.7609838987493324E-2</v>
      </c>
    </row>
    <row r="174" spans="1:10" x14ac:dyDescent="0.35">
      <c r="A174" s="1">
        <v>42490</v>
      </c>
      <c r="B174" s="22"/>
      <c r="C174" s="22"/>
      <c r="D174" s="8">
        <v>2.1006309844761699E-2</v>
      </c>
      <c r="E174" s="8">
        <v>-9.1322648569281406E-3</v>
      </c>
      <c r="F174" s="8">
        <v>1.05711638917203E-2</v>
      </c>
      <c r="G174" s="8">
        <v>1.5695834322579601E-2</v>
      </c>
      <c r="H174" s="8">
        <v>-6.0199999999999997E-2</v>
      </c>
      <c r="I174" s="8"/>
      <c r="J174" s="8">
        <f t="shared" si="4"/>
        <v>-2.2269442368377638E-2</v>
      </c>
    </row>
    <row r="175" spans="1:10" x14ac:dyDescent="0.35">
      <c r="A175" s="1">
        <v>42521</v>
      </c>
      <c r="B175" s="22"/>
      <c r="C175" s="22"/>
      <c r="D175" s="8">
        <v>1.5532502094116E-2</v>
      </c>
      <c r="E175" s="8">
        <v>1.9419266159312699E-2</v>
      </c>
      <c r="F175" s="8">
        <v>1.6399921153304801E-2</v>
      </c>
      <c r="G175" s="8">
        <v>2.2524686415799199E-2</v>
      </c>
      <c r="H175" s="8">
        <v>1.4199999999999999E-2</v>
      </c>
      <c r="I175" s="8"/>
      <c r="J175" s="8">
        <f t="shared" si="4"/>
        <v>-1.6433711089352949E-2</v>
      </c>
    </row>
    <row r="176" spans="1:10" x14ac:dyDescent="0.35">
      <c r="A176" s="1">
        <v>42551</v>
      </c>
      <c r="B176" s="22"/>
      <c r="C176" s="22"/>
      <c r="D176" s="8">
        <v>8.6473035816269708E-3</v>
      </c>
      <c r="E176" s="8">
        <v>-3.9272439666213103E-3</v>
      </c>
      <c r="F176" s="8">
        <v>4.5546763572007097E-3</v>
      </c>
      <c r="G176" s="8">
        <v>-6.3180290629338105E-4</v>
      </c>
      <c r="H176" s="8">
        <v>4.1299999999999996E-2</v>
      </c>
      <c r="I176" s="8"/>
      <c r="J176" s="8">
        <f t="shared" si="4"/>
        <v>-4.5523769322535195E-3</v>
      </c>
    </row>
    <row r="177" spans="1:10" x14ac:dyDescent="0.35">
      <c r="A177" s="1">
        <v>42582</v>
      </c>
      <c r="B177" s="22"/>
      <c r="C177" s="22"/>
      <c r="D177" s="8">
        <v>2.90350473469606E-2</v>
      </c>
      <c r="E177" s="8">
        <v>4.7201866829978997E-2</v>
      </c>
      <c r="F177" s="8">
        <v>4.5655142295109002E-2</v>
      </c>
      <c r="G177" s="8">
        <v>5.9707998170035803E-2</v>
      </c>
      <c r="H177" s="8">
        <v>-3.3399999999999999E-2</v>
      </c>
      <c r="I177" s="8"/>
      <c r="J177" s="8">
        <f t="shared" si="4"/>
        <v>-3.458707206970605E-2</v>
      </c>
    </row>
    <row r="178" spans="1:10" x14ac:dyDescent="0.35">
      <c r="A178" s="1">
        <v>42613</v>
      </c>
      <c r="B178" s="22"/>
      <c r="C178" s="22"/>
      <c r="D178" s="8">
        <v>7.7110820275191902E-3</v>
      </c>
      <c r="E178" s="8">
        <v>-4.9679207633277697E-3</v>
      </c>
      <c r="F178" s="8">
        <v>-2.4978512384850301E-3</v>
      </c>
      <c r="G178" s="8">
        <v>1.7683291634939698E-2</v>
      </c>
      <c r="H178" s="8">
        <v>-3.49E-2</v>
      </c>
      <c r="I178" s="8"/>
      <c r="J178" s="8">
        <f t="shared" si="4"/>
        <v>-1.0243211631837609E-2</v>
      </c>
    </row>
    <row r="179" spans="1:10" x14ac:dyDescent="0.35">
      <c r="A179" s="1">
        <v>42643</v>
      </c>
      <c r="B179" s="22"/>
      <c r="C179" s="22"/>
      <c r="D179" s="8">
        <v>-2.0842352408921498E-3</v>
      </c>
      <c r="E179" s="8">
        <v>3.6581559651249801E-3</v>
      </c>
      <c r="F179" s="8">
        <v>2.02071570533628E-3</v>
      </c>
      <c r="G179" s="8">
        <v>1.1138092979444E-2</v>
      </c>
      <c r="H179" s="8">
        <v>1.9E-3</v>
      </c>
      <c r="I179" s="8"/>
      <c r="J179" s="8">
        <f t="shared" si="4"/>
        <v>1.5545873682476399E-3</v>
      </c>
    </row>
    <row r="180" spans="1:10" x14ac:dyDescent="0.35">
      <c r="A180" s="1">
        <v>42674</v>
      </c>
      <c r="B180" s="22"/>
      <c r="C180" s="22"/>
      <c r="D180" s="8">
        <v>-1.5476814871499701E-2</v>
      </c>
      <c r="E180" s="8">
        <v>-2.34833600216472E-2</v>
      </c>
      <c r="F180" s="8">
        <v>-3.1732723827832897E-2</v>
      </c>
      <c r="G180" s="8">
        <v>-4.7540157740430203E-2</v>
      </c>
      <c r="H180" s="8">
        <v>5.8999999999999999E-3</v>
      </c>
      <c r="I180" s="8"/>
      <c r="J180" s="8">
        <f t="shared" si="4"/>
        <v>1.6524804020567618E-2</v>
      </c>
    </row>
    <row r="181" spans="1:10" x14ac:dyDescent="0.35">
      <c r="A181" s="1">
        <v>42704</v>
      </c>
      <c r="B181" s="22"/>
      <c r="C181" s="22"/>
      <c r="D181" s="8">
        <v>5.7114025595201602E-2</v>
      </c>
      <c r="E181" s="8">
        <v>2.1757943396675399E-2</v>
      </c>
      <c r="F181" s="8">
        <v>5.3928759288482203E-2</v>
      </c>
      <c r="G181" s="8">
        <v>0.11151266901705199</v>
      </c>
      <c r="H181" s="8">
        <v>-4.6199999999999998E-2</v>
      </c>
      <c r="I181" s="8"/>
      <c r="J181" s="8">
        <f t="shared" si="4"/>
        <v>-5.9484740154379698E-2</v>
      </c>
    </row>
    <row r="182" spans="1:10" x14ac:dyDescent="0.35">
      <c r="A182" s="1">
        <v>42735</v>
      </c>
      <c r="B182" s="22"/>
      <c r="C182" s="22"/>
      <c r="D182" s="8">
        <v>2.49926772664795E-2</v>
      </c>
      <c r="E182" s="8">
        <v>1.23796966498725E-2</v>
      </c>
      <c r="F182" s="8">
        <v>1.1357865009586601E-2</v>
      </c>
      <c r="G182" s="8">
        <v>2.8019521145307098E-2</v>
      </c>
      <c r="H182" s="8">
        <v>-2.5999999999999999E-3</v>
      </c>
      <c r="I182" s="8"/>
      <c r="J182" s="8">
        <f t="shared" si="4"/>
        <v>-2.6945591923961343E-2</v>
      </c>
    </row>
    <row r="183" spans="1:10" x14ac:dyDescent="0.35">
      <c r="A183" s="1">
        <v>42766</v>
      </c>
      <c r="B183" s="22"/>
      <c r="C183" s="22"/>
      <c r="D183" s="8">
        <v>7.1236646792405996E-3</v>
      </c>
      <c r="E183" s="8">
        <v>3.3698330276421599E-2</v>
      </c>
      <c r="F183" s="8">
        <v>2.4132226809569699E-2</v>
      </c>
      <c r="G183" s="8">
        <v>3.94442294412668E-3</v>
      </c>
      <c r="H183" s="8">
        <v>-9.300000000000001E-3</v>
      </c>
      <c r="I183" s="8"/>
      <c r="J183" s="8">
        <f t="shared" si="4"/>
        <v>-1.0090823060128113E-2</v>
      </c>
    </row>
    <row r="184" spans="1:10" x14ac:dyDescent="0.35">
      <c r="A184" s="1">
        <v>42794</v>
      </c>
      <c r="B184" s="22"/>
      <c r="C184" s="22"/>
      <c r="D184" s="8">
        <v>3.5933877009957697E-2</v>
      </c>
      <c r="E184" s="8">
        <v>4.15353628337067E-2</v>
      </c>
      <c r="F184" s="8">
        <v>2.8297340952587499E-2</v>
      </c>
      <c r="G184" s="8">
        <v>1.9298447174922E-2</v>
      </c>
      <c r="H184" s="8">
        <v>-1.6500000000000001E-2</v>
      </c>
      <c r="I184" s="8"/>
      <c r="J184" s="8">
        <f t="shared" si="4"/>
        <v>-4.1251141290339848E-2</v>
      </c>
    </row>
    <row r="185" spans="1:10" x14ac:dyDescent="0.35">
      <c r="A185" s="1">
        <v>42825</v>
      </c>
      <c r="B185" s="22"/>
      <c r="C185" s="22"/>
      <c r="D185" s="8">
        <v>-1.0186401883894599E-2</v>
      </c>
      <c r="E185" s="8">
        <v>1.15668059869988E-2</v>
      </c>
      <c r="F185" s="8">
        <v>-1.5633714042452701E-3</v>
      </c>
      <c r="G185" s="8">
        <v>1.3095644178149101E-3</v>
      </c>
      <c r="H185" s="8">
        <v>-1.0200000000000001E-2</v>
      </c>
      <c r="I185" s="8"/>
      <c r="J185" s="8">
        <f t="shared" si="4"/>
        <v>7.2160943866280795E-3</v>
      </c>
    </row>
    <row r="186" spans="1:10" x14ac:dyDescent="0.35">
      <c r="A186" s="1">
        <v>42855</v>
      </c>
      <c r="B186" s="22"/>
      <c r="C186" s="22"/>
      <c r="D186" s="8">
        <v>-1.87674503584992E-3</v>
      </c>
      <c r="E186" s="8">
        <v>2.28700074247901E-2</v>
      </c>
      <c r="F186" s="8">
        <v>7.7026744525209804E-3</v>
      </c>
      <c r="G186" s="8">
        <v>1.0966403170836799E-2</v>
      </c>
      <c r="H186" s="8">
        <v>4.7999999999999996E-3</v>
      </c>
      <c r="I186" s="8"/>
      <c r="J186" s="8">
        <f t="shared" si="4"/>
        <v>-1.0992666700351066E-3</v>
      </c>
    </row>
    <row r="187" spans="1:10" x14ac:dyDescent="0.35">
      <c r="A187" s="1">
        <v>42886</v>
      </c>
      <c r="B187" s="22"/>
      <c r="C187" s="22"/>
      <c r="D187" s="8">
        <v>-9.8030155469169106E-4</v>
      </c>
      <c r="E187" s="8">
        <v>2.6002411817908001E-2</v>
      </c>
      <c r="F187" s="8">
        <v>9.1345093399127393E-3</v>
      </c>
      <c r="G187" s="8">
        <v>-2.0344088479058001E-2</v>
      </c>
      <c r="H187" s="8">
        <v>1.4800000000000001E-2</v>
      </c>
      <c r="I187" s="8"/>
      <c r="J187" s="8">
        <f t="shared" ref="J187:J250" si="5">B187-SUMPRODUCT(D187:H187,L$3:P$3)</f>
        <v>-6.7166821824025339E-4</v>
      </c>
    </row>
    <row r="188" spans="1:10" x14ac:dyDescent="0.35">
      <c r="A188" s="1">
        <v>42916</v>
      </c>
      <c r="B188" s="22"/>
      <c r="C188" s="22"/>
      <c r="D188" s="8">
        <v>1.6347750103000699E-2</v>
      </c>
      <c r="E188" s="8">
        <v>-2.6349113067689598E-3</v>
      </c>
      <c r="F188" s="8">
        <v>9.9472572725404895E-3</v>
      </c>
      <c r="G188" s="8">
        <v>3.4568569595510898E-2</v>
      </c>
      <c r="H188" s="8">
        <v>-8.9999999999999998E-4</v>
      </c>
      <c r="I188" s="8"/>
      <c r="J188" s="8">
        <f t="shared" si="5"/>
        <v>-1.5609147617604234E-2</v>
      </c>
    </row>
    <row r="189" spans="1:10" x14ac:dyDescent="0.35">
      <c r="A189" s="1">
        <v>42947</v>
      </c>
      <c r="B189" s="22"/>
      <c r="C189" s="22"/>
      <c r="D189" s="8">
        <v>1.32905786929259E-2</v>
      </c>
      <c r="E189" s="8">
        <v>2.65800597818984E-2</v>
      </c>
      <c r="F189" s="8">
        <v>1.47232393057391E-2</v>
      </c>
      <c r="G189" s="8">
        <v>7.4285978611881402E-3</v>
      </c>
      <c r="H189" s="8">
        <v>1.6799999999999999E-2</v>
      </c>
      <c r="I189" s="8"/>
      <c r="J189" s="8">
        <f t="shared" si="5"/>
        <v>-1.5142386030068556E-2</v>
      </c>
    </row>
    <row r="190" spans="1:10" x14ac:dyDescent="0.35">
      <c r="A190" s="1">
        <v>42978</v>
      </c>
      <c r="B190" s="22"/>
      <c r="C190" s="22"/>
      <c r="D190" s="8">
        <v>-1.1648683606856501E-2</v>
      </c>
      <c r="E190" s="8">
        <v>1.8331165287117E-2</v>
      </c>
      <c r="F190" s="8">
        <v>-7.7717598572190601E-3</v>
      </c>
      <c r="G190" s="8">
        <v>-1.2721598450336101E-2</v>
      </c>
      <c r="H190" s="8">
        <v>3.2599999999999997E-2</v>
      </c>
      <c r="I190" s="8"/>
      <c r="J190" s="8">
        <f t="shared" si="5"/>
        <v>9.5589304117858591E-3</v>
      </c>
    </row>
    <row r="191" spans="1:10" x14ac:dyDescent="0.35">
      <c r="A191" s="1">
        <v>43008</v>
      </c>
      <c r="B191" s="22"/>
      <c r="C191" s="22"/>
      <c r="D191" s="8">
        <v>2.9617688120137101E-2</v>
      </c>
      <c r="E191" s="8">
        <v>1.3001413288264801E-2</v>
      </c>
      <c r="F191" s="8">
        <v>2.7709078646765299E-2</v>
      </c>
      <c r="G191" s="8">
        <v>6.2408892260692801E-2</v>
      </c>
      <c r="H191" s="8">
        <v>-1.32E-2</v>
      </c>
      <c r="I191" s="8"/>
      <c r="J191" s="8">
        <f t="shared" si="5"/>
        <v>-3.066922157639089E-2</v>
      </c>
    </row>
    <row r="192" spans="1:10" x14ac:dyDescent="0.35">
      <c r="A192" s="1">
        <v>43039</v>
      </c>
      <c r="B192" s="22"/>
      <c r="C192" s="22"/>
      <c r="D192" s="8">
        <v>7.2610241072249403E-3</v>
      </c>
      <c r="E192" s="8">
        <v>3.8747892786291101E-2</v>
      </c>
      <c r="F192" s="8">
        <v>1.6686792000977099E-2</v>
      </c>
      <c r="G192" s="8">
        <v>8.5239398084814497E-3</v>
      </c>
      <c r="H192" s="8">
        <v>4.2699999999999995E-2</v>
      </c>
      <c r="I192" s="8"/>
      <c r="J192" s="8">
        <f t="shared" si="5"/>
        <v>-9.2905207214634723E-3</v>
      </c>
    </row>
    <row r="193" spans="1:10" x14ac:dyDescent="0.35">
      <c r="A193" s="1">
        <v>43069</v>
      </c>
      <c r="B193" s="22"/>
      <c r="C193" s="22"/>
      <c r="D193" s="8">
        <v>3.0621056172307599E-2</v>
      </c>
      <c r="E193" s="8">
        <v>3.0379720601902801E-2</v>
      </c>
      <c r="F193" s="8">
        <v>3.3647198463100998E-2</v>
      </c>
      <c r="G193" s="8">
        <v>2.88200034995813E-2</v>
      </c>
      <c r="H193" s="8">
        <v>-8.6999999999999994E-3</v>
      </c>
      <c r="I193" s="8"/>
      <c r="J193" s="8">
        <f t="shared" si="5"/>
        <v>-3.2537344347272047E-2</v>
      </c>
    </row>
    <row r="194" spans="1:10" x14ac:dyDescent="0.35">
      <c r="A194" s="1">
        <v>43100</v>
      </c>
      <c r="B194" s="22"/>
      <c r="C194" s="22"/>
      <c r="D194" s="8">
        <v>1.4597279770295001E-2</v>
      </c>
      <c r="E194" s="8">
        <v>7.7846808188033198E-3</v>
      </c>
      <c r="F194" s="8">
        <v>9.2973769647606407E-3</v>
      </c>
      <c r="G194" s="8">
        <v>-4.0357136264998596E-3</v>
      </c>
      <c r="H194" s="8">
        <v>-1.54E-2</v>
      </c>
      <c r="I194" s="8"/>
      <c r="J194" s="8">
        <f t="shared" si="5"/>
        <v>-1.559878104898315E-2</v>
      </c>
    </row>
    <row r="195" spans="1:10" x14ac:dyDescent="0.35">
      <c r="A195" s="1">
        <v>43131</v>
      </c>
      <c r="B195" s="22"/>
      <c r="C195" s="22"/>
      <c r="D195" s="8">
        <v>3.8662148110567597E-2</v>
      </c>
      <c r="E195" s="8">
        <v>7.0826648653212004E-2</v>
      </c>
      <c r="F195" s="8">
        <v>3.7645972158079202E-2</v>
      </c>
      <c r="G195" s="8">
        <v>2.6133910144993E-2</v>
      </c>
      <c r="H195" s="8">
        <v>4.0500000000000001E-2</v>
      </c>
      <c r="I195" s="8"/>
      <c r="J195" s="8">
        <f t="shared" si="5"/>
        <v>-4.444045216405413E-2</v>
      </c>
    </row>
    <row r="196" spans="1:10" x14ac:dyDescent="0.35">
      <c r="A196" s="1">
        <v>43159</v>
      </c>
      <c r="B196" s="22"/>
      <c r="C196" s="22"/>
      <c r="D196" s="8">
        <v>-4.7751157982804E-2</v>
      </c>
      <c r="E196" s="8">
        <v>-2.62208261230483E-2</v>
      </c>
      <c r="F196" s="8">
        <v>-4.1306719115158097E-2</v>
      </c>
      <c r="G196" s="8">
        <v>-3.87223782475591E-2</v>
      </c>
      <c r="H196" s="8">
        <v>3.5799999999999998E-2</v>
      </c>
      <c r="I196" s="8"/>
      <c r="J196" s="8">
        <f t="shared" si="5"/>
        <v>4.9966303233225449E-2</v>
      </c>
    </row>
    <row r="197" spans="1:10" x14ac:dyDescent="0.35">
      <c r="A197" s="1">
        <v>43190</v>
      </c>
      <c r="B197" s="22"/>
      <c r="C197" s="22"/>
      <c r="D197" s="8">
        <v>-1.75914278451638E-2</v>
      </c>
      <c r="E197" s="8">
        <v>-2.7423771734809699E-2</v>
      </c>
      <c r="F197" s="8">
        <v>6.1974259680290099E-4</v>
      </c>
      <c r="G197" s="8">
        <v>1.2934430035577101E-2</v>
      </c>
      <c r="H197" s="8">
        <v>-1.1299999999999999E-2</v>
      </c>
      <c r="I197" s="8"/>
      <c r="J197" s="8">
        <f t="shared" si="5"/>
        <v>2.215028785117841E-2</v>
      </c>
    </row>
    <row r="198" spans="1:10" x14ac:dyDescent="0.35">
      <c r="A198" s="1">
        <v>43220</v>
      </c>
      <c r="B198" s="22"/>
      <c r="C198" s="22"/>
      <c r="D198" s="8">
        <v>3.3013109707553802E-3</v>
      </c>
      <c r="E198" s="8">
        <v>3.4938807887271201E-3</v>
      </c>
      <c r="F198" s="8">
        <v>-1.52225272783002E-3</v>
      </c>
      <c r="G198" s="8">
        <v>8.6448916970616706E-3</v>
      </c>
      <c r="H198" s="8">
        <v>3.5999999999999999E-3</v>
      </c>
      <c r="I198" s="8"/>
      <c r="J198" s="8">
        <f t="shared" si="5"/>
        <v>-4.3628475282109077E-3</v>
      </c>
    </row>
    <row r="199" spans="1:10" x14ac:dyDescent="0.35">
      <c r="A199" s="1">
        <v>43251</v>
      </c>
      <c r="B199" s="22"/>
      <c r="C199" s="22"/>
      <c r="D199" s="8">
        <v>5.9361642473227203E-3</v>
      </c>
      <c r="E199" s="8">
        <v>4.38314565807532E-2</v>
      </c>
      <c r="F199" s="8">
        <v>2.2698222215994199E-2</v>
      </c>
      <c r="G199" s="8">
        <v>6.0700953361723299E-2</v>
      </c>
      <c r="H199" s="8">
        <v>3.8900000000000004E-2</v>
      </c>
      <c r="I199" s="8"/>
      <c r="J199" s="8">
        <f t="shared" si="5"/>
        <v>-9.7868707075869487E-3</v>
      </c>
    </row>
    <row r="200" spans="1:10" x14ac:dyDescent="0.35">
      <c r="A200" s="1">
        <v>43281</v>
      </c>
      <c r="B200" s="22"/>
      <c r="C200" s="22"/>
      <c r="D200" s="8">
        <v>2.4769381153308101E-3</v>
      </c>
      <c r="E200" s="8">
        <v>9.6286276261045092E-3</v>
      </c>
      <c r="F200" s="8">
        <v>6.90267950320325E-3</v>
      </c>
      <c r="G200" s="8">
        <v>7.1651653585430202E-3</v>
      </c>
      <c r="H200" s="8">
        <v>-2.35E-2</v>
      </c>
      <c r="I200" s="8"/>
      <c r="J200" s="8">
        <f t="shared" si="5"/>
        <v>-4.8920915810612593E-3</v>
      </c>
    </row>
    <row r="201" spans="1:10" x14ac:dyDescent="0.35">
      <c r="A201" s="1">
        <v>43312</v>
      </c>
      <c r="B201" s="22"/>
      <c r="C201" s="22"/>
      <c r="D201" s="8">
        <v>3.9578990440005998E-2</v>
      </c>
      <c r="E201" s="8">
        <v>2.9356171079837502E-2</v>
      </c>
      <c r="F201" s="8">
        <v>2.4913797672715999E-2</v>
      </c>
      <c r="G201" s="8">
        <v>1.74289072720657E-2</v>
      </c>
      <c r="H201" s="8">
        <v>-1.41E-2</v>
      </c>
      <c r="I201" s="8"/>
      <c r="J201" s="8">
        <f t="shared" si="5"/>
        <v>-4.3047216378061713E-2</v>
      </c>
    </row>
    <row r="202" spans="1:10" x14ac:dyDescent="0.35">
      <c r="A202" s="1">
        <v>43343</v>
      </c>
      <c r="B202" s="22"/>
      <c r="C202" s="22"/>
      <c r="D202" s="8">
        <v>1.47802485115365E-2</v>
      </c>
      <c r="E202" s="8">
        <v>5.4676701181169303E-2</v>
      </c>
      <c r="F202" s="8">
        <v>3.1061200614710401E-2</v>
      </c>
      <c r="G202" s="8">
        <v>4.3110459600787597E-2</v>
      </c>
      <c r="H202" s="8">
        <v>5.2900000000000003E-2</v>
      </c>
      <c r="I202" s="8"/>
      <c r="J202" s="8">
        <f t="shared" si="5"/>
        <v>-1.7892754842263624E-2</v>
      </c>
    </row>
    <row r="203" spans="1:10" x14ac:dyDescent="0.35">
      <c r="A203" s="1">
        <v>43373</v>
      </c>
      <c r="B203" s="22"/>
      <c r="C203" s="22"/>
      <c r="D203" s="8">
        <v>1.9834770333748098E-3</v>
      </c>
      <c r="E203" s="8">
        <v>5.5884668073951397E-3</v>
      </c>
      <c r="F203" s="8">
        <v>-6.4079145267976999E-3</v>
      </c>
      <c r="G203" s="8">
        <v>-2.4052542310045201E-2</v>
      </c>
      <c r="H203" s="8">
        <v>4.0000000000000002E-4</v>
      </c>
      <c r="I203" s="8"/>
      <c r="J203" s="8">
        <f t="shared" si="5"/>
        <v>-3.4281866329344247E-3</v>
      </c>
    </row>
    <row r="204" spans="1:10" x14ac:dyDescent="0.35">
      <c r="A204" s="1">
        <v>43404</v>
      </c>
      <c r="B204" s="22"/>
      <c r="C204" s="22"/>
      <c r="D204" s="8">
        <v>-5.1781595576129498E-2</v>
      </c>
      <c r="E204" s="8">
        <v>-8.9426630329674697E-2</v>
      </c>
      <c r="F204" s="8">
        <v>-8.3084284222281202E-2</v>
      </c>
      <c r="G204" s="8">
        <v>-0.10861701988743901</v>
      </c>
      <c r="H204" s="8">
        <v>-1.9900000000000001E-2</v>
      </c>
      <c r="I204" s="8"/>
      <c r="J204" s="8">
        <f t="shared" si="5"/>
        <v>5.7266775733473566E-2</v>
      </c>
    </row>
    <row r="205" spans="1:10" x14ac:dyDescent="0.35">
      <c r="A205" s="1">
        <v>43434</v>
      </c>
      <c r="B205" s="22"/>
      <c r="C205" s="22"/>
      <c r="D205" s="8">
        <v>2.9855853179989299E-2</v>
      </c>
      <c r="E205" s="8">
        <v>1.06217385294153E-2</v>
      </c>
      <c r="F205" s="8">
        <v>2.4578254092841902E-2</v>
      </c>
      <c r="G205" s="8">
        <v>1.5895740138741499E-2</v>
      </c>
      <c r="H205" s="8">
        <v>-1.37E-2</v>
      </c>
      <c r="I205" s="8"/>
      <c r="J205" s="8">
        <f t="shared" si="5"/>
        <v>-2.9525679068301142E-2</v>
      </c>
    </row>
    <row r="206" spans="1:10" x14ac:dyDescent="0.35">
      <c r="A206" s="1">
        <v>43465</v>
      </c>
      <c r="B206" s="22"/>
      <c r="C206" s="22"/>
      <c r="D206" s="8">
        <v>-9.6025400439349595E-2</v>
      </c>
      <c r="E206" s="8">
        <v>-8.5977956781271195E-2</v>
      </c>
      <c r="F206" s="8">
        <v>-9.9180118955728397E-2</v>
      </c>
      <c r="G206" s="8">
        <v>-0.118786779212642</v>
      </c>
      <c r="H206" s="8">
        <v>2.1099999999999997E-2</v>
      </c>
      <c r="I206" s="8"/>
      <c r="J206" s="8">
        <f t="shared" si="5"/>
        <v>0.10193657876973748</v>
      </c>
    </row>
    <row r="207" spans="1:10" x14ac:dyDescent="0.35">
      <c r="A207" s="1">
        <v>43496</v>
      </c>
      <c r="B207" s="22"/>
      <c r="C207" s="22"/>
      <c r="D207" s="8">
        <v>7.7834106823107999E-2</v>
      </c>
      <c r="E207" s="8">
        <v>8.9886283037544895E-2</v>
      </c>
      <c r="F207" s="8">
        <v>0.107872622555046</v>
      </c>
      <c r="G207" s="8">
        <v>0.11249972107138299</v>
      </c>
      <c r="H207" s="8">
        <v>-8.6800000000000002E-2</v>
      </c>
      <c r="I207" s="8"/>
      <c r="J207" s="8">
        <f t="shared" si="5"/>
        <v>-8.6606741518354513E-2</v>
      </c>
    </row>
    <row r="208" spans="1:10" x14ac:dyDescent="0.35">
      <c r="A208" s="1">
        <v>43524</v>
      </c>
      <c r="B208" s="22"/>
      <c r="C208" s="22"/>
      <c r="D208" s="8">
        <v>3.19518564037699E-2</v>
      </c>
      <c r="E208" s="8">
        <v>3.5779695137431601E-2</v>
      </c>
      <c r="F208" s="8">
        <v>4.29536637397884E-2</v>
      </c>
      <c r="G208" s="8">
        <v>5.1987125571145203E-2</v>
      </c>
      <c r="H208" s="8">
        <v>8.6E-3</v>
      </c>
      <c r="I208" s="8"/>
      <c r="J208" s="8">
        <f t="shared" si="5"/>
        <v>-3.2883155222256641E-2</v>
      </c>
    </row>
    <row r="209" spans="1:10" x14ac:dyDescent="0.35">
      <c r="A209" s="1">
        <v>43555</v>
      </c>
      <c r="B209" s="22"/>
      <c r="C209" s="22"/>
      <c r="D209" s="8">
        <v>6.3579173224340797E-3</v>
      </c>
      <c r="E209" s="8">
        <v>2.8463089810800202E-2</v>
      </c>
      <c r="F209" s="8">
        <v>8.5717893462017806E-3</v>
      </c>
      <c r="G209" s="8">
        <v>-2.09287456607649E-2</v>
      </c>
      <c r="H209" s="8">
        <v>2.2099999999999998E-2</v>
      </c>
      <c r="I209" s="8"/>
      <c r="J209" s="8">
        <f t="shared" si="5"/>
        <v>-8.2453046406992594E-3</v>
      </c>
    </row>
    <row r="210" spans="1:10" x14ac:dyDescent="0.35">
      <c r="A210" s="1">
        <v>43585</v>
      </c>
      <c r="B210" s="22"/>
      <c r="C210" s="22"/>
      <c r="D210" s="8">
        <v>3.5471184959449502E-2</v>
      </c>
      <c r="E210" s="8">
        <v>4.5180156714053003E-2</v>
      </c>
      <c r="F210" s="8">
        <v>3.8051199756521201E-2</v>
      </c>
      <c r="G210" s="8">
        <v>3.3970700498018598E-2</v>
      </c>
      <c r="H210" s="8">
        <v>-2.9700000000000001E-2</v>
      </c>
      <c r="I210" s="8"/>
      <c r="J210" s="8">
        <f t="shared" si="5"/>
        <v>-4.1060436290166459E-2</v>
      </c>
    </row>
    <row r="211" spans="1:10" x14ac:dyDescent="0.35">
      <c r="A211" s="1">
        <v>43616</v>
      </c>
      <c r="B211" s="22"/>
      <c r="C211" s="22"/>
      <c r="D211" s="8">
        <v>-6.4297073993838494E-2</v>
      </c>
      <c r="E211" s="8">
        <v>-6.3173296542085297E-2</v>
      </c>
      <c r="F211" s="8">
        <v>-6.1365170474724798E-2</v>
      </c>
      <c r="G211" s="8">
        <v>-7.7773229635694094E-2</v>
      </c>
      <c r="H211" s="8">
        <v>7.5600000000000001E-2</v>
      </c>
      <c r="I211" s="8"/>
      <c r="J211" s="8">
        <f t="shared" si="5"/>
        <v>7.4185077908395278E-2</v>
      </c>
    </row>
    <row r="212" spans="1:10" x14ac:dyDescent="0.35">
      <c r="A212" s="1">
        <v>43646</v>
      </c>
      <c r="B212" s="22"/>
      <c r="C212" s="22"/>
      <c r="D212" s="8">
        <v>7.1784078840538404E-2</v>
      </c>
      <c r="E212" s="8">
        <v>6.8676304628333601E-2</v>
      </c>
      <c r="F212" s="8">
        <v>6.8688064777879906E-2</v>
      </c>
      <c r="G212" s="8">
        <v>7.0677406266763304E-2</v>
      </c>
      <c r="H212" s="8">
        <v>-2.3E-2</v>
      </c>
      <c r="I212" s="8"/>
      <c r="J212" s="8">
        <f t="shared" si="5"/>
        <v>-7.7899541029058508E-2</v>
      </c>
    </row>
    <row r="213" spans="1:10" x14ac:dyDescent="0.35">
      <c r="A213" s="1">
        <v>43677</v>
      </c>
      <c r="B213" s="22"/>
      <c r="C213" s="22"/>
      <c r="D213" s="8">
        <v>8.2893553939449392E-3</v>
      </c>
      <c r="E213" s="8">
        <v>2.25809245495458E-2</v>
      </c>
      <c r="F213" s="8">
        <v>1.4278739325819899E-2</v>
      </c>
      <c r="G213" s="8">
        <v>5.7566929344129202E-3</v>
      </c>
      <c r="H213" s="8">
        <v>2.8900000000000002E-2</v>
      </c>
      <c r="I213" s="8"/>
      <c r="J213" s="8">
        <f t="shared" si="5"/>
        <v>-8.5048816423627729E-3</v>
      </c>
    </row>
    <row r="214" spans="1:10" x14ac:dyDescent="0.35">
      <c r="A214" s="1">
        <v>43708</v>
      </c>
      <c r="B214" s="22"/>
      <c r="C214" s="22"/>
      <c r="D214" s="8">
        <v>-2.94053101165631E-2</v>
      </c>
      <c r="E214" s="8">
        <v>-7.65856370090466E-3</v>
      </c>
      <c r="F214" s="8">
        <v>-2.8482919417374498E-2</v>
      </c>
      <c r="G214" s="8">
        <v>-4.93731319128701E-2</v>
      </c>
      <c r="H214" s="8">
        <v>6.9199999999999998E-2</v>
      </c>
      <c r="I214" s="8"/>
      <c r="J214" s="8">
        <f t="shared" si="5"/>
        <v>3.2521250434853585E-2</v>
      </c>
    </row>
    <row r="215" spans="1:10" x14ac:dyDescent="0.35">
      <c r="A215" s="1">
        <v>43738</v>
      </c>
      <c r="B215" s="22"/>
      <c r="C215" s="22"/>
      <c r="D215" s="8">
        <v>3.5677594443507099E-2</v>
      </c>
      <c r="E215" s="8">
        <v>1.2391769589014499E-4</v>
      </c>
      <c r="F215" s="8">
        <v>1.9693404971046199E-2</v>
      </c>
      <c r="G215" s="8">
        <v>2.08055690774686E-2</v>
      </c>
      <c r="H215" s="8">
        <v>-6.8099999999999994E-2</v>
      </c>
      <c r="I215" s="8"/>
      <c r="J215" s="8">
        <f t="shared" si="5"/>
        <v>-3.8067028767383423E-2</v>
      </c>
    </row>
    <row r="216" spans="1:10" x14ac:dyDescent="0.35">
      <c r="A216" s="1">
        <v>43769</v>
      </c>
      <c r="B216" s="22"/>
      <c r="C216" s="22"/>
      <c r="D216" s="8">
        <v>1.3977575514279699E-2</v>
      </c>
      <c r="E216" s="8">
        <v>2.8191575778609802E-2</v>
      </c>
      <c r="F216" s="8">
        <v>1.0515647529457601E-2</v>
      </c>
      <c r="G216" s="8">
        <v>2.6337150443838001E-2</v>
      </c>
      <c r="H216" s="8">
        <v>1.5E-3</v>
      </c>
      <c r="I216" s="8"/>
      <c r="J216" s="8">
        <f t="shared" si="5"/>
        <v>-1.8529693981859691E-2</v>
      </c>
    </row>
    <row r="217" spans="1:10" x14ac:dyDescent="0.35">
      <c r="A217" s="1">
        <v>43799</v>
      </c>
      <c r="B217" s="22"/>
      <c r="C217" s="22"/>
      <c r="D217" s="8">
        <v>3.0916451752569199E-2</v>
      </c>
      <c r="E217" s="8">
        <v>4.4363096661700401E-2</v>
      </c>
      <c r="F217" s="8">
        <v>3.5738749330229698E-2</v>
      </c>
      <c r="G217" s="8">
        <v>4.1164216355242103E-2</v>
      </c>
      <c r="H217" s="8">
        <v>-2.6600000000000002E-2</v>
      </c>
      <c r="I217" s="8"/>
      <c r="J217" s="8">
        <f t="shared" si="5"/>
        <v>-3.6700802964750645E-2</v>
      </c>
    </row>
    <row r="218" spans="1:10" x14ac:dyDescent="0.35">
      <c r="A218" s="1">
        <v>43830</v>
      </c>
      <c r="B218" s="22"/>
      <c r="C218" s="22"/>
      <c r="D218" s="8">
        <v>2.7509345439751299E-2</v>
      </c>
      <c r="E218" s="8">
        <v>3.0171142494332101E-2</v>
      </c>
      <c r="F218" s="8">
        <v>2.2943069957350098E-2</v>
      </c>
      <c r="G218" s="8">
        <v>2.8835004371156499E-2</v>
      </c>
      <c r="H218" s="8">
        <v>-1.77E-2</v>
      </c>
      <c r="I218" s="8"/>
      <c r="J218" s="8">
        <f t="shared" si="5"/>
        <v>-3.1833013658907859E-2</v>
      </c>
    </row>
    <row r="219" spans="1:10" x14ac:dyDescent="0.35">
      <c r="A219" s="1">
        <v>43861</v>
      </c>
      <c r="B219" s="22"/>
      <c r="C219" s="22"/>
      <c r="D219" s="8">
        <v>-2.1513127350516501E-2</v>
      </c>
      <c r="E219" s="8">
        <v>2.2355081139247002E-2</v>
      </c>
      <c r="F219" s="8">
        <v>-8.0162622309437603E-3</v>
      </c>
      <c r="G219" s="8">
        <v>-3.20716569605521E-2</v>
      </c>
      <c r="H219" s="8">
        <v>5.9800000000000006E-2</v>
      </c>
      <c r="I219" s="8"/>
      <c r="J219" s="8">
        <f t="shared" si="5"/>
        <v>2.1241034304419714E-2</v>
      </c>
    </row>
    <row r="220" spans="1:10" x14ac:dyDescent="0.35">
      <c r="A220" s="1">
        <v>43890</v>
      </c>
      <c r="B220" s="22"/>
      <c r="C220" s="22"/>
      <c r="D220" s="8">
        <v>-9.6846639764349401E-2</v>
      </c>
      <c r="E220" s="8">
        <v>-6.8101834979307302E-2</v>
      </c>
      <c r="F220" s="8">
        <v>-8.6860930384269897E-2</v>
      </c>
      <c r="G220" s="8">
        <v>-8.4182648983270394E-2</v>
      </c>
      <c r="H220" s="8">
        <v>-4.0000000000000001E-3</v>
      </c>
      <c r="I220" s="8"/>
      <c r="J220" s="8">
        <f t="shared" si="5"/>
        <v>9.8812216857008348E-2</v>
      </c>
    </row>
    <row r="221" spans="1:10" x14ac:dyDescent="0.35">
      <c r="A221" s="1">
        <v>43921</v>
      </c>
      <c r="B221" s="22"/>
      <c r="C221" s="22"/>
      <c r="D221" s="8">
        <v>-0.17089436074940301</v>
      </c>
      <c r="E221" s="8">
        <v>-9.8375277490032401E-2</v>
      </c>
      <c r="F221" s="8">
        <v>-0.19488648448193999</v>
      </c>
      <c r="G221" s="8">
        <v>-0.21726487704901701</v>
      </c>
      <c r="H221" s="8">
        <v>7.9699999999999993E-2</v>
      </c>
      <c r="I221" s="8"/>
      <c r="J221" s="8">
        <f t="shared" si="5"/>
        <v>0.17064033699229725</v>
      </c>
    </row>
    <row r="222" spans="1:10" x14ac:dyDescent="0.35">
      <c r="A222" s="1">
        <v>43951</v>
      </c>
      <c r="B222" s="22"/>
      <c r="C222" s="22"/>
      <c r="D222" s="8">
        <v>0.112422025997651</v>
      </c>
      <c r="E222" s="8">
        <v>0.147971484225317</v>
      </c>
      <c r="F222" s="8">
        <v>0.14361796706320701</v>
      </c>
      <c r="G222" s="8">
        <v>0.137354369388065</v>
      </c>
      <c r="H222" s="8">
        <v>-5.2300000000000006E-2</v>
      </c>
      <c r="I222" s="8"/>
      <c r="J222" s="8">
        <f t="shared" si="5"/>
        <v>-0.12514807925877625</v>
      </c>
    </row>
    <row r="223" spans="1:10" x14ac:dyDescent="0.35">
      <c r="A223" s="1">
        <v>43982</v>
      </c>
      <c r="B223" s="22"/>
      <c r="C223" s="22"/>
      <c r="D223" s="8">
        <v>3.4268509219350297E-2</v>
      </c>
      <c r="E223" s="8">
        <v>6.7133984007825401E-2</v>
      </c>
      <c r="F223" s="8">
        <v>7.0299925222297305E-2</v>
      </c>
      <c r="G223" s="8">
        <v>6.50755081935704E-2</v>
      </c>
      <c r="H223" s="8">
        <v>4.3E-3</v>
      </c>
      <c r="I223" s="8"/>
      <c r="J223" s="8">
        <f t="shared" si="5"/>
        <v>-3.7010637001744097E-2</v>
      </c>
    </row>
    <row r="224" spans="1:10" x14ac:dyDescent="0.35">
      <c r="A224" s="1">
        <v>44012</v>
      </c>
      <c r="B224" s="22"/>
      <c r="C224" s="22"/>
      <c r="D224" s="8">
        <v>-6.6378167143073203E-3</v>
      </c>
      <c r="E224" s="8">
        <v>4.3544725866713201E-2</v>
      </c>
      <c r="F224" s="8">
        <v>1.80157745247378E-2</v>
      </c>
      <c r="G224" s="8">
        <v>3.5347233090955103E-2</v>
      </c>
      <c r="H224" s="8">
        <v>-7.3000000000000001E-3</v>
      </c>
      <c r="I224" s="8"/>
      <c r="J224" s="8">
        <f t="shared" si="5"/>
        <v>9.3055545403025947E-5</v>
      </c>
    </row>
    <row r="225" spans="1:10" x14ac:dyDescent="0.35">
      <c r="A225" s="1">
        <v>44043</v>
      </c>
      <c r="B225" s="22"/>
      <c r="C225" s="22"/>
      <c r="D225" s="8">
        <v>3.9533309061054199E-2</v>
      </c>
      <c r="E225" s="8">
        <v>7.6939048981980798E-2</v>
      </c>
      <c r="F225" s="8">
        <v>5.8720524901710099E-2</v>
      </c>
      <c r="G225" s="8">
        <v>2.7678437674488701E-2</v>
      </c>
      <c r="H225" s="8">
        <v>7.6100000000000001E-2</v>
      </c>
      <c r="I225" s="8"/>
      <c r="J225" s="8">
        <f t="shared" si="5"/>
        <v>-4.042752226084867E-2</v>
      </c>
    </row>
    <row r="226" spans="1:10" x14ac:dyDescent="0.35">
      <c r="A226" s="1">
        <v>44074</v>
      </c>
      <c r="B226" s="22"/>
      <c r="C226" s="22"/>
      <c r="D226" s="8">
        <v>4.1350426314429499E-2</v>
      </c>
      <c r="E226" s="8">
        <v>0.10319245527726099</v>
      </c>
      <c r="F226" s="8">
        <v>3.5159230926722101E-2</v>
      </c>
      <c r="G226" s="8">
        <v>5.6342712963184098E-2</v>
      </c>
      <c r="H226" s="8">
        <v>5.5000000000000005E-3</v>
      </c>
      <c r="I226" s="8"/>
      <c r="J226" s="8">
        <f t="shared" si="5"/>
        <v>-5.7079311292394963E-2</v>
      </c>
    </row>
    <row r="227" spans="1:10" x14ac:dyDescent="0.35">
      <c r="A227" s="1">
        <v>44104</v>
      </c>
      <c r="B227" s="22"/>
      <c r="C227" s="22"/>
      <c r="D227" s="8">
        <v>-2.4563780920676001E-2</v>
      </c>
      <c r="E227" s="8">
        <v>-4.7050253895376398E-2</v>
      </c>
      <c r="F227" s="8">
        <v>-1.9469093488353802E-2</v>
      </c>
      <c r="G227" s="8">
        <v>-3.3403543457725199E-2</v>
      </c>
      <c r="H227" s="8">
        <v>3.1200000000000002E-2</v>
      </c>
      <c r="I227" s="8"/>
      <c r="J227" s="8">
        <f t="shared" si="5"/>
        <v>3.3695265778803433E-2</v>
      </c>
    </row>
    <row r="228" spans="1:10" x14ac:dyDescent="0.35">
      <c r="A228" s="1">
        <v>44135</v>
      </c>
      <c r="B228" s="22"/>
      <c r="C228" s="22"/>
      <c r="D228" s="8">
        <v>-1.31426066400121E-2</v>
      </c>
      <c r="E228" s="8">
        <v>-3.3961509645570501E-2</v>
      </c>
      <c r="F228" s="8">
        <v>6.3751096295008702E-3</v>
      </c>
      <c r="G228" s="8">
        <v>2.09447322791315E-2</v>
      </c>
      <c r="H228" s="8">
        <v>-3.0499999999999999E-2</v>
      </c>
      <c r="I228" s="8"/>
      <c r="J228" s="8">
        <f t="shared" si="5"/>
        <v>1.8369017573545747E-2</v>
      </c>
    </row>
    <row r="229" spans="1:10" x14ac:dyDescent="0.35">
      <c r="A229" s="1">
        <v>44165</v>
      </c>
      <c r="B229" s="22"/>
      <c r="C229" s="22"/>
      <c r="D229" s="8">
        <v>0.134514096607905</v>
      </c>
      <c r="E229" s="8">
        <v>0.102391704330209</v>
      </c>
      <c r="F229" s="8">
        <v>0.13822040847101399</v>
      </c>
      <c r="G229" s="8">
        <v>0.18432399998982901</v>
      </c>
      <c r="H229" s="8">
        <v>-0.12429999999999999</v>
      </c>
      <c r="I229" s="8"/>
      <c r="J229" s="8">
        <f t="shared" si="5"/>
        <v>-0.14625816834904903</v>
      </c>
    </row>
    <row r="230" spans="1:10" x14ac:dyDescent="0.35">
      <c r="A230" s="1">
        <v>44196</v>
      </c>
      <c r="B230" s="22"/>
      <c r="C230" s="22"/>
      <c r="D230" s="8">
        <v>3.8339292586031901E-2</v>
      </c>
      <c r="E230" s="8">
        <v>4.5991190035745297E-2</v>
      </c>
      <c r="F230" s="8">
        <v>4.6849926222544698E-2</v>
      </c>
      <c r="G230" s="8">
        <v>8.65013164970551E-2</v>
      </c>
      <c r="H230" s="8">
        <v>-2.3199999999999998E-2</v>
      </c>
      <c r="I230" s="8"/>
      <c r="J230" s="8">
        <f t="shared" si="5"/>
        <v>-4.3865295496089987E-2</v>
      </c>
    </row>
    <row r="231" spans="1:10" x14ac:dyDescent="0.35">
      <c r="A231" s="1">
        <v>44227</v>
      </c>
      <c r="B231" s="22"/>
      <c r="C231" s="22"/>
      <c r="D231" s="8">
        <v>-9.1577129866541006E-3</v>
      </c>
      <c r="E231" s="8">
        <v>-7.3988644428669599E-3</v>
      </c>
      <c r="F231" s="8">
        <v>-2.6444856804925402E-3</v>
      </c>
      <c r="G231" s="8">
        <v>5.0321716373896597E-2</v>
      </c>
      <c r="H231" s="8">
        <v>4.4999999999999998E-2</v>
      </c>
      <c r="I231" s="8"/>
      <c r="J231" s="8">
        <f t="shared" si="5"/>
        <v>1.1573754106094571E-2</v>
      </c>
    </row>
    <row r="232" spans="1:10" x14ac:dyDescent="0.35">
      <c r="A232" s="1">
        <v>44255</v>
      </c>
      <c r="B232" s="22"/>
      <c r="C232" s="22"/>
      <c r="D232" s="8">
        <v>6.0432691023234203E-2</v>
      </c>
      <c r="E232" s="8">
        <v>-2.3154797511955601E-4</v>
      </c>
      <c r="F232" s="8">
        <v>5.5691493636405402E-2</v>
      </c>
      <c r="G232" s="8">
        <v>6.2325285656775802E-2</v>
      </c>
      <c r="H232" s="8">
        <v>-7.8899999999999998E-2</v>
      </c>
      <c r="I232" s="8"/>
      <c r="J232" s="8">
        <f t="shared" si="5"/>
        <v>-5.8886092502153979E-2</v>
      </c>
    </row>
    <row r="233" spans="1:10" x14ac:dyDescent="0.35">
      <c r="A233" s="1">
        <v>44286</v>
      </c>
      <c r="B233" s="22"/>
      <c r="C233" s="22"/>
      <c r="D233" s="8">
        <v>5.8844338046187397E-2</v>
      </c>
      <c r="E233" s="8">
        <v>1.7180098727979001E-2</v>
      </c>
      <c r="F233" s="8">
        <v>2.7058903660908001E-2</v>
      </c>
      <c r="G233" s="8">
        <v>1.00440400699122E-2</v>
      </c>
      <c r="H233" s="8">
        <v>-6.1399999999999996E-2</v>
      </c>
      <c r="I233" s="8"/>
      <c r="J233" s="8">
        <f t="shared" si="5"/>
        <v>-6.2873742219967471E-2</v>
      </c>
    </row>
    <row r="234" spans="1:10" x14ac:dyDescent="0.35">
      <c r="A234" s="1">
        <v>44316</v>
      </c>
      <c r="B234" s="22"/>
      <c r="C234" s="22"/>
      <c r="D234" s="8">
        <v>3.9990967980032301E-2</v>
      </c>
      <c r="E234" s="8">
        <v>6.8038801296646398E-2</v>
      </c>
      <c r="F234" s="8">
        <v>5.0965331169568202E-2</v>
      </c>
      <c r="G234" s="8">
        <v>2.09980977760638E-2</v>
      </c>
      <c r="H234" s="8">
        <v>1.1599999999999999E-2</v>
      </c>
      <c r="I234" s="8"/>
      <c r="J234" s="8">
        <f t="shared" si="5"/>
        <v>-4.4586253731491915E-2</v>
      </c>
    </row>
    <row r="235" spans="1:10" x14ac:dyDescent="0.35">
      <c r="A235" s="1">
        <v>44347</v>
      </c>
      <c r="B235" s="22"/>
      <c r="C235" s="22"/>
      <c r="D235" s="8">
        <v>2.3344593884749999E-2</v>
      </c>
      <c r="E235" s="8">
        <v>-1.38313825182166E-2</v>
      </c>
      <c r="F235" s="8">
        <v>8.0250029694736297E-3</v>
      </c>
      <c r="G235" s="8">
        <v>2.0622911522386999E-3</v>
      </c>
      <c r="H235" s="8">
        <v>8.8000000000000005E-3</v>
      </c>
      <c r="I235" s="8"/>
      <c r="J235" s="8">
        <f t="shared" si="5"/>
        <v>-1.9270351510556394E-2</v>
      </c>
    </row>
    <row r="236" spans="1:10" x14ac:dyDescent="0.35">
      <c r="A236" s="1">
        <v>44377</v>
      </c>
      <c r="B236" s="22"/>
      <c r="C236" s="22"/>
      <c r="D236" s="8">
        <v>-1.1451426569062E-2</v>
      </c>
      <c r="E236" s="8">
        <v>6.2737714894264898E-2</v>
      </c>
      <c r="F236" s="8">
        <v>1.47185808447176E-2</v>
      </c>
      <c r="G236" s="8">
        <v>1.93740864311138E-2</v>
      </c>
      <c r="H236" s="8">
        <v>2.2000000000000002E-2</v>
      </c>
      <c r="I236" s="8"/>
      <c r="J236" s="8">
        <f t="shared" si="5"/>
        <v>3.2000584312600632E-3</v>
      </c>
    </row>
    <row r="237" spans="1:10" x14ac:dyDescent="0.35">
      <c r="A237" s="1">
        <v>44408</v>
      </c>
      <c r="B237" s="22"/>
      <c r="C237" s="22"/>
      <c r="D237" s="8">
        <v>7.9922680483745703E-3</v>
      </c>
      <c r="E237" s="8">
        <v>3.2956245683857702E-2</v>
      </c>
      <c r="F237" s="8">
        <v>7.6932253802048803E-3</v>
      </c>
      <c r="G237" s="8">
        <v>-3.6108790338712803E-2</v>
      </c>
      <c r="H237" s="8">
        <v>-2.2799999999999997E-2</v>
      </c>
      <c r="I237" s="8"/>
      <c r="J237" s="8">
        <f t="shared" si="5"/>
        <v>-1.3360889677237755E-2</v>
      </c>
    </row>
    <row r="238" spans="1:10" x14ac:dyDescent="0.35">
      <c r="A238" s="1">
        <v>44439</v>
      </c>
      <c r="B238" s="22"/>
      <c r="C238" s="22"/>
      <c r="D238" s="8">
        <v>1.9830945414416899E-2</v>
      </c>
      <c r="E238" s="8">
        <v>3.7388943295232901E-2</v>
      </c>
      <c r="F238" s="8">
        <v>2.5422946778680702E-2</v>
      </c>
      <c r="G238" s="8">
        <v>2.2368758382180401E-2</v>
      </c>
      <c r="H238" s="8">
        <v>2.4500000000000001E-2</v>
      </c>
      <c r="I238" s="8"/>
      <c r="J238" s="8">
        <f t="shared" si="5"/>
        <v>-2.1947556673456999E-2</v>
      </c>
    </row>
    <row r="239" spans="1:10" x14ac:dyDescent="0.35">
      <c r="A239" s="1">
        <v>44469</v>
      </c>
      <c r="B239" s="22"/>
      <c r="C239" s="22"/>
      <c r="D239" s="8">
        <v>-3.4807533520502601E-2</v>
      </c>
      <c r="E239" s="8">
        <v>-5.6005848142550302E-2</v>
      </c>
      <c r="F239" s="8">
        <v>-4.1198889890754299E-2</v>
      </c>
      <c r="G239" s="8">
        <v>-2.94849159438089E-2</v>
      </c>
      <c r="H239" s="8">
        <v>1.49E-2</v>
      </c>
      <c r="I239" s="8"/>
      <c r="J239" s="8">
        <f t="shared" si="5"/>
        <v>4.0764201799733835E-2</v>
      </c>
    </row>
    <row r="240" spans="1:10" x14ac:dyDescent="0.35">
      <c r="A240" s="1">
        <v>44500</v>
      </c>
      <c r="B240" s="22"/>
      <c r="C240" s="22"/>
      <c r="D240" s="8">
        <v>5.0777435868809201E-2</v>
      </c>
      <c r="E240" s="8">
        <v>8.6615577511192796E-2</v>
      </c>
      <c r="F240" s="8">
        <v>5.9479223707079101E-2</v>
      </c>
      <c r="G240" s="8">
        <v>4.2539466595656099E-2</v>
      </c>
      <c r="H240" s="8">
        <v>3.1899999999999998E-2</v>
      </c>
      <c r="I240" s="8"/>
      <c r="J240" s="8">
        <f t="shared" si="5"/>
        <v>-5.6998844643959788E-2</v>
      </c>
    </row>
    <row r="241" spans="1:10" x14ac:dyDescent="0.35">
      <c r="A241" s="1">
        <v>44530</v>
      </c>
      <c r="B241" s="22"/>
      <c r="C241" s="22"/>
      <c r="D241" s="8">
        <v>-3.52400401797201E-2</v>
      </c>
      <c r="E241" s="8">
        <v>6.1142622484591904E-3</v>
      </c>
      <c r="F241" s="8">
        <v>-3.4819713107067801E-2</v>
      </c>
      <c r="G241" s="8">
        <v>-4.1670284464264198E-2</v>
      </c>
      <c r="H241" s="8">
        <v>8.8000000000000005E-3</v>
      </c>
      <c r="I241" s="8"/>
      <c r="J241" s="8">
        <f t="shared" si="5"/>
        <v>3.0523618241680622E-2</v>
      </c>
    </row>
    <row r="242" spans="1:10" x14ac:dyDescent="0.35">
      <c r="A242" s="1">
        <v>44561</v>
      </c>
      <c r="B242" s="22"/>
      <c r="C242" s="22"/>
      <c r="D242" s="8">
        <v>6.3085953004911002E-2</v>
      </c>
      <c r="E242" s="8">
        <v>2.1142567112170701E-2</v>
      </c>
      <c r="F242" s="8">
        <v>4.0843802888790998E-2</v>
      </c>
      <c r="G242" s="8">
        <v>2.2338373358267698E-2</v>
      </c>
      <c r="H242" s="8">
        <v>-2.6000000000000002E-2</v>
      </c>
      <c r="I242" s="8"/>
      <c r="J242" s="8">
        <f t="shared" si="5"/>
        <v>-6.357495638110687E-2</v>
      </c>
    </row>
    <row r="243" spans="1:10" x14ac:dyDescent="0.35">
      <c r="A243" s="1">
        <v>44592</v>
      </c>
      <c r="B243" s="22"/>
      <c r="C243" s="22"/>
      <c r="D243" s="8">
        <v>-2.3293617855174201E-2</v>
      </c>
      <c r="E243" s="8">
        <v>-8.5824809945813305E-2</v>
      </c>
      <c r="F243" s="8">
        <v>-7.3671119890325001E-2</v>
      </c>
      <c r="G243" s="8">
        <v>-9.6273708773149905E-2</v>
      </c>
      <c r="H243" s="8">
        <v>-2.6000000000000002E-2</v>
      </c>
      <c r="I243" s="8"/>
      <c r="J243" s="8">
        <f t="shared" si="5"/>
        <v>2.8358417708636337E-2</v>
      </c>
    </row>
    <row r="244" spans="1:10" x14ac:dyDescent="0.35">
      <c r="A244" s="1">
        <v>44620</v>
      </c>
      <c r="B244" s="22"/>
      <c r="C244" s="22"/>
      <c r="D244" s="8">
        <v>-1.1604391796935599E-2</v>
      </c>
      <c r="E244" s="8">
        <v>-4.24736511817611E-2</v>
      </c>
      <c r="F244" s="8">
        <v>-7.1913480921754298E-3</v>
      </c>
      <c r="G244" s="8">
        <v>1.0675631416994499E-2</v>
      </c>
      <c r="H244" s="8">
        <v>1.7600000000000001E-2</v>
      </c>
      <c r="I244" s="8"/>
      <c r="J244" s="8">
        <f t="shared" si="5"/>
        <v>1.9452924124269848E-2</v>
      </c>
    </row>
    <row r="245" spans="1:10" x14ac:dyDescent="0.35">
      <c r="A245" s="1">
        <v>44651</v>
      </c>
      <c r="B245" s="22"/>
      <c r="C245" s="22"/>
      <c r="D245" s="8">
        <v>2.82288533990077E-2</v>
      </c>
      <c r="E245" s="8">
        <v>3.91175751270679E-2</v>
      </c>
      <c r="F245" s="8">
        <v>2.5607887985369799E-2</v>
      </c>
      <c r="G245" s="8">
        <v>1.2445963398769E-2</v>
      </c>
      <c r="H245" s="8">
        <v>3.0099999999999998E-2</v>
      </c>
      <c r="I245" s="8"/>
      <c r="J245" s="8">
        <f t="shared" si="5"/>
        <v>-3.0133835707378605E-2</v>
      </c>
    </row>
    <row r="246" spans="1:10" x14ac:dyDescent="0.35">
      <c r="A246" s="1">
        <v>44681</v>
      </c>
      <c r="B246" s="22"/>
      <c r="C246" s="22"/>
      <c r="D246" s="8">
        <v>-5.6403610999982798E-2</v>
      </c>
      <c r="E246" s="8">
        <v>-0.120761631714461</v>
      </c>
      <c r="F246" s="8">
        <v>-7.7033935137911097E-2</v>
      </c>
      <c r="G246" s="8">
        <v>-9.9109476432434604E-2</v>
      </c>
      <c r="H246" s="8">
        <v>4.87E-2</v>
      </c>
      <c r="I246" s="8"/>
      <c r="J246" s="8">
        <f t="shared" si="5"/>
        <v>7.3213718841273645E-2</v>
      </c>
    </row>
    <row r="247" spans="1:10" x14ac:dyDescent="0.35">
      <c r="A247" s="1">
        <v>44712</v>
      </c>
      <c r="B247" s="22"/>
      <c r="C247" s="22"/>
      <c r="D247" s="8">
        <v>1.9439779679732001E-2</v>
      </c>
      <c r="E247" s="8">
        <v>-2.3247576254573299E-2</v>
      </c>
      <c r="F247" s="8">
        <v>7.9702654251536298E-4</v>
      </c>
      <c r="G247" s="8">
        <v>1.51098588989116E-3</v>
      </c>
      <c r="H247" s="8">
        <v>2.4300000000000002E-2</v>
      </c>
      <c r="I247" s="8"/>
      <c r="J247" s="8">
        <f t="shared" si="5"/>
        <v>-1.3757800875391118E-2</v>
      </c>
    </row>
    <row r="248" spans="1:10" x14ac:dyDescent="0.35">
      <c r="A248" s="1">
        <v>44742</v>
      </c>
      <c r="B248" s="22"/>
      <c r="C248" s="22"/>
      <c r="D248" s="8">
        <v>-8.7372039880385999E-2</v>
      </c>
      <c r="E248" s="8">
        <v>-7.9211273669655705E-2</v>
      </c>
      <c r="F248" s="8">
        <v>-9.9807690883461905E-2</v>
      </c>
      <c r="G248" s="8">
        <v>-8.2242537678984304E-2</v>
      </c>
      <c r="H248" s="8">
        <v>7.4999999999999997E-3</v>
      </c>
      <c r="I248" s="8"/>
      <c r="J248" s="8">
        <f t="shared" si="5"/>
        <v>8.9601540526994511E-2</v>
      </c>
    </row>
    <row r="249" spans="1:10" x14ac:dyDescent="0.35">
      <c r="A249" s="1">
        <v>44773</v>
      </c>
      <c r="B249" s="22"/>
      <c r="C249" s="22"/>
      <c r="D249" s="8">
        <v>6.6312403471699893E-2</v>
      </c>
      <c r="E249" s="8">
        <v>0.120021023270368</v>
      </c>
      <c r="F249" s="8">
        <v>9.8714044698546694E-2</v>
      </c>
      <c r="G249" s="8">
        <v>0.104402025273216</v>
      </c>
      <c r="H249" s="8">
        <v>-3.95E-2</v>
      </c>
      <c r="I249" s="8"/>
      <c r="J249" s="8">
        <f t="shared" si="5"/>
        <v>-7.8868550362424031E-2</v>
      </c>
    </row>
    <row r="250" spans="1:10" x14ac:dyDescent="0.35">
      <c r="A250" s="1">
        <v>44804</v>
      </c>
      <c r="B250" s="22"/>
      <c r="C250" s="22"/>
      <c r="D250" s="8">
        <v>-2.9795439427103498E-2</v>
      </c>
      <c r="E250" s="8">
        <v>-4.6584051641951001E-2</v>
      </c>
      <c r="F250" s="8">
        <v>-3.1373067793521697E-2</v>
      </c>
      <c r="G250" s="8">
        <v>-2.0462585476977001E-2</v>
      </c>
      <c r="H250" s="8">
        <v>2.0400000000000001E-2</v>
      </c>
      <c r="I250" s="8"/>
      <c r="J250" s="8">
        <f t="shared" si="5"/>
        <v>3.5678790073154998E-2</v>
      </c>
    </row>
    <row r="251" spans="1:10" x14ac:dyDescent="0.35">
      <c r="A251" s="1">
        <v>44834</v>
      </c>
      <c r="B251" s="22"/>
      <c r="C251" s="22"/>
      <c r="D251" s="8">
        <v>-8.7686748499333E-2</v>
      </c>
      <c r="E251" s="8">
        <v>-9.7215912559655004E-2</v>
      </c>
      <c r="F251" s="8">
        <v>-9.2679842174268001E-2</v>
      </c>
      <c r="G251" s="8">
        <v>-9.5835285197168302E-2</v>
      </c>
      <c r="H251" s="8">
        <v>3.5099999999999999E-2</v>
      </c>
      <c r="I251" s="8"/>
      <c r="J251" s="8">
        <f t="shared" ref="J251:J266" si="6">B251-SUMPRODUCT(D251:H251,L$3:P$3)</f>
        <v>9.6885094060727553E-2</v>
      </c>
    </row>
    <row r="252" spans="1:10" x14ac:dyDescent="0.35">
      <c r="A252" s="1">
        <v>44865</v>
      </c>
      <c r="B252" s="22"/>
      <c r="C252" s="22"/>
      <c r="D252" s="8">
        <v>0.102529558929188</v>
      </c>
      <c r="E252" s="8">
        <v>5.8448647915056599E-2</v>
      </c>
      <c r="F252" s="8">
        <v>8.8753134700531103E-2</v>
      </c>
      <c r="G252" s="8">
        <v>0.110089029259527</v>
      </c>
      <c r="H252" s="8">
        <v>3.9599999999999996E-2</v>
      </c>
      <c r="I252" s="8"/>
      <c r="J252" s="8">
        <f t="shared" si="6"/>
        <v>-0.10096876910155392</v>
      </c>
    </row>
    <row r="253" spans="1:10" x14ac:dyDescent="0.35">
      <c r="A253" s="1">
        <v>44895</v>
      </c>
      <c r="B253" s="22"/>
      <c r="C253" s="22"/>
      <c r="D253" s="8">
        <v>6.2492086325456199E-2</v>
      </c>
      <c r="E253" s="8">
        <v>4.5567083624692903E-2</v>
      </c>
      <c r="F253" s="8">
        <v>6.0096369551562903E-2</v>
      </c>
      <c r="G253" s="8">
        <v>2.3357677225897398E-2</v>
      </c>
      <c r="H253" s="8">
        <v>-1.9799999999999998E-2</v>
      </c>
      <c r="I253" s="8"/>
      <c r="J253" s="8">
        <f t="shared" si="6"/>
        <v>-6.3783031836360485E-2</v>
      </c>
    </row>
    <row r="254" spans="1:10" x14ac:dyDescent="0.35">
      <c r="A254" s="1">
        <v>44926</v>
      </c>
      <c r="B254" s="22"/>
      <c r="C254" s="22"/>
      <c r="D254" s="8">
        <v>-4.0311781358797698E-2</v>
      </c>
      <c r="E254" s="8">
        <v>-7.6556639017526198E-2</v>
      </c>
      <c r="F254" s="8">
        <v>-5.4045315406647899E-2</v>
      </c>
      <c r="G254" s="8">
        <v>-6.4902374517566003E-2</v>
      </c>
      <c r="H254" s="8">
        <v>4.5499999999999999E-2</v>
      </c>
      <c r="I254" s="8"/>
      <c r="J254" s="8">
        <f t="shared" si="6"/>
        <v>5.1153165197620705E-2</v>
      </c>
    </row>
    <row r="255" spans="1:10" x14ac:dyDescent="0.35">
      <c r="A255" s="1">
        <v>44957</v>
      </c>
      <c r="B255" s="22"/>
      <c r="C255" s="22"/>
      <c r="D255" s="8">
        <v>5.1820224844989E-2</v>
      </c>
      <c r="E255" s="8">
        <v>8.3347023936651304E-2</v>
      </c>
      <c r="F255" s="8">
        <v>8.3042991716094902E-2</v>
      </c>
      <c r="G255" s="8">
        <v>9.7466232656724203E-2</v>
      </c>
      <c r="H255" s="8">
        <v>-0.16010000000000002</v>
      </c>
      <c r="I255" s="8"/>
      <c r="J255" s="8">
        <f t="shared" si="6"/>
        <v>-6.7537030180767066E-2</v>
      </c>
    </row>
    <row r="256" spans="1:10" x14ac:dyDescent="0.35">
      <c r="A256" s="1">
        <v>44985</v>
      </c>
      <c r="B256" s="22"/>
      <c r="C256" s="22"/>
      <c r="D256" s="8">
        <v>-3.5258945223074697E-2</v>
      </c>
      <c r="E256" s="8">
        <v>-1.1876132356553101E-2</v>
      </c>
      <c r="F256" s="8">
        <v>-2.4254209012179E-2</v>
      </c>
      <c r="G256" s="8">
        <v>-1.68909717610096E-2</v>
      </c>
      <c r="H256" s="8">
        <v>1.5E-3</v>
      </c>
      <c r="I256" s="8"/>
      <c r="J256" s="8">
        <f t="shared" si="6"/>
        <v>3.4581104524172207E-2</v>
      </c>
    </row>
    <row r="257" spans="1:10" x14ac:dyDescent="0.35">
      <c r="A257" s="1">
        <v>45016</v>
      </c>
      <c r="B257" s="22"/>
      <c r="C257" s="22"/>
      <c r="D257" s="8">
        <v>-4.6051360378343903E-3</v>
      </c>
      <c r="E257" s="8">
        <v>6.8356177698351894E-2</v>
      </c>
      <c r="F257" s="8">
        <v>-1.53454133356565E-2</v>
      </c>
      <c r="G257" s="8">
        <v>-4.7779765467731501E-2</v>
      </c>
      <c r="H257" s="8">
        <v>-2.4700000000000003E-2</v>
      </c>
      <c r="I257" s="8"/>
      <c r="J257" s="8">
        <f t="shared" si="6"/>
        <v>-1.111945657679818E-2</v>
      </c>
    </row>
    <row r="258" spans="1:10" x14ac:dyDescent="0.35">
      <c r="A258" s="1">
        <v>45046</v>
      </c>
      <c r="B258" s="22"/>
      <c r="C258" s="22"/>
      <c r="D258" s="8">
        <v>1.50671319298401E-2</v>
      </c>
      <c r="E258" s="8">
        <v>9.8660334315883499E-3</v>
      </c>
      <c r="F258" s="8">
        <v>-5.2816830990140302E-3</v>
      </c>
      <c r="G258" s="8">
        <v>-1.79784420795755E-2</v>
      </c>
      <c r="H258" s="8">
        <v>1.6200000000000003E-2</v>
      </c>
      <c r="I258" s="8"/>
      <c r="J258" s="8">
        <f t="shared" si="6"/>
        <v>-1.6579570423720758E-2</v>
      </c>
    </row>
    <row r="259" spans="1:10" x14ac:dyDescent="0.35">
      <c r="A259" s="1">
        <v>45077</v>
      </c>
      <c r="B259" s="22"/>
      <c r="C259" s="22"/>
      <c r="D259" s="8">
        <v>-3.8568013659647002E-2</v>
      </c>
      <c r="E259" s="8">
        <v>4.5578509229104898E-2</v>
      </c>
      <c r="F259" s="8">
        <v>-2.7940907418539999E-2</v>
      </c>
      <c r="G259" s="8">
        <v>-9.2373980207012991E-3</v>
      </c>
      <c r="H259" s="8">
        <v>-6.3E-3</v>
      </c>
      <c r="I259" s="8"/>
      <c r="J259" s="8">
        <f t="shared" si="6"/>
        <v>2.5592887516709795E-2</v>
      </c>
    </row>
    <row r="260" spans="1:10" x14ac:dyDescent="0.35">
      <c r="A260" s="1">
        <v>45107</v>
      </c>
      <c r="B260" s="22"/>
      <c r="C260" s="22"/>
      <c r="D260" s="8">
        <v>6.64271895697231E-2</v>
      </c>
      <c r="E260" s="8">
        <v>6.8385441781789499E-2</v>
      </c>
      <c r="F260" s="8">
        <v>8.3444072956815593E-2</v>
      </c>
      <c r="G260" s="8">
        <v>8.1301705767656093E-2</v>
      </c>
      <c r="H260" s="8">
        <v>-2.3700000000000002E-2</v>
      </c>
      <c r="I260" s="8"/>
      <c r="J260" s="8">
        <f t="shared" si="6"/>
        <v>-7.0107760130783917E-2</v>
      </c>
    </row>
    <row r="261" spans="1:10" x14ac:dyDescent="0.35">
      <c r="A261" s="1">
        <v>45138</v>
      </c>
      <c r="B261" s="22"/>
      <c r="C261" s="22"/>
      <c r="D261" s="8">
        <v>3.51646165371923E-2</v>
      </c>
      <c r="E261" s="8">
        <v>3.36895751344303E-2</v>
      </c>
      <c r="F261" s="8">
        <v>3.9668426759520599E-2</v>
      </c>
      <c r="G261" s="8">
        <v>6.1153710005881302E-2</v>
      </c>
      <c r="H261" s="8">
        <v>-3.9800000000000002E-2</v>
      </c>
      <c r="I261" s="8"/>
      <c r="J261" s="8">
        <f t="shared" si="6"/>
        <v>-3.9820324976120945E-2</v>
      </c>
    </row>
    <row r="262" spans="1:10" x14ac:dyDescent="0.35">
      <c r="A262" s="1">
        <v>45169</v>
      </c>
      <c r="B262" s="22"/>
      <c r="C262" s="22"/>
      <c r="D262" s="8">
        <v>-2.69966490675859E-2</v>
      </c>
      <c r="E262" s="8">
        <v>-8.9787328690951393E-3</v>
      </c>
      <c r="F262" s="8">
        <v>-3.46840868998003E-2</v>
      </c>
      <c r="G262" s="8">
        <v>-5.0028285875919502E-2</v>
      </c>
      <c r="H262" s="8">
        <v>3.7699999999999997E-2</v>
      </c>
      <c r="I262" s="8"/>
      <c r="J262" s="8">
        <f t="shared" si="6"/>
        <v>2.7160189148007104E-2</v>
      </c>
    </row>
    <row r="263" spans="1:10" x14ac:dyDescent="0.35">
      <c r="A263" s="1">
        <v>45199</v>
      </c>
      <c r="B263" s="22"/>
      <c r="C263" s="22"/>
      <c r="D263" s="8">
        <v>-3.8589299067398497E-2</v>
      </c>
      <c r="E263" s="8">
        <v>-5.43839652554753E-2</v>
      </c>
      <c r="F263" s="8">
        <v>-5.0239549575468299E-2</v>
      </c>
      <c r="G263" s="8">
        <v>-5.8872302836612003E-2</v>
      </c>
      <c r="H263" s="8">
        <v>2.5999999999999999E-3</v>
      </c>
      <c r="I263" s="8"/>
      <c r="J263" s="8">
        <f t="shared" si="6"/>
        <v>4.2855899334667866E-2</v>
      </c>
    </row>
    <row r="264" spans="1:10" x14ac:dyDescent="0.35">
      <c r="A264" s="1">
        <v>45230</v>
      </c>
      <c r="B264" s="22"/>
      <c r="C264" s="22"/>
      <c r="D264" s="8">
        <v>-3.52820699083395E-2</v>
      </c>
      <c r="E264" s="8">
        <v>-1.4237519850405601E-2</v>
      </c>
      <c r="F264" s="8">
        <v>-4.9949530756197999E-2</v>
      </c>
      <c r="G264" s="8">
        <v>-6.8198878787897599E-2</v>
      </c>
      <c r="H264" s="8">
        <v>1.7299999999999999E-2</v>
      </c>
      <c r="I264" s="8"/>
      <c r="J264" s="8">
        <f t="shared" si="6"/>
        <v>3.3146608695220445E-2</v>
      </c>
    </row>
    <row r="265" spans="1:10" x14ac:dyDescent="0.35">
      <c r="A265" s="1">
        <v>45260</v>
      </c>
      <c r="B265" s="22"/>
      <c r="C265" s="22"/>
      <c r="D265" s="8">
        <v>7.5449929573346605E-2</v>
      </c>
      <c r="E265" s="8">
        <v>0.10901097859030399</v>
      </c>
      <c r="F265" s="8">
        <v>0.102308096889899</v>
      </c>
      <c r="G265" s="8">
        <v>9.0509599844266306E-2</v>
      </c>
      <c r="H265" s="8">
        <v>2.75E-2</v>
      </c>
      <c r="I265" s="8"/>
      <c r="J265" s="8">
        <f t="shared" si="6"/>
        <v>-8.0632010839142662E-2</v>
      </c>
    </row>
    <row r="266" spans="1:10" x14ac:dyDescent="0.35">
      <c r="A266" s="1">
        <v>45291</v>
      </c>
      <c r="B266" s="22"/>
      <c r="C266" s="22"/>
      <c r="D266" s="8">
        <v>5.53925962859435E-2</v>
      </c>
      <c r="E266" s="8">
        <v>4.4281951403952101E-2</v>
      </c>
      <c r="F266" s="8">
        <v>7.7295478200421194E-2</v>
      </c>
      <c r="G266" s="8">
        <v>0.122183172374226</v>
      </c>
      <c r="H266" s="8">
        <v>-5.5599999999999997E-2</v>
      </c>
      <c r="I266" s="8"/>
      <c r="J266" s="8">
        <f t="shared" si="6"/>
        <v>-5.8773283115892243E-2</v>
      </c>
    </row>
    <row r="267" spans="1:10" x14ac:dyDescent="0.35">
      <c r="A267" s="1"/>
      <c r="B267" s="1"/>
      <c r="C267" s="1"/>
    </row>
    <row r="268" spans="1:10" x14ac:dyDescent="0.35">
      <c r="A268" s="1"/>
      <c r="B268" s="1"/>
      <c r="C268" s="1"/>
    </row>
    <row r="269" spans="1:10" x14ac:dyDescent="0.35">
      <c r="A269" s="1"/>
      <c r="B269" s="1"/>
      <c r="C269" s="1"/>
    </row>
    <row r="270" spans="1:10" x14ac:dyDescent="0.35">
      <c r="A270" s="1"/>
      <c r="B270" s="1"/>
      <c r="C270" s="1"/>
    </row>
    <row r="271" spans="1:10" x14ac:dyDescent="0.35">
      <c r="A271" s="1"/>
      <c r="B271" s="1"/>
      <c r="C271" s="1"/>
    </row>
    <row r="272" spans="1:10" x14ac:dyDescent="0.35">
      <c r="A272" s="1"/>
      <c r="B272" s="1"/>
      <c r="C272" s="1"/>
    </row>
    <row r="273" spans="1:3" x14ac:dyDescent="0.35">
      <c r="A273" s="1"/>
      <c r="B273" s="1"/>
      <c r="C273" s="1"/>
    </row>
    <row r="274" spans="1:3" x14ac:dyDescent="0.35">
      <c r="A274" s="1"/>
      <c r="B274" s="1"/>
      <c r="C274" s="1"/>
    </row>
    <row r="275" spans="1:3" x14ac:dyDescent="0.35">
      <c r="A275" s="1"/>
      <c r="B275" s="1"/>
      <c r="C275" s="1"/>
    </row>
    <row r="276" spans="1:3" x14ac:dyDescent="0.35">
      <c r="A276" s="1"/>
      <c r="B276" s="1"/>
      <c r="C276" s="1"/>
    </row>
    <row r="277" spans="1:3" x14ac:dyDescent="0.35">
      <c r="A277" s="1"/>
      <c r="B277" s="1"/>
      <c r="C277" s="1"/>
    </row>
    <row r="278" spans="1:3" x14ac:dyDescent="0.35">
      <c r="A278" s="1"/>
      <c r="B278" s="1"/>
      <c r="C278" s="1"/>
    </row>
    <row r="279" spans="1:3" x14ac:dyDescent="0.35">
      <c r="A279" s="1"/>
      <c r="B279" s="1"/>
      <c r="C279" s="1"/>
    </row>
    <row r="280" spans="1:3" x14ac:dyDescent="0.35">
      <c r="A280" s="1"/>
      <c r="B280" s="1"/>
      <c r="C280" s="1"/>
    </row>
    <row r="281" spans="1:3" x14ac:dyDescent="0.35">
      <c r="A281" s="1"/>
      <c r="B281" s="1"/>
      <c r="C281" s="1"/>
    </row>
    <row r="282" spans="1:3" x14ac:dyDescent="0.35">
      <c r="A282" s="1"/>
      <c r="B282" s="1"/>
      <c r="C282" s="1"/>
    </row>
    <row r="283" spans="1:3" x14ac:dyDescent="0.35">
      <c r="A283" s="1"/>
      <c r="B283" s="1"/>
      <c r="C283" s="1"/>
    </row>
    <row r="284" spans="1:3" x14ac:dyDescent="0.35">
      <c r="A284" s="1"/>
      <c r="B284" s="1"/>
      <c r="C284" s="1"/>
    </row>
    <row r="285" spans="1:3" x14ac:dyDescent="0.35">
      <c r="A285" s="1"/>
      <c r="B285" s="1"/>
      <c r="C285" s="1"/>
    </row>
    <row r="286" spans="1:3" x14ac:dyDescent="0.35">
      <c r="A286" s="1"/>
      <c r="B286" s="1"/>
      <c r="C286" s="1"/>
    </row>
    <row r="287" spans="1:3" x14ac:dyDescent="0.35">
      <c r="A287" s="1"/>
      <c r="B287" s="1"/>
      <c r="C287" s="1"/>
    </row>
  </sheetData>
  <mergeCells count="1">
    <mergeCell ref="L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5DAD-0014-455C-8012-917DAED9FFA4}">
  <dimension ref="A1:AB265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4" sqref="Q4"/>
    </sheetView>
  </sheetViews>
  <sheetFormatPr defaultRowHeight="14.5" x14ac:dyDescent="0.35"/>
  <cols>
    <col min="2" max="2" width="9" bestFit="1" customWidth="1"/>
    <col min="3" max="3" width="2.453125" customWidth="1"/>
    <col min="4" max="4" width="6.7265625" bestFit="1" customWidth="1"/>
    <col min="5" max="5" width="6.453125" bestFit="1" customWidth="1"/>
    <col min="6" max="6" width="6.81640625" bestFit="1" customWidth="1"/>
    <col min="7" max="13" width="6.453125" bestFit="1" customWidth="1"/>
    <col min="14" max="14" width="2.26953125" customWidth="1"/>
    <col min="15" max="15" width="6.453125" bestFit="1" customWidth="1"/>
    <col min="16" max="16" width="2.81640625" customWidth="1"/>
    <col min="17" max="17" width="32.453125" bestFit="1" customWidth="1"/>
    <col min="27" max="27" width="2.453125" customWidth="1"/>
    <col min="28" max="28" width="30.7265625" customWidth="1"/>
  </cols>
  <sheetData>
    <row r="1" spans="1:28" x14ac:dyDescent="0.35">
      <c r="A1" s="18" t="s">
        <v>124</v>
      </c>
      <c r="B1" s="18" t="s">
        <v>185</v>
      </c>
      <c r="C1" s="18"/>
      <c r="D1" s="18" t="s">
        <v>170</v>
      </c>
      <c r="E1" s="18" t="s">
        <v>169</v>
      </c>
      <c r="F1" s="18" t="s">
        <v>168</v>
      </c>
      <c r="G1" s="18" t="s">
        <v>167</v>
      </c>
      <c r="H1" s="18" t="s">
        <v>166</v>
      </c>
      <c r="I1" s="18" t="s">
        <v>165</v>
      </c>
      <c r="J1" s="18" t="s">
        <v>164</v>
      </c>
      <c r="K1" s="18" t="s">
        <v>163</v>
      </c>
      <c r="L1" s="18" t="s">
        <v>162</v>
      </c>
      <c r="M1" s="18" t="s">
        <v>161</v>
      </c>
      <c r="N1" s="18"/>
      <c r="O1" s="18" t="s">
        <v>144</v>
      </c>
      <c r="Q1" s="10" t="s">
        <v>143</v>
      </c>
      <c r="R1" s="11" t="s">
        <v>142</v>
      </c>
      <c r="S1" s="11" t="s">
        <v>141</v>
      </c>
      <c r="T1" s="11" t="s">
        <v>140</v>
      </c>
      <c r="U1" s="11" t="s">
        <v>139</v>
      </c>
      <c r="V1" s="11" t="s">
        <v>160</v>
      </c>
      <c r="W1" s="11" t="s">
        <v>159</v>
      </c>
      <c r="X1" s="11" t="s">
        <v>158</v>
      </c>
      <c r="Y1" s="11" t="s">
        <v>157</v>
      </c>
      <c r="Z1" s="12" t="s">
        <v>156</v>
      </c>
      <c r="AB1" s="19" t="s">
        <v>175</v>
      </c>
    </row>
    <row r="2" spans="1:28" ht="15" thickBot="1" x14ac:dyDescent="0.4">
      <c r="A2">
        <v>200201</v>
      </c>
      <c r="B2" s="22">
        <v>-2.1615000000000002E-2</v>
      </c>
      <c r="C2" s="23"/>
      <c r="D2" s="22">
        <v>2.1400000000000002E-2</v>
      </c>
      <c r="E2" s="22">
        <v>5.3600000000000002E-2</v>
      </c>
      <c r="F2" s="22">
        <v>2.3799999999999998E-2</v>
      </c>
      <c r="G2" s="22">
        <v>-4.9000000000000002E-2</v>
      </c>
      <c r="H2" s="22">
        <v>3.5099999999999999E-2</v>
      </c>
      <c r="I2" s="22">
        <v>-0.11800000000000001</v>
      </c>
      <c r="J2" s="22">
        <v>5.6600000000000004E-2</v>
      </c>
      <c r="K2" s="22">
        <v>-3.5400000000000001E-2</v>
      </c>
      <c r="L2" s="22">
        <v>-2.5099999999999997E-2</v>
      </c>
      <c r="M2" s="22">
        <v>0.03</v>
      </c>
      <c r="N2" s="22"/>
      <c r="O2" s="22">
        <f t="shared" ref="O2:O33" si="0">B2-SUMPRODUCT(D2:M2,Q$2:Z$2)</f>
        <v>-1.562700078602618E-2</v>
      </c>
      <c r="Q2" s="13">
        <v>0.20605562991635934</v>
      </c>
      <c r="R2" s="14">
        <v>-7.8093632975750796E-2</v>
      </c>
      <c r="S2" s="14">
        <v>0.18758781187942059</v>
      </c>
      <c r="T2" s="14">
        <v>-5.9704281115578343E-2</v>
      </c>
      <c r="U2" s="14">
        <v>5.5091216778501234E-2</v>
      </c>
      <c r="V2" s="14">
        <v>0.15171834011903473</v>
      </c>
      <c r="W2" s="14">
        <v>-0.16248101299549958</v>
      </c>
      <c r="X2" s="14">
        <v>-0.11102260498646783</v>
      </c>
      <c r="Y2" s="14">
        <v>0.30294081889894037</v>
      </c>
      <c r="Z2" s="15">
        <f>1-SUM(Q2:Y2)</f>
        <v>0.50790771448104022</v>
      </c>
      <c r="AB2" s="21">
        <f>SUM(Q2:Z2)</f>
        <v>1</v>
      </c>
    </row>
    <row r="3" spans="1:28" ht="15" thickBot="1" x14ac:dyDescent="0.4">
      <c r="A3">
        <v>200202</v>
      </c>
      <c r="B3" s="22">
        <v>-2.5581E-2</v>
      </c>
      <c r="C3" s="23"/>
      <c r="D3" s="22">
        <v>1.4800000000000001E-2</v>
      </c>
      <c r="E3" s="22">
        <v>2.8999999999999998E-3</v>
      </c>
      <c r="F3" s="22">
        <v>2.8000000000000004E-3</v>
      </c>
      <c r="G3" s="22">
        <v>1.55E-2</v>
      </c>
      <c r="H3" s="22">
        <v>-0.11779999999999999</v>
      </c>
      <c r="I3" s="22">
        <v>-0.12670000000000001</v>
      </c>
      <c r="J3" s="22">
        <v>-1.9299999999999998E-2</v>
      </c>
      <c r="K3" s="22">
        <v>-7.7699999999999991E-2</v>
      </c>
      <c r="L3" s="22">
        <v>2E-3</v>
      </c>
      <c r="M3" s="22">
        <v>-1.2999999999999999E-3</v>
      </c>
      <c r="N3" s="22"/>
      <c r="O3" s="22">
        <f t="shared" si="0"/>
        <v>-1.3999463840748428E-2</v>
      </c>
    </row>
    <row r="4" spans="1:28" x14ac:dyDescent="0.35">
      <c r="A4">
        <v>200203</v>
      </c>
      <c r="B4" s="22">
        <v>4.5346000000000004E-2</v>
      </c>
      <c r="C4" s="23"/>
      <c r="D4" s="22">
        <v>8.1799999999999998E-2</v>
      </c>
      <c r="E4" s="22">
        <v>6.9400000000000003E-2</v>
      </c>
      <c r="F4" s="22">
        <v>9.7699999999999995E-2</v>
      </c>
      <c r="G4" s="22">
        <v>0.1457</v>
      </c>
      <c r="H4" s="22">
        <v>0.10289999999999999</v>
      </c>
      <c r="I4" s="22">
        <v>5.5800000000000002E-2</v>
      </c>
      <c r="J4" s="22">
        <v>8.5600000000000009E-2</v>
      </c>
      <c r="K4" s="22">
        <v>6.5099999999999991E-2</v>
      </c>
      <c r="L4" s="22">
        <v>7.6399999999999996E-2</v>
      </c>
      <c r="M4" s="22">
        <v>6.3200000000000006E-2</v>
      </c>
      <c r="N4" s="22"/>
      <c r="O4" s="22">
        <f t="shared" si="0"/>
        <v>-2.3961337267917597E-2</v>
      </c>
      <c r="Q4" s="19" t="s">
        <v>179</v>
      </c>
      <c r="AB4" s="3" t="s">
        <v>176</v>
      </c>
    </row>
    <row r="5" spans="1:28" ht="15" thickBot="1" x14ac:dyDescent="0.4">
      <c r="A5">
        <v>200204</v>
      </c>
      <c r="B5" s="22">
        <v>-5.3653000000000006E-2</v>
      </c>
      <c r="C5" s="23"/>
      <c r="D5" s="22">
        <v>5.21E-2</v>
      </c>
      <c r="E5" s="22">
        <v>5.6900000000000006E-2</v>
      </c>
      <c r="F5" s="22">
        <v>1.61E-2</v>
      </c>
      <c r="G5" s="22">
        <v>1.11E-2</v>
      </c>
      <c r="H5" s="22">
        <v>-6.4000000000000001E-2</v>
      </c>
      <c r="I5" s="22">
        <v>-7.22E-2</v>
      </c>
      <c r="J5" s="22">
        <v>4.8899999999999999E-2</v>
      </c>
      <c r="K5" s="22">
        <v>-6.2600000000000003E-2</v>
      </c>
      <c r="L5" s="22">
        <v>1.1399999999999999E-2</v>
      </c>
      <c r="M5" s="22">
        <v>3.6600000000000001E-2</v>
      </c>
      <c r="N5" s="22"/>
      <c r="O5" s="22">
        <f t="shared" si="0"/>
        <v>-6.8870156044906414E-2</v>
      </c>
      <c r="Q5" s="25">
        <f>VAR(O2:O265)</f>
        <v>1.1143138254769097E-3</v>
      </c>
      <c r="AB5" s="3" t="s">
        <v>177</v>
      </c>
    </row>
    <row r="6" spans="1:28" x14ac:dyDescent="0.35">
      <c r="A6">
        <v>200205</v>
      </c>
      <c r="B6" s="22">
        <v>3.6189999999999998E-3</v>
      </c>
      <c r="C6" s="23"/>
      <c r="D6" s="22">
        <v>1.3999999999999999E-2</v>
      </c>
      <c r="E6" s="22">
        <v>-2.2200000000000001E-2</v>
      </c>
      <c r="F6" s="22">
        <v>-2.58E-2</v>
      </c>
      <c r="G6" s="22">
        <v>-5.5399999999999998E-2</v>
      </c>
      <c r="H6" s="22">
        <v>-6.9099999999999995E-2</v>
      </c>
      <c r="I6" s="22">
        <v>-7.2900000000000006E-2</v>
      </c>
      <c r="J6" s="22">
        <v>1.55E-2</v>
      </c>
      <c r="K6" s="22">
        <v>-4.1299999999999996E-2</v>
      </c>
      <c r="L6" s="22">
        <v>-3.7400000000000003E-2</v>
      </c>
      <c r="M6" s="22">
        <v>1E-3</v>
      </c>
      <c r="N6" s="22"/>
      <c r="O6" s="22">
        <f t="shared" si="0"/>
        <v>2.4155062003695837E-2</v>
      </c>
      <c r="AB6" s="3" t="s">
        <v>178</v>
      </c>
    </row>
    <row r="7" spans="1:28" x14ac:dyDescent="0.35">
      <c r="A7">
        <v>200206</v>
      </c>
      <c r="B7" s="22">
        <v>-7.9326999999999995E-2</v>
      </c>
      <c r="C7" s="23"/>
      <c r="D7" s="22">
        <v>-4.2800000000000005E-2</v>
      </c>
      <c r="E7" s="22">
        <v>-4.8399999999999999E-2</v>
      </c>
      <c r="F7" s="22">
        <v>-5.2499999999999998E-2</v>
      </c>
      <c r="G7" s="22">
        <v>-5.7699999999999994E-2</v>
      </c>
      <c r="H7" s="22">
        <v>-0.13470000000000001</v>
      </c>
      <c r="I7" s="22">
        <v>-0.17460000000000001</v>
      </c>
      <c r="J7" s="22">
        <v>-4.9100000000000005E-2</v>
      </c>
      <c r="K7" s="22">
        <v>-0.1008</v>
      </c>
      <c r="L7" s="22">
        <v>-3.9399999999999998E-2</v>
      </c>
      <c r="M7" s="22">
        <v>-2.7000000000000003E-2</v>
      </c>
      <c r="N7" s="22"/>
      <c r="O7" s="22">
        <f t="shared" si="0"/>
        <v>-2.7492838452566504E-2</v>
      </c>
    </row>
    <row r="8" spans="1:28" x14ac:dyDescent="0.35">
      <c r="A8">
        <v>200207</v>
      </c>
      <c r="B8" s="22">
        <v>-0.10052199999999999</v>
      </c>
      <c r="C8" s="23"/>
      <c r="D8" s="22">
        <v>-9.9600000000000008E-2</v>
      </c>
      <c r="E8" s="22">
        <v>-0.12529999999999999</v>
      </c>
      <c r="F8" s="22">
        <v>-0.1188</v>
      </c>
      <c r="G8" s="22">
        <v>-0.1479</v>
      </c>
      <c r="H8" s="22">
        <v>-0.15359999999999999</v>
      </c>
      <c r="I8" s="22">
        <v>-0.12369999999999999</v>
      </c>
      <c r="J8" s="22">
        <v>-0.14599999999999999</v>
      </c>
      <c r="K8" s="22">
        <v>-0.11130000000000001</v>
      </c>
      <c r="L8" s="22">
        <v>-0.11210000000000001</v>
      </c>
      <c r="M8" s="22">
        <v>-9.2200000000000004E-2</v>
      </c>
      <c r="N8" s="22"/>
      <c r="O8" s="22">
        <f t="shared" si="0"/>
        <v>-4.3895397866223346E-3</v>
      </c>
    </row>
    <row r="9" spans="1:28" x14ac:dyDescent="0.35">
      <c r="A9">
        <v>200208</v>
      </c>
      <c r="B9" s="22">
        <v>8.7080000000000005E-3</v>
      </c>
      <c r="C9" s="23"/>
      <c r="D9" s="22">
        <v>1.5E-3</v>
      </c>
      <c r="E9" s="22">
        <v>3.2000000000000002E-3</v>
      </c>
      <c r="F9" s="22">
        <v>-1.2199999999999999E-2</v>
      </c>
      <c r="G9" s="22">
        <v>4.5700000000000005E-2</v>
      </c>
      <c r="H9" s="22">
        <v>5.5000000000000005E-3</v>
      </c>
      <c r="I9" s="22">
        <v>1.6799999999999999E-2</v>
      </c>
      <c r="J9" s="22">
        <v>-1.6799999999999999E-2</v>
      </c>
      <c r="K9" s="22">
        <v>-6.7000000000000002E-3</v>
      </c>
      <c r="L9" s="22">
        <v>3.32E-2</v>
      </c>
      <c r="M9" s="22">
        <v>8.6E-3</v>
      </c>
      <c r="N9" s="22"/>
      <c r="O9" s="22">
        <f t="shared" si="0"/>
        <v>-7.0851706774383086E-3</v>
      </c>
    </row>
    <row r="10" spans="1:28" x14ac:dyDescent="0.35">
      <c r="A10">
        <v>200209</v>
      </c>
      <c r="B10" s="22">
        <v>-0.11942399999999999</v>
      </c>
      <c r="C10" s="23"/>
      <c r="D10" s="22">
        <v>-7.9199999999999993E-2</v>
      </c>
      <c r="E10" s="22">
        <v>-7.9899999999999999E-2</v>
      </c>
      <c r="F10" s="22">
        <v>-9.4100000000000003E-2</v>
      </c>
      <c r="G10" s="22">
        <v>-3.9599999999999996E-2</v>
      </c>
      <c r="H10" s="22">
        <v>-0.14319999999999999</v>
      </c>
      <c r="I10" s="22">
        <v>-0.11199999999999999</v>
      </c>
      <c r="J10" s="22">
        <v>-7.8399999999999997E-2</v>
      </c>
      <c r="K10" s="22">
        <v>-8.6199999999999999E-2</v>
      </c>
      <c r="L10" s="22">
        <v>-7.0199999999999999E-2</v>
      </c>
      <c r="M10" s="22">
        <v>-5.62E-2</v>
      </c>
      <c r="N10" s="22"/>
      <c r="O10" s="22">
        <f t="shared" si="0"/>
        <v>-4.1672636411837605E-2</v>
      </c>
    </row>
    <row r="11" spans="1:28" x14ac:dyDescent="0.35">
      <c r="A11">
        <v>200210</v>
      </c>
      <c r="B11" s="22">
        <v>0.102941</v>
      </c>
      <c r="C11" s="23"/>
      <c r="D11" s="22">
        <v>3.9199999999999999E-2</v>
      </c>
      <c r="E11" s="22">
        <v>8.8999999999999999E-3</v>
      </c>
      <c r="F11" s="22">
        <v>2.7799999999999998E-2</v>
      </c>
      <c r="G11" s="22">
        <v>1.46E-2</v>
      </c>
      <c r="H11" s="22">
        <v>0.1265</v>
      </c>
      <c r="I11" s="22">
        <v>9.3399999999999997E-2</v>
      </c>
      <c r="J11" s="22">
        <v>3.9000000000000003E-3</v>
      </c>
      <c r="K11" s="22">
        <v>4.4600000000000001E-2</v>
      </c>
      <c r="L11" s="22">
        <v>0</v>
      </c>
      <c r="M11" s="22">
        <v>1.7500000000000002E-2</v>
      </c>
      <c r="N11" s="22"/>
      <c r="O11" s="22">
        <f t="shared" si="0"/>
        <v>6.6772761214864917E-2</v>
      </c>
    </row>
    <row r="12" spans="1:28" x14ac:dyDescent="0.35">
      <c r="A12">
        <v>200211</v>
      </c>
      <c r="B12" s="22">
        <v>6.8148E-2</v>
      </c>
      <c r="C12" s="23"/>
      <c r="D12" s="22">
        <v>8.4399999999999989E-2</v>
      </c>
      <c r="E12" s="22">
        <v>9.0299999999999991E-2</v>
      </c>
      <c r="F12" s="22">
        <v>9.9299999999999999E-2</v>
      </c>
      <c r="G12" s="22">
        <v>2.7699999999999999E-2</v>
      </c>
      <c r="H12" s="22">
        <v>0.26989999999999997</v>
      </c>
      <c r="I12" s="22">
        <v>0.27239999999999998</v>
      </c>
      <c r="J12" s="22">
        <v>9.9499999999999991E-2</v>
      </c>
      <c r="K12" s="22">
        <v>0.11380000000000001</v>
      </c>
      <c r="L12" s="22">
        <v>2.7400000000000001E-2</v>
      </c>
      <c r="M12" s="22">
        <v>6.9000000000000006E-2</v>
      </c>
      <c r="N12" s="22"/>
      <c r="O12" s="22">
        <f t="shared" si="0"/>
        <v>-2.9907073993408403E-2</v>
      </c>
    </row>
    <row r="13" spans="1:28" x14ac:dyDescent="0.35">
      <c r="A13">
        <v>200212</v>
      </c>
      <c r="B13" s="22">
        <v>-6.7960999999999994E-2</v>
      </c>
      <c r="C13" s="23"/>
      <c r="D13" s="22">
        <v>-1.84E-2</v>
      </c>
      <c r="E13" s="22">
        <v>-4.6900000000000004E-2</v>
      </c>
      <c r="F13" s="22">
        <v>-4.9800000000000004E-2</v>
      </c>
      <c r="G13" s="22">
        <v>2.06E-2</v>
      </c>
      <c r="H13" s="22">
        <v>-0.1139</v>
      </c>
      <c r="I13" s="22">
        <v>-7.1800000000000003E-2</v>
      </c>
      <c r="J13" s="22">
        <v>-5.8200000000000002E-2</v>
      </c>
      <c r="K13" s="22">
        <v>-7.0400000000000004E-2</v>
      </c>
      <c r="L13" s="22">
        <v>2.29E-2</v>
      </c>
      <c r="M13" s="22">
        <v>-1.3300000000000001E-2</v>
      </c>
      <c r="N13" s="22"/>
      <c r="O13" s="22">
        <f t="shared" si="0"/>
        <v>-5.754667865948096E-2</v>
      </c>
    </row>
    <row r="14" spans="1:28" x14ac:dyDescent="0.35">
      <c r="A14">
        <v>200301</v>
      </c>
      <c r="B14" s="22">
        <v>-2.0833000000000001E-2</v>
      </c>
      <c r="C14" s="23"/>
      <c r="D14" s="22">
        <v>-2.0499999999999997E-2</v>
      </c>
      <c r="E14" s="22">
        <v>-1.78E-2</v>
      </c>
      <c r="F14" s="22">
        <v>-1.5700000000000002E-2</v>
      </c>
      <c r="G14" s="22">
        <v>0.02</v>
      </c>
      <c r="H14" s="22">
        <v>1.9299999999999998E-2</v>
      </c>
      <c r="I14" s="22">
        <v>-2.2000000000000001E-3</v>
      </c>
      <c r="J14" s="22">
        <v>-2.64E-2</v>
      </c>
      <c r="K14" s="22">
        <v>1.6500000000000001E-2</v>
      </c>
      <c r="L14" s="22">
        <v>-2.3099999999999999E-2</v>
      </c>
      <c r="M14" s="22">
        <v>6.4000000000000003E-3</v>
      </c>
      <c r="N14" s="22"/>
      <c r="O14" s="22">
        <f t="shared" si="0"/>
        <v>-1.3299494337345331E-2</v>
      </c>
    </row>
    <row r="15" spans="1:28" x14ac:dyDescent="0.35">
      <c r="A15">
        <v>200302</v>
      </c>
      <c r="B15" s="22">
        <v>-2.5836000000000001E-2</v>
      </c>
      <c r="C15" s="23"/>
      <c r="D15" s="22">
        <v>-2.8399999999999998E-2</v>
      </c>
      <c r="E15" s="22">
        <v>-4.5599999999999995E-2</v>
      </c>
      <c r="F15" s="22">
        <v>-3.7200000000000004E-2</v>
      </c>
      <c r="G15" s="22">
        <v>4.0300000000000002E-2</v>
      </c>
      <c r="H15" s="22">
        <v>-3.0899999999999997E-2</v>
      </c>
      <c r="I15" s="22">
        <v>-5.5099999999999996E-2</v>
      </c>
      <c r="J15" s="22">
        <v>-4.4800000000000006E-2</v>
      </c>
      <c r="K15" s="22">
        <v>-2.6200000000000001E-2</v>
      </c>
      <c r="L15" s="22">
        <v>-4.0500000000000001E-2</v>
      </c>
      <c r="M15" s="22">
        <v>-1.5300000000000001E-2</v>
      </c>
      <c r="N15" s="22"/>
      <c r="O15" s="22">
        <f t="shared" si="0"/>
        <v>5.75340805994028E-3</v>
      </c>
    </row>
    <row r="16" spans="1:28" x14ac:dyDescent="0.35">
      <c r="A16">
        <v>200303</v>
      </c>
      <c r="B16" s="22">
        <v>-6.2399999999999999E-3</v>
      </c>
      <c r="C16" s="23"/>
      <c r="D16" s="22">
        <v>3.8E-3</v>
      </c>
      <c r="E16" s="22">
        <v>-4.1299999999999996E-2</v>
      </c>
      <c r="F16" s="22">
        <v>-1.06E-2</v>
      </c>
      <c r="G16" s="22">
        <v>-8.8000000000000005E-3</v>
      </c>
      <c r="H16" s="22">
        <v>1.01E-2</v>
      </c>
      <c r="I16" s="22">
        <v>1.0700000000000001E-2</v>
      </c>
      <c r="J16" s="22">
        <v>6.8000000000000005E-3</v>
      </c>
      <c r="K16" s="22">
        <v>4.7500000000000001E-2</v>
      </c>
      <c r="L16" s="22">
        <v>3.5799999999999998E-2</v>
      </c>
      <c r="M16" s="22">
        <v>1.9299999999999998E-2</v>
      </c>
      <c r="N16" s="22"/>
      <c r="O16" s="22">
        <f t="shared" si="0"/>
        <v>-2.523450841305196E-2</v>
      </c>
    </row>
    <row r="17" spans="1:15" x14ac:dyDescent="0.35">
      <c r="A17">
        <v>200304</v>
      </c>
      <c r="B17" s="22">
        <v>9.5760999999999999E-2</v>
      </c>
      <c r="C17" s="23"/>
      <c r="D17" s="22">
        <v>8.2200000000000009E-2</v>
      </c>
      <c r="E17" s="22">
        <v>0.1011</v>
      </c>
      <c r="F17" s="22">
        <v>8.2200000000000009E-2</v>
      </c>
      <c r="G17" s="22">
        <v>8.8000000000000005E-3</v>
      </c>
      <c r="H17" s="22">
        <v>0.1263</v>
      </c>
      <c r="I17" s="22">
        <v>0.15079999999999999</v>
      </c>
      <c r="J17" s="22">
        <v>0.1012</v>
      </c>
      <c r="K17" s="22">
        <v>0.15310000000000001</v>
      </c>
      <c r="L17" s="22">
        <v>8.8699999999999987E-2</v>
      </c>
      <c r="M17" s="22">
        <v>8.4700000000000011E-2</v>
      </c>
      <c r="N17" s="22"/>
      <c r="O17" s="22">
        <f t="shared" si="0"/>
        <v>5.537031968669906E-3</v>
      </c>
    </row>
    <row r="18" spans="1:15" x14ac:dyDescent="0.35">
      <c r="A18">
        <v>200305</v>
      </c>
      <c r="B18" s="22">
        <v>7.1633000000000002E-2</v>
      </c>
      <c r="C18" s="23"/>
      <c r="D18" s="22">
        <v>6.9800000000000001E-2</v>
      </c>
      <c r="E18" s="22">
        <v>5.4699999999999999E-2</v>
      </c>
      <c r="F18" s="22">
        <v>9.9499999999999991E-2</v>
      </c>
      <c r="G18" s="22">
        <v>0.20610000000000001</v>
      </c>
      <c r="H18" s="22">
        <v>0.2341</v>
      </c>
      <c r="I18" s="22">
        <v>0.18469999999999998</v>
      </c>
      <c r="J18" s="22">
        <v>0.10289999999999999</v>
      </c>
      <c r="K18" s="22">
        <v>0.2361</v>
      </c>
      <c r="L18" s="22">
        <v>0.1056</v>
      </c>
      <c r="M18" s="22">
        <v>8.8000000000000009E-2</v>
      </c>
      <c r="N18" s="22"/>
      <c r="O18" s="22">
        <f t="shared" si="0"/>
        <v>-1.9511823531820502E-2</v>
      </c>
    </row>
    <row r="19" spans="1:15" x14ac:dyDescent="0.35">
      <c r="A19">
        <v>200306</v>
      </c>
      <c r="B19" s="22">
        <v>2.6740000000000002E-3</v>
      </c>
      <c r="C19" s="23"/>
      <c r="D19" s="22">
        <v>3.2799999999999996E-2</v>
      </c>
      <c r="E19" s="22">
        <v>3.9699999999999999E-2</v>
      </c>
      <c r="F19" s="22">
        <v>2.8900000000000002E-2</v>
      </c>
      <c r="G19" s="22">
        <v>6.08E-2</v>
      </c>
      <c r="H19" s="22">
        <v>5.62E-2</v>
      </c>
      <c r="I19" s="22">
        <v>8.9099999999999999E-2</v>
      </c>
      <c r="J19" s="22">
        <v>7.46E-2</v>
      </c>
      <c r="K19" s="22">
        <v>8.9700000000000002E-2</v>
      </c>
      <c r="L19" s="22">
        <v>-8.3999999999999995E-3</v>
      </c>
      <c r="M19" s="22">
        <v>4.1799999999999997E-2</v>
      </c>
      <c r="N19" s="22"/>
      <c r="O19" s="22">
        <f t="shared" si="0"/>
        <v>-1.5995833740971081E-2</v>
      </c>
    </row>
    <row r="20" spans="1:15" x14ac:dyDescent="0.35">
      <c r="A20">
        <v>200307</v>
      </c>
      <c r="B20" s="22">
        <v>2.1333000000000001E-2</v>
      </c>
      <c r="C20" s="23"/>
      <c r="D20" s="22">
        <v>3.7999999999999999E-2</v>
      </c>
      <c r="E20" s="22">
        <v>8.1900000000000001E-2</v>
      </c>
      <c r="F20" s="22">
        <v>6.5799999999999997E-2</v>
      </c>
      <c r="G20" s="22">
        <v>-4.2599999999999999E-2</v>
      </c>
      <c r="H20" s="22">
        <v>0.12369999999999999</v>
      </c>
      <c r="I20" s="22">
        <v>8.0700000000000008E-2</v>
      </c>
      <c r="J20" s="22">
        <v>8.4399999999999989E-2</v>
      </c>
      <c r="K20" s="22">
        <v>6.6500000000000004E-2</v>
      </c>
      <c r="L20" s="22">
        <v>-2.0400000000000001E-2</v>
      </c>
      <c r="M20" s="22">
        <v>6.2300000000000001E-2</v>
      </c>
      <c r="N20" s="22"/>
      <c r="O20" s="22">
        <f t="shared" si="0"/>
        <v>-1.8412636534614019E-2</v>
      </c>
    </row>
    <row r="21" spans="1:15" x14ac:dyDescent="0.35">
      <c r="A21">
        <v>200308</v>
      </c>
      <c r="B21" s="22">
        <v>9.1380000000000003E-3</v>
      </c>
      <c r="C21" s="23"/>
      <c r="D21" s="22">
        <v>4.2000000000000003E-2</v>
      </c>
      <c r="E21" s="22">
        <v>5.3600000000000002E-2</v>
      </c>
      <c r="F21" s="22">
        <v>6.5799999999999997E-2</v>
      </c>
      <c r="G21" s="22">
        <v>7.17E-2</v>
      </c>
      <c r="H21" s="22">
        <v>7.7699999999999991E-2</v>
      </c>
      <c r="I21" s="22">
        <v>1.8000000000000002E-2</v>
      </c>
      <c r="J21" s="22">
        <v>6.54E-2</v>
      </c>
      <c r="K21" s="22">
        <v>4.6199999999999998E-2</v>
      </c>
      <c r="L21" s="22">
        <v>1.09E-2</v>
      </c>
      <c r="M21" s="22">
        <v>2.8500000000000001E-2</v>
      </c>
      <c r="N21" s="22"/>
      <c r="O21" s="22">
        <f t="shared" si="0"/>
        <v>-1.2426438648925543E-2</v>
      </c>
    </row>
    <row r="22" spans="1:15" x14ac:dyDescent="0.35">
      <c r="A22">
        <v>200309</v>
      </c>
      <c r="B22" s="22">
        <v>-9.0559999999999998E-3</v>
      </c>
      <c r="C22" s="23"/>
      <c r="D22" s="22">
        <v>2.1600000000000001E-2</v>
      </c>
      <c r="E22" s="22">
        <v>5.1999999999999998E-3</v>
      </c>
      <c r="F22" s="22">
        <v>-2.0999999999999999E-3</v>
      </c>
      <c r="G22" s="22">
        <v>5.0000000000000001E-4</v>
      </c>
      <c r="H22" s="22">
        <v>4.0399999999999998E-2</v>
      </c>
      <c r="I22" s="22">
        <v>-5.0000000000000001E-3</v>
      </c>
      <c r="J22" s="22">
        <v>-1.6000000000000001E-3</v>
      </c>
      <c r="K22" s="22">
        <v>7.2099999999999997E-2</v>
      </c>
      <c r="L22" s="22">
        <v>2.64E-2</v>
      </c>
      <c r="M22" s="22">
        <v>1.7600000000000001E-2</v>
      </c>
      <c r="N22" s="22"/>
      <c r="O22" s="22">
        <f t="shared" si="0"/>
        <v>-2.3336074821537964E-2</v>
      </c>
    </row>
    <row r="23" spans="1:15" x14ac:dyDescent="0.35">
      <c r="A23">
        <v>200310</v>
      </c>
      <c r="B23" s="22">
        <v>6.7885000000000001E-2</v>
      </c>
      <c r="C23" s="23"/>
      <c r="D23" s="22">
        <v>6.1399999999999996E-2</v>
      </c>
      <c r="E23" s="22">
        <v>9.8000000000000004E-2</v>
      </c>
      <c r="F23" s="22">
        <v>9.2300000000000007E-2</v>
      </c>
      <c r="G23" s="22">
        <v>5.8700000000000002E-2</v>
      </c>
      <c r="H23" s="22">
        <v>0.12689999999999999</v>
      </c>
      <c r="I23" s="22">
        <v>6.0999999999999999E-2</v>
      </c>
      <c r="J23" s="22">
        <v>0.10060000000000001</v>
      </c>
      <c r="K23" s="22">
        <v>5.0999999999999997E-2</v>
      </c>
      <c r="L23" s="22">
        <v>3.0699999999999998E-2</v>
      </c>
      <c r="M23" s="22">
        <v>7.4400000000000008E-2</v>
      </c>
      <c r="N23" s="22"/>
      <c r="O23" s="22">
        <f t="shared" si="0"/>
        <v>7.7498781273903777E-3</v>
      </c>
    </row>
    <row r="24" spans="1:15" x14ac:dyDescent="0.35">
      <c r="A24">
        <v>200311</v>
      </c>
      <c r="B24" s="22">
        <v>6.1119999999999994E-3</v>
      </c>
      <c r="C24" s="23"/>
      <c r="D24" s="22">
        <v>2.8999999999999998E-2</v>
      </c>
      <c r="E24" s="22">
        <v>1.5800000000000002E-2</v>
      </c>
      <c r="F24" s="22">
        <v>4.0999999999999995E-2</v>
      </c>
      <c r="G24" s="22">
        <v>2.7099999999999999E-2</v>
      </c>
      <c r="H24" s="22">
        <v>4.9299999999999997E-2</v>
      </c>
      <c r="I24" s="22">
        <v>5.5099999999999996E-2</v>
      </c>
      <c r="J24" s="22">
        <v>3.5000000000000003E-2</v>
      </c>
      <c r="K24" s="22">
        <v>2.7000000000000003E-2</v>
      </c>
      <c r="L24" s="22">
        <v>2.3300000000000001E-2</v>
      </c>
      <c r="M24" s="22">
        <v>3.8300000000000001E-2</v>
      </c>
      <c r="N24" s="22"/>
      <c r="O24" s="22">
        <f t="shared" si="0"/>
        <v>-3.3605466418612583E-2</v>
      </c>
    </row>
    <row r="25" spans="1:15" x14ac:dyDescent="0.35">
      <c r="A25">
        <v>200312</v>
      </c>
      <c r="B25" s="22">
        <v>5.1033000000000002E-2</v>
      </c>
      <c r="C25" s="23"/>
      <c r="D25" s="22">
        <v>2.76E-2</v>
      </c>
      <c r="E25" s="22">
        <v>4.7E-2</v>
      </c>
      <c r="F25" s="22">
        <v>7.0099999999999996E-2</v>
      </c>
      <c r="G25" s="22">
        <v>0.17499999999999999</v>
      </c>
      <c r="H25" s="22">
        <v>4.7999999999999996E-3</v>
      </c>
      <c r="I25" s="22">
        <v>3.8100000000000002E-2</v>
      </c>
      <c r="J25" s="22">
        <v>1.9799999999999998E-2</v>
      </c>
      <c r="K25" s="22">
        <v>4.0800000000000003E-2</v>
      </c>
      <c r="L25" s="22">
        <v>4.1299999999999996E-2</v>
      </c>
      <c r="M25" s="22">
        <v>3.1600000000000003E-2</v>
      </c>
      <c r="N25" s="22"/>
      <c r="O25" s="22">
        <f t="shared" si="0"/>
        <v>1.9455209090207239E-2</v>
      </c>
    </row>
    <row r="26" spans="1:15" x14ac:dyDescent="0.35">
      <c r="A26">
        <v>200401</v>
      </c>
      <c r="B26" s="22">
        <v>1.1560999999999998E-2</v>
      </c>
      <c r="C26" s="23"/>
      <c r="D26" s="22">
        <v>4.0300000000000002E-2</v>
      </c>
      <c r="E26" s="22">
        <v>2.8500000000000001E-2</v>
      </c>
      <c r="F26" s="22">
        <v>5.2400000000000002E-2</v>
      </c>
      <c r="G26" s="22">
        <v>5.4600000000000003E-2</v>
      </c>
      <c r="H26" s="22">
        <v>0.12380000000000001</v>
      </c>
      <c r="I26" s="22">
        <v>8.5199999999999998E-2</v>
      </c>
      <c r="J26" s="22">
        <v>5.5399999999999998E-2</v>
      </c>
      <c r="K26" s="22">
        <v>0.11990000000000001</v>
      </c>
      <c r="L26" s="22">
        <v>2.1600000000000001E-2</v>
      </c>
      <c r="M26" s="22">
        <v>4.2999999999999997E-2</v>
      </c>
      <c r="N26" s="22"/>
      <c r="O26" s="22">
        <f t="shared" si="0"/>
        <v>-2.6904311107785326E-2</v>
      </c>
    </row>
    <row r="27" spans="1:15" x14ac:dyDescent="0.35">
      <c r="A27">
        <v>200402</v>
      </c>
      <c r="B27" s="22">
        <v>1.8286E-2</v>
      </c>
      <c r="C27" s="23"/>
      <c r="D27" s="22">
        <v>4.3099999999999999E-2</v>
      </c>
      <c r="E27" s="22">
        <v>-6.9999999999999993E-3</v>
      </c>
      <c r="F27" s="22">
        <v>1.54E-2</v>
      </c>
      <c r="G27" s="22">
        <v>4.4500000000000005E-2</v>
      </c>
      <c r="H27" s="22">
        <v>-2.58E-2</v>
      </c>
      <c r="I27" s="22">
        <v>-2.2400000000000003E-2</v>
      </c>
      <c r="J27" s="22">
        <v>3.8800000000000001E-2</v>
      </c>
      <c r="K27" s="22">
        <v>4.0999999999999995E-3</v>
      </c>
      <c r="L27" s="22">
        <v>2.2799999999999997E-2</v>
      </c>
      <c r="M27" s="22">
        <v>2.2099999999999998E-2</v>
      </c>
      <c r="N27" s="22"/>
      <c r="O27" s="22">
        <f t="shared" si="0"/>
        <v>2.0738241617695996E-3</v>
      </c>
    </row>
    <row r="28" spans="1:15" x14ac:dyDescent="0.35">
      <c r="A28">
        <v>200403</v>
      </c>
      <c r="B28" s="22">
        <v>-7.8560000000000001E-3</v>
      </c>
      <c r="C28" s="23"/>
      <c r="D28" s="22">
        <v>0</v>
      </c>
      <c r="E28" s="22">
        <v>-6.7000000000000002E-3</v>
      </c>
      <c r="F28" s="22">
        <v>4.5999999999999999E-3</v>
      </c>
      <c r="G28" s="22">
        <v>3.32E-2</v>
      </c>
      <c r="H28" s="22">
        <v>-1.7000000000000001E-2</v>
      </c>
      <c r="I28" s="22">
        <v>-3.8800000000000001E-2</v>
      </c>
      <c r="J28" s="22">
        <v>1.4999999999999999E-2</v>
      </c>
      <c r="K28" s="22">
        <v>4.5999999999999999E-3</v>
      </c>
      <c r="L28" s="22">
        <v>9.1000000000000004E-3</v>
      </c>
      <c r="M28" s="22">
        <v>1.15E-2</v>
      </c>
      <c r="N28" s="22"/>
      <c r="O28" s="22">
        <f t="shared" si="0"/>
        <v>-6.0865078513346708E-3</v>
      </c>
    </row>
    <row r="29" spans="1:15" x14ac:dyDescent="0.35">
      <c r="A29">
        <v>200404</v>
      </c>
      <c r="B29" s="22">
        <v>-2.3755999999999999E-2</v>
      </c>
      <c r="C29" s="23"/>
      <c r="D29" s="22">
        <v>-5.9999999999999995E-4</v>
      </c>
      <c r="E29" s="22">
        <v>-1.0700000000000001E-2</v>
      </c>
      <c r="F29" s="22">
        <v>-1.2800000000000001E-2</v>
      </c>
      <c r="G29" s="22">
        <v>3.2300000000000002E-2</v>
      </c>
      <c r="H29" s="22">
        <v>-7.1800000000000003E-2</v>
      </c>
      <c r="I29" s="22">
        <v>-5.6399999999999999E-2</v>
      </c>
      <c r="J29" s="22">
        <v>-1.8600000000000002E-2</v>
      </c>
      <c r="K29" s="22">
        <v>-1.0700000000000001E-2</v>
      </c>
      <c r="L29" s="22">
        <v>-0.03</v>
      </c>
      <c r="M29" s="22">
        <v>-3.2899999999999999E-2</v>
      </c>
      <c r="N29" s="22"/>
      <c r="O29" s="22">
        <f t="shared" si="0"/>
        <v>1.3962367182931923E-2</v>
      </c>
    </row>
    <row r="30" spans="1:15" x14ac:dyDescent="0.35">
      <c r="A30">
        <v>200405</v>
      </c>
      <c r="B30" s="22">
        <v>1.1587E-2</v>
      </c>
      <c r="C30" s="23"/>
      <c r="D30" s="22">
        <v>6.0999999999999995E-3</v>
      </c>
      <c r="E30" s="22">
        <v>-2.2700000000000001E-2</v>
      </c>
      <c r="F30" s="22">
        <v>9.1999999999999998E-3</v>
      </c>
      <c r="G30" s="22">
        <v>-8.3999999999999995E-3</v>
      </c>
      <c r="H30" s="22">
        <v>2.18E-2</v>
      </c>
      <c r="I30" s="22">
        <v>-2.06E-2</v>
      </c>
      <c r="J30" s="22">
        <v>-8.8999999999999999E-3</v>
      </c>
      <c r="K30" s="22">
        <v>-0.04</v>
      </c>
      <c r="L30" s="22">
        <v>2.5999999999999999E-3</v>
      </c>
      <c r="M30" s="22">
        <v>3.4000000000000002E-3</v>
      </c>
      <c r="N30" s="22"/>
      <c r="O30" s="22">
        <f t="shared" si="0"/>
        <v>-1.4709693451151612E-4</v>
      </c>
    </row>
    <row r="31" spans="1:15" x14ac:dyDescent="0.35">
      <c r="A31">
        <v>200406</v>
      </c>
      <c r="B31" s="22">
        <v>8.0179999999999991E-3</v>
      </c>
      <c r="C31" s="23"/>
      <c r="D31" s="22">
        <v>2.7099999999999999E-2</v>
      </c>
      <c r="E31" s="22">
        <v>3.7900000000000003E-2</v>
      </c>
      <c r="F31" s="22">
        <v>6.4600000000000005E-2</v>
      </c>
      <c r="G31" s="22">
        <v>7.7399999999999997E-2</v>
      </c>
      <c r="H31" s="22">
        <v>1.34E-2</v>
      </c>
      <c r="I31" s="22">
        <v>-1.7899999999999999E-2</v>
      </c>
      <c r="J31" s="22">
        <v>3.4599999999999999E-2</v>
      </c>
      <c r="K31" s="22">
        <v>-1.6000000000000001E-3</v>
      </c>
      <c r="L31" s="22">
        <v>2.7400000000000001E-2</v>
      </c>
      <c r="M31" s="22">
        <v>2.5899999999999999E-2</v>
      </c>
      <c r="N31" s="22"/>
      <c r="O31" s="22">
        <f t="shared" si="0"/>
        <v>-1.6137065547942357E-2</v>
      </c>
    </row>
    <row r="32" spans="1:15" x14ac:dyDescent="0.35">
      <c r="A32">
        <v>200407</v>
      </c>
      <c r="B32" s="22">
        <v>-1.2500000000000001E-2</v>
      </c>
      <c r="C32" s="23"/>
      <c r="D32" s="22">
        <v>-4.87E-2</v>
      </c>
      <c r="E32" s="22">
        <v>-5.4699999999999999E-2</v>
      </c>
      <c r="F32" s="22">
        <v>-4.7100000000000003E-2</v>
      </c>
      <c r="G32" s="22">
        <v>6.4000000000000003E-3</v>
      </c>
      <c r="H32" s="22">
        <v>-0.1346</v>
      </c>
      <c r="I32" s="22">
        <v>-8.3100000000000007E-2</v>
      </c>
      <c r="J32" s="22">
        <v>-5.4699999999999999E-2</v>
      </c>
      <c r="K32" s="22">
        <v>-9.849999999999999E-2</v>
      </c>
      <c r="L32" s="22">
        <v>-8.1000000000000013E-3</v>
      </c>
      <c r="M32" s="22">
        <v>-3.0099999999999998E-2</v>
      </c>
      <c r="N32" s="22"/>
      <c r="O32" s="22">
        <f t="shared" si="0"/>
        <v>2.0422157471031415E-2</v>
      </c>
    </row>
    <row r="33" spans="1:15" x14ac:dyDescent="0.35">
      <c r="A33">
        <v>200408</v>
      </c>
      <c r="B33" s="22">
        <v>1.0357E-2</v>
      </c>
      <c r="C33" s="23"/>
      <c r="D33" s="22">
        <v>-2.0299999999999999E-2</v>
      </c>
      <c r="E33" s="22">
        <v>-4.2300000000000004E-2</v>
      </c>
      <c r="F33" s="22">
        <v>-1.21E-2</v>
      </c>
      <c r="G33" s="22">
        <v>-5.1100000000000007E-2</v>
      </c>
      <c r="H33" s="22">
        <v>-3.0499999999999999E-2</v>
      </c>
      <c r="I33" s="22">
        <v>-2.2700000000000001E-2</v>
      </c>
      <c r="J33" s="22">
        <v>-2.8900000000000002E-2</v>
      </c>
      <c r="K33" s="22">
        <v>1.8E-3</v>
      </c>
      <c r="L33" s="22">
        <v>3.0200000000000001E-2</v>
      </c>
      <c r="M33" s="22">
        <v>1.2999999999999999E-3</v>
      </c>
      <c r="N33" s="22"/>
      <c r="O33" s="22">
        <f t="shared" si="0"/>
        <v>1.2748274574414988E-3</v>
      </c>
    </row>
    <row r="34" spans="1:15" x14ac:dyDescent="0.35">
      <c r="A34">
        <v>200409</v>
      </c>
      <c r="B34" s="22">
        <v>1.5945000000000001E-2</v>
      </c>
      <c r="C34" s="23"/>
      <c r="D34" s="22">
        <v>1.89E-2</v>
      </c>
      <c r="E34" s="22">
        <v>5.6000000000000008E-3</v>
      </c>
      <c r="F34" s="22">
        <v>4.7699999999999992E-2</v>
      </c>
      <c r="G34" s="22">
        <v>0.1273</v>
      </c>
      <c r="H34" s="22">
        <v>4.58E-2</v>
      </c>
      <c r="I34" s="22">
        <v>1.7399999999999999E-2</v>
      </c>
      <c r="J34" s="22">
        <v>4.2000000000000003E-2</v>
      </c>
      <c r="K34" s="22">
        <v>4.1700000000000001E-2</v>
      </c>
      <c r="L34" s="22">
        <v>1.5600000000000001E-2</v>
      </c>
      <c r="M34" s="22">
        <v>3.5900000000000001E-2</v>
      </c>
      <c r="N34" s="22"/>
      <c r="O34" s="22">
        <f t="shared" ref="O34:O65" si="1">B34-SUMPRODUCT(D34:M34,Q$2:Z$2)</f>
        <v>-5.5287060988629053E-3</v>
      </c>
    </row>
    <row r="35" spans="1:15" x14ac:dyDescent="0.35">
      <c r="A35">
        <v>200410</v>
      </c>
      <c r="B35" s="22">
        <v>1.6816000000000001E-2</v>
      </c>
      <c r="C35" s="23"/>
      <c r="D35" s="22">
        <v>1.7500000000000002E-2</v>
      </c>
      <c r="E35" s="22">
        <v>-4.0000000000000001E-3</v>
      </c>
      <c r="F35" s="22">
        <v>1E-3</v>
      </c>
      <c r="G35" s="22">
        <v>2.2400000000000003E-2</v>
      </c>
      <c r="H35" s="22">
        <v>3.6200000000000003E-2</v>
      </c>
      <c r="I35" s="22">
        <v>3.2899999999999999E-2</v>
      </c>
      <c r="J35" s="22">
        <v>2.3099999999999999E-2</v>
      </c>
      <c r="K35" s="22">
        <v>-1.09E-2</v>
      </c>
      <c r="L35" s="22">
        <v>2.4500000000000001E-2</v>
      </c>
      <c r="M35" s="22">
        <v>2.3900000000000001E-2</v>
      </c>
      <c r="N35" s="22"/>
      <c r="O35" s="22">
        <f t="shared" si="1"/>
        <v>-9.9562748409051036E-3</v>
      </c>
    </row>
    <row r="36" spans="1:15" x14ac:dyDescent="0.35">
      <c r="A36">
        <v>200411</v>
      </c>
      <c r="B36" s="22">
        <v>4.5204000000000001E-2</v>
      </c>
      <c r="C36" s="23"/>
      <c r="D36" s="22">
        <v>6.7400000000000002E-2</v>
      </c>
      <c r="E36" s="22">
        <v>8.9399999999999993E-2</v>
      </c>
      <c r="F36" s="22">
        <v>0.12</v>
      </c>
      <c r="G36" s="22">
        <v>9.8100000000000007E-2</v>
      </c>
      <c r="H36" s="22">
        <v>9.6799999999999997E-2</v>
      </c>
      <c r="I36" s="22">
        <v>0.12279999999999999</v>
      </c>
      <c r="J36" s="22">
        <v>9.6799999999999997E-2</v>
      </c>
      <c r="K36" s="22">
        <v>8.3199999999999996E-2</v>
      </c>
      <c r="L36" s="22">
        <v>5.3899999999999997E-2</v>
      </c>
      <c r="M36" s="22">
        <v>6.8099999999999994E-2</v>
      </c>
      <c r="N36" s="22"/>
      <c r="O36" s="22">
        <f t="shared" si="1"/>
        <v>-2.827175076917237E-2</v>
      </c>
    </row>
    <row r="37" spans="1:15" x14ac:dyDescent="0.35">
      <c r="A37">
        <v>200412</v>
      </c>
      <c r="B37" s="22">
        <v>1.7932E-2</v>
      </c>
      <c r="C37" s="23"/>
      <c r="D37" s="22">
        <v>6.7699999999999996E-2</v>
      </c>
      <c r="E37" s="22">
        <v>5.3499999999999999E-2</v>
      </c>
      <c r="F37" s="22">
        <v>5.5099999999999996E-2</v>
      </c>
      <c r="G37" s="22">
        <v>-7.4000000000000003E-3</v>
      </c>
      <c r="H37" s="22">
        <v>8.7100000000000011E-2</v>
      </c>
      <c r="I37" s="22">
        <v>8.6899999999999991E-2</v>
      </c>
      <c r="J37" s="22">
        <v>5.2199999999999996E-2</v>
      </c>
      <c r="K37" s="22">
        <v>7.3899999999999993E-2</v>
      </c>
      <c r="L37" s="22">
        <v>2.1000000000000001E-2</v>
      </c>
      <c r="M37" s="22">
        <v>4.7599999999999996E-2</v>
      </c>
      <c r="N37" s="22"/>
      <c r="O37" s="22">
        <f t="shared" si="1"/>
        <v>-3.4452710653008006E-2</v>
      </c>
    </row>
    <row r="38" spans="1:15" x14ac:dyDescent="0.35">
      <c r="A38">
        <v>200501</v>
      </c>
      <c r="B38" s="22">
        <v>-2.487E-2</v>
      </c>
      <c r="C38" s="23"/>
      <c r="D38" s="22">
        <v>-5.3E-3</v>
      </c>
      <c r="E38" s="22">
        <v>-6.0599999999999994E-2</v>
      </c>
      <c r="F38" s="22">
        <v>-3.1E-2</v>
      </c>
      <c r="G38" s="22">
        <v>3.32E-2</v>
      </c>
      <c r="H38" s="22">
        <v>-7.7300000000000008E-2</v>
      </c>
      <c r="I38" s="22">
        <v>-5.4400000000000004E-2</v>
      </c>
      <c r="J38" s="22">
        <v>-1.9699999999999999E-2</v>
      </c>
      <c r="K38" s="22">
        <v>-3.9100000000000003E-2</v>
      </c>
      <c r="L38" s="22">
        <v>3.5999999999999999E-3</v>
      </c>
      <c r="M38" s="22">
        <v>-2.1499999999999998E-2</v>
      </c>
      <c r="N38" s="22"/>
      <c r="O38" s="22">
        <f t="shared" si="1"/>
        <v>-5.9133771566969758E-3</v>
      </c>
    </row>
    <row r="39" spans="1:15" x14ac:dyDescent="0.35">
      <c r="A39">
        <v>200502</v>
      </c>
      <c r="B39" s="22">
        <v>2.3378999999999997E-2</v>
      </c>
      <c r="C39" s="23"/>
      <c r="D39" s="22">
        <v>7.8000000000000005E-3</v>
      </c>
      <c r="E39" s="22">
        <v>-6.6E-3</v>
      </c>
      <c r="F39" s="22">
        <v>3.0800000000000001E-2</v>
      </c>
      <c r="G39" s="22">
        <v>0.1643</v>
      </c>
      <c r="H39" s="22">
        <v>5.9999999999999995E-4</v>
      </c>
      <c r="I39" s="22">
        <v>-1.29E-2</v>
      </c>
      <c r="J39" s="22">
        <v>1.43E-2</v>
      </c>
      <c r="K39" s="22">
        <v>-1.9699999999999999E-2</v>
      </c>
      <c r="L39" s="22">
        <v>2.0499999999999997E-2</v>
      </c>
      <c r="M39" s="22">
        <v>7.8000000000000005E-3</v>
      </c>
      <c r="N39" s="22"/>
      <c r="O39" s="22">
        <f t="shared" si="1"/>
        <v>1.7176534955106092E-2</v>
      </c>
    </row>
    <row r="40" spans="1:15" x14ac:dyDescent="0.35">
      <c r="A40">
        <v>200503</v>
      </c>
      <c r="B40" s="22">
        <v>-2.0767999999999998E-2</v>
      </c>
      <c r="C40" s="23"/>
      <c r="D40" s="22">
        <v>-1.5800000000000002E-2</v>
      </c>
      <c r="E40" s="22">
        <v>-6.9400000000000003E-2</v>
      </c>
      <c r="F40" s="22">
        <v>-1.1299999999999999E-2</v>
      </c>
      <c r="G40" s="22">
        <v>-1.4000000000000002E-3</v>
      </c>
      <c r="H40" s="22">
        <v>-4.5499999999999999E-2</v>
      </c>
      <c r="I40" s="22">
        <v>-4.0800000000000003E-2</v>
      </c>
      <c r="J40" s="22">
        <v>5.5000000000000005E-3</v>
      </c>
      <c r="K40" s="22">
        <v>-7.2800000000000004E-2</v>
      </c>
      <c r="L40" s="22">
        <v>-1.9E-3</v>
      </c>
      <c r="M40" s="22">
        <v>-2.2000000000000002E-2</v>
      </c>
      <c r="N40" s="22"/>
      <c r="O40" s="22">
        <f t="shared" si="1"/>
        <v>-7.6383470519332981E-3</v>
      </c>
    </row>
    <row r="41" spans="1:15" x14ac:dyDescent="0.35">
      <c r="A41">
        <v>200504</v>
      </c>
      <c r="B41" s="22">
        <v>-1.4846E-2</v>
      </c>
      <c r="C41" s="23"/>
      <c r="D41" s="22">
        <v>-2.75E-2</v>
      </c>
      <c r="E41" s="22">
        <v>-0.1008</v>
      </c>
      <c r="F41" s="22">
        <v>-7.6399999999999996E-2</v>
      </c>
      <c r="G41" s="22">
        <v>-7.4099999999999999E-2</v>
      </c>
      <c r="H41" s="22">
        <v>-8.1099999999999992E-2</v>
      </c>
      <c r="I41" s="22">
        <v>-7.5499999999999998E-2</v>
      </c>
      <c r="J41" s="22">
        <v>-6.0199999999999997E-2</v>
      </c>
      <c r="K41" s="22">
        <v>-3.5000000000000003E-2</v>
      </c>
      <c r="L41" s="22">
        <v>1E-3</v>
      </c>
      <c r="M41" s="22">
        <v>-4.3299999999999998E-2</v>
      </c>
      <c r="N41" s="22"/>
      <c r="O41" s="22">
        <f t="shared" si="1"/>
        <v>1.6801260636665802E-2</v>
      </c>
    </row>
    <row r="42" spans="1:15" x14ac:dyDescent="0.35">
      <c r="A42">
        <v>200505</v>
      </c>
      <c r="B42" s="22">
        <v>2.2605E-2</v>
      </c>
      <c r="C42" s="23"/>
      <c r="D42" s="22">
        <v>4.2699999999999995E-2</v>
      </c>
      <c r="E42" s="22">
        <v>6.0100000000000001E-2</v>
      </c>
      <c r="F42" s="22">
        <v>4.1299999999999996E-2</v>
      </c>
      <c r="G42" s="22">
        <v>5.57E-2</v>
      </c>
      <c r="H42" s="22">
        <v>6.8900000000000003E-2</v>
      </c>
      <c r="I42" s="22">
        <v>2.6099999999999998E-2</v>
      </c>
      <c r="J42" s="22">
        <v>6.2600000000000003E-2</v>
      </c>
      <c r="K42" s="22">
        <v>4.9100000000000005E-2</v>
      </c>
      <c r="L42" s="22">
        <v>4.41E-2</v>
      </c>
      <c r="M42" s="22">
        <v>3.9199999999999999E-2</v>
      </c>
      <c r="N42" s="22"/>
      <c r="O42" s="22">
        <f t="shared" si="1"/>
        <v>-1.1324780943960014E-2</v>
      </c>
    </row>
    <row r="43" spans="1:15" x14ac:dyDescent="0.35">
      <c r="A43">
        <v>200506</v>
      </c>
      <c r="B43" s="22">
        <v>9.4739999999999998E-3</v>
      </c>
      <c r="C43" s="23"/>
      <c r="D43" s="22">
        <v>4.0999999999999995E-2</v>
      </c>
      <c r="E43" s="22">
        <v>5.1299999999999998E-2</v>
      </c>
      <c r="F43" s="22">
        <v>2.69E-2</v>
      </c>
      <c r="G43" s="22">
        <v>0.1343</v>
      </c>
      <c r="H43" s="22">
        <v>2.0400000000000001E-2</v>
      </c>
      <c r="I43" s="22">
        <v>3.5000000000000003E-2</v>
      </c>
      <c r="J43" s="22">
        <v>3.9599999999999996E-2</v>
      </c>
      <c r="K43" s="22">
        <v>3.2300000000000002E-2</v>
      </c>
      <c r="L43" s="22">
        <v>4.3899999999999995E-2</v>
      </c>
      <c r="M43" s="22">
        <v>2.98E-2</v>
      </c>
      <c r="N43" s="22"/>
      <c r="O43" s="22">
        <f t="shared" si="1"/>
        <v>-1.6844380952610382E-2</v>
      </c>
    </row>
    <row r="44" spans="1:15" x14ac:dyDescent="0.35">
      <c r="A44">
        <v>200507</v>
      </c>
      <c r="B44" s="22">
        <v>3.024E-2</v>
      </c>
      <c r="C44" s="23"/>
      <c r="D44" s="22">
        <v>4.1900000000000007E-2</v>
      </c>
      <c r="E44" s="22">
        <v>5.33E-2</v>
      </c>
      <c r="F44" s="22">
        <v>8.5099999999999995E-2</v>
      </c>
      <c r="G44" s="22">
        <v>0.11109999999999999</v>
      </c>
      <c r="H44" s="22">
        <v>7.3300000000000004E-2</v>
      </c>
      <c r="I44" s="22">
        <v>3.1200000000000002E-2</v>
      </c>
      <c r="J44" s="22">
        <v>6.9500000000000006E-2</v>
      </c>
      <c r="K44" s="22">
        <v>8.7899999999999992E-2</v>
      </c>
      <c r="L44" s="22">
        <v>3.6699999999999997E-2</v>
      </c>
      <c r="M44" s="22">
        <v>4.8799999999999996E-2</v>
      </c>
      <c r="N44" s="22"/>
      <c r="O44" s="22">
        <f t="shared" si="1"/>
        <v>-7.1862229552320279E-3</v>
      </c>
    </row>
    <row r="45" spans="1:15" x14ac:dyDescent="0.35">
      <c r="A45">
        <v>200508</v>
      </c>
      <c r="B45" s="22">
        <v>-3.0359999999999996E-3</v>
      </c>
      <c r="C45" s="23"/>
      <c r="D45" s="22">
        <v>-2.8799999999999999E-2</v>
      </c>
      <c r="E45" s="22">
        <v>-2.64E-2</v>
      </c>
      <c r="F45" s="22">
        <v>-9.300000000000001E-3</v>
      </c>
      <c r="G45" s="22">
        <v>6.9800000000000001E-2</v>
      </c>
      <c r="H45" s="22">
        <v>-0.01</v>
      </c>
      <c r="I45" s="22">
        <v>-1.6399999999999998E-2</v>
      </c>
      <c r="J45" s="22">
        <v>-3.5900000000000001E-2</v>
      </c>
      <c r="K45" s="22">
        <v>-9.1999999999999998E-3</v>
      </c>
      <c r="L45" s="22">
        <v>4.7999999999999996E-3</v>
      </c>
      <c r="M45" s="22">
        <v>-1.1000000000000001E-2</v>
      </c>
      <c r="N45" s="22"/>
      <c r="O45" s="22">
        <f t="shared" si="1"/>
        <v>7.0661412452770788E-3</v>
      </c>
    </row>
    <row r="46" spans="1:15" x14ac:dyDescent="0.35">
      <c r="A46">
        <v>200509</v>
      </c>
      <c r="B46" s="22">
        <v>9.1369999999999993E-3</v>
      </c>
      <c r="C46" s="23"/>
      <c r="D46" s="22">
        <v>-1.55E-2</v>
      </c>
      <c r="E46" s="22">
        <v>-1.9400000000000001E-2</v>
      </c>
      <c r="F46" s="22">
        <v>2.8000000000000004E-3</v>
      </c>
      <c r="G46" s="22">
        <v>0.1167</v>
      </c>
      <c r="H46" s="22">
        <v>1.3000000000000001E-2</v>
      </c>
      <c r="I46" s="22">
        <v>-9.3999999999999986E-3</v>
      </c>
      <c r="J46" s="22">
        <v>-2.41E-2</v>
      </c>
      <c r="K46" s="22">
        <v>3.8E-3</v>
      </c>
      <c r="L46" s="22">
        <v>2.8900000000000002E-2</v>
      </c>
      <c r="M46" s="22">
        <v>5.7999999999999996E-3</v>
      </c>
      <c r="N46" s="22"/>
      <c r="O46" s="22">
        <f t="shared" si="1"/>
        <v>2.7732951714856567E-3</v>
      </c>
    </row>
    <row r="47" spans="1:15" x14ac:dyDescent="0.35">
      <c r="A47">
        <v>200510</v>
      </c>
      <c r="B47" s="22">
        <v>-9.0539999999999995E-3</v>
      </c>
      <c r="C47" s="23"/>
      <c r="D47" s="22">
        <v>-4.1900000000000007E-2</v>
      </c>
      <c r="E47" s="22">
        <v>-5.45E-2</v>
      </c>
      <c r="F47" s="22">
        <v>-4.4299999999999999E-2</v>
      </c>
      <c r="G47" s="22">
        <v>-0.1009</v>
      </c>
      <c r="H47" s="22">
        <v>-3.1300000000000001E-2</v>
      </c>
      <c r="I47" s="22">
        <v>-5.9900000000000002E-2</v>
      </c>
      <c r="J47" s="22">
        <v>-2.1700000000000001E-2</v>
      </c>
      <c r="K47" s="22">
        <v>-4.5700000000000005E-2</v>
      </c>
      <c r="L47" s="22">
        <v>-6.3299999999999995E-2</v>
      </c>
      <c r="M47" s="22">
        <v>-1.06E-2</v>
      </c>
      <c r="N47" s="22"/>
      <c r="O47" s="22">
        <f t="shared" si="1"/>
        <v>2.4382294236228813E-2</v>
      </c>
    </row>
    <row r="48" spans="1:15" x14ac:dyDescent="0.35">
      <c r="A48">
        <v>200511</v>
      </c>
      <c r="B48" s="22">
        <v>3.2487000000000002E-2</v>
      </c>
      <c r="C48" s="23"/>
      <c r="D48" s="22">
        <v>2.07E-2</v>
      </c>
      <c r="E48" s="22">
        <v>2.6499999999999999E-2</v>
      </c>
      <c r="F48" s="22">
        <v>4.4400000000000002E-2</v>
      </c>
      <c r="G48" s="22">
        <v>1.2699999999999999E-2</v>
      </c>
      <c r="H48" s="22">
        <v>5.1500000000000004E-2</v>
      </c>
      <c r="I48" s="22">
        <v>2.41E-2</v>
      </c>
      <c r="J48" s="22">
        <v>5.0099999999999999E-2</v>
      </c>
      <c r="K48" s="22">
        <v>2.3300000000000001E-2</v>
      </c>
      <c r="L48" s="22">
        <v>5.3E-3</v>
      </c>
      <c r="M48" s="22">
        <v>3.4799999999999998E-2</v>
      </c>
      <c r="N48" s="22"/>
      <c r="O48" s="22">
        <f t="shared" si="1"/>
        <v>7.6732162395034276E-3</v>
      </c>
    </row>
    <row r="49" spans="1:15" x14ac:dyDescent="0.35">
      <c r="A49">
        <v>200512</v>
      </c>
      <c r="B49" s="22">
        <v>-7.8659999999999997E-3</v>
      </c>
      <c r="C49" s="23"/>
      <c r="D49" s="22">
        <v>-8.199999999999999E-3</v>
      </c>
      <c r="E49" s="22">
        <v>2.0000000000000001E-4</v>
      </c>
      <c r="F49" s="22">
        <v>2.0899999999999998E-2</v>
      </c>
      <c r="G49" s="22">
        <v>3.4300000000000004E-2</v>
      </c>
      <c r="H49" s="22">
        <v>1.3500000000000002E-2</v>
      </c>
      <c r="I49" s="22">
        <v>-2E-3</v>
      </c>
      <c r="J49" s="22">
        <v>8.3999999999999995E-3</v>
      </c>
      <c r="K49" s="22">
        <v>5.0000000000000001E-4</v>
      </c>
      <c r="L49" s="22">
        <v>-5.0000000000000001E-4</v>
      </c>
      <c r="M49" s="22">
        <v>5.1000000000000004E-3</v>
      </c>
      <c r="N49" s="22"/>
      <c r="O49" s="22">
        <f t="shared" si="1"/>
        <v>-9.4922554031263585E-3</v>
      </c>
    </row>
    <row r="50" spans="1:15" x14ac:dyDescent="0.35">
      <c r="A50">
        <v>200601</v>
      </c>
      <c r="B50" s="22">
        <v>3.4687999999999997E-2</v>
      </c>
      <c r="C50" s="23"/>
      <c r="D50" s="22">
        <v>5.1799999999999999E-2</v>
      </c>
      <c r="E50" s="22">
        <v>4.8899999999999999E-2</v>
      </c>
      <c r="F50" s="22">
        <v>0.11460000000000001</v>
      </c>
      <c r="G50" s="22">
        <v>0.17829999999999999</v>
      </c>
      <c r="H50" s="22">
        <v>9.4700000000000006E-2</v>
      </c>
      <c r="I50" s="22">
        <v>3.9300000000000002E-2</v>
      </c>
      <c r="J50" s="22">
        <v>6.7799999999999999E-2</v>
      </c>
      <c r="K50" s="22">
        <v>0.11210000000000001</v>
      </c>
      <c r="L50" s="22">
        <v>3.9100000000000003E-2</v>
      </c>
      <c r="M50" s="22">
        <v>4.6699999999999998E-2</v>
      </c>
      <c r="N50" s="22"/>
      <c r="O50" s="22">
        <f t="shared" si="1"/>
        <v>-6.3012914763645456E-3</v>
      </c>
    </row>
    <row r="51" spans="1:15" x14ac:dyDescent="0.35">
      <c r="A51">
        <v>200602</v>
      </c>
      <c r="B51" s="22">
        <v>6.705E-3</v>
      </c>
      <c r="C51" s="23"/>
      <c r="D51" s="22">
        <v>1.78E-2</v>
      </c>
      <c r="E51" s="22">
        <v>2.0000000000000001E-4</v>
      </c>
      <c r="F51" s="22">
        <v>2.8999999999999998E-3</v>
      </c>
      <c r="G51" s="22">
        <v>-0.11650000000000001</v>
      </c>
      <c r="H51" s="22">
        <v>9.0000000000000011E-3</v>
      </c>
      <c r="I51" s="22">
        <v>1.1899999999999999E-2</v>
      </c>
      <c r="J51" s="22">
        <v>1.26E-2</v>
      </c>
      <c r="K51" s="22">
        <v>2.2200000000000001E-2</v>
      </c>
      <c r="L51" s="22">
        <v>9.0000000000000011E-3</v>
      </c>
      <c r="M51" s="22">
        <v>6.8000000000000005E-3</v>
      </c>
      <c r="N51" s="22"/>
      <c r="O51" s="22">
        <f t="shared" si="1"/>
        <v>-8.4162713228729223E-3</v>
      </c>
    </row>
    <row r="52" spans="1:15" x14ac:dyDescent="0.35">
      <c r="A52">
        <v>200603</v>
      </c>
      <c r="B52" s="22">
        <v>1.1417999999999999E-2</v>
      </c>
      <c r="C52" s="23"/>
      <c r="D52" s="22">
        <v>3.3300000000000003E-2</v>
      </c>
      <c r="E52" s="22">
        <v>4.4000000000000004E-2</v>
      </c>
      <c r="F52" s="22">
        <v>6.2199999999999998E-2</v>
      </c>
      <c r="G52" s="22">
        <v>6.4500000000000002E-2</v>
      </c>
      <c r="H52" s="22">
        <v>5.2600000000000001E-2</v>
      </c>
      <c r="I52" s="22">
        <v>5.6299999999999996E-2</v>
      </c>
      <c r="J52" s="22">
        <v>4.4400000000000002E-2</v>
      </c>
      <c r="K52" s="22">
        <v>2.64E-2</v>
      </c>
      <c r="L52" s="22">
        <v>-1.46E-2</v>
      </c>
      <c r="M52" s="22">
        <v>3.5499999999999997E-2</v>
      </c>
      <c r="N52" s="22"/>
      <c r="O52" s="22">
        <f t="shared" si="1"/>
        <v>-1.4726743102987173E-2</v>
      </c>
    </row>
    <row r="53" spans="1:15" x14ac:dyDescent="0.35">
      <c r="A53">
        <v>200604</v>
      </c>
      <c r="B53" s="22">
        <v>3.1044000000000002E-2</v>
      </c>
      <c r="C53" s="23"/>
      <c r="D53" s="22">
        <v>1.1200000000000002E-2</v>
      </c>
      <c r="E53" s="22">
        <v>2.18E-2</v>
      </c>
      <c r="F53" s="22">
        <v>4.0500000000000001E-2</v>
      </c>
      <c r="G53" s="22">
        <v>5.6399999999999999E-2</v>
      </c>
      <c r="H53" s="22">
        <v>2.3E-3</v>
      </c>
      <c r="I53" s="22">
        <v>2.3E-3</v>
      </c>
      <c r="J53" s="22">
        <v>8.8000000000000005E-3</v>
      </c>
      <c r="K53" s="22">
        <v>-3.7900000000000003E-2</v>
      </c>
      <c r="L53" s="22">
        <v>1.18E-2</v>
      </c>
      <c r="M53" s="22">
        <v>6.0999999999999995E-3</v>
      </c>
      <c r="N53" s="22"/>
      <c r="O53" s="22">
        <f t="shared" si="1"/>
        <v>1.6282108700777322E-2</v>
      </c>
    </row>
    <row r="54" spans="1:15" x14ac:dyDescent="0.35">
      <c r="A54">
        <v>200605</v>
      </c>
      <c r="B54" s="22">
        <v>-3.2847000000000001E-2</v>
      </c>
      <c r="C54" s="23"/>
      <c r="D54" s="22">
        <v>-2.8399999999999998E-2</v>
      </c>
      <c r="E54" s="22">
        <v>-2.12E-2</v>
      </c>
      <c r="F54" s="22">
        <v>-5.4900000000000004E-2</v>
      </c>
      <c r="G54" s="22">
        <v>-6.1100000000000002E-2</v>
      </c>
      <c r="H54" s="22">
        <v>-8.2200000000000009E-2</v>
      </c>
      <c r="I54" s="22">
        <v>-4.1200000000000001E-2</v>
      </c>
      <c r="J54" s="22">
        <v>-4.7199999999999999E-2</v>
      </c>
      <c r="K54" s="22">
        <v>-7.3499999999999996E-2</v>
      </c>
      <c r="L54" s="22">
        <v>-5.1000000000000004E-3</v>
      </c>
      <c r="M54" s="22">
        <v>-2.0799999999999999E-2</v>
      </c>
      <c r="N54" s="22"/>
      <c r="O54" s="22">
        <f t="shared" si="1"/>
        <v>-1.4940458843648662E-2</v>
      </c>
    </row>
    <row r="55" spans="1:15" x14ac:dyDescent="0.35">
      <c r="A55">
        <v>200606</v>
      </c>
      <c r="B55" s="22">
        <v>-1.887E-3</v>
      </c>
      <c r="C55" s="23"/>
      <c r="D55" s="22">
        <v>-5.0000000000000001E-4</v>
      </c>
      <c r="E55" s="22">
        <v>-3.3E-3</v>
      </c>
      <c r="F55" s="22">
        <v>-1.1899999999999999E-2</v>
      </c>
      <c r="G55" s="22">
        <v>3.2899999999999999E-2</v>
      </c>
      <c r="H55" s="22">
        <v>-2.8900000000000002E-2</v>
      </c>
      <c r="I55" s="22">
        <v>-2.4900000000000002E-2</v>
      </c>
      <c r="J55" s="22">
        <v>-9.0000000000000011E-3</v>
      </c>
      <c r="K55" s="22">
        <v>-2.0099999999999996E-2</v>
      </c>
      <c r="L55" s="22">
        <v>2.0099999999999996E-2</v>
      </c>
      <c r="M55" s="22">
        <v>4.1999999999999997E-3</v>
      </c>
      <c r="N55" s="22"/>
      <c r="O55" s="22">
        <f t="shared" si="1"/>
        <v>-4.3913988678080827E-3</v>
      </c>
    </row>
    <row r="56" spans="1:15" x14ac:dyDescent="0.35">
      <c r="A56">
        <v>200607</v>
      </c>
      <c r="B56" s="22">
        <v>1.6067999999999999E-2</v>
      </c>
      <c r="C56" s="23"/>
      <c r="D56" s="22">
        <v>-2.7900000000000001E-2</v>
      </c>
      <c r="E56" s="22">
        <v>-6.5199999999999994E-2</v>
      </c>
      <c r="F56" s="22">
        <v>-4.41E-2</v>
      </c>
      <c r="G56" s="22">
        <v>-2.8999999999999998E-3</v>
      </c>
      <c r="H56" s="22">
        <v>-5.3600000000000002E-2</v>
      </c>
      <c r="I56" s="22">
        <v>-3.1699999999999999E-2</v>
      </c>
      <c r="J56" s="22">
        <v>-3.7499999999999999E-2</v>
      </c>
      <c r="K56" s="22">
        <v>-4.6699999999999998E-2</v>
      </c>
      <c r="L56" s="22">
        <v>5.5999999999999994E-2</v>
      </c>
      <c r="M56" s="22">
        <v>-2.3300000000000001E-2</v>
      </c>
      <c r="N56" s="22"/>
      <c r="O56" s="22">
        <f t="shared" si="1"/>
        <v>1.617885814326411E-2</v>
      </c>
    </row>
    <row r="57" spans="1:15" x14ac:dyDescent="0.35">
      <c r="A57">
        <v>200608</v>
      </c>
      <c r="B57" s="22">
        <v>1.7673999999999999E-2</v>
      </c>
      <c r="C57" s="23"/>
      <c r="D57" s="22">
        <v>2.12E-2</v>
      </c>
      <c r="E57" s="22">
        <v>-2.5999999999999999E-3</v>
      </c>
      <c r="F57" s="22">
        <v>1.4499999999999999E-2</v>
      </c>
      <c r="G57" s="22">
        <v>-3.7000000000000005E-2</v>
      </c>
      <c r="H57" s="22">
        <v>4.36E-2</v>
      </c>
      <c r="I57" s="22">
        <v>3.5200000000000002E-2</v>
      </c>
      <c r="J57" s="22">
        <v>1.09E-2</v>
      </c>
      <c r="K57" s="22">
        <v>3.7400000000000003E-2</v>
      </c>
      <c r="L57" s="22">
        <v>0.02</v>
      </c>
      <c r="M57" s="22">
        <v>1.24E-2</v>
      </c>
      <c r="N57" s="22"/>
      <c r="O57" s="22">
        <f t="shared" si="1"/>
        <v>-6.002550666623311E-3</v>
      </c>
    </row>
    <row r="58" spans="1:15" x14ac:dyDescent="0.35">
      <c r="A58">
        <v>200609</v>
      </c>
      <c r="B58" s="22">
        <v>2.7421999999999998E-2</v>
      </c>
      <c r="C58" s="23"/>
      <c r="D58" s="22">
        <v>1.3899999999999999E-2</v>
      </c>
      <c r="E58" s="22">
        <v>2.2000000000000002E-2</v>
      </c>
      <c r="F58" s="22">
        <v>2.8000000000000004E-3</v>
      </c>
      <c r="G58" s="22">
        <v>-8.9399999999999993E-2</v>
      </c>
      <c r="H58" s="22">
        <v>1.1899999999999999E-2</v>
      </c>
      <c r="I58" s="22">
        <v>2.81E-2</v>
      </c>
      <c r="J58" s="22">
        <v>4.6500000000000007E-2</v>
      </c>
      <c r="K58" s="22">
        <v>-4.1999999999999997E-3</v>
      </c>
      <c r="L58" s="22">
        <v>-2.0400000000000001E-2</v>
      </c>
      <c r="M58" s="22">
        <v>1.66E-2</v>
      </c>
      <c r="N58" s="22"/>
      <c r="O58" s="22">
        <f t="shared" si="1"/>
        <v>2.0332004036125683E-2</v>
      </c>
    </row>
    <row r="59" spans="1:15" x14ac:dyDescent="0.35">
      <c r="A59">
        <v>200610</v>
      </c>
      <c r="B59" s="22">
        <v>3.3807999999999998E-2</v>
      </c>
      <c r="C59" s="23"/>
      <c r="D59" s="22">
        <v>5.3699999999999998E-2</v>
      </c>
      <c r="E59" s="22">
        <v>5.4000000000000006E-2</v>
      </c>
      <c r="F59" s="22">
        <v>6.5500000000000003E-2</v>
      </c>
      <c r="G59" s="22">
        <v>5.7599999999999998E-2</v>
      </c>
      <c r="H59" s="22">
        <v>4.1799999999999997E-2</v>
      </c>
      <c r="I59" s="22">
        <v>5.96E-2</v>
      </c>
      <c r="J59" s="22">
        <v>5.3899999999999997E-2</v>
      </c>
      <c r="K59" s="22">
        <v>6.3799999999999996E-2</v>
      </c>
      <c r="L59" s="22">
        <v>5.2499999999999998E-2</v>
      </c>
      <c r="M59" s="22">
        <v>3.78E-2</v>
      </c>
      <c r="N59" s="22"/>
      <c r="O59" s="22">
        <f t="shared" si="1"/>
        <v>-1.2495727965082117E-2</v>
      </c>
    </row>
    <row r="60" spans="1:15" x14ac:dyDescent="0.35">
      <c r="A60">
        <v>200611</v>
      </c>
      <c r="B60" s="22">
        <v>1.2048000000000001E-2</v>
      </c>
      <c r="C60" s="23"/>
      <c r="D60" s="22">
        <v>1.7899999999999999E-2</v>
      </c>
      <c r="E60" s="22">
        <v>4.3400000000000001E-2</v>
      </c>
      <c r="F60" s="22">
        <v>3.8399999999999997E-2</v>
      </c>
      <c r="G60" s="22">
        <v>7.5800000000000006E-2</v>
      </c>
      <c r="H60" s="22">
        <v>2.6200000000000001E-2</v>
      </c>
      <c r="I60" s="22">
        <v>8.3999999999999995E-3</v>
      </c>
      <c r="J60" s="22">
        <v>3.7000000000000002E-3</v>
      </c>
      <c r="K60" s="22">
        <v>2.69E-2</v>
      </c>
      <c r="L60" s="22">
        <v>2.9500000000000002E-2</v>
      </c>
      <c r="M60" s="22">
        <v>2.3099999999999999E-2</v>
      </c>
      <c r="N60" s="22"/>
      <c r="O60" s="22">
        <f t="shared" si="1"/>
        <v>-1.0728478048372217E-2</v>
      </c>
    </row>
    <row r="61" spans="1:15" x14ac:dyDescent="0.35">
      <c r="A61">
        <v>200612</v>
      </c>
      <c r="B61" s="22">
        <v>-2.8060999999999999E-2</v>
      </c>
      <c r="C61" s="23"/>
      <c r="D61" s="22">
        <v>2.7699999999999999E-2</v>
      </c>
      <c r="E61" s="22">
        <v>3.4000000000000002E-2</v>
      </c>
      <c r="F61" s="22">
        <v>8.8000000000000005E-3</v>
      </c>
      <c r="G61" s="22">
        <v>-4.99E-2</v>
      </c>
      <c r="H61" s="22">
        <v>1.11E-2</v>
      </c>
      <c r="I61" s="22">
        <v>3.4300000000000004E-2</v>
      </c>
      <c r="J61" s="22">
        <v>1.3500000000000002E-2</v>
      </c>
      <c r="K61" s="22">
        <v>1.54E-2</v>
      </c>
      <c r="L61" s="22">
        <v>6.3E-3</v>
      </c>
      <c r="M61" s="22">
        <v>1.8500000000000003E-2</v>
      </c>
      <c r="N61" s="22"/>
      <c r="O61" s="22">
        <f t="shared" si="1"/>
        <v>-4.8960603456769863E-2</v>
      </c>
    </row>
    <row r="62" spans="1:15" x14ac:dyDescent="0.35">
      <c r="A62">
        <v>200701</v>
      </c>
      <c r="B62" s="22">
        <v>1.7498E-2</v>
      </c>
      <c r="C62" s="23"/>
      <c r="D62" s="22">
        <v>3.6400000000000002E-2</v>
      </c>
      <c r="E62" s="22">
        <v>3.73E-2</v>
      </c>
      <c r="F62" s="22">
        <v>2.8799999999999999E-2</v>
      </c>
      <c r="G62" s="22">
        <v>-1.34E-2</v>
      </c>
      <c r="H62" s="22">
        <v>2.3799999999999998E-2</v>
      </c>
      <c r="I62" s="22">
        <v>5.45E-2</v>
      </c>
      <c r="J62" s="22">
        <v>2.9900000000000003E-2</v>
      </c>
      <c r="K62" s="22">
        <v>4.5400000000000003E-2</v>
      </c>
      <c r="L62" s="22">
        <v>3.0000000000000001E-3</v>
      </c>
      <c r="M62" s="22">
        <v>1.26E-2</v>
      </c>
      <c r="N62" s="22"/>
      <c r="O62" s="22">
        <f t="shared" si="1"/>
        <v>-2.81770368058612E-4</v>
      </c>
    </row>
    <row r="63" spans="1:15" x14ac:dyDescent="0.35">
      <c r="A63">
        <v>200702</v>
      </c>
      <c r="B63" s="22">
        <v>-1.8917000000000003E-2</v>
      </c>
      <c r="C63" s="23"/>
      <c r="D63" s="22">
        <v>3.4999999999999996E-3</v>
      </c>
      <c r="E63" s="22">
        <v>4.5999999999999999E-3</v>
      </c>
      <c r="F63" s="22">
        <v>2.1299999999999999E-2</v>
      </c>
      <c r="G63" s="22">
        <v>-8.8000000000000005E-3</v>
      </c>
      <c r="H63" s="22">
        <v>6.1999999999999998E-3</v>
      </c>
      <c r="I63" s="22">
        <v>-1.04E-2</v>
      </c>
      <c r="J63" s="22">
        <v>4.1999999999999997E-3</v>
      </c>
      <c r="K63" s="22">
        <v>8.9999999999999998E-4</v>
      </c>
      <c r="L63" s="22">
        <v>2.5499999999999998E-2</v>
      </c>
      <c r="M63" s="22">
        <v>-8.199999999999999E-3</v>
      </c>
      <c r="N63" s="22"/>
      <c r="O63" s="22">
        <f t="shared" si="1"/>
        <v>-2.5341483890765834E-2</v>
      </c>
    </row>
    <row r="64" spans="1:15" x14ac:dyDescent="0.35">
      <c r="A64">
        <v>200703</v>
      </c>
      <c r="B64" s="22">
        <v>6.1350000000000007E-3</v>
      </c>
      <c r="C64" s="23"/>
      <c r="D64" s="22">
        <v>1.47E-2</v>
      </c>
      <c r="E64" s="22">
        <v>-1.18E-2</v>
      </c>
      <c r="F64" s="22">
        <v>1.0500000000000001E-2</v>
      </c>
      <c r="G64" s="22">
        <v>3.8599999999999995E-2</v>
      </c>
      <c r="H64" s="22">
        <v>6.0999999999999995E-3</v>
      </c>
      <c r="I64" s="22">
        <v>-6.3E-3</v>
      </c>
      <c r="J64" s="22">
        <v>1.54E-2</v>
      </c>
      <c r="K64" s="22">
        <v>1E-3</v>
      </c>
      <c r="L64" s="22">
        <v>4.24E-2</v>
      </c>
      <c r="M64" s="22">
        <v>-1.0200000000000001E-2</v>
      </c>
      <c r="N64" s="22"/>
      <c r="O64" s="22">
        <f t="shared" si="1"/>
        <v>-1.911642110647171E-3</v>
      </c>
    </row>
    <row r="65" spans="1:15" x14ac:dyDescent="0.35">
      <c r="A65">
        <v>200704</v>
      </c>
      <c r="B65" s="22">
        <v>4.0069999999999995E-2</v>
      </c>
      <c r="C65" s="23"/>
      <c r="D65" s="22">
        <v>9.7999999999999997E-3</v>
      </c>
      <c r="E65" s="22">
        <v>3.1899999999999998E-2</v>
      </c>
      <c r="F65" s="22">
        <v>4.2900000000000001E-2</v>
      </c>
      <c r="G65" s="22">
        <v>6.3700000000000007E-2</v>
      </c>
      <c r="H65" s="22">
        <v>2.2700000000000001E-2</v>
      </c>
      <c r="I65" s="22">
        <v>2.52E-2</v>
      </c>
      <c r="J65" s="22">
        <v>2.2200000000000001E-2</v>
      </c>
      <c r="K65" s="22">
        <v>5.04E-2</v>
      </c>
      <c r="L65" s="22">
        <v>2.3799999999999998E-2</v>
      </c>
      <c r="M65" s="22">
        <v>5.3E-3</v>
      </c>
      <c r="N65" s="22"/>
      <c r="O65" s="22">
        <f t="shared" si="1"/>
        <v>3.0524329907583442E-2</v>
      </c>
    </row>
    <row r="66" spans="1:15" x14ac:dyDescent="0.35">
      <c r="A66">
        <v>200705</v>
      </c>
      <c r="B66" s="22">
        <v>3.1826E-2</v>
      </c>
      <c r="C66" s="23"/>
      <c r="D66" s="22">
        <v>2.3199999999999998E-2</v>
      </c>
      <c r="E66" s="22">
        <v>4.6799999999999994E-2</v>
      </c>
      <c r="F66" s="22">
        <v>4.5199999999999997E-2</v>
      </c>
      <c r="G66" s="22">
        <v>5.16E-2</v>
      </c>
      <c r="H66" s="22">
        <v>2.4199999999999999E-2</v>
      </c>
      <c r="I66" s="22">
        <v>5.2400000000000002E-2</v>
      </c>
      <c r="J66" s="22">
        <v>1.55E-2</v>
      </c>
      <c r="K66" s="22">
        <v>-1.1999999999999999E-3</v>
      </c>
      <c r="L66" s="22">
        <v>6.8000000000000005E-3</v>
      </c>
      <c r="M66" s="22">
        <v>2.41E-2</v>
      </c>
      <c r="N66" s="22"/>
      <c r="O66" s="22">
        <f t="shared" ref="O66:O97" si="2">B66-SUMPRODUCT(D66:M66,Q$2:Z$2)</f>
        <v>4.1034698374831022E-3</v>
      </c>
    </row>
    <row r="67" spans="1:15" x14ac:dyDescent="0.35">
      <c r="A67">
        <v>200706</v>
      </c>
      <c r="B67" s="22">
        <v>-3.5714000000000003E-2</v>
      </c>
      <c r="C67" s="23"/>
      <c r="D67" s="22">
        <v>6.0000000000000001E-3</v>
      </c>
      <c r="E67" s="22">
        <v>-1.21E-2</v>
      </c>
      <c r="F67" s="22">
        <v>1.6899999999999998E-2</v>
      </c>
      <c r="G67" s="22">
        <v>2.9999999999999997E-4</v>
      </c>
      <c r="H67" s="22">
        <v>1.47E-2</v>
      </c>
      <c r="I67" s="22">
        <v>-3.0999999999999999E-3</v>
      </c>
      <c r="J67" s="22">
        <v>-1.2800000000000001E-2</v>
      </c>
      <c r="K67" s="22">
        <v>-3.6200000000000003E-2</v>
      </c>
      <c r="L67" s="22">
        <v>-3.5699999999999996E-2</v>
      </c>
      <c r="M67" s="22">
        <v>-1.67E-2</v>
      </c>
      <c r="N67" s="22"/>
      <c r="O67" s="22">
        <f t="shared" si="2"/>
        <v>-2.818883270753423E-2</v>
      </c>
    </row>
    <row r="68" spans="1:15" x14ac:dyDescent="0.35">
      <c r="A68">
        <v>200707</v>
      </c>
      <c r="B68" s="22">
        <v>-5.8922999999999996E-2</v>
      </c>
      <c r="C68" s="23"/>
      <c r="D68" s="22">
        <v>-5.9200000000000003E-2</v>
      </c>
      <c r="E68" s="22">
        <v>-5.5E-2</v>
      </c>
      <c r="F68" s="22">
        <v>-2.7900000000000001E-2</v>
      </c>
      <c r="G68" s="22">
        <v>-7.1599999999999997E-2</v>
      </c>
      <c r="H68" s="22">
        <v>-3.1800000000000002E-2</v>
      </c>
      <c r="I68" s="22">
        <v>-4.1900000000000007E-2</v>
      </c>
      <c r="J68" s="22">
        <v>-0.06</v>
      </c>
      <c r="K68" s="22">
        <v>-4.99E-2</v>
      </c>
      <c r="L68" s="22">
        <v>-3.9599999999999996E-2</v>
      </c>
      <c r="M68" s="22">
        <v>-6.9199999999999998E-2</v>
      </c>
      <c r="N68" s="22"/>
      <c r="O68" s="22">
        <f t="shared" si="2"/>
        <v>-1.0097102452582198E-2</v>
      </c>
    </row>
    <row r="69" spans="1:15" x14ac:dyDescent="0.35">
      <c r="A69">
        <v>200708</v>
      </c>
      <c r="B69" s="22">
        <v>8.9449999999999998E-3</v>
      </c>
      <c r="C69" s="23"/>
      <c r="D69" s="22">
        <v>-2.3599999999999999E-2</v>
      </c>
      <c r="E69" s="22">
        <v>-3.0800000000000001E-2</v>
      </c>
      <c r="F69" s="22">
        <v>-1.95E-2</v>
      </c>
      <c r="G69" s="22">
        <v>-3.5299999999999998E-2</v>
      </c>
      <c r="H69" s="22">
        <v>-1.67E-2</v>
      </c>
      <c r="I69" s="22">
        <v>-2.3300000000000001E-2</v>
      </c>
      <c r="J69" s="22">
        <v>-2.1700000000000001E-2</v>
      </c>
      <c r="K69" s="22">
        <v>-8.9999999999999998E-4</v>
      </c>
      <c r="L69" s="22">
        <v>2.4E-2</v>
      </c>
      <c r="M69" s="22">
        <v>-5.9999999999999995E-4</v>
      </c>
      <c r="N69" s="22"/>
      <c r="O69" s="22">
        <f t="shared" si="2"/>
        <v>6.8164974722401163E-3</v>
      </c>
    </row>
    <row r="70" spans="1:15" x14ac:dyDescent="0.35">
      <c r="A70">
        <v>200709</v>
      </c>
      <c r="B70" s="22">
        <v>2.4822999999999998E-2</v>
      </c>
      <c r="C70" s="23"/>
      <c r="D70" s="22">
        <v>-2.0000000000000001E-4</v>
      </c>
      <c r="E70" s="22">
        <v>1.0500000000000001E-2</v>
      </c>
      <c r="F70" s="22">
        <v>2.4900000000000002E-2</v>
      </c>
      <c r="G70" s="22">
        <v>5.5999999999999994E-2</v>
      </c>
      <c r="H70" s="22">
        <v>3.2500000000000001E-2</v>
      </c>
      <c r="I70" s="22">
        <v>-6.5000000000000006E-3</v>
      </c>
      <c r="J70" s="22">
        <v>-1.01E-2</v>
      </c>
      <c r="K70" s="22">
        <v>2.9600000000000001E-2</v>
      </c>
      <c r="L70" s="22">
        <v>2.1600000000000001E-2</v>
      </c>
      <c r="M70" s="22">
        <v>3.0999999999999999E-3</v>
      </c>
      <c r="N70" s="22"/>
      <c r="O70" s="22">
        <f t="shared" si="2"/>
        <v>1.7079577437612469E-2</v>
      </c>
    </row>
    <row r="71" spans="1:15" x14ac:dyDescent="0.35">
      <c r="A71">
        <v>200710</v>
      </c>
      <c r="B71" s="22">
        <v>-4.3249999999999999E-3</v>
      </c>
      <c r="C71" s="23"/>
      <c r="D71" s="22">
        <v>-1.3100000000000001E-2</v>
      </c>
      <c r="E71" s="22">
        <v>-5.3E-3</v>
      </c>
      <c r="F71" s="22">
        <v>1.3000000000000001E-2</v>
      </c>
      <c r="G71" s="22">
        <v>5.3899999999999997E-2</v>
      </c>
      <c r="H71" s="22">
        <v>3.2899999999999999E-2</v>
      </c>
      <c r="I71" s="22">
        <v>1.6000000000000001E-3</v>
      </c>
      <c r="J71" s="22">
        <v>-4.0000000000000002E-4</v>
      </c>
      <c r="K71" s="22">
        <v>2.8199999999999999E-2</v>
      </c>
      <c r="L71" s="22">
        <v>5.28E-2</v>
      </c>
      <c r="M71" s="22">
        <v>-1.38E-2</v>
      </c>
      <c r="N71" s="22"/>
      <c r="O71" s="22">
        <f t="shared" si="2"/>
        <v>-9.2357024039786163E-3</v>
      </c>
    </row>
    <row r="72" spans="1:15" x14ac:dyDescent="0.35">
      <c r="A72">
        <v>200711</v>
      </c>
      <c r="B72" s="22">
        <v>-5.7340999999999996E-2</v>
      </c>
      <c r="C72" s="23"/>
      <c r="D72" s="22">
        <v>-8.6099999999999996E-2</v>
      </c>
      <c r="E72" s="22">
        <v>-0.10390000000000001</v>
      </c>
      <c r="F72" s="22">
        <v>-8.4499999999999992E-2</v>
      </c>
      <c r="G72" s="22">
        <v>-9.4899999999999998E-2</v>
      </c>
      <c r="H72" s="22">
        <v>-9.7899999999999987E-2</v>
      </c>
      <c r="I72" s="22">
        <v>-0.10890000000000001</v>
      </c>
      <c r="J72" s="22">
        <v>-8.9499999999999996E-2</v>
      </c>
      <c r="K72" s="22">
        <v>-8.1600000000000006E-2</v>
      </c>
      <c r="L72" s="22">
        <v>-1.26E-2</v>
      </c>
      <c r="M72" s="22">
        <v>-7.4200000000000002E-2</v>
      </c>
      <c r="N72" s="22"/>
      <c r="O72" s="22">
        <f t="shared" si="2"/>
        <v>2.289563959765685E-3</v>
      </c>
    </row>
    <row r="73" spans="1:15" x14ac:dyDescent="0.35">
      <c r="A73">
        <v>200712</v>
      </c>
      <c r="B73" s="22">
        <v>-6.7280999999999994E-2</v>
      </c>
      <c r="C73" s="23"/>
      <c r="D73" s="22">
        <v>-5.7999999999999996E-3</v>
      </c>
      <c r="E73" s="22">
        <v>-1.6299999999999999E-2</v>
      </c>
      <c r="F73" s="22">
        <v>6.3E-3</v>
      </c>
      <c r="G73" s="22">
        <v>5.4299999999999994E-2</v>
      </c>
      <c r="H73" s="22">
        <v>0</v>
      </c>
      <c r="I73" s="22">
        <v>-2.9100000000000001E-2</v>
      </c>
      <c r="J73" s="22">
        <v>-4.2900000000000001E-2</v>
      </c>
      <c r="K73" s="22">
        <v>-2.64E-2</v>
      </c>
      <c r="L73" s="22">
        <v>5.8999999999999999E-3</v>
      </c>
      <c r="M73" s="22">
        <v>-2.9700000000000001E-2</v>
      </c>
      <c r="N73" s="22"/>
      <c r="O73" s="22">
        <f t="shared" si="2"/>
        <v>-5.7487584557356919E-2</v>
      </c>
    </row>
    <row r="74" spans="1:15" x14ac:dyDescent="0.35">
      <c r="A74">
        <v>200801</v>
      </c>
      <c r="B74" s="22">
        <v>-3.5573E-2</v>
      </c>
      <c r="C74" s="23"/>
      <c r="D74" s="22">
        <v>-5.2000000000000005E-2</v>
      </c>
      <c r="E74" s="22">
        <v>-5.8200000000000002E-2</v>
      </c>
      <c r="F74" s="22">
        <v>-7.6999999999999999E-2</v>
      </c>
      <c r="G74" s="22">
        <v>-5.2300000000000006E-2</v>
      </c>
      <c r="H74" s="22">
        <v>-0.1003</v>
      </c>
      <c r="I74" s="22">
        <v>-9.4399999999999998E-2</v>
      </c>
      <c r="J74" s="22">
        <v>-3.9E-2</v>
      </c>
      <c r="K74" s="22">
        <v>-5.1900000000000002E-2</v>
      </c>
      <c r="L74" s="22">
        <v>-6.0700000000000004E-2</v>
      </c>
      <c r="M74" s="22">
        <v>-1.01E-2</v>
      </c>
      <c r="N74" s="22"/>
      <c r="O74" s="22">
        <f t="shared" si="2"/>
        <v>1.3185974196755205E-2</v>
      </c>
    </row>
    <row r="75" spans="1:15" x14ac:dyDescent="0.35">
      <c r="A75">
        <v>200802</v>
      </c>
      <c r="B75" s="22">
        <v>-6.25E-2</v>
      </c>
      <c r="C75" s="23"/>
      <c r="D75" s="22">
        <v>-9.8999999999999991E-3</v>
      </c>
      <c r="E75" s="22">
        <v>-4.8799999999999996E-2</v>
      </c>
      <c r="F75" s="22">
        <v>-2.2000000000000001E-3</v>
      </c>
      <c r="G75" s="22">
        <v>7.2700000000000001E-2</v>
      </c>
      <c r="H75" s="22">
        <v>-2.9900000000000003E-2</v>
      </c>
      <c r="I75" s="22">
        <v>-6.6900000000000001E-2</v>
      </c>
      <c r="J75" s="22">
        <v>-5.2900000000000003E-2</v>
      </c>
      <c r="K75" s="22">
        <v>-1.6299999999999999E-2</v>
      </c>
      <c r="L75" s="22">
        <v>-3.6400000000000002E-2</v>
      </c>
      <c r="M75" s="22">
        <v>-4.4699999999999997E-2</v>
      </c>
      <c r="N75" s="22"/>
      <c r="O75" s="22">
        <f t="shared" si="2"/>
        <v>-2.4395033197684227E-2</v>
      </c>
    </row>
    <row r="76" spans="1:15" x14ac:dyDescent="0.35">
      <c r="A76">
        <v>200803</v>
      </c>
      <c r="B76" s="22">
        <v>-8.742999999999999E-3</v>
      </c>
      <c r="C76" s="23"/>
      <c r="D76" s="22">
        <v>-1.4499999999999999E-2</v>
      </c>
      <c r="E76" s="22">
        <v>-3.4599999999999999E-2</v>
      </c>
      <c r="F76" s="22">
        <v>-2.1400000000000002E-2</v>
      </c>
      <c r="G76" s="22">
        <v>-2.2499999999999999E-2</v>
      </c>
      <c r="H76" s="22">
        <v>-3.1300000000000001E-2</v>
      </c>
      <c r="I76" s="22">
        <v>-1.29E-2</v>
      </c>
      <c r="J76" s="22">
        <v>-1.1200000000000002E-2</v>
      </c>
      <c r="K76" s="22">
        <v>-5.6600000000000004E-2</v>
      </c>
      <c r="L76" s="22">
        <v>1.7000000000000001E-3</v>
      </c>
      <c r="M76" s="22">
        <v>-2.1400000000000002E-2</v>
      </c>
      <c r="N76" s="22"/>
      <c r="O76" s="22">
        <f t="shared" si="2"/>
        <v>1.4588036463034602E-4</v>
      </c>
    </row>
    <row r="77" spans="1:15" x14ac:dyDescent="0.35">
      <c r="A77">
        <v>200804</v>
      </c>
      <c r="B77" s="22">
        <v>4.6307000000000001E-2</v>
      </c>
      <c r="C77" s="23"/>
      <c r="D77" s="22">
        <v>1.3100000000000001E-2</v>
      </c>
      <c r="E77" s="22">
        <v>6.1999999999999998E-3</v>
      </c>
      <c r="F77" s="22">
        <v>4.5700000000000005E-2</v>
      </c>
      <c r="G77" s="22">
        <v>0.10339999999999999</v>
      </c>
      <c r="H77" s="22">
        <v>3.3300000000000003E-2</v>
      </c>
      <c r="I77" s="22">
        <v>3.4999999999999996E-3</v>
      </c>
      <c r="J77" s="22">
        <v>2.8999999999999998E-2</v>
      </c>
      <c r="K77" s="22">
        <v>2.2499999999999999E-2</v>
      </c>
      <c r="L77" s="22">
        <v>5.7699999999999994E-2</v>
      </c>
      <c r="M77" s="22">
        <v>2.2000000000000001E-3</v>
      </c>
      <c r="N77" s="22"/>
      <c r="O77" s="22">
        <f t="shared" si="2"/>
        <v>2.7939835494603785E-2</v>
      </c>
    </row>
    <row r="78" spans="1:15" x14ac:dyDescent="0.35">
      <c r="A78">
        <v>200805</v>
      </c>
      <c r="B78" s="22">
        <v>-8.43E-3</v>
      </c>
      <c r="C78" s="23"/>
      <c r="D78" s="22">
        <v>2.3199999999999998E-2</v>
      </c>
      <c r="E78" s="22">
        <v>2.7200000000000002E-2</v>
      </c>
      <c r="F78" s="22">
        <v>6.1699999999999998E-2</v>
      </c>
      <c r="G78" s="22">
        <v>0.18989999999999999</v>
      </c>
      <c r="H78" s="22">
        <v>5.4199999999999998E-2</v>
      </c>
      <c r="I78" s="22">
        <v>3.9E-2</v>
      </c>
      <c r="J78" s="22">
        <v>2.0199999999999999E-2</v>
      </c>
      <c r="K78" s="22">
        <v>3.5900000000000001E-2</v>
      </c>
      <c r="L78" s="22">
        <v>4.1700000000000001E-2</v>
      </c>
      <c r="M78" s="22">
        <v>-2.8000000000000004E-3</v>
      </c>
      <c r="N78" s="22"/>
      <c r="O78" s="22">
        <f t="shared" si="2"/>
        <v>-2.4168290586283774E-2</v>
      </c>
    </row>
    <row r="79" spans="1:15" x14ac:dyDescent="0.35">
      <c r="A79">
        <v>200806</v>
      </c>
      <c r="B79" s="22">
        <v>-0.124336</v>
      </c>
      <c r="C79" s="23"/>
      <c r="D79" s="22">
        <v>-0.1157</v>
      </c>
      <c r="E79" s="22">
        <v>-0.1482</v>
      </c>
      <c r="F79" s="22">
        <v>-9.5899999999999999E-2</v>
      </c>
      <c r="G79" s="22">
        <v>0.11960000000000001</v>
      </c>
      <c r="H79" s="22">
        <v>-8.43E-2</v>
      </c>
      <c r="I79" s="22">
        <v>-0.11169999999999999</v>
      </c>
      <c r="J79" s="22">
        <v>-0.11310000000000001</v>
      </c>
      <c r="K79" s="22">
        <v>-6.9500000000000006E-2</v>
      </c>
      <c r="L79" s="22">
        <v>-2.9100000000000001E-2</v>
      </c>
      <c r="M79" s="22">
        <v>-0.13220000000000001</v>
      </c>
      <c r="N79" s="22"/>
      <c r="O79" s="22">
        <f t="shared" si="2"/>
        <v>-1.5479104611297895E-2</v>
      </c>
    </row>
    <row r="80" spans="1:15" x14ac:dyDescent="0.35">
      <c r="A80">
        <v>200807</v>
      </c>
      <c r="B80" s="22">
        <v>1.2136000000000001E-2</v>
      </c>
      <c r="C80" s="23"/>
      <c r="D80" s="22">
        <v>1.06E-2</v>
      </c>
      <c r="E80" s="22">
        <v>-1.1200000000000002E-2</v>
      </c>
      <c r="F80" s="22">
        <v>8.199999999999999E-3</v>
      </c>
      <c r="G80" s="22">
        <v>-0.18109999999999998</v>
      </c>
      <c r="H80" s="22">
        <v>-8.0000000000000002E-3</v>
      </c>
      <c r="I80" s="22">
        <v>-4.0399999999999998E-2</v>
      </c>
      <c r="J80" s="22">
        <v>1.29E-2</v>
      </c>
      <c r="K80" s="22">
        <v>6.4299999999999996E-2</v>
      </c>
      <c r="L80" s="22">
        <v>-2.0199999999999999E-2</v>
      </c>
      <c r="M80" s="22">
        <v>2.8999999999999998E-2</v>
      </c>
      <c r="N80" s="22"/>
      <c r="O80" s="22">
        <f t="shared" si="2"/>
        <v>3.9214863312329647E-3</v>
      </c>
    </row>
    <row r="81" spans="1:15" x14ac:dyDescent="0.35">
      <c r="A81">
        <v>200808</v>
      </c>
      <c r="B81" s="22">
        <v>2.1583000000000001E-2</v>
      </c>
      <c r="C81" s="23"/>
      <c r="D81" s="22">
        <v>3.2599999999999997E-2</v>
      </c>
      <c r="E81" s="22">
        <v>-4.0000000000000002E-4</v>
      </c>
      <c r="F81" s="22">
        <v>0.02</v>
      </c>
      <c r="G81" s="22">
        <v>-1.47E-2</v>
      </c>
      <c r="H81" s="22">
        <v>2.0499999999999997E-2</v>
      </c>
      <c r="I81" s="22">
        <v>3.1200000000000002E-2</v>
      </c>
      <c r="J81" s="22">
        <v>5.3899999999999997E-2</v>
      </c>
      <c r="K81" s="22">
        <v>-5.0000000000000001E-4</v>
      </c>
      <c r="L81" s="22">
        <v>1.8500000000000003E-2</v>
      </c>
      <c r="M81" s="22">
        <v>3.2799999999999996E-2</v>
      </c>
      <c r="N81" s="22"/>
      <c r="O81" s="22">
        <f t="shared" si="2"/>
        <v>-9.2196052007685048E-3</v>
      </c>
    </row>
    <row r="82" spans="1:15" x14ac:dyDescent="0.35">
      <c r="A82">
        <v>200809</v>
      </c>
      <c r="B82" s="22">
        <v>-6.9249000000000005E-2</v>
      </c>
      <c r="C82" s="23"/>
      <c r="D82" s="22">
        <v>-6.5000000000000002E-2</v>
      </c>
      <c r="E82" s="22">
        <v>-0.1182</v>
      </c>
      <c r="F82" s="22">
        <v>-0.1593</v>
      </c>
      <c r="G82" s="22">
        <v>-0.22920000000000001</v>
      </c>
      <c r="H82" s="22">
        <v>-0.14400000000000002</v>
      </c>
      <c r="I82" s="22">
        <v>-0.15679999999999999</v>
      </c>
      <c r="J82" s="22">
        <v>-9.4600000000000004E-2</v>
      </c>
      <c r="K82" s="22">
        <v>-0.13070000000000001</v>
      </c>
      <c r="L82" s="22">
        <v>-8.1300000000000011E-2</v>
      </c>
      <c r="M82" s="22">
        <v>-5.9900000000000002E-2</v>
      </c>
      <c r="N82" s="22"/>
      <c r="O82" s="22">
        <f t="shared" si="2"/>
        <v>8.0064390470921259E-3</v>
      </c>
    </row>
    <row r="83" spans="1:15" x14ac:dyDescent="0.35">
      <c r="A83">
        <v>200810</v>
      </c>
      <c r="B83" s="22">
        <v>-0.18411100000000002</v>
      </c>
      <c r="C83" s="23"/>
      <c r="D83" s="22">
        <v>-0.21329999999999999</v>
      </c>
      <c r="E83" s="22">
        <v>-0.31629999999999997</v>
      </c>
      <c r="F83" s="22">
        <v>-0.25379999999999997</v>
      </c>
      <c r="G83" s="22">
        <v>-0.32490000000000002</v>
      </c>
      <c r="H83" s="22">
        <v>-0.2243</v>
      </c>
      <c r="I83" s="22">
        <v>-0.26679999999999998</v>
      </c>
      <c r="J83" s="22">
        <v>-0.23989999999999997</v>
      </c>
      <c r="K83" s="22">
        <v>-0.18989999999999999</v>
      </c>
      <c r="L83" s="22">
        <v>-0.10289999999999999</v>
      </c>
      <c r="M83" s="22">
        <v>-0.18129999999999999</v>
      </c>
      <c r="N83" s="22"/>
      <c r="O83" s="22">
        <f t="shared" si="2"/>
        <v>-2.0619180265785741E-2</v>
      </c>
    </row>
    <row r="84" spans="1:15" x14ac:dyDescent="0.35">
      <c r="A84">
        <v>200811</v>
      </c>
      <c r="B84" s="22">
        <v>-9.2735999999999999E-2</v>
      </c>
      <c r="C84" s="23"/>
      <c r="D84" s="22">
        <v>-0.16449999999999998</v>
      </c>
      <c r="E84" s="22">
        <v>-0.16500000000000001</v>
      </c>
      <c r="F84" s="22">
        <v>-0.15439999999999998</v>
      </c>
      <c r="G84" s="22">
        <v>-0.19409999999999999</v>
      </c>
      <c r="H84" s="22">
        <v>-0.1429</v>
      </c>
      <c r="I84" s="22">
        <v>-0.13250000000000001</v>
      </c>
      <c r="J84" s="22">
        <v>-0.18640000000000001</v>
      </c>
      <c r="K84" s="22">
        <v>-0.13880000000000001</v>
      </c>
      <c r="L84" s="22">
        <v>-7.1999999999999998E-3</v>
      </c>
      <c r="M84" s="22">
        <v>-0.1242</v>
      </c>
      <c r="N84" s="22"/>
      <c r="O84" s="22">
        <f t="shared" si="2"/>
        <v>-6.8082125465543514E-3</v>
      </c>
    </row>
    <row r="85" spans="1:15" x14ac:dyDescent="0.35">
      <c r="A85">
        <v>200812</v>
      </c>
      <c r="B85" s="22">
        <v>-1.1924999999999998E-2</v>
      </c>
      <c r="C85" s="23"/>
      <c r="D85" s="22">
        <v>3.56E-2</v>
      </c>
      <c r="E85" s="22">
        <v>-3.1200000000000002E-2</v>
      </c>
      <c r="F85" s="22">
        <v>2.2700000000000001E-2</v>
      </c>
      <c r="G85" s="22">
        <v>-8.0700000000000008E-2</v>
      </c>
      <c r="H85" s="22">
        <v>3.3300000000000003E-2</v>
      </c>
      <c r="I85" s="22">
        <v>5.4100000000000002E-2</v>
      </c>
      <c r="J85" s="22">
        <v>8.2599999999999993E-2</v>
      </c>
      <c r="K85" s="22">
        <v>7.1300000000000002E-2</v>
      </c>
      <c r="L85" s="22">
        <v>-1.1000000000000001E-3</v>
      </c>
      <c r="M85" s="22">
        <v>1.8000000000000002E-2</v>
      </c>
      <c r="N85" s="22"/>
      <c r="O85" s="22">
        <f t="shared" si="2"/>
        <v>-2.8288240859626175E-2</v>
      </c>
    </row>
    <row r="86" spans="1:15" x14ac:dyDescent="0.35">
      <c r="A86">
        <v>200901</v>
      </c>
      <c r="B86" s="22">
        <v>-0.12931000000000001</v>
      </c>
      <c r="C86" s="23"/>
      <c r="D86" s="22">
        <v>-7.8799999999999995E-2</v>
      </c>
      <c r="E86" s="22">
        <v>-6.13E-2</v>
      </c>
      <c r="F86" s="22">
        <v>-8.1799999999999998E-2</v>
      </c>
      <c r="G86" s="22">
        <v>-1.89E-2</v>
      </c>
      <c r="H86" s="22">
        <v>5.4000000000000003E-3</v>
      </c>
      <c r="I86" s="22">
        <v>-4.58E-2</v>
      </c>
      <c r="J86" s="22">
        <v>-4.7199999999999999E-2</v>
      </c>
      <c r="K86" s="22">
        <v>6.2400000000000004E-2</v>
      </c>
      <c r="L86" s="22">
        <v>-1.24E-2</v>
      </c>
      <c r="M86" s="22">
        <v>-9.2200000000000004E-2</v>
      </c>
      <c r="N86" s="22"/>
      <c r="O86" s="22">
        <f t="shared" si="2"/>
        <v>-4.7148212391237565E-2</v>
      </c>
    </row>
    <row r="87" spans="1:15" x14ac:dyDescent="0.35">
      <c r="A87">
        <v>200902</v>
      </c>
      <c r="B87" s="22">
        <v>-0.130693</v>
      </c>
      <c r="C87" s="23"/>
      <c r="D87" s="22">
        <v>-0.1016</v>
      </c>
      <c r="E87" s="22">
        <v>-0.1729</v>
      </c>
      <c r="F87" s="22">
        <v>-0.16339999999999999</v>
      </c>
      <c r="G87" s="22">
        <v>-0.1973</v>
      </c>
      <c r="H87" s="22">
        <v>-8.5900000000000004E-2</v>
      </c>
      <c r="I87" s="22">
        <v>-9.4499999999999987E-2</v>
      </c>
      <c r="J87" s="22">
        <v>-7.2300000000000003E-2</v>
      </c>
      <c r="K87" s="22">
        <v>-0.1177</v>
      </c>
      <c r="L87" s="22">
        <v>-0.1283</v>
      </c>
      <c r="M87" s="22">
        <v>-0.1211</v>
      </c>
      <c r="N87" s="22"/>
      <c r="O87" s="22">
        <f t="shared" si="2"/>
        <v>-9.7580312405833175E-3</v>
      </c>
    </row>
    <row r="88" spans="1:15" x14ac:dyDescent="0.35">
      <c r="A88">
        <v>200903</v>
      </c>
      <c r="B88" s="22">
        <v>0.104784</v>
      </c>
      <c r="C88" s="23"/>
      <c r="D88" s="22">
        <v>9.2600000000000002E-2</v>
      </c>
      <c r="E88" s="22">
        <v>0.1956</v>
      </c>
      <c r="F88" s="22">
        <v>0.1032</v>
      </c>
      <c r="G88" s="22">
        <v>8.6199999999999999E-2</v>
      </c>
      <c r="H88" s="22">
        <v>0.1246</v>
      </c>
      <c r="I88" s="22">
        <v>0.12990000000000002</v>
      </c>
      <c r="J88" s="22">
        <v>0.18059999999999998</v>
      </c>
      <c r="K88" s="22">
        <v>0.1358</v>
      </c>
      <c r="L88" s="22">
        <v>3.27E-2</v>
      </c>
      <c r="M88" s="22">
        <v>0.1278</v>
      </c>
      <c r="N88" s="22"/>
      <c r="O88" s="22">
        <f t="shared" si="2"/>
        <v>2.9797402149422031E-2</v>
      </c>
    </row>
    <row r="89" spans="1:15" x14ac:dyDescent="0.35">
      <c r="A89">
        <v>200904</v>
      </c>
      <c r="B89" s="22">
        <v>0.123711</v>
      </c>
      <c r="C89" s="23"/>
      <c r="D89" s="22">
        <v>0.27789999999999998</v>
      </c>
      <c r="E89" s="22">
        <v>0.38750000000000001</v>
      </c>
      <c r="F89" s="22">
        <v>0.2777</v>
      </c>
      <c r="G89" s="22">
        <v>0.24329999999999999</v>
      </c>
      <c r="H89" s="22">
        <v>0.2041</v>
      </c>
      <c r="I89" s="22">
        <v>0.24679999999999999</v>
      </c>
      <c r="J89" s="22">
        <v>0.34960000000000002</v>
      </c>
      <c r="K89" s="22">
        <v>0.13849999999999998</v>
      </c>
      <c r="L89" s="22">
        <v>3.9199999999999999E-2</v>
      </c>
      <c r="M89" s="22">
        <v>0.18489999999999998</v>
      </c>
      <c r="N89" s="22"/>
      <c r="O89" s="22">
        <f t="shared" si="2"/>
        <v>-2.3153287799547909E-2</v>
      </c>
    </row>
    <row r="90" spans="1:15" x14ac:dyDescent="0.35">
      <c r="A90">
        <v>200905</v>
      </c>
      <c r="B90" s="22">
        <v>6.7889999999999992E-2</v>
      </c>
      <c r="C90" s="23"/>
      <c r="D90" s="22">
        <v>0.12710000000000002</v>
      </c>
      <c r="E90" s="22">
        <v>4.3799999999999999E-2</v>
      </c>
      <c r="F90" s="22">
        <v>6.9800000000000001E-2</v>
      </c>
      <c r="G90" s="22">
        <v>0.28739999999999999</v>
      </c>
      <c r="H90" s="22">
        <v>8.43E-2</v>
      </c>
      <c r="I90" s="22">
        <v>0.10589999999999999</v>
      </c>
      <c r="J90" s="22">
        <v>7.1500000000000008E-2</v>
      </c>
      <c r="K90" s="22">
        <v>0.184</v>
      </c>
      <c r="L90" s="22">
        <v>3.2099999999999997E-2</v>
      </c>
      <c r="M90" s="22">
        <v>6.6199999999999995E-2</v>
      </c>
      <c r="N90" s="22"/>
      <c r="O90" s="22">
        <f t="shared" si="2"/>
        <v>1.7172710653756293E-2</v>
      </c>
    </row>
    <row r="91" spans="1:15" x14ac:dyDescent="0.35">
      <c r="A91">
        <v>200906</v>
      </c>
      <c r="B91" s="22">
        <v>-8.5909999999999997E-3</v>
      </c>
      <c r="C91" s="23"/>
      <c r="D91" s="22">
        <v>-1.34E-2</v>
      </c>
      <c r="E91" s="22">
        <v>8.3699999999999997E-2</v>
      </c>
      <c r="F91" s="22">
        <v>2.07E-2</v>
      </c>
      <c r="G91" s="22">
        <v>-8.0399999999999985E-2</v>
      </c>
      <c r="H91" s="22">
        <v>7.7300000000000008E-2</v>
      </c>
      <c r="I91" s="22">
        <v>1.9799999999999998E-2</v>
      </c>
      <c r="J91" s="22">
        <v>4.7E-2</v>
      </c>
      <c r="K91" s="22">
        <v>0.10730000000000001</v>
      </c>
      <c r="L91" s="22">
        <v>0.06</v>
      </c>
      <c r="M91" s="22">
        <v>2E-3</v>
      </c>
      <c r="N91" s="22"/>
      <c r="O91" s="22">
        <f t="shared" si="2"/>
        <v>-1.4882215015044003E-2</v>
      </c>
    </row>
    <row r="92" spans="1:15" x14ac:dyDescent="0.35">
      <c r="A92">
        <v>200907</v>
      </c>
      <c r="B92" s="22">
        <v>8.6654999999999996E-2</v>
      </c>
      <c r="C92" s="23"/>
      <c r="D92" s="22">
        <v>0.14800000000000002</v>
      </c>
      <c r="E92" s="22">
        <v>0.1971</v>
      </c>
      <c r="F92" s="22">
        <v>0.12609999999999999</v>
      </c>
      <c r="G92" s="22">
        <v>6.5000000000000002E-2</v>
      </c>
      <c r="H92" s="22">
        <v>8.6999999999999994E-2</v>
      </c>
      <c r="I92" s="22">
        <v>7.4800000000000005E-2</v>
      </c>
      <c r="J92" s="22">
        <v>9.5899999999999999E-2</v>
      </c>
      <c r="K92" s="22">
        <v>9.0899999999999995E-2</v>
      </c>
      <c r="L92" s="22">
        <v>5.0900000000000001E-2</v>
      </c>
      <c r="M92" s="22">
        <v>6.2800000000000009E-2</v>
      </c>
      <c r="N92" s="22"/>
      <c r="O92" s="22">
        <f t="shared" si="2"/>
        <v>1.3993101113956477E-2</v>
      </c>
    </row>
    <row r="93" spans="1:15" x14ac:dyDescent="0.35">
      <c r="A93">
        <v>200908</v>
      </c>
      <c r="B93" s="22">
        <v>5.9010999999999994E-2</v>
      </c>
      <c r="C93" s="23"/>
      <c r="D93" s="22">
        <v>8.8300000000000003E-2</v>
      </c>
      <c r="E93" s="22">
        <v>0.109</v>
      </c>
      <c r="F93" s="22">
        <v>8.2200000000000009E-2</v>
      </c>
      <c r="G93" s="22">
        <v>3.6900000000000002E-2</v>
      </c>
      <c r="H93" s="22">
        <v>6.0100000000000001E-2</v>
      </c>
      <c r="I93" s="22">
        <v>0.19670000000000001</v>
      </c>
      <c r="J93" s="22">
        <v>6.4299999999999996E-2</v>
      </c>
      <c r="K93" s="22">
        <v>5.62E-2</v>
      </c>
      <c r="L93" s="22">
        <v>9.7999999999999997E-3</v>
      </c>
      <c r="M93" s="22">
        <v>6.0100000000000001E-2</v>
      </c>
      <c r="N93" s="22"/>
      <c r="O93" s="22">
        <f t="shared" si="2"/>
        <v>-1.3849190050053306E-2</v>
      </c>
    </row>
    <row r="94" spans="1:15" x14ac:dyDescent="0.35">
      <c r="A94">
        <v>200909</v>
      </c>
      <c r="B94" s="22">
        <v>3.1627000000000002E-2</v>
      </c>
      <c r="C94" s="23"/>
      <c r="D94" s="22">
        <v>6.5199999999999994E-2</v>
      </c>
      <c r="E94" s="22">
        <v>8.3900000000000002E-2</v>
      </c>
      <c r="F94" s="22">
        <v>9.3399999999999997E-2</v>
      </c>
      <c r="G94" s="22">
        <v>0.17559999999999998</v>
      </c>
      <c r="H94" s="22">
        <v>0.1072</v>
      </c>
      <c r="I94" s="22">
        <v>0.1193</v>
      </c>
      <c r="J94" s="22">
        <v>5.8099999999999999E-2</v>
      </c>
      <c r="K94" s="22">
        <v>8.3900000000000002E-2</v>
      </c>
      <c r="L94" s="22">
        <v>2.7000000000000003E-2</v>
      </c>
      <c r="M94" s="22">
        <v>2.4500000000000001E-2</v>
      </c>
      <c r="N94" s="22"/>
      <c r="O94" s="22">
        <f t="shared" si="2"/>
        <v>-8.166375246033343E-3</v>
      </c>
    </row>
    <row r="95" spans="1:15" x14ac:dyDescent="0.35">
      <c r="A95">
        <v>200910</v>
      </c>
      <c r="B95" s="22">
        <v>-3.3576999999999996E-2</v>
      </c>
      <c r="C95" s="23"/>
      <c r="D95" s="22">
        <v>-2.3399999999999997E-2</v>
      </c>
      <c r="E95" s="22">
        <v>-4.1900000000000007E-2</v>
      </c>
      <c r="F95" s="22">
        <v>-0.06</v>
      </c>
      <c r="G95" s="22">
        <v>-5.2900000000000003E-2</v>
      </c>
      <c r="H95" s="22">
        <v>-6.6600000000000006E-2</v>
      </c>
      <c r="I95" s="22">
        <v>-3.7000000000000005E-2</v>
      </c>
      <c r="J95" s="22">
        <v>-4.2099999999999999E-2</v>
      </c>
      <c r="K95" s="22">
        <v>-0.10529999999999999</v>
      </c>
      <c r="L95" s="22">
        <v>-2.41E-2</v>
      </c>
      <c r="M95" s="22">
        <v>-7.2499999999999995E-2</v>
      </c>
      <c r="N95" s="22"/>
      <c r="O95" s="22">
        <f t="shared" si="2"/>
        <v>1.0945196465116741E-2</v>
      </c>
    </row>
    <row r="96" spans="1:15" x14ac:dyDescent="0.35">
      <c r="A96">
        <v>200911</v>
      </c>
      <c r="B96" s="22">
        <v>5.5891000000000003E-2</v>
      </c>
      <c r="C96" s="23"/>
      <c r="D96" s="22">
        <v>1.2800000000000001E-2</v>
      </c>
      <c r="E96" s="22">
        <v>5.8400000000000001E-2</v>
      </c>
      <c r="F96" s="22">
        <v>5.2999999999999999E-2</v>
      </c>
      <c r="G96" s="22">
        <v>-1.24E-2</v>
      </c>
      <c r="H96" s="22">
        <v>2.8900000000000002E-2</v>
      </c>
      <c r="I96" s="22">
        <v>4.4900000000000002E-2</v>
      </c>
      <c r="J96" s="22">
        <v>1.3600000000000001E-2</v>
      </c>
      <c r="K96" s="22">
        <v>3.2000000000000001E-2</v>
      </c>
      <c r="L96" s="22">
        <v>3.8699999999999998E-2</v>
      </c>
      <c r="M96" s="22">
        <v>-3.8E-3</v>
      </c>
      <c r="N96" s="22"/>
      <c r="O96" s="22">
        <f t="shared" si="2"/>
        <v>3.4696084111113371E-2</v>
      </c>
    </row>
    <row r="97" spans="1:15" x14ac:dyDescent="0.35">
      <c r="A97">
        <v>200912</v>
      </c>
      <c r="B97" s="22">
        <v>1.4306000000000001E-2</v>
      </c>
      <c r="C97" s="23"/>
      <c r="D97" s="22">
        <v>6.9500000000000006E-2</v>
      </c>
      <c r="E97" s="22">
        <v>8.5000000000000006E-2</v>
      </c>
      <c r="F97" s="22">
        <v>8.4000000000000005E-2</v>
      </c>
      <c r="G97" s="22">
        <v>9.0299999999999991E-2</v>
      </c>
      <c r="H97" s="22">
        <v>8.6099999999999996E-2</v>
      </c>
      <c r="I97" s="22">
        <v>0.10300000000000001</v>
      </c>
      <c r="J97" s="22">
        <v>5.6900000000000006E-2</v>
      </c>
      <c r="K97" s="22">
        <v>8.14E-2</v>
      </c>
      <c r="L97" s="22">
        <v>6.3200000000000006E-2</v>
      </c>
      <c r="M97" s="22">
        <v>3.7000000000000005E-2</v>
      </c>
      <c r="N97" s="22"/>
      <c r="O97" s="22">
        <f t="shared" si="2"/>
        <v>-4.3769365391141415E-2</v>
      </c>
    </row>
    <row r="98" spans="1:15" x14ac:dyDescent="0.35">
      <c r="A98">
        <v>201001</v>
      </c>
      <c r="B98" s="22">
        <v>-2.6798000000000002E-2</v>
      </c>
      <c r="C98" s="23"/>
      <c r="D98" s="22">
        <v>1.4000000000000002E-3</v>
      </c>
      <c r="E98" s="22">
        <v>-0.01</v>
      </c>
      <c r="F98" s="22">
        <v>-2.29E-2</v>
      </c>
      <c r="G98" s="22">
        <v>-2.46E-2</v>
      </c>
      <c r="H98" s="22">
        <v>-0.03</v>
      </c>
      <c r="I98" s="22">
        <v>-4.0399999999999998E-2</v>
      </c>
      <c r="J98" s="22">
        <v>-1.1699999999999999E-2</v>
      </c>
      <c r="K98" s="22">
        <v>-2.0000000000000001E-4</v>
      </c>
      <c r="L98" s="22">
        <v>-4.0599999999999997E-2</v>
      </c>
      <c r="M98" s="22">
        <v>2.1299999999999999E-2</v>
      </c>
      <c r="N98" s="22"/>
      <c r="O98" s="22">
        <f t="shared" ref="O98:O121" si="3">B98-SUMPRODUCT(D98:M98,Q$2:Z$2)</f>
        <v>-1.7700490635074687E-2</v>
      </c>
    </row>
    <row r="99" spans="1:15" x14ac:dyDescent="0.35">
      <c r="A99">
        <v>201002</v>
      </c>
      <c r="B99" s="22">
        <v>3.0435E-2</v>
      </c>
      <c r="C99" s="23"/>
      <c r="D99" s="22">
        <v>5.9200000000000003E-2</v>
      </c>
      <c r="E99" s="22">
        <v>0.05</v>
      </c>
      <c r="F99" s="22">
        <v>4.7500000000000001E-2</v>
      </c>
      <c r="G99" s="22">
        <v>5.4600000000000003E-2</v>
      </c>
      <c r="H99" s="22">
        <v>5.2199999999999996E-2</v>
      </c>
      <c r="I99" s="22">
        <v>3.32E-2</v>
      </c>
      <c r="J99" s="22">
        <v>5.8400000000000001E-2</v>
      </c>
      <c r="K99" s="22">
        <v>2.1600000000000001E-2</v>
      </c>
      <c r="L99" s="22">
        <v>5.6000000000000008E-3</v>
      </c>
      <c r="M99" s="22">
        <v>2.58E-2</v>
      </c>
      <c r="N99" s="22"/>
      <c r="O99" s="22">
        <f t="shared" si="3"/>
        <v>5.6643024417874256E-3</v>
      </c>
    </row>
    <row r="100" spans="1:15" x14ac:dyDescent="0.35">
      <c r="A100">
        <v>201003</v>
      </c>
      <c r="B100" s="22">
        <v>6.4698000000000006E-2</v>
      </c>
      <c r="C100" s="23"/>
      <c r="D100" s="22">
        <v>9.849999999999999E-2</v>
      </c>
      <c r="E100" s="22">
        <v>8.5199999999999998E-2</v>
      </c>
      <c r="F100" s="22">
        <v>8.8399999999999992E-2</v>
      </c>
      <c r="G100" s="22">
        <v>3.5099999999999999E-2</v>
      </c>
      <c r="H100" s="22">
        <v>8.0700000000000008E-2</v>
      </c>
      <c r="I100" s="22">
        <v>0.11119999999999999</v>
      </c>
      <c r="J100" s="22">
        <v>0.1047</v>
      </c>
      <c r="K100" s="22">
        <v>8.09E-2</v>
      </c>
      <c r="L100" s="22">
        <v>4.5100000000000001E-2</v>
      </c>
      <c r="M100" s="22">
        <v>7.0699999999999999E-2</v>
      </c>
      <c r="N100" s="22"/>
      <c r="O100" s="22">
        <f t="shared" si="3"/>
        <v>-8.3272004775908071E-3</v>
      </c>
    </row>
    <row r="101" spans="1:15" x14ac:dyDescent="0.35">
      <c r="A101">
        <v>201004</v>
      </c>
      <c r="B101" s="22">
        <v>1.4531000000000001E-2</v>
      </c>
      <c r="C101" s="23"/>
      <c r="D101" s="22">
        <v>5.5599999999999997E-2</v>
      </c>
      <c r="E101" s="22">
        <v>0.1027</v>
      </c>
      <c r="F101" s="22">
        <v>8.7599999999999997E-2</v>
      </c>
      <c r="G101" s="22">
        <v>9.4299999999999995E-2</v>
      </c>
      <c r="H101" s="22">
        <v>5.1799999999999999E-2</v>
      </c>
      <c r="I101" s="22">
        <v>0.1082</v>
      </c>
      <c r="J101" s="22">
        <v>7.5700000000000003E-2</v>
      </c>
      <c r="K101" s="22">
        <v>6.9599999999999995E-2</v>
      </c>
      <c r="L101" s="22">
        <v>3.6400000000000002E-2</v>
      </c>
      <c r="M101" s="22">
        <v>9.2899999999999996E-2</v>
      </c>
      <c r="N101" s="22"/>
      <c r="O101" s="22">
        <f t="shared" si="3"/>
        <v>-5.716239145057668E-2</v>
      </c>
    </row>
    <row r="102" spans="1:15" x14ac:dyDescent="0.35">
      <c r="A102">
        <v>201005</v>
      </c>
      <c r="B102" s="22">
        <v>-7.4218999999999993E-2</v>
      </c>
      <c r="C102" s="23"/>
      <c r="D102" s="22">
        <v>-6.4299999999999996E-2</v>
      </c>
      <c r="E102" s="22">
        <v>-9.7100000000000006E-2</v>
      </c>
      <c r="F102" s="22">
        <v>-8.6599999999999996E-2</v>
      </c>
      <c r="G102" s="22">
        <v>-0.12839999999999999</v>
      </c>
      <c r="H102" s="22">
        <v>-6.93E-2</v>
      </c>
      <c r="I102" s="22">
        <v>-7.4400000000000008E-2</v>
      </c>
      <c r="J102" s="22">
        <v>-7.1800000000000003E-2</v>
      </c>
      <c r="K102" s="22">
        <v>-0.09</v>
      </c>
      <c r="L102" s="22">
        <v>-6.13E-2</v>
      </c>
      <c r="M102" s="22">
        <v>-8.2699999999999996E-2</v>
      </c>
      <c r="N102" s="22"/>
      <c r="O102" s="22">
        <f t="shared" si="3"/>
        <v>-5.9517051129715087E-3</v>
      </c>
    </row>
    <row r="103" spans="1:15" x14ac:dyDescent="0.35">
      <c r="A103">
        <v>201006</v>
      </c>
      <c r="B103" s="22">
        <v>-4.7820000000000001E-2</v>
      </c>
      <c r="C103" s="23"/>
      <c r="D103" s="22">
        <v>-6.0899999999999996E-2</v>
      </c>
      <c r="E103" s="22">
        <v>-0.11550000000000001</v>
      </c>
      <c r="F103" s="22">
        <v>-8.43E-2</v>
      </c>
      <c r="G103" s="22">
        <v>-6.08E-2</v>
      </c>
      <c r="H103" s="22">
        <v>-6.0400000000000002E-2</v>
      </c>
      <c r="I103" s="22">
        <v>-6.83E-2</v>
      </c>
      <c r="J103" s="22">
        <v>-0.1017</v>
      </c>
      <c r="K103" s="22">
        <v>-7.6999999999999999E-2</v>
      </c>
      <c r="L103" s="22">
        <v>-8.3000000000000001E-3</v>
      </c>
      <c r="M103" s="22">
        <v>-8.8499999999999995E-2</v>
      </c>
      <c r="N103" s="22"/>
      <c r="O103" s="22">
        <f t="shared" si="3"/>
        <v>3.9736595491995375E-3</v>
      </c>
    </row>
    <row r="104" spans="1:15" x14ac:dyDescent="0.35">
      <c r="A104">
        <v>201007</v>
      </c>
      <c r="B104" s="22">
        <v>6.0560999999999997E-2</v>
      </c>
      <c r="C104" s="23"/>
      <c r="D104" s="22">
        <v>5.7000000000000002E-2</v>
      </c>
      <c r="E104" s="22">
        <v>8.3400000000000002E-2</v>
      </c>
      <c r="F104" s="22">
        <v>8.6999999999999994E-2</v>
      </c>
      <c r="G104" s="22">
        <v>7.5499999999999998E-2</v>
      </c>
      <c r="H104" s="22">
        <v>6.5299999999999997E-2</v>
      </c>
      <c r="I104" s="22">
        <v>7.4400000000000008E-2</v>
      </c>
      <c r="J104" s="22">
        <v>6.0299999999999999E-2</v>
      </c>
      <c r="K104" s="22">
        <v>3.0299999999999997E-2</v>
      </c>
      <c r="L104" s="22">
        <v>5.91E-2</v>
      </c>
      <c r="M104" s="22">
        <v>4.41E-2</v>
      </c>
      <c r="N104" s="22"/>
      <c r="O104" s="22">
        <f t="shared" si="3"/>
        <v>1.4901281243467415E-3</v>
      </c>
    </row>
    <row r="105" spans="1:15" x14ac:dyDescent="0.35">
      <c r="A105">
        <v>201008</v>
      </c>
      <c r="B105" s="22">
        <v>-4.8746999999999999E-2</v>
      </c>
      <c r="C105" s="23"/>
      <c r="D105" s="22">
        <v>-7.9600000000000004E-2</v>
      </c>
      <c r="E105" s="22">
        <v>-6.8499999999999991E-2</v>
      </c>
      <c r="F105" s="22">
        <v>-7.5199999999999989E-2</v>
      </c>
      <c r="G105" s="22">
        <v>-7.0199999999999999E-2</v>
      </c>
      <c r="H105" s="22">
        <v>-5.7800000000000004E-2</v>
      </c>
      <c r="I105" s="22">
        <v>-8.7599999999999997E-2</v>
      </c>
      <c r="J105" s="22">
        <v>-8.14E-2</v>
      </c>
      <c r="K105" s="22">
        <v>-5.5399999999999998E-2</v>
      </c>
      <c r="L105" s="22">
        <v>-1.26E-2</v>
      </c>
      <c r="M105" s="22">
        <v>-7.3899999999999993E-2</v>
      </c>
      <c r="N105" s="22"/>
      <c r="O105" s="22">
        <f t="shared" si="3"/>
        <v>1.0670603769938454E-2</v>
      </c>
    </row>
    <row r="106" spans="1:15" x14ac:dyDescent="0.35">
      <c r="A106">
        <v>201009</v>
      </c>
      <c r="B106" s="22">
        <v>7.4671000000000001E-2</v>
      </c>
      <c r="C106" s="23"/>
      <c r="D106" s="22">
        <v>9.01E-2</v>
      </c>
      <c r="E106" s="22">
        <v>0.12659999999999999</v>
      </c>
      <c r="F106" s="22">
        <v>0.11599999999999999</v>
      </c>
      <c r="G106" s="22">
        <v>0.12609999999999999</v>
      </c>
      <c r="H106" s="22">
        <v>0.1391</v>
      </c>
      <c r="I106" s="22">
        <v>0.11539999999999999</v>
      </c>
      <c r="J106" s="22">
        <v>0.1411</v>
      </c>
      <c r="K106" s="22">
        <v>0.1124</v>
      </c>
      <c r="L106" s="22">
        <v>5.0099999999999999E-2</v>
      </c>
      <c r="M106" s="22">
        <v>8.0299999999999996E-2</v>
      </c>
      <c r="N106" s="22"/>
      <c r="O106" s="22">
        <f t="shared" si="3"/>
        <v>6.031767880781122E-3</v>
      </c>
    </row>
    <row r="107" spans="1:15" x14ac:dyDescent="0.35">
      <c r="A107">
        <v>201010</v>
      </c>
      <c r="B107" s="22">
        <v>2.5885999999999999E-2</v>
      </c>
      <c r="C107" s="23"/>
      <c r="D107" s="22">
        <v>2.1299999999999999E-2</v>
      </c>
      <c r="E107" s="22">
        <v>7.8299999999999995E-2</v>
      </c>
      <c r="F107" s="22">
        <v>7.3700000000000002E-2</v>
      </c>
      <c r="G107" s="22">
        <v>4.6900000000000004E-2</v>
      </c>
      <c r="H107" s="22">
        <v>6.0299999999999999E-2</v>
      </c>
      <c r="I107" s="22">
        <v>5.74E-2</v>
      </c>
      <c r="J107" s="22">
        <v>3.8699999999999998E-2</v>
      </c>
      <c r="K107" s="22">
        <v>2.8500000000000001E-2</v>
      </c>
      <c r="L107" s="22">
        <v>2.5699999999999997E-2</v>
      </c>
      <c r="M107" s="22">
        <v>2.7200000000000002E-2</v>
      </c>
      <c r="N107" s="22"/>
      <c r="O107" s="22">
        <f t="shared" si="3"/>
        <v>-7.5924869355329522E-3</v>
      </c>
    </row>
    <row r="108" spans="1:15" x14ac:dyDescent="0.35">
      <c r="A108">
        <v>201011</v>
      </c>
      <c r="B108" s="22">
        <v>-9.2960000000000004E-3</v>
      </c>
      <c r="C108" s="23"/>
      <c r="D108" s="22">
        <v>3.1800000000000002E-2</v>
      </c>
      <c r="E108" s="22">
        <v>2.9399999999999999E-2</v>
      </c>
      <c r="F108" s="22">
        <v>3.6900000000000002E-2</v>
      </c>
      <c r="G108" s="22">
        <v>0.1048</v>
      </c>
      <c r="H108" s="22">
        <v>1.5700000000000002E-2</v>
      </c>
      <c r="I108" s="22">
        <v>1.9400000000000001E-2</v>
      </c>
      <c r="J108" s="22">
        <v>4.0800000000000003E-2</v>
      </c>
      <c r="K108" s="22">
        <v>-2.0000000000000001E-4</v>
      </c>
      <c r="L108" s="22">
        <v>-2E-3</v>
      </c>
      <c r="M108" s="22">
        <v>1.2E-2</v>
      </c>
      <c r="N108" s="22"/>
      <c r="O108" s="22">
        <f t="shared" si="3"/>
        <v>-1.6907855847778416E-2</v>
      </c>
    </row>
    <row r="109" spans="1:15" x14ac:dyDescent="0.35">
      <c r="A109">
        <v>201012</v>
      </c>
      <c r="B109" s="22">
        <v>6.5684000000000006E-2</v>
      </c>
      <c r="C109" s="23"/>
      <c r="D109" s="22">
        <v>5.79E-2</v>
      </c>
      <c r="E109" s="22">
        <v>6.59E-2</v>
      </c>
      <c r="F109" s="22">
        <v>9.2399999999999996E-2</v>
      </c>
      <c r="G109" s="22">
        <v>0.11380000000000001</v>
      </c>
      <c r="H109" s="22">
        <v>8.2500000000000004E-2</v>
      </c>
      <c r="I109" s="22">
        <v>6.4600000000000005E-2</v>
      </c>
      <c r="J109" s="22">
        <v>5.5099999999999996E-2</v>
      </c>
      <c r="K109" s="22">
        <v>0.10490000000000001</v>
      </c>
      <c r="L109" s="22">
        <v>3.7000000000000005E-2</v>
      </c>
      <c r="M109" s="22">
        <v>9.01E-2</v>
      </c>
      <c r="N109" s="22"/>
      <c r="O109" s="22">
        <f t="shared" si="3"/>
        <v>-2.3573676365468837E-3</v>
      </c>
    </row>
    <row r="110" spans="1:15" x14ac:dyDescent="0.35">
      <c r="A110">
        <v>201101</v>
      </c>
      <c r="B110" s="22">
        <v>1.8867999999999999E-2</v>
      </c>
      <c r="C110" s="23"/>
      <c r="D110" s="22">
        <v>-8.6E-3</v>
      </c>
      <c r="E110" s="22">
        <v>7.4999999999999997E-3</v>
      </c>
      <c r="F110" s="22">
        <v>2.4E-2</v>
      </c>
      <c r="G110" s="22">
        <v>8.3299999999999999E-2</v>
      </c>
      <c r="H110" s="22">
        <v>3.4300000000000004E-2</v>
      </c>
      <c r="I110" s="22">
        <v>1.52E-2</v>
      </c>
      <c r="J110" s="22">
        <v>-6.9999999999999993E-3</v>
      </c>
      <c r="K110" s="22">
        <v>1.26E-2</v>
      </c>
      <c r="L110" s="22">
        <v>1.7500000000000002E-2</v>
      </c>
      <c r="M110" s="22">
        <v>1.8799999999999997E-2</v>
      </c>
      <c r="N110" s="22"/>
      <c r="O110" s="22">
        <f t="shared" si="3"/>
        <v>2.9126806599944662E-3</v>
      </c>
    </row>
    <row r="111" spans="1:15" x14ac:dyDescent="0.35">
      <c r="A111">
        <v>201102</v>
      </c>
      <c r="B111" s="22">
        <v>3.4568000000000002E-2</v>
      </c>
      <c r="C111" s="23"/>
      <c r="D111" s="22">
        <v>3.5299999999999998E-2</v>
      </c>
      <c r="E111" s="22">
        <v>-1.5700000000000002E-2</v>
      </c>
      <c r="F111" s="22">
        <v>3.8199999999999998E-2</v>
      </c>
      <c r="G111" s="22">
        <v>0.1139</v>
      </c>
      <c r="H111" s="22">
        <v>5.0599999999999999E-2</v>
      </c>
      <c r="I111" s="22">
        <v>8.3800000000000013E-2</v>
      </c>
      <c r="J111" s="22">
        <v>5.96E-2</v>
      </c>
      <c r="K111" s="22">
        <v>3.4599999999999999E-2</v>
      </c>
      <c r="L111" s="22">
        <v>3.6299999999999999E-2</v>
      </c>
      <c r="M111" s="22">
        <v>2.92E-2</v>
      </c>
      <c r="N111" s="22"/>
      <c r="O111" s="22">
        <f t="shared" si="3"/>
        <v>-2.1013895212778841E-3</v>
      </c>
    </row>
    <row r="112" spans="1:15" x14ac:dyDescent="0.35">
      <c r="A112">
        <v>201103</v>
      </c>
      <c r="B112" s="22">
        <v>-1.193E-3</v>
      </c>
      <c r="C112" s="23"/>
      <c r="D112" s="22">
        <v>1.38E-2</v>
      </c>
      <c r="E112" s="22">
        <v>2.1000000000000001E-2</v>
      </c>
      <c r="F112" s="22">
        <v>3.1099999999999999E-2</v>
      </c>
      <c r="G112" s="22">
        <v>4.6500000000000007E-2</v>
      </c>
      <c r="H112" s="22">
        <v>1.04E-2</v>
      </c>
      <c r="I112" s="22">
        <v>-2.5999999999999999E-3</v>
      </c>
      <c r="J112" s="22">
        <v>7.9000000000000008E-3</v>
      </c>
      <c r="K112" s="22">
        <v>2.7699999999999999E-2</v>
      </c>
      <c r="L112" s="22">
        <v>2.2499999999999999E-2</v>
      </c>
      <c r="M112" s="22">
        <v>-4.7999999999999996E-3</v>
      </c>
      <c r="N112" s="22"/>
      <c r="O112" s="22">
        <f t="shared" si="3"/>
        <v>-5.652099483045063E-3</v>
      </c>
    </row>
    <row r="113" spans="1:15" x14ac:dyDescent="0.35">
      <c r="A113">
        <v>201104</v>
      </c>
      <c r="B113" s="22">
        <v>2.5089999999999998E-2</v>
      </c>
      <c r="C113" s="23"/>
      <c r="D113" s="22">
        <v>2.2400000000000003E-2</v>
      </c>
      <c r="E113" s="22">
        <v>2.29E-2</v>
      </c>
      <c r="F113" s="22">
        <v>2.0999999999999999E-3</v>
      </c>
      <c r="G113" s="22">
        <v>-3.9000000000000003E-3</v>
      </c>
      <c r="H113" s="22">
        <v>1.3999999999999999E-2</v>
      </c>
      <c r="I113" s="22">
        <v>1.77E-2</v>
      </c>
      <c r="J113" s="22">
        <v>2.3599999999999999E-2</v>
      </c>
      <c r="K113" s="22">
        <v>5.0199999999999995E-2</v>
      </c>
      <c r="L113" s="22">
        <v>3.1699999999999999E-2</v>
      </c>
      <c r="M113" s="22">
        <v>2.3E-3</v>
      </c>
      <c r="N113" s="22"/>
      <c r="O113" s="22">
        <f t="shared" si="3"/>
        <v>1.6815700303326443E-2</v>
      </c>
    </row>
    <row r="114" spans="1:15" x14ac:dyDescent="0.35">
      <c r="A114">
        <v>201105</v>
      </c>
      <c r="B114" s="22">
        <v>-1.1655E-2</v>
      </c>
      <c r="C114" s="23"/>
      <c r="D114" s="22">
        <v>-8.6E-3</v>
      </c>
      <c r="E114" s="22">
        <v>-4.3700000000000003E-2</v>
      </c>
      <c r="F114" s="22">
        <v>-2.9600000000000001E-2</v>
      </c>
      <c r="G114" s="22">
        <v>-7.1399999999999991E-2</v>
      </c>
      <c r="H114" s="22">
        <v>-2.2799999999999997E-2</v>
      </c>
      <c r="I114" s="22">
        <v>1.5800000000000002E-2</v>
      </c>
      <c r="J114" s="22">
        <v>-2E-3</v>
      </c>
      <c r="K114" s="22">
        <v>-1.8E-3</v>
      </c>
      <c r="L114" s="22">
        <v>3.3E-3</v>
      </c>
      <c r="M114" s="22">
        <v>-2.7200000000000002E-2</v>
      </c>
      <c r="N114" s="22"/>
      <c r="O114" s="22">
        <f t="shared" si="3"/>
        <v>-8.5638739856083376E-4</v>
      </c>
    </row>
    <row r="115" spans="1:15" x14ac:dyDescent="0.35">
      <c r="A115">
        <v>201106</v>
      </c>
      <c r="B115" s="22">
        <v>-2.4763999999999998E-2</v>
      </c>
      <c r="C115" s="23"/>
      <c r="D115" s="22">
        <v>-1.6799999999999999E-2</v>
      </c>
      <c r="E115" s="22">
        <v>-1.9400000000000001E-2</v>
      </c>
      <c r="F115" s="22">
        <v>-2.1600000000000001E-2</v>
      </c>
      <c r="G115" s="22">
        <v>-5.1299999999999998E-2</v>
      </c>
      <c r="H115" s="22">
        <v>-2.9700000000000001E-2</v>
      </c>
      <c r="I115" s="22">
        <v>-2.35E-2</v>
      </c>
      <c r="J115" s="22">
        <v>-1.2500000000000001E-2</v>
      </c>
      <c r="K115" s="22">
        <v>-4.1200000000000001E-2</v>
      </c>
      <c r="L115" s="22">
        <v>-3.7000000000000002E-3</v>
      </c>
      <c r="M115" s="22">
        <v>-2.1700000000000001E-2</v>
      </c>
      <c r="N115" s="22"/>
      <c r="O115" s="22">
        <f t="shared" si="3"/>
        <v>-1.1089290204371174E-2</v>
      </c>
    </row>
    <row r="116" spans="1:15" x14ac:dyDescent="0.35">
      <c r="A116">
        <v>201107</v>
      </c>
      <c r="B116" s="22">
        <v>-3.6276000000000003E-2</v>
      </c>
      <c r="C116" s="23"/>
      <c r="D116" s="22">
        <v>-5.5000000000000005E-3</v>
      </c>
      <c r="E116" s="22">
        <v>-5.1699999999999996E-2</v>
      </c>
      <c r="F116" s="22">
        <v>-2.4900000000000002E-2</v>
      </c>
      <c r="G116" s="22">
        <v>2.8500000000000001E-2</v>
      </c>
      <c r="H116" s="22">
        <v>-4.4800000000000006E-2</v>
      </c>
      <c r="I116" s="22">
        <v>-7.0300000000000001E-2</v>
      </c>
      <c r="J116" s="22">
        <v>-1.77E-2</v>
      </c>
      <c r="K116" s="22">
        <v>-3.15E-2</v>
      </c>
      <c r="L116" s="22">
        <v>-1.03E-2</v>
      </c>
      <c r="M116" s="22">
        <v>-1.9799999999999998E-2</v>
      </c>
      <c r="N116" s="22"/>
      <c r="O116" s="22">
        <f t="shared" si="3"/>
        <v>-1.2870003316380184E-2</v>
      </c>
    </row>
    <row r="117" spans="1:15" x14ac:dyDescent="0.35">
      <c r="A117">
        <v>201108</v>
      </c>
      <c r="B117" s="22">
        <v>-6.0225999999999995E-2</v>
      </c>
      <c r="C117" s="23"/>
      <c r="D117" s="22">
        <v>-8.4100000000000008E-2</v>
      </c>
      <c r="E117" s="22">
        <v>-0.12210000000000001</v>
      </c>
      <c r="F117" s="22">
        <v>-9.7200000000000009E-2</v>
      </c>
      <c r="G117" s="22">
        <v>-0.16210000000000002</v>
      </c>
      <c r="H117" s="22">
        <v>-0.1003</v>
      </c>
      <c r="I117" s="22">
        <v>-0.1009</v>
      </c>
      <c r="J117" s="22">
        <v>-8.3900000000000002E-2</v>
      </c>
      <c r="K117" s="22">
        <v>-0.1137</v>
      </c>
      <c r="L117" s="22">
        <v>1.7000000000000001E-3</v>
      </c>
      <c r="M117" s="22">
        <v>-8.2100000000000006E-2</v>
      </c>
      <c r="N117" s="22"/>
      <c r="O117" s="22">
        <f t="shared" si="3"/>
        <v>-8.1136564141532364E-3</v>
      </c>
    </row>
    <row r="118" spans="1:15" x14ac:dyDescent="0.35">
      <c r="A118">
        <v>201109</v>
      </c>
      <c r="B118" s="22">
        <v>-7.7437000000000006E-2</v>
      </c>
      <c r="C118" s="23"/>
      <c r="D118" s="22">
        <v>-8.43E-2</v>
      </c>
      <c r="E118" s="22">
        <v>-0.14319999999999999</v>
      </c>
      <c r="F118" s="22">
        <v>-0.14449999999999999</v>
      </c>
      <c r="G118" s="22">
        <v>-0.20610000000000001</v>
      </c>
      <c r="H118" s="22">
        <v>-0.10949999999999999</v>
      </c>
      <c r="I118" s="22">
        <v>-0.1235</v>
      </c>
      <c r="J118" s="22">
        <v>-8.3299999999999999E-2</v>
      </c>
      <c r="K118" s="22">
        <v>-9.3599999999999989E-2</v>
      </c>
      <c r="L118" s="22">
        <v>-3.1699999999999999E-2</v>
      </c>
      <c r="M118" s="22">
        <v>-9.8400000000000001E-2</v>
      </c>
      <c r="N118" s="22"/>
      <c r="O118" s="22">
        <f t="shared" si="3"/>
        <v>3.9765299351960937E-3</v>
      </c>
    </row>
    <row r="119" spans="1:15" x14ac:dyDescent="0.35">
      <c r="A119">
        <v>201110</v>
      </c>
      <c r="B119" s="22">
        <v>0.10419700000000001</v>
      </c>
      <c r="C119" s="23"/>
      <c r="D119" s="22">
        <v>9.3299999999999994E-2</v>
      </c>
      <c r="E119" s="22">
        <v>0.16879999999999998</v>
      </c>
      <c r="F119" s="22">
        <v>0.15820000000000001</v>
      </c>
      <c r="G119" s="22">
        <v>0.23079999999999998</v>
      </c>
      <c r="H119" s="22">
        <v>0.1188</v>
      </c>
      <c r="I119" s="22">
        <v>0.11900000000000001</v>
      </c>
      <c r="J119" s="22">
        <v>0.12529999999999999</v>
      </c>
      <c r="K119" s="22">
        <v>9.8800000000000013E-2</v>
      </c>
      <c r="L119" s="22">
        <v>7.0000000000000007E-2</v>
      </c>
      <c r="M119" s="22">
        <v>0.1061</v>
      </c>
      <c r="N119" s="22"/>
      <c r="O119" s="22">
        <f t="shared" si="3"/>
        <v>1.3891290661445399E-2</v>
      </c>
    </row>
    <row r="120" spans="1:15" x14ac:dyDescent="0.35">
      <c r="A120">
        <v>201111</v>
      </c>
      <c r="B120" s="22">
        <v>-1.1795999999999999E-2</v>
      </c>
      <c r="C120" s="23"/>
      <c r="D120" s="22">
        <v>-3.9399999999999998E-2</v>
      </c>
      <c r="E120" s="22">
        <v>-6.0899999999999996E-2</v>
      </c>
      <c r="F120" s="22">
        <v>-7.000000000000001E-4</v>
      </c>
      <c r="G120" s="22">
        <v>1.9E-3</v>
      </c>
      <c r="H120" s="22">
        <v>-3.9199999999999999E-2</v>
      </c>
      <c r="I120" s="22">
        <v>-1.18E-2</v>
      </c>
      <c r="J120" s="22">
        <v>-7.4000000000000003E-3</v>
      </c>
      <c r="K120" s="22">
        <v>-2.92E-2</v>
      </c>
      <c r="L120" s="22">
        <v>1.2500000000000001E-2</v>
      </c>
      <c r="M120" s="22">
        <v>-9.4999999999999998E-3</v>
      </c>
      <c r="N120" s="22"/>
      <c r="O120" s="22">
        <f t="shared" si="3"/>
        <v>-7.6445652264000453E-3</v>
      </c>
    </row>
    <row r="121" spans="1:15" x14ac:dyDescent="0.35">
      <c r="A121">
        <v>201112</v>
      </c>
      <c r="B121" s="22">
        <v>3.9789999999999999E-3</v>
      </c>
      <c r="C121" s="23"/>
      <c r="D121" s="22">
        <v>0.01</v>
      </c>
      <c r="E121" s="22">
        <v>-4.0000000000000002E-4</v>
      </c>
      <c r="F121" s="22">
        <v>-1.5300000000000001E-2</v>
      </c>
      <c r="G121" s="22">
        <v>-1.8700000000000001E-2</v>
      </c>
      <c r="H121" s="22">
        <v>-9.3999999999999986E-3</v>
      </c>
      <c r="I121" s="22">
        <v>2.3E-3</v>
      </c>
      <c r="J121" s="22">
        <v>7.3000000000000001E-3</v>
      </c>
      <c r="K121" s="22">
        <v>-8.6999999999999994E-3</v>
      </c>
      <c r="L121" s="22">
        <v>2.2599999999999999E-2</v>
      </c>
      <c r="M121" s="22">
        <v>1.24E-2</v>
      </c>
      <c r="N121" s="22"/>
      <c r="O121" s="22">
        <f t="shared" si="3"/>
        <v>-9.1145684672120156E-3</v>
      </c>
    </row>
    <row r="122" spans="1:15" x14ac:dyDescent="0.35">
      <c r="A122">
        <v>201201</v>
      </c>
      <c r="B122" s="22"/>
      <c r="C122" s="22"/>
      <c r="D122" s="22">
        <v>8.199999999999999E-2</v>
      </c>
      <c r="E122" s="22">
        <v>0.1114</v>
      </c>
      <c r="F122" s="22">
        <v>0.1198</v>
      </c>
      <c r="G122" s="22">
        <v>4.6199999999999998E-2</v>
      </c>
      <c r="H122" s="22">
        <v>0.1061</v>
      </c>
      <c r="I122" s="22">
        <v>6.7500000000000004E-2</v>
      </c>
      <c r="J122" s="22">
        <v>6.13E-2</v>
      </c>
      <c r="K122" s="22">
        <v>0.1159</v>
      </c>
      <c r="L122" s="22">
        <v>-2.0499999999999997E-2</v>
      </c>
      <c r="M122" s="22">
        <v>8.5699999999999998E-2</v>
      </c>
      <c r="N122" s="22"/>
      <c r="O122" s="22">
        <f t="shared" ref="O122:O185" si="4">B122-SUMPRODUCT(D122:M122,Q$2:Z$2)</f>
        <v>-5.8487577402532631E-2</v>
      </c>
    </row>
    <row r="123" spans="1:15" x14ac:dyDescent="0.35">
      <c r="A123">
        <v>201202</v>
      </c>
      <c r="B123" s="22"/>
      <c r="C123" s="22"/>
      <c r="D123" s="22">
        <v>5.2300000000000006E-2</v>
      </c>
      <c r="E123" s="22">
        <v>5.1200000000000002E-2</v>
      </c>
      <c r="F123" s="22">
        <v>3.27E-2</v>
      </c>
      <c r="G123" s="22">
        <v>6.0700000000000004E-2</v>
      </c>
      <c r="H123" s="22">
        <v>3.7499999999999999E-2</v>
      </c>
      <c r="I123" s="22">
        <v>4.9200000000000001E-2</v>
      </c>
      <c r="J123" s="22">
        <v>5.04E-2</v>
      </c>
      <c r="K123" s="22">
        <v>4.0599999999999997E-2</v>
      </c>
      <c r="L123" s="22">
        <v>1.24E-2</v>
      </c>
      <c r="M123" s="22">
        <v>3.7100000000000001E-2</v>
      </c>
      <c r="N123" s="22"/>
      <c r="O123" s="22">
        <f t="shared" si="4"/>
        <v>-2.8722131528228587E-2</v>
      </c>
    </row>
    <row r="124" spans="1:15" x14ac:dyDescent="0.35">
      <c r="A124">
        <v>201203</v>
      </c>
      <c r="B124" s="22"/>
      <c r="C124" s="22"/>
      <c r="D124" s="22">
        <v>3.0600000000000002E-2</v>
      </c>
      <c r="E124" s="22">
        <v>4.4500000000000005E-2</v>
      </c>
      <c r="F124" s="22">
        <v>8.5000000000000006E-3</v>
      </c>
      <c r="G124" s="22">
        <v>-3.6900000000000002E-2</v>
      </c>
      <c r="H124" s="22">
        <v>2.4799999999999999E-2</v>
      </c>
      <c r="I124" s="22">
        <v>3.5799999999999998E-2</v>
      </c>
      <c r="J124" s="22">
        <v>4.0599999999999997E-2</v>
      </c>
      <c r="K124" s="22">
        <v>4.2199999999999994E-2</v>
      </c>
      <c r="L124" s="22">
        <v>3.3E-3</v>
      </c>
      <c r="M124" s="22">
        <v>4.9000000000000002E-2</v>
      </c>
      <c r="N124" s="22"/>
      <c r="O124" s="22">
        <f t="shared" si="4"/>
        <v>-2.8030798388419126E-2</v>
      </c>
    </row>
    <row r="125" spans="1:15" x14ac:dyDescent="0.35">
      <c r="A125">
        <v>201204</v>
      </c>
      <c r="B125" s="22"/>
      <c r="C125" s="22"/>
      <c r="D125" s="22">
        <v>-4.0000000000000001E-3</v>
      </c>
      <c r="E125" s="22">
        <v>-3.8599999999999995E-2</v>
      </c>
      <c r="F125" s="22">
        <v>-1.1299999999999999E-2</v>
      </c>
      <c r="G125" s="22">
        <v>-3.61E-2</v>
      </c>
      <c r="H125" s="22">
        <v>-2.7400000000000001E-2</v>
      </c>
      <c r="I125" s="22">
        <v>-4.41E-2</v>
      </c>
      <c r="J125" s="22">
        <v>3.3E-3</v>
      </c>
      <c r="K125" s="22">
        <v>-1.5700000000000002E-2</v>
      </c>
      <c r="L125" s="22">
        <v>1.44E-2</v>
      </c>
      <c r="M125" s="22">
        <v>-6.6E-3</v>
      </c>
      <c r="N125" s="22"/>
      <c r="O125" s="22">
        <f t="shared" si="4"/>
        <v>3.7574797197746255E-3</v>
      </c>
    </row>
    <row r="126" spans="1:15" x14ac:dyDescent="0.35">
      <c r="A126">
        <v>201205</v>
      </c>
      <c r="B126" s="22"/>
      <c r="C126" s="22"/>
      <c r="D126" s="22">
        <v>-3.3000000000000002E-2</v>
      </c>
      <c r="E126" s="22">
        <v>-8.8200000000000001E-2</v>
      </c>
      <c r="F126" s="22">
        <v>-0.10630000000000001</v>
      </c>
      <c r="G126" s="22">
        <v>-0.16350000000000001</v>
      </c>
      <c r="H126" s="22">
        <v>-8.3599999999999994E-2</v>
      </c>
      <c r="I126" s="22">
        <v>-0.08</v>
      </c>
      <c r="J126" s="22">
        <v>-5.62E-2</v>
      </c>
      <c r="K126" s="22">
        <v>-5.62E-2</v>
      </c>
      <c r="L126" s="22">
        <v>-1.6E-2</v>
      </c>
      <c r="M126" s="22">
        <v>-5.1799999999999999E-2</v>
      </c>
      <c r="N126" s="22"/>
      <c r="O126" s="22">
        <f t="shared" si="4"/>
        <v>4.2619774113283826E-2</v>
      </c>
    </row>
    <row r="127" spans="1:15" x14ac:dyDescent="0.35">
      <c r="A127">
        <v>201206</v>
      </c>
      <c r="B127" s="22"/>
      <c r="C127" s="22"/>
      <c r="D127" s="22">
        <v>3.6499999999999998E-2</v>
      </c>
      <c r="E127" s="22">
        <v>-1.6200000000000003E-2</v>
      </c>
      <c r="F127" s="22">
        <v>2.6800000000000001E-2</v>
      </c>
      <c r="G127" s="22">
        <v>3.5099999999999999E-2</v>
      </c>
      <c r="H127" s="22">
        <v>3.5299999999999998E-2</v>
      </c>
      <c r="I127" s="22">
        <v>5.7999999999999996E-2</v>
      </c>
      <c r="J127" s="22">
        <v>2.2700000000000001E-2</v>
      </c>
      <c r="K127" s="22">
        <v>7.3200000000000001E-2</v>
      </c>
      <c r="L127" s="22">
        <v>4.1599999999999998E-2</v>
      </c>
      <c r="M127" s="22">
        <v>3.7999999999999999E-2</v>
      </c>
      <c r="N127" s="22"/>
      <c r="O127" s="22">
        <f t="shared" si="4"/>
        <v>-4.2549921653019213E-2</v>
      </c>
    </row>
    <row r="128" spans="1:15" x14ac:dyDescent="0.35">
      <c r="A128">
        <v>201207</v>
      </c>
      <c r="B128" s="22"/>
      <c r="C128" s="22"/>
      <c r="D128" s="22">
        <v>-5.6000000000000008E-3</v>
      </c>
      <c r="E128" s="22">
        <v>-2.35E-2</v>
      </c>
      <c r="F128" s="22">
        <v>-8.0000000000000002E-3</v>
      </c>
      <c r="G128" s="22">
        <v>-2.5000000000000001E-2</v>
      </c>
      <c r="H128" s="22">
        <v>-2.6200000000000001E-2</v>
      </c>
      <c r="I128" s="22">
        <v>1.5100000000000001E-2</v>
      </c>
      <c r="J128" s="22">
        <v>-6.4000000000000003E-3</v>
      </c>
      <c r="K128" s="22">
        <v>9.300000000000001E-3</v>
      </c>
      <c r="L128" s="22">
        <v>3.0899999999999997E-2</v>
      </c>
      <c r="M128" s="22">
        <v>-1.49E-2</v>
      </c>
      <c r="N128" s="22"/>
      <c r="O128" s="22">
        <f t="shared" si="4"/>
        <v>-3.3211650514601209E-3</v>
      </c>
    </row>
    <row r="129" spans="1:15" x14ac:dyDescent="0.35">
      <c r="A129">
        <v>201208</v>
      </c>
      <c r="B129" s="22"/>
      <c r="C129" s="22"/>
      <c r="D129" s="22">
        <v>4.8799999999999996E-2</v>
      </c>
      <c r="E129" s="22">
        <v>2.4700000000000003E-2</v>
      </c>
      <c r="F129" s="22">
        <v>2.98E-2</v>
      </c>
      <c r="G129" s="22">
        <v>2.06E-2</v>
      </c>
      <c r="H129" s="22">
        <v>3.6000000000000004E-2</v>
      </c>
      <c r="I129" s="22">
        <v>1.66E-2</v>
      </c>
      <c r="J129" s="22">
        <v>2.3199999999999998E-2</v>
      </c>
      <c r="K129" s="22">
        <v>2.2400000000000003E-2</v>
      </c>
      <c r="L129" s="22">
        <v>-1.6E-2</v>
      </c>
      <c r="M129" s="22">
        <v>2.53E-2</v>
      </c>
      <c r="N129" s="22"/>
      <c r="O129" s="22">
        <f t="shared" si="4"/>
        <v>-1.8735165079239932E-2</v>
      </c>
    </row>
    <row r="130" spans="1:15" x14ac:dyDescent="0.35">
      <c r="A130">
        <v>201209</v>
      </c>
      <c r="B130" s="22"/>
      <c r="C130" s="22"/>
      <c r="D130" s="22">
        <v>1.83E-2</v>
      </c>
      <c r="E130" s="22">
        <v>7.3499999999999996E-2</v>
      </c>
      <c r="F130" s="22">
        <v>2.8300000000000002E-2</v>
      </c>
      <c r="G130" s="22">
        <v>6.2899999999999998E-2</v>
      </c>
      <c r="H130" s="22">
        <v>2.2499999999999999E-2</v>
      </c>
      <c r="I130" s="22">
        <v>6.8000000000000005E-2</v>
      </c>
      <c r="J130" s="22">
        <v>2.8399999999999998E-2</v>
      </c>
      <c r="K130" s="22">
        <v>6.3500000000000001E-2</v>
      </c>
      <c r="L130" s="22">
        <v>2.76E-2</v>
      </c>
      <c r="M130" s="22">
        <v>3.9800000000000002E-2</v>
      </c>
      <c r="N130" s="22"/>
      <c r="O130" s="22">
        <f t="shared" si="4"/>
        <v>-2.8052168755623316E-2</v>
      </c>
    </row>
    <row r="131" spans="1:15" x14ac:dyDescent="0.35">
      <c r="A131">
        <v>201210</v>
      </c>
      <c r="B131" s="22"/>
      <c r="C131" s="22"/>
      <c r="D131" s="22">
        <v>7.000000000000001E-4</v>
      </c>
      <c r="E131" s="22">
        <v>-2.0099999999999996E-2</v>
      </c>
      <c r="F131" s="22">
        <v>-3.2000000000000002E-3</v>
      </c>
      <c r="G131" s="22">
        <v>-4.9800000000000004E-2</v>
      </c>
      <c r="H131" s="22">
        <v>-5.3099999999999994E-2</v>
      </c>
      <c r="I131" s="22">
        <v>-2.8999999999999998E-3</v>
      </c>
      <c r="J131" s="22">
        <v>-1.5900000000000001E-2</v>
      </c>
      <c r="K131" s="22">
        <v>-5.1900000000000002E-2</v>
      </c>
      <c r="L131" s="22">
        <v>4.1999999999999997E-3</v>
      </c>
      <c r="M131" s="22">
        <v>3.4999999999999996E-3</v>
      </c>
      <c r="N131" s="22"/>
      <c r="O131" s="22">
        <f t="shared" si="4"/>
        <v>-1.2117136113497396E-2</v>
      </c>
    </row>
    <row r="132" spans="1:15" x14ac:dyDescent="0.35">
      <c r="A132">
        <v>201211</v>
      </c>
      <c r="B132" s="22"/>
      <c r="C132" s="22"/>
      <c r="D132" s="22">
        <v>3.0099999999999998E-2</v>
      </c>
      <c r="E132" s="22">
        <v>5.6000000000000008E-3</v>
      </c>
      <c r="F132" s="22">
        <v>2.2799999999999997E-2</v>
      </c>
      <c r="G132" s="22">
        <v>-3.32E-2</v>
      </c>
      <c r="H132" s="22">
        <v>2.5000000000000001E-3</v>
      </c>
      <c r="I132" s="22">
        <v>-3.3599999999999998E-2</v>
      </c>
      <c r="J132" s="22">
        <v>2.0299999999999999E-2</v>
      </c>
      <c r="K132" s="22">
        <v>6.3E-3</v>
      </c>
      <c r="L132" s="22">
        <v>-2.5600000000000001E-2</v>
      </c>
      <c r="M132" s="22">
        <v>-1.2999999999999999E-3</v>
      </c>
      <c r="N132" s="22"/>
      <c r="O132" s="22">
        <f t="shared" si="4"/>
        <v>5.3492457942087256E-3</v>
      </c>
    </row>
    <row r="133" spans="1:15" x14ac:dyDescent="0.35">
      <c r="A133">
        <v>201212</v>
      </c>
      <c r="B133" s="22"/>
      <c r="C133" s="22"/>
      <c r="D133" s="22">
        <v>9.4999999999999998E-3</v>
      </c>
      <c r="E133" s="22">
        <v>5.5800000000000002E-2</v>
      </c>
      <c r="F133" s="22">
        <v>3.8699999999999998E-2</v>
      </c>
      <c r="G133" s="22">
        <v>1.5800000000000002E-2</v>
      </c>
      <c r="H133" s="22">
        <v>3.1600000000000003E-2</v>
      </c>
      <c r="I133" s="22">
        <v>1.9900000000000001E-2</v>
      </c>
      <c r="J133" s="22">
        <v>1.3500000000000002E-2</v>
      </c>
      <c r="K133" s="22">
        <v>-7.0999999999999995E-3</v>
      </c>
      <c r="L133" s="22">
        <v>6.3E-3</v>
      </c>
      <c r="M133" s="22">
        <v>3.5499999999999997E-2</v>
      </c>
      <c r="N133" s="22"/>
      <c r="O133" s="22">
        <f t="shared" si="4"/>
        <v>-2.7210319703940316E-2</v>
      </c>
    </row>
    <row r="134" spans="1:15" x14ac:dyDescent="0.35">
      <c r="A134">
        <v>201301</v>
      </c>
      <c r="B134" s="22"/>
      <c r="C134" s="22"/>
      <c r="D134" s="22">
        <v>6.1799999999999994E-2</v>
      </c>
      <c r="E134" s="22">
        <v>9.2100000000000015E-2</v>
      </c>
      <c r="F134" s="22">
        <v>7.4800000000000005E-2</v>
      </c>
      <c r="G134" s="22">
        <v>6.6199999999999995E-2</v>
      </c>
      <c r="H134" s="22">
        <v>6.4500000000000002E-2</v>
      </c>
      <c r="I134" s="22">
        <v>8.5299999999999987E-2</v>
      </c>
      <c r="J134" s="22">
        <v>6.1399999999999996E-2</v>
      </c>
      <c r="K134" s="22">
        <v>9.0999999999999998E-2</v>
      </c>
      <c r="L134" s="22">
        <v>5.1100000000000007E-2</v>
      </c>
      <c r="M134" s="22">
        <v>7.690000000000001E-2</v>
      </c>
      <c r="N134" s="22"/>
      <c r="O134" s="22">
        <f t="shared" si="4"/>
        <v>-6.6574904982496325E-2</v>
      </c>
    </row>
    <row r="135" spans="1:15" x14ac:dyDescent="0.35">
      <c r="A135">
        <v>201302</v>
      </c>
      <c r="B135" s="22"/>
      <c r="C135" s="22"/>
      <c r="D135" s="22">
        <v>1.1200000000000002E-2</v>
      </c>
      <c r="E135" s="22">
        <v>1.06E-2</v>
      </c>
      <c r="F135" s="22">
        <v>9.4999999999999998E-3</v>
      </c>
      <c r="G135" s="22">
        <v>-1.7299999999999999E-2</v>
      </c>
      <c r="H135" s="22">
        <v>1.3999999999999999E-2</v>
      </c>
      <c r="I135" s="22">
        <v>-1.49E-2</v>
      </c>
      <c r="J135" s="22">
        <v>9.0000000000000011E-3</v>
      </c>
      <c r="K135" s="22">
        <v>-3.4000000000000002E-3</v>
      </c>
      <c r="L135" s="22">
        <v>2.2000000000000002E-2</v>
      </c>
      <c r="M135" s="22">
        <v>2.0099999999999996E-2</v>
      </c>
      <c r="N135" s="22"/>
      <c r="O135" s="22">
        <f t="shared" si="4"/>
        <v>-1.8594463405639756E-2</v>
      </c>
    </row>
    <row r="136" spans="1:15" x14ac:dyDescent="0.35">
      <c r="A136">
        <v>201303</v>
      </c>
      <c r="B136" s="22"/>
      <c r="C136" s="22"/>
      <c r="D136" s="22">
        <v>5.6500000000000002E-2</v>
      </c>
      <c r="E136" s="22">
        <v>6.3700000000000007E-2</v>
      </c>
      <c r="F136" s="22">
        <v>3.4599999999999999E-2</v>
      </c>
      <c r="G136" s="22">
        <v>1.4800000000000001E-2</v>
      </c>
      <c r="H136" s="22">
        <v>3.73E-2</v>
      </c>
      <c r="I136" s="22">
        <v>7.0999999999999994E-2</v>
      </c>
      <c r="J136" s="22">
        <v>5.1100000000000007E-2</v>
      </c>
      <c r="K136" s="22">
        <v>5.1500000000000004E-2</v>
      </c>
      <c r="L136" s="22">
        <v>5.2499999999999998E-2</v>
      </c>
      <c r="M136" s="22">
        <v>4.3799999999999999E-2</v>
      </c>
      <c r="N136" s="22"/>
      <c r="O136" s="22">
        <f t="shared" si="4"/>
        <v>-4.9231705100116735E-2</v>
      </c>
    </row>
    <row r="137" spans="1:15" x14ac:dyDescent="0.35">
      <c r="A137">
        <v>201304</v>
      </c>
      <c r="B137" s="22"/>
      <c r="C137" s="22"/>
      <c r="D137" s="22">
        <v>2.0199999999999999E-2</v>
      </c>
      <c r="E137" s="22">
        <v>6.0000000000000001E-3</v>
      </c>
      <c r="F137" s="22">
        <v>-1.11E-2</v>
      </c>
      <c r="G137" s="22">
        <v>-4.4600000000000001E-2</v>
      </c>
      <c r="H137" s="22">
        <v>-8.3000000000000001E-3</v>
      </c>
      <c r="I137" s="22">
        <v>5.9800000000000006E-2</v>
      </c>
      <c r="J137" s="22">
        <v>1.66E-2</v>
      </c>
      <c r="K137" s="22">
        <v>1.0200000000000001E-2</v>
      </c>
      <c r="L137" s="22">
        <v>4.36E-2</v>
      </c>
      <c r="M137" s="22">
        <v>-9.4999999999999998E-3</v>
      </c>
      <c r="N137" s="22"/>
      <c r="O137" s="22">
        <f t="shared" si="4"/>
        <v>-1.744332882204255E-2</v>
      </c>
    </row>
    <row r="138" spans="1:15" x14ac:dyDescent="0.35">
      <c r="A138">
        <v>201305</v>
      </c>
      <c r="B138" s="22"/>
      <c r="C138" s="22"/>
      <c r="D138" s="22">
        <v>4.5700000000000005E-2</v>
      </c>
      <c r="E138" s="22">
        <v>6.2600000000000003E-2</v>
      </c>
      <c r="F138" s="22">
        <v>5.4699999999999999E-2</v>
      </c>
      <c r="G138" s="22">
        <v>5.45E-2</v>
      </c>
      <c r="H138" s="22">
        <v>5.6900000000000006E-2</v>
      </c>
      <c r="I138" s="22">
        <v>4.9100000000000005E-2</v>
      </c>
      <c r="J138" s="22">
        <v>5.8600000000000006E-2</v>
      </c>
      <c r="K138" s="22">
        <v>4.4400000000000002E-2</v>
      </c>
      <c r="L138" s="22">
        <v>-4.7500000000000001E-2</v>
      </c>
      <c r="M138" s="22">
        <v>4.8000000000000001E-2</v>
      </c>
      <c r="N138" s="22"/>
      <c r="O138" s="22">
        <f t="shared" si="4"/>
        <v>-1.7658401960897054E-2</v>
      </c>
    </row>
    <row r="139" spans="1:15" x14ac:dyDescent="0.35">
      <c r="A139">
        <v>201306</v>
      </c>
      <c r="B139" s="22"/>
      <c r="C139" s="22"/>
      <c r="D139" s="22">
        <v>1.8500000000000003E-2</v>
      </c>
      <c r="E139" s="22">
        <v>-3.7000000000000002E-3</v>
      </c>
      <c r="F139" s="22">
        <v>-1.43E-2</v>
      </c>
      <c r="G139" s="22">
        <v>-3.7999999999999999E-2</v>
      </c>
      <c r="H139" s="22">
        <v>6.3E-3</v>
      </c>
      <c r="I139" s="22">
        <v>4.0999999999999995E-2</v>
      </c>
      <c r="J139" s="22">
        <v>5.9999999999999995E-4</v>
      </c>
      <c r="K139" s="22">
        <v>-1.2699999999999999E-2</v>
      </c>
      <c r="L139" s="22">
        <v>1.4000000000000002E-3</v>
      </c>
      <c r="M139" s="22">
        <v>1.9E-3</v>
      </c>
      <c r="N139" s="22"/>
      <c r="O139" s="22">
        <f t="shared" si="4"/>
        <v>-1.2956399458067503E-2</v>
      </c>
    </row>
    <row r="140" spans="1:15" x14ac:dyDescent="0.35">
      <c r="A140">
        <v>201307</v>
      </c>
      <c r="B140" s="22"/>
      <c r="C140" s="22"/>
      <c r="D140" s="22">
        <v>5.3499999999999999E-2</v>
      </c>
      <c r="E140" s="22">
        <v>6.7900000000000002E-2</v>
      </c>
      <c r="F140" s="22">
        <v>7.0699999999999999E-2</v>
      </c>
      <c r="G140" s="22">
        <v>7.1099999999999997E-2</v>
      </c>
      <c r="H140" s="22">
        <v>7.8399999999999997E-2</v>
      </c>
      <c r="I140" s="22">
        <v>9.0200000000000002E-2</v>
      </c>
      <c r="J140" s="22">
        <v>6.2199999999999998E-2</v>
      </c>
      <c r="K140" s="22">
        <v>0.1074</v>
      </c>
      <c r="L140" s="22">
        <v>5.9200000000000003E-2</v>
      </c>
      <c r="M140" s="22">
        <v>6.9599999999999995E-2</v>
      </c>
      <c r="N140" s="22"/>
      <c r="O140" s="22">
        <f t="shared" si="4"/>
        <v>-6.3997374731031537E-2</v>
      </c>
    </row>
    <row r="141" spans="1:15" x14ac:dyDescent="0.35">
      <c r="A141">
        <v>201308</v>
      </c>
      <c r="B141" s="22"/>
      <c r="C141" s="22"/>
      <c r="D141" s="22">
        <v>-2.18E-2</v>
      </c>
      <c r="E141" s="22">
        <v>-1.7000000000000001E-2</v>
      </c>
      <c r="F141" s="22">
        <v>-8.199999999999999E-3</v>
      </c>
      <c r="G141" s="22">
        <v>-1.5100000000000001E-2</v>
      </c>
      <c r="H141" s="22">
        <v>-1.11E-2</v>
      </c>
      <c r="I141" s="22">
        <v>-3.1899999999999998E-2</v>
      </c>
      <c r="J141" s="22">
        <v>-3.9E-2</v>
      </c>
      <c r="K141" s="22">
        <v>-1.9099999999999999E-2</v>
      </c>
      <c r="L141" s="22">
        <v>-5.5300000000000002E-2</v>
      </c>
      <c r="M141" s="22">
        <v>-2.5399999999999999E-2</v>
      </c>
      <c r="N141" s="22"/>
      <c r="O141" s="22">
        <f t="shared" si="4"/>
        <v>3.0448625911057261E-2</v>
      </c>
    </row>
    <row r="142" spans="1:15" x14ac:dyDescent="0.35">
      <c r="A142">
        <v>201309</v>
      </c>
      <c r="B142" s="22"/>
      <c r="C142" s="22"/>
      <c r="D142" s="22">
        <v>4.0300000000000002E-2</v>
      </c>
      <c r="E142" s="22">
        <v>8.3699999999999997E-2</v>
      </c>
      <c r="F142" s="22">
        <v>6.6699999999999995E-2</v>
      </c>
      <c r="G142" s="22">
        <v>4.6699999999999998E-2</v>
      </c>
      <c r="H142" s="22">
        <v>6.13E-2</v>
      </c>
      <c r="I142" s="22">
        <v>7.2300000000000003E-2</v>
      </c>
      <c r="J142" s="22">
        <v>5.3800000000000001E-2</v>
      </c>
      <c r="K142" s="22">
        <v>9.1499999999999998E-2</v>
      </c>
      <c r="L142" s="22">
        <v>2.5600000000000001E-2</v>
      </c>
      <c r="M142" s="22">
        <v>4.3899999999999995E-2</v>
      </c>
      <c r="N142" s="22"/>
      <c r="O142" s="22">
        <f t="shared" si="4"/>
        <v>-3.6990236283057976E-2</v>
      </c>
    </row>
    <row r="143" spans="1:15" x14ac:dyDescent="0.35">
      <c r="A143">
        <v>201310</v>
      </c>
      <c r="B143" s="22"/>
      <c r="C143" s="22"/>
      <c r="D143" s="22">
        <v>3.7200000000000004E-2</v>
      </c>
      <c r="E143" s="22">
        <v>3.56E-2</v>
      </c>
      <c r="F143" s="22">
        <v>4.3299999999999998E-2</v>
      </c>
      <c r="G143" s="22">
        <v>5.7999999999999996E-2</v>
      </c>
      <c r="H143" s="22">
        <v>2.23E-2</v>
      </c>
      <c r="I143" s="22">
        <v>3.0299999999999997E-2</v>
      </c>
      <c r="J143" s="22">
        <v>2.64E-2</v>
      </c>
      <c r="K143" s="22">
        <v>-1.8799999999999997E-2</v>
      </c>
      <c r="L143" s="22">
        <v>3.5299999999999998E-2</v>
      </c>
      <c r="M143" s="22">
        <v>3.0600000000000002E-2</v>
      </c>
      <c r="N143" s="22"/>
      <c r="O143" s="22">
        <f t="shared" si="4"/>
        <v>-3.9403953089311369E-2</v>
      </c>
    </row>
    <row r="144" spans="1:15" x14ac:dyDescent="0.35">
      <c r="A144">
        <v>201311</v>
      </c>
      <c r="B144" s="22"/>
      <c r="C144" s="22"/>
      <c r="D144" s="22">
        <v>3.3700000000000001E-2</v>
      </c>
      <c r="E144" s="22">
        <v>2.8500000000000001E-2</v>
      </c>
      <c r="F144" s="22">
        <v>4.2199999999999994E-2</v>
      </c>
      <c r="G144" s="22">
        <v>-2.1000000000000001E-2</v>
      </c>
      <c r="H144" s="22">
        <v>4.4900000000000002E-2</v>
      </c>
      <c r="I144" s="22">
        <v>3.8599999999999995E-2</v>
      </c>
      <c r="J144" s="22">
        <v>3.7100000000000001E-2</v>
      </c>
      <c r="K144" s="22">
        <v>8.2699999999999996E-2</v>
      </c>
      <c r="L144" s="22">
        <v>-4.6999999999999993E-3</v>
      </c>
      <c r="M144" s="22">
        <v>4.24E-2</v>
      </c>
      <c r="N144" s="22"/>
      <c r="O144" s="22">
        <f t="shared" si="4"/>
        <v>-2.712017554571771E-2</v>
      </c>
    </row>
    <row r="145" spans="1:15" x14ac:dyDescent="0.35">
      <c r="A145">
        <v>201312</v>
      </c>
      <c r="B145" s="22"/>
      <c r="C145" s="22"/>
      <c r="D145" s="22">
        <v>2.2099999999999998E-2</v>
      </c>
      <c r="E145" s="22">
        <v>2.7699999999999999E-2</v>
      </c>
      <c r="F145" s="22">
        <v>4.0599999999999997E-2</v>
      </c>
      <c r="G145" s="22">
        <v>1.6299999999999999E-2</v>
      </c>
      <c r="H145" s="22">
        <v>3.6900000000000002E-2</v>
      </c>
      <c r="I145" s="22">
        <v>5.3899999999999997E-2</v>
      </c>
      <c r="J145" s="22">
        <v>1.1599999999999999E-2</v>
      </c>
      <c r="K145" s="22">
        <v>4.0899999999999999E-2</v>
      </c>
      <c r="L145" s="22">
        <v>1.66E-2</v>
      </c>
      <c r="M145" s="22">
        <v>2.0299999999999999E-2</v>
      </c>
      <c r="N145" s="22"/>
      <c r="O145" s="22">
        <f t="shared" si="4"/>
        <v>-2.8157745502379657E-2</v>
      </c>
    </row>
    <row r="146" spans="1:15" x14ac:dyDescent="0.35">
      <c r="A146">
        <v>201401</v>
      </c>
      <c r="B146" s="22"/>
      <c r="C146" s="22"/>
      <c r="D146" s="22">
        <v>-3.5699999999999996E-2</v>
      </c>
      <c r="E146" s="22">
        <v>-1.43E-2</v>
      </c>
      <c r="F146" s="22">
        <v>-1.8000000000000002E-2</v>
      </c>
      <c r="G146" s="22">
        <v>-2.1400000000000002E-2</v>
      </c>
      <c r="H146" s="22">
        <v>1.78E-2</v>
      </c>
      <c r="I146" s="22">
        <v>-3.0999999999999999E-3</v>
      </c>
      <c r="J146" s="22">
        <v>-6.0199999999999997E-2</v>
      </c>
      <c r="K146" s="22">
        <v>9.0899999999999995E-2</v>
      </c>
      <c r="L146" s="22">
        <v>1.29E-2</v>
      </c>
      <c r="M146" s="22">
        <v>-1.46E-2</v>
      </c>
      <c r="N146" s="22"/>
      <c r="O146" s="22">
        <f t="shared" si="4"/>
        <v>1.1646173108696378E-2</v>
      </c>
    </row>
    <row r="147" spans="1:15" x14ac:dyDescent="0.35">
      <c r="A147">
        <v>201402</v>
      </c>
      <c r="B147" s="22"/>
      <c r="C147" s="22"/>
      <c r="D147" s="22">
        <v>5.67E-2</v>
      </c>
      <c r="E147" s="22">
        <v>4.99E-2</v>
      </c>
      <c r="F147" s="22">
        <v>5.5300000000000002E-2</v>
      </c>
      <c r="G147" s="22">
        <v>5.9800000000000006E-2</v>
      </c>
      <c r="H147" s="22">
        <v>4.6199999999999998E-2</v>
      </c>
      <c r="I147" s="22">
        <v>3.2799999999999996E-2</v>
      </c>
      <c r="J147" s="22">
        <v>4.4999999999999998E-2</v>
      </c>
      <c r="K147" s="22">
        <v>5.9800000000000006E-2</v>
      </c>
      <c r="L147" s="22">
        <v>3.4700000000000002E-2</v>
      </c>
      <c r="M147" s="22">
        <v>3.5699999999999996E-2</v>
      </c>
      <c r="N147" s="22"/>
      <c r="O147" s="22">
        <f t="shared" si="4"/>
        <v>-3.6804902147837187E-2</v>
      </c>
    </row>
    <row r="148" spans="1:15" x14ac:dyDescent="0.35">
      <c r="A148">
        <v>201403</v>
      </c>
      <c r="B148" s="22"/>
      <c r="C148" s="22"/>
      <c r="D148" s="22">
        <v>3.27E-2</v>
      </c>
      <c r="E148" s="22">
        <v>9.4999999999999998E-3</v>
      </c>
      <c r="F148" s="22">
        <v>1.37E-2</v>
      </c>
      <c r="G148" s="22">
        <v>1.89E-2</v>
      </c>
      <c r="H148" s="22">
        <v>-1.32E-2</v>
      </c>
      <c r="I148" s="22">
        <v>-5.0000000000000001E-3</v>
      </c>
      <c r="J148" s="22">
        <v>2.3999999999999998E-3</v>
      </c>
      <c r="K148" s="22">
        <v>-3.9800000000000002E-2</v>
      </c>
      <c r="L148" s="22">
        <v>2.4900000000000002E-2</v>
      </c>
      <c r="M148" s="22">
        <v>1.0800000000000001E-2</v>
      </c>
      <c r="N148" s="22"/>
      <c r="O148" s="22">
        <f t="shared" si="4"/>
        <v>-2.3009250886838632E-2</v>
      </c>
    </row>
    <row r="149" spans="1:15" x14ac:dyDescent="0.35">
      <c r="A149">
        <v>201404</v>
      </c>
      <c r="B149" s="22"/>
      <c r="C149" s="22"/>
      <c r="D149" s="22">
        <v>-2.76E-2</v>
      </c>
      <c r="E149" s="22">
        <v>-4.5599999999999995E-2</v>
      </c>
      <c r="F149" s="22">
        <v>-2.8199999999999999E-2</v>
      </c>
      <c r="G149" s="22">
        <v>4.82E-2</v>
      </c>
      <c r="H149" s="22">
        <v>-6.5799999999999997E-2</v>
      </c>
      <c r="I149" s="22">
        <v>-4.7400000000000005E-2</v>
      </c>
      <c r="J149" s="22">
        <v>-2.87E-2</v>
      </c>
      <c r="K149" s="22">
        <v>-7.85E-2</v>
      </c>
      <c r="L149" s="22">
        <v>1.9400000000000001E-2</v>
      </c>
      <c r="M149" s="22">
        <v>-2.63E-2</v>
      </c>
      <c r="N149" s="22"/>
      <c r="O149" s="22">
        <f t="shared" si="4"/>
        <v>1.5212681192238797E-2</v>
      </c>
    </row>
    <row r="150" spans="1:15" x14ac:dyDescent="0.35">
      <c r="A150">
        <v>201405</v>
      </c>
      <c r="B150" s="22"/>
      <c r="C150" s="22"/>
      <c r="D150" s="22">
        <v>1.32E-2</v>
      </c>
      <c r="E150" s="22">
        <v>1.26E-2</v>
      </c>
      <c r="F150" s="22">
        <v>-4.5999999999999999E-3</v>
      </c>
      <c r="G150" s="22">
        <v>-1.43E-2</v>
      </c>
      <c r="H150" s="22">
        <v>-7.000000000000001E-4</v>
      </c>
      <c r="I150" s="22">
        <v>2.4799999999999999E-2</v>
      </c>
      <c r="J150" s="22">
        <v>-7.4999999999999997E-3</v>
      </c>
      <c r="K150" s="22">
        <v>9.3999999999999986E-3</v>
      </c>
      <c r="L150" s="22">
        <v>6.9999999999999993E-3</v>
      </c>
      <c r="M150" s="22">
        <v>1.7000000000000001E-3</v>
      </c>
      <c r="N150" s="22"/>
      <c r="O150" s="22">
        <f t="shared" si="4"/>
        <v>-8.6098967654198288E-3</v>
      </c>
    </row>
    <row r="151" spans="1:15" x14ac:dyDescent="0.35">
      <c r="A151">
        <v>201406</v>
      </c>
      <c r="B151" s="22"/>
      <c r="C151" s="22"/>
      <c r="D151" s="22">
        <v>2.1499999999999998E-2</v>
      </c>
      <c r="E151" s="22">
        <v>2.7099999999999999E-2</v>
      </c>
      <c r="F151" s="22">
        <v>3.78E-2</v>
      </c>
      <c r="G151" s="22">
        <v>0.08</v>
      </c>
      <c r="H151" s="22">
        <v>5.8499999999999996E-2</v>
      </c>
      <c r="I151" s="22">
        <v>1.61E-2</v>
      </c>
      <c r="J151" s="22">
        <v>2.3700000000000002E-2</v>
      </c>
      <c r="K151" s="22">
        <v>7.2599999999999998E-2</v>
      </c>
      <c r="L151" s="22">
        <v>5.16E-2</v>
      </c>
      <c r="M151" s="22">
        <v>3.5200000000000002E-2</v>
      </c>
      <c r="N151" s="22"/>
      <c r="O151" s="22">
        <f t="shared" si="4"/>
        <v>-3.1892893521720526E-2</v>
      </c>
    </row>
    <row r="152" spans="1:15" x14ac:dyDescent="0.35">
      <c r="A152">
        <v>201407</v>
      </c>
      <c r="B152" s="22"/>
      <c r="C152" s="22"/>
      <c r="D152" s="22">
        <v>-4.2300000000000004E-2</v>
      </c>
      <c r="E152" s="22">
        <v>-3.7900000000000003E-2</v>
      </c>
      <c r="F152" s="22">
        <v>-4.9800000000000004E-2</v>
      </c>
      <c r="G152" s="22">
        <v>-7.4999999999999997E-2</v>
      </c>
      <c r="H152" s="22">
        <v>-5.2000000000000005E-2</v>
      </c>
      <c r="I152" s="22">
        <v>-2.9100000000000001E-2</v>
      </c>
      <c r="J152" s="22">
        <v>-4.9400000000000006E-2</v>
      </c>
      <c r="K152" s="22">
        <v>-6.9599999999999995E-2</v>
      </c>
      <c r="L152" s="22">
        <v>-6.4399999999999999E-2</v>
      </c>
      <c r="M152" s="22">
        <v>-3.4000000000000002E-2</v>
      </c>
      <c r="N152" s="22"/>
      <c r="O152" s="22">
        <f t="shared" si="4"/>
        <v>3.8924719053965079E-2</v>
      </c>
    </row>
    <row r="153" spans="1:15" x14ac:dyDescent="0.35">
      <c r="A153">
        <v>201408</v>
      </c>
      <c r="B153" s="22"/>
      <c r="C153" s="22"/>
      <c r="D153" s="22">
        <v>5.16E-2</v>
      </c>
      <c r="E153" s="22">
        <v>0.10730000000000001</v>
      </c>
      <c r="F153" s="22">
        <v>4.8600000000000004E-2</v>
      </c>
      <c r="G153" s="22">
        <v>2.0299999999999999E-2</v>
      </c>
      <c r="H153" s="22">
        <v>3.9199999999999999E-2</v>
      </c>
      <c r="I153" s="22">
        <v>-6.0999999999999995E-3</v>
      </c>
      <c r="J153" s="22">
        <v>4.7400000000000005E-2</v>
      </c>
      <c r="K153" s="22">
        <v>4.7E-2</v>
      </c>
      <c r="L153" s="22">
        <v>5.6299999999999996E-2</v>
      </c>
      <c r="M153" s="22">
        <v>3.3700000000000001E-2</v>
      </c>
      <c r="N153" s="22"/>
      <c r="O153" s="22">
        <f t="shared" si="4"/>
        <v>-3.2644283890741546E-2</v>
      </c>
    </row>
    <row r="154" spans="1:15" x14ac:dyDescent="0.35">
      <c r="A154">
        <v>201409</v>
      </c>
      <c r="B154" s="22"/>
      <c r="C154" s="22"/>
      <c r="D154" s="22">
        <v>-2.87E-2</v>
      </c>
      <c r="E154" s="22">
        <v>-7.2300000000000003E-2</v>
      </c>
      <c r="F154" s="22">
        <v>-6.7400000000000002E-2</v>
      </c>
      <c r="G154" s="22">
        <v>-0.12839999999999999</v>
      </c>
      <c r="H154" s="22">
        <v>-4.2999999999999997E-2</v>
      </c>
      <c r="I154" s="22">
        <v>-5.3200000000000004E-2</v>
      </c>
      <c r="J154" s="22">
        <v>-4.0099999999999997E-2</v>
      </c>
      <c r="K154" s="22">
        <v>-4.9699999999999994E-2</v>
      </c>
      <c r="L154" s="22">
        <v>-4.7500000000000001E-2</v>
      </c>
      <c r="M154" s="22">
        <v>-3.4200000000000001E-2</v>
      </c>
      <c r="N154" s="22"/>
      <c r="O154" s="22">
        <f t="shared" si="4"/>
        <v>3.5412174399697877E-2</v>
      </c>
    </row>
    <row r="155" spans="1:15" x14ac:dyDescent="0.35">
      <c r="A155">
        <v>201410</v>
      </c>
      <c r="B155" s="22"/>
      <c r="C155" s="22"/>
      <c r="D155" s="22">
        <v>3.6000000000000004E-2</v>
      </c>
      <c r="E155" s="22">
        <v>6.0999999999999999E-2</v>
      </c>
      <c r="F155" s="22">
        <v>2.5600000000000001E-2</v>
      </c>
      <c r="G155" s="22">
        <v>-0.14150000000000001</v>
      </c>
      <c r="H155" s="22">
        <v>1.5600000000000001E-2</v>
      </c>
      <c r="I155" s="22">
        <v>3.78E-2</v>
      </c>
      <c r="J155" s="22">
        <v>3.3099999999999997E-2</v>
      </c>
      <c r="K155" s="22">
        <v>5.1699999999999996E-2</v>
      </c>
      <c r="L155" s="22">
        <v>0.09</v>
      </c>
      <c r="M155" s="22">
        <v>4.0999999999999995E-2</v>
      </c>
      <c r="N155" s="22"/>
      <c r="O155" s="22">
        <f t="shared" si="4"/>
        <v>-5.9469970852355641E-2</v>
      </c>
    </row>
    <row r="156" spans="1:15" x14ac:dyDescent="0.35">
      <c r="A156">
        <v>201411</v>
      </c>
      <c r="B156" s="22"/>
      <c r="C156" s="22"/>
      <c r="D156" s="22">
        <v>0.03</v>
      </c>
      <c r="E156" s="22">
        <v>-8.199999999999999E-3</v>
      </c>
      <c r="F156" s="22">
        <v>-1.3899999999999999E-2</v>
      </c>
      <c r="G156" s="22">
        <v>-0.18239999999999998</v>
      </c>
      <c r="H156" s="22">
        <v>1.5800000000000002E-2</v>
      </c>
      <c r="I156" s="22">
        <v>7.3000000000000001E-3</v>
      </c>
      <c r="J156" s="22">
        <v>2.5099999999999997E-2</v>
      </c>
      <c r="K156" s="22">
        <v>5.7999999999999996E-3</v>
      </c>
      <c r="L156" s="22">
        <v>-6.4000000000000003E-3</v>
      </c>
      <c r="M156" s="22">
        <v>4.0999999999999995E-3</v>
      </c>
      <c r="N156" s="22"/>
      <c r="O156" s="22">
        <f t="shared" si="4"/>
        <v>-1.2504007939529247E-2</v>
      </c>
    </row>
    <row r="157" spans="1:15" x14ac:dyDescent="0.35">
      <c r="A157">
        <v>201412</v>
      </c>
      <c r="B157" s="22"/>
      <c r="C157" s="22"/>
      <c r="D157" s="22">
        <v>1.1899999999999999E-2</v>
      </c>
      <c r="E157" s="22">
        <v>6.4000000000000003E-3</v>
      </c>
      <c r="F157" s="22">
        <v>3.8E-3</v>
      </c>
      <c r="G157" s="22">
        <v>-0.1</v>
      </c>
      <c r="H157" s="22">
        <v>2.29E-2</v>
      </c>
      <c r="I157" s="22">
        <v>-1.2500000000000001E-2</v>
      </c>
      <c r="J157" s="22">
        <v>1.8799999999999997E-2</v>
      </c>
      <c r="K157" s="22">
        <v>5.2999999999999999E-2</v>
      </c>
      <c r="L157" s="22">
        <v>3.0899999999999997E-2</v>
      </c>
      <c r="M157" s="22">
        <v>2.92E-2</v>
      </c>
      <c r="N157" s="22"/>
      <c r="O157" s="22">
        <f t="shared" si="4"/>
        <v>-2.3253569612624692E-2</v>
      </c>
    </row>
    <row r="158" spans="1:15" x14ac:dyDescent="0.35">
      <c r="A158">
        <v>201501</v>
      </c>
      <c r="B158" s="22"/>
      <c r="C158" s="22"/>
      <c r="D158" s="22">
        <v>-1.7600000000000001E-2</v>
      </c>
      <c r="E158" s="22">
        <v>-4.7400000000000005E-2</v>
      </c>
      <c r="F158" s="22">
        <v>-5.7599999999999998E-2</v>
      </c>
      <c r="G158" s="22">
        <v>-0.09</v>
      </c>
      <c r="H158" s="22">
        <v>-3.1E-2</v>
      </c>
      <c r="I158" s="22">
        <v>-3.7499999999999999E-2</v>
      </c>
      <c r="J158" s="22">
        <v>-2.6099999999999998E-2</v>
      </c>
      <c r="K158" s="22">
        <v>2.6200000000000001E-2</v>
      </c>
      <c r="L158" s="22">
        <v>7.6E-3</v>
      </c>
      <c r="M158" s="22">
        <v>-5.1500000000000004E-2</v>
      </c>
      <c r="N158" s="22"/>
      <c r="O158" s="22">
        <f t="shared" si="4"/>
        <v>3.5276813905531799E-2</v>
      </c>
    </row>
    <row r="159" spans="1:15" x14ac:dyDescent="0.35">
      <c r="A159">
        <v>201502</v>
      </c>
      <c r="B159" s="22"/>
      <c r="C159" s="22"/>
      <c r="D159" s="22">
        <v>4.2199999999999994E-2</v>
      </c>
      <c r="E159" s="22">
        <v>7.0900000000000005E-2</v>
      </c>
      <c r="F159" s="22">
        <v>7.9899999999999999E-2</v>
      </c>
      <c r="G159" s="22">
        <v>0.1285</v>
      </c>
      <c r="H159" s="22">
        <v>7.4099999999999999E-2</v>
      </c>
      <c r="I159" s="22">
        <v>6.2800000000000009E-2</v>
      </c>
      <c r="J159" s="22">
        <v>4.4600000000000001E-2</v>
      </c>
      <c r="K159" s="22">
        <v>9.3000000000000013E-2</v>
      </c>
      <c r="L159" s="22">
        <v>-2.69E-2</v>
      </c>
      <c r="M159" s="22">
        <v>5.0900000000000001E-2</v>
      </c>
      <c r="N159" s="22"/>
      <c r="O159" s="22">
        <f t="shared" si="4"/>
        <v>-2.4216785168428505E-2</v>
      </c>
    </row>
    <row r="160" spans="1:15" x14ac:dyDescent="0.35">
      <c r="A160">
        <v>201503</v>
      </c>
      <c r="B160" s="22"/>
      <c r="C160" s="22"/>
      <c r="D160" s="22">
        <v>1.67E-2</v>
      </c>
      <c r="E160" s="22">
        <v>-5.6000000000000008E-3</v>
      </c>
      <c r="F160" s="22">
        <v>-4.1999999999999997E-3</v>
      </c>
      <c r="G160" s="22">
        <v>-8.6099999999999996E-2</v>
      </c>
      <c r="H160" s="22">
        <v>-1.4499999999999999E-2</v>
      </c>
      <c r="I160" s="22">
        <v>7.9000000000000008E-3</v>
      </c>
      <c r="J160" s="22">
        <v>1.7500000000000002E-2</v>
      </c>
      <c r="K160" s="22">
        <v>1.0800000000000001E-2</v>
      </c>
      <c r="L160" s="22">
        <v>-2.7000000000000001E-3</v>
      </c>
      <c r="M160" s="22">
        <v>1.21E-2</v>
      </c>
      <c r="N160" s="22"/>
      <c r="O160" s="22">
        <f t="shared" si="4"/>
        <v>-9.916156674995593E-3</v>
      </c>
    </row>
    <row r="161" spans="1:15" x14ac:dyDescent="0.35">
      <c r="A161">
        <v>201504</v>
      </c>
      <c r="B161" s="22"/>
      <c r="C161" s="22"/>
      <c r="D161" s="22">
        <v>-1.09E-2</v>
      </c>
      <c r="E161" s="22">
        <v>2E-3</v>
      </c>
      <c r="F161" s="22">
        <v>6.8000000000000005E-3</v>
      </c>
      <c r="G161" s="22">
        <v>0.1535</v>
      </c>
      <c r="H161" s="22">
        <v>-1.6000000000000001E-3</v>
      </c>
      <c r="I161" s="22">
        <v>0.12470000000000001</v>
      </c>
      <c r="J161" s="22">
        <v>-2.5899999999999999E-2</v>
      </c>
      <c r="K161" s="22">
        <v>-4.1700000000000001E-2</v>
      </c>
      <c r="L161" s="22">
        <v>2.8000000000000004E-3</v>
      </c>
      <c r="M161" s="22">
        <v>-1.1999999999999999E-3</v>
      </c>
      <c r="N161" s="22"/>
      <c r="O161" s="22">
        <f t="shared" si="4"/>
        <v>-1.7616573303555927E-2</v>
      </c>
    </row>
    <row r="162" spans="1:15" x14ac:dyDescent="0.35">
      <c r="A162">
        <v>201505</v>
      </c>
      <c r="B162" s="22"/>
      <c r="C162" s="22"/>
      <c r="D162" s="22">
        <v>1.3600000000000001E-2</v>
      </c>
      <c r="E162" s="22">
        <v>-6.0000000000000001E-3</v>
      </c>
      <c r="F162" s="22">
        <v>-6.0000000000000001E-3</v>
      </c>
      <c r="G162" s="22">
        <v>-8.2799999999999999E-2</v>
      </c>
      <c r="H162" s="22">
        <v>2.4399999999999998E-2</v>
      </c>
      <c r="I162" s="22">
        <v>3.4000000000000002E-3</v>
      </c>
      <c r="J162" s="22">
        <v>-1.5E-3</v>
      </c>
      <c r="K162" s="22">
        <v>5.0900000000000001E-2</v>
      </c>
      <c r="L162" s="22">
        <v>-7.4000000000000003E-3</v>
      </c>
      <c r="M162" s="22">
        <v>3.4000000000000002E-3</v>
      </c>
      <c r="N162" s="22"/>
      <c r="O162" s="22">
        <f t="shared" si="4"/>
        <v>-3.0267691106759184E-3</v>
      </c>
    </row>
    <row r="163" spans="1:15" x14ac:dyDescent="0.35">
      <c r="A163">
        <v>201506</v>
      </c>
      <c r="B163" s="22"/>
      <c r="C163" s="22"/>
      <c r="D163" s="22">
        <v>2E-3</v>
      </c>
      <c r="E163" s="22">
        <v>-2.35E-2</v>
      </c>
      <c r="F163" s="22">
        <v>-1.4499999999999999E-2</v>
      </c>
      <c r="G163" s="22">
        <v>-8.5299999999999987E-2</v>
      </c>
      <c r="H163" s="22">
        <v>-1.2500000000000001E-2</v>
      </c>
      <c r="I163" s="22">
        <v>-1.78E-2</v>
      </c>
      <c r="J163" s="22">
        <v>1.4000000000000002E-3</v>
      </c>
      <c r="K163" s="22">
        <v>2.5699999999999997E-2</v>
      </c>
      <c r="L163" s="22">
        <v>-5.1399999999999994E-2</v>
      </c>
      <c r="M163" s="22">
        <v>1.29E-2</v>
      </c>
      <c r="N163" s="22"/>
      <c r="O163" s="22">
        <f t="shared" si="4"/>
        <v>1.0869066063126022E-2</v>
      </c>
    </row>
    <row r="164" spans="1:15" x14ac:dyDescent="0.35">
      <c r="A164">
        <v>201507</v>
      </c>
      <c r="B164" s="22"/>
      <c r="C164" s="22"/>
      <c r="D164" s="22">
        <v>-6.6E-3</v>
      </c>
      <c r="E164" s="22">
        <v>-3.3399999999999999E-2</v>
      </c>
      <c r="F164" s="22">
        <v>-6.0999999999999999E-2</v>
      </c>
      <c r="G164" s="22">
        <v>-0.21190000000000001</v>
      </c>
      <c r="H164" s="22">
        <v>-3.95E-2</v>
      </c>
      <c r="I164" s="22">
        <v>-1.47E-2</v>
      </c>
      <c r="J164" s="22">
        <v>-1.78E-2</v>
      </c>
      <c r="K164" s="22">
        <v>-4.6999999999999993E-3</v>
      </c>
      <c r="L164" s="22">
        <v>2.9500000000000002E-2</v>
      </c>
      <c r="M164" s="22">
        <v>-1.3300000000000001E-2</v>
      </c>
      <c r="N164" s="22"/>
      <c r="O164" s="22">
        <f t="shared" si="4"/>
        <v>-3.6460279948650883E-3</v>
      </c>
    </row>
    <row r="165" spans="1:15" x14ac:dyDescent="0.35">
      <c r="A165">
        <v>201508</v>
      </c>
      <c r="B165" s="22"/>
      <c r="C165" s="22"/>
      <c r="D165" s="22">
        <v>-3.6299999999999999E-2</v>
      </c>
      <c r="E165" s="22">
        <v>-4.3200000000000002E-2</v>
      </c>
      <c r="F165" s="22">
        <v>-4.3099999999999999E-2</v>
      </c>
      <c r="G165" s="22">
        <v>4.9000000000000002E-2</v>
      </c>
      <c r="H165" s="22">
        <v>-5.6500000000000002E-2</v>
      </c>
      <c r="I165" s="22">
        <v>-5.4699999999999999E-2</v>
      </c>
      <c r="J165" s="22">
        <v>-4.8899999999999999E-2</v>
      </c>
      <c r="K165" s="22">
        <v>-7.17E-2</v>
      </c>
      <c r="L165" s="22">
        <v>-3.4000000000000002E-2</v>
      </c>
      <c r="M165" s="22">
        <v>-4.0199999999999993E-2</v>
      </c>
      <c r="N165" s="22"/>
      <c r="O165" s="22">
        <f t="shared" si="4"/>
        <v>4.1340601492266413E-2</v>
      </c>
    </row>
    <row r="166" spans="1:15" x14ac:dyDescent="0.35">
      <c r="A166">
        <v>201509</v>
      </c>
      <c r="B166" s="22"/>
      <c r="C166" s="22"/>
      <c r="D166" s="22">
        <v>-3.9199999999999999E-2</v>
      </c>
      <c r="E166" s="22">
        <v>-6.5299999999999997E-2</v>
      </c>
      <c r="F166" s="22">
        <v>-8.539999999999999E-2</v>
      </c>
      <c r="G166" s="22">
        <v>-0.18210000000000001</v>
      </c>
      <c r="H166" s="22">
        <v>-3.39E-2</v>
      </c>
      <c r="I166" s="22">
        <v>-1.1000000000000001E-2</v>
      </c>
      <c r="J166" s="22">
        <v>-5.67E-2</v>
      </c>
      <c r="K166" s="22">
        <v>-0.11470000000000001</v>
      </c>
      <c r="L166" s="22">
        <v>1.1299999999999999E-2</v>
      </c>
      <c r="M166" s="22">
        <v>-2.7000000000000003E-2</v>
      </c>
      <c r="N166" s="22"/>
      <c r="O166" s="22">
        <f t="shared" si="4"/>
        <v>5.5208014984042819E-6</v>
      </c>
    </row>
    <row r="167" spans="1:15" x14ac:dyDescent="0.35">
      <c r="A167">
        <v>201510</v>
      </c>
      <c r="B167" s="22"/>
      <c r="C167" s="22"/>
      <c r="D167" s="22">
        <v>4.87E-2</v>
      </c>
      <c r="E167" s="22">
        <v>7.4499999999999997E-2</v>
      </c>
      <c r="F167" s="22">
        <v>7.9299999999999995E-2</v>
      </c>
      <c r="G167" s="22">
        <v>8.4399999999999989E-2</v>
      </c>
      <c r="H167" s="22">
        <v>5.9000000000000004E-2</v>
      </c>
      <c r="I167" s="22">
        <v>6.4100000000000004E-2</v>
      </c>
      <c r="J167" s="22">
        <v>3.2899999999999999E-2</v>
      </c>
      <c r="K167" s="22">
        <v>2.8799999999999999E-2</v>
      </c>
      <c r="L167" s="22">
        <v>3.2000000000000001E-2</v>
      </c>
      <c r="M167" s="22">
        <v>4.8600000000000004E-2</v>
      </c>
      <c r="N167" s="22"/>
      <c r="O167" s="22">
        <f t="shared" si="4"/>
        <v>-5.286447784506064E-2</v>
      </c>
    </row>
    <row r="168" spans="1:15" x14ac:dyDescent="0.35">
      <c r="A168">
        <v>201511</v>
      </c>
      <c r="B168" s="22"/>
      <c r="C168" s="22"/>
      <c r="D168" s="22">
        <v>-5.7999999999999996E-3</v>
      </c>
      <c r="E168" s="22">
        <v>2.8300000000000002E-2</v>
      </c>
      <c r="F168" s="22">
        <v>-5.7999999999999996E-3</v>
      </c>
      <c r="G168" s="22">
        <v>-2.8399999999999998E-2</v>
      </c>
      <c r="H168" s="22">
        <v>2.98E-2</v>
      </c>
      <c r="I168" s="22">
        <v>-2.4700000000000003E-2</v>
      </c>
      <c r="J168" s="22">
        <v>-9.7000000000000003E-3</v>
      </c>
      <c r="K168" s="22">
        <v>0.1023</v>
      </c>
      <c r="L168" s="22">
        <v>-1.9900000000000001E-2</v>
      </c>
      <c r="M168" s="22">
        <v>2.12E-2</v>
      </c>
      <c r="N168" s="22"/>
      <c r="O168" s="22">
        <f t="shared" si="4"/>
        <v>9.9457303460378423E-3</v>
      </c>
    </row>
    <row r="169" spans="1:15" x14ac:dyDescent="0.35">
      <c r="A169">
        <v>201512</v>
      </c>
      <c r="B169" s="22"/>
      <c r="C169" s="22"/>
      <c r="D169" s="22">
        <v>-1.8799999999999997E-2</v>
      </c>
      <c r="E169" s="22">
        <v>-5.2999999999999999E-2</v>
      </c>
      <c r="F169" s="22">
        <v>-4.8499999999999995E-2</v>
      </c>
      <c r="G169" s="22">
        <v>-0.18059999999999998</v>
      </c>
      <c r="H169" s="22">
        <v>-3.6200000000000003E-2</v>
      </c>
      <c r="I169" s="22">
        <v>-4.1200000000000001E-2</v>
      </c>
      <c r="J169" s="22">
        <v>-3.7999999999999999E-2</v>
      </c>
      <c r="K169" s="22">
        <v>-5.7800000000000004E-2</v>
      </c>
      <c r="L169" s="22">
        <v>1.6000000000000001E-3</v>
      </c>
      <c r="M169" s="22">
        <v>-4.0899999999999999E-2</v>
      </c>
      <c r="N169" s="22"/>
      <c r="O169" s="22">
        <f t="shared" si="4"/>
        <v>1.3992731811666602E-2</v>
      </c>
    </row>
    <row r="170" spans="1:15" x14ac:dyDescent="0.35">
      <c r="A170">
        <v>201601</v>
      </c>
      <c r="B170" s="22"/>
      <c r="C170" s="22"/>
      <c r="D170" s="22">
        <v>-2.0199999999999999E-2</v>
      </c>
      <c r="E170" s="22">
        <v>-0.11810000000000001</v>
      </c>
      <c r="F170" s="22">
        <v>-9.0200000000000002E-2</v>
      </c>
      <c r="G170" s="22">
        <v>-0.1265</v>
      </c>
      <c r="H170" s="22">
        <v>-8.6300000000000002E-2</v>
      </c>
      <c r="I170" s="22">
        <v>-6.2E-2</v>
      </c>
      <c r="J170" s="22">
        <v>-7.1099999999999997E-2</v>
      </c>
      <c r="K170" s="22">
        <v>-0.1865</v>
      </c>
      <c r="L170" s="22">
        <v>4.4000000000000004E-2</v>
      </c>
      <c r="M170" s="22">
        <v>-7.690000000000001E-2</v>
      </c>
      <c r="N170" s="22"/>
      <c r="O170" s="22">
        <f t="shared" si="4"/>
        <v>1.1938795193724525E-2</v>
      </c>
    </row>
    <row r="171" spans="1:15" x14ac:dyDescent="0.35">
      <c r="A171">
        <v>201602</v>
      </c>
      <c r="B171" s="22"/>
      <c r="C171" s="22"/>
      <c r="D171" s="22">
        <v>1.8500000000000003E-2</v>
      </c>
      <c r="E171" s="22">
        <v>4.9200000000000001E-2</v>
      </c>
      <c r="F171" s="22">
        <v>3.7400000000000003E-2</v>
      </c>
      <c r="G171" s="22">
        <v>-0.1085</v>
      </c>
      <c r="H171" s="22">
        <v>7.4000000000000003E-3</v>
      </c>
      <c r="I171" s="22">
        <v>1.84E-2</v>
      </c>
      <c r="J171" s="22">
        <v>3.8199999999999998E-2</v>
      </c>
      <c r="K171" s="22">
        <v>-2.8999999999999998E-2</v>
      </c>
      <c r="L171" s="22">
        <v>1.0700000000000001E-2</v>
      </c>
      <c r="M171" s="22">
        <v>3.0000000000000001E-3</v>
      </c>
      <c r="N171" s="22"/>
      <c r="O171" s="22">
        <f t="shared" si="4"/>
        <v>-1.8440884292568703E-2</v>
      </c>
    </row>
    <row r="172" spans="1:15" x14ac:dyDescent="0.35">
      <c r="A172">
        <v>201603</v>
      </c>
      <c r="B172" s="22"/>
      <c r="C172" s="22"/>
      <c r="D172" s="22">
        <v>4.5199999999999997E-2</v>
      </c>
      <c r="E172" s="22">
        <v>7.400000000000001E-2</v>
      </c>
      <c r="F172" s="22">
        <v>0.10439999999999999</v>
      </c>
      <c r="G172" s="22">
        <v>0.24199999999999999</v>
      </c>
      <c r="H172" s="22">
        <v>6.8000000000000005E-2</v>
      </c>
      <c r="I172" s="22">
        <v>4.4900000000000002E-2</v>
      </c>
      <c r="J172" s="22">
        <v>7.8E-2</v>
      </c>
      <c r="K172" s="22">
        <v>7.7100000000000002E-2</v>
      </c>
      <c r="L172" s="22">
        <v>8.0600000000000005E-2</v>
      </c>
      <c r="M172" s="22">
        <v>7.5199999999999989E-2</v>
      </c>
      <c r="N172" s="22"/>
      <c r="O172" s="22">
        <f t="shared" si="4"/>
        <v>-6.0607201648661346E-2</v>
      </c>
    </row>
    <row r="173" spans="1:15" x14ac:dyDescent="0.35">
      <c r="A173">
        <v>201604</v>
      </c>
      <c r="B173" s="22"/>
      <c r="C173" s="22"/>
      <c r="D173" s="22">
        <v>1.9299999999999998E-2</v>
      </c>
      <c r="E173" s="22">
        <v>1.0500000000000001E-2</v>
      </c>
      <c r="F173" s="22">
        <v>5.3399999999999996E-2</v>
      </c>
      <c r="G173" s="22">
        <v>0.2051</v>
      </c>
      <c r="H173" s="22">
        <v>1.1000000000000001E-2</v>
      </c>
      <c r="I173" s="22">
        <v>2.7900000000000001E-2</v>
      </c>
      <c r="J173" s="22">
        <v>-1.9E-3</v>
      </c>
      <c r="K173" s="22">
        <v>5.1699999999999996E-2</v>
      </c>
      <c r="L173" s="22">
        <v>2.6800000000000001E-2</v>
      </c>
      <c r="M173" s="22">
        <v>3.56E-2</v>
      </c>
      <c r="N173" s="22"/>
      <c r="O173" s="22">
        <f t="shared" si="4"/>
        <v>-2.6536850511488571E-2</v>
      </c>
    </row>
    <row r="174" spans="1:15" x14ac:dyDescent="0.35">
      <c r="A174">
        <v>201605</v>
      </c>
      <c r="B174" s="22"/>
      <c r="C174" s="22"/>
      <c r="D174" s="22">
        <v>-8.6999999999999994E-3</v>
      </c>
      <c r="E174" s="22">
        <v>-9.7000000000000003E-3</v>
      </c>
      <c r="F174" s="22">
        <v>-8.5000000000000006E-3</v>
      </c>
      <c r="G174" s="22">
        <v>-6.3399999999999998E-2</v>
      </c>
      <c r="H174" s="22">
        <v>3.6699999999999997E-2</v>
      </c>
      <c r="I174" s="22">
        <v>1E-4</v>
      </c>
      <c r="J174" s="22">
        <v>-3.3300000000000003E-2</v>
      </c>
      <c r="K174" s="22">
        <v>1.41E-2</v>
      </c>
      <c r="L174" s="22">
        <v>2.3900000000000001E-2</v>
      </c>
      <c r="M174" s="22">
        <v>1.1399999999999999E-2</v>
      </c>
      <c r="N174" s="22"/>
      <c r="O174" s="22">
        <f t="shared" si="4"/>
        <v>-2.006823129033742E-2</v>
      </c>
    </row>
    <row r="175" spans="1:15" x14ac:dyDescent="0.35">
      <c r="A175">
        <v>201606</v>
      </c>
      <c r="B175" s="22"/>
      <c r="C175" s="22"/>
      <c r="D175" s="22">
        <v>3.9100000000000003E-2</v>
      </c>
      <c r="E175" s="22">
        <v>-2.8300000000000002E-2</v>
      </c>
      <c r="F175" s="22">
        <v>3.4999999999999996E-3</v>
      </c>
      <c r="G175" s="22">
        <v>1.15E-2</v>
      </c>
      <c r="H175" s="22">
        <v>1.61E-2</v>
      </c>
      <c r="I175" s="22">
        <v>2.0199999999999999E-2</v>
      </c>
      <c r="J175" s="22">
        <v>6.8999999999999999E-3</v>
      </c>
      <c r="K175" s="22">
        <v>-4.5100000000000001E-2</v>
      </c>
      <c r="L175" s="22">
        <v>7.4499999999999997E-2</v>
      </c>
      <c r="M175" s="22">
        <v>-1.11E-2</v>
      </c>
      <c r="N175" s="22"/>
      <c r="O175" s="22">
        <f t="shared" si="4"/>
        <v>-3.5005777984682858E-2</v>
      </c>
    </row>
    <row r="176" spans="1:15" x14ac:dyDescent="0.35">
      <c r="A176">
        <v>201607</v>
      </c>
      <c r="B176" s="22"/>
      <c r="C176" s="22"/>
      <c r="D176" s="22">
        <v>8.6099999999999996E-2</v>
      </c>
      <c r="E176" s="22">
        <v>8.9499999999999996E-2</v>
      </c>
      <c r="F176" s="22">
        <v>7.2800000000000004E-2</v>
      </c>
      <c r="G176" s="22">
        <v>-1.06E-2</v>
      </c>
      <c r="H176" s="22">
        <v>7.3599999999999999E-2</v>
      </c>
      <c r="I176" s="22">
        <v>2.2599999999999999E-2</v>
      </c>
      <c r="J176" s="22">
        <v>4.5700000000000005E-2</v>
      </c>
      <c r="K176" s="22">
        <v>6.2600000000000003E-2</v>
      </c>
      <c r="L176" s="22">
        <v>-6.4000000000000003E-3</v>
      </c>
      <c r="M176" s="22">
        <v>5.21E-2</v>
      </c>
      <c r="N176" s="22"/>
      <c r="O176" s="22">
        <f t="shared" si="4"/>
        <v>-4.2672589028165425E-2</v>
      </c>
    </row>
    <row r="177" spans="1:15" x14ac:dyDescent="0.35">
      <c r="A177">
        <v>201608</v>
      </c>
      <c r="B177" s="22"/>
      <c r="C177" s="22"/>
      <c r="D177" s="22">
        <v>1.4499999999999999E-2</v>
      </c>
      <c r="E177" s="22">
        <v>6.3299999999999995E-2</v>
      </c>
      <c r="F177" s="22">
        <v>2.41E-2</v>
      </c>
      <c r="G177" s="22">
        <v>7.9500000000000001E-2</v>
      </c>
      <c r="H177" s="22">
        <v>2.9300000000000003E-2</v>
      </c>
      <c r="I177" s="22">
        <v>-3.0999999999999999E-3</v>
      </c>
      <c r="J177" s="22">
        <v>4.1999999999999997E-3</v>
      </c>
      <c r="K177" s="22">
        <v>9.0000000000000011E-3</v>
      </c>
      <c r="L177" s="22">
        <v>-3.5900000000000001E-2</v>
      </c>
      <c r="M177" s="22">
        <v>2.7799999999999998E-2</v>
      </c>
      <c r="N177" s="22"/>
      <c r="O177" s="22">
        <f t="shared" si="4"/>
        <v>-5.2533674591047179E-4</v>
      </c>
    </row>
    <row r="178" spans="1:15" x14ac:dyDescent="0.35">
      <c r="A178">
        <v>201609</v>
      </c>
      <c r="B178" s="22"/>
      <c r="C178" s="22"/>
      <c r="D178" s="22">
        <v>-2.1400000000000002E-2</v>
      </c>
      <c r="E178" s="22">
        <v>5.9000000000000004E-2</v>
      </c>
      <c r="F178" s="22">
        <v>6.8999999999999999E-3</v>
      </c>
      <c r="G178" s="22">
        <v>5.0900000000000001E-2</v>
      </c>
      <c r="H178" s="22">
        <v>0.02</v>
      </c>
      <c r="I178" s="22">
        <v>9.8999999999999991E-3</v>
      </c>
      <c r="J178" s="22">
        <v>-1.7899999999999999E-2</v>
      </c>
      <c r="K178" s="22">
        <v>8.0399999999999985E-2</v>
      </c>
      <c r="L178" s="22">
        <v>1.55E-2</v>
      </c>
      <c r="M178" s="22">
        <v>9.4999999999999998E-3</v>
      </c>
      <c r="N178" s="22"/>
      <c r="O178" s="22">
        <f t="shared" si="4"/>
        <v>4.6549722576349657E-3</v>
      </c>
    </row>
    <row r="179" spans="1:15" x14ac:dyDescent="0.35">
      <c r="A179">
        <v>201610</v>
      </c>
      <c r="B179" s="22"/>
      <c r="C179" s="22"/>
      <c r="D179" s="22">
        <v>-4.2300000000000004E-2</v>
      </c>
      <c r="E179" s="22">
        <v>-4.1799999999999997E-2</v>
      </c>
      <c r="F179" s="22">
        <v>-4.1900000000000007E-2</v>
      </c>
      <c r="G179" s="22">
        <v>-8.1500000000000003E-2</v>
      </c>
      <c r="H179" s="22">
        <v>-5.2400000000000002E-2</v>
      </c>
      <c r="I179" s="22">
        <v>-4.2900000000000001E-2</v>
      </c>
      <c r="J179" s="22">
        <v>-4.1399999999999999E-2</v>
      </c>
      <c r="K179" s="22">
        <v>-0.1368</v>
      </c>
      <c r="L179" s="22">
        <v>1.4000000000000002E-3</v>
      </c>
      <c r="M179" s="22">
        <v>-2.2599999999999999E-2</v>
      </c>
      <c r="N179" s="22"/>
      <c r="O179" s="22">
        <f t="shared" si="4"/>
        <v>6.9813571448542706E-3</v>
      </c>
    </row>
    <row r="180" spans="1:15" x14ac:dyDescent="0.35">
      <c r="A180">
        <v>201611</v>
      </c>
      <c r="B180" s="22"/>
      <c r="C180" s="22"/>
      <c r="D180" s="22">
        <v>3.56E-2</v>
      </c>
      <c r="E180" s="22">
        <v>0.10589999999999999</v>
      </c>
      <c r="F180" s="22">
        <v>0.1164</v>
      </c>
      <c r="G180" s="22">
        <v>0.18530000000000002</v>
      </c>
      <c r="H180" s="22">
        <v>0.05</v>
      </c>
      <c r="I180" s="22">
        <v>6.0199999999999997E-2</v>
      </c>
      <c r="J180" s="22">
        <v>9.3599999999999989E-2</v>
      </c>
      <c r="K180" s="22">
        <v>5.3099999999999994E-2</v>
      </c>
      <c r="L180" s="22">
        <v>1.7000000000000001E-2</v>
      </c>
      <c r="M180" s="22">
        <v>0.12759999999999999</v>
      </c>
      <c r="N180" s="22"/>
      <c r="O180" s="22">
        <f t="shared" si="4"/>
        <v>-7.0580982766931741E-2</v>
      </c>
    </row>
    <row r="181" spans="1:15" x14ac:dyDescent="0.35">
      <c r="A181">
        <v>201612</v>
      </c>
      <c r="B181" s="22"/>
      <c r="C181" s="22"/>
      <c r="D181" s="22">
        <v>1.06E-2</v>
      </c>
      <c r="E181" s="22">
        <v>2.35E-2</v>
      </c>
      <c r="F181" s="22">
        <v>8.3000000000000001E-3</v>
      </c>
      <c r="G181" s="22">
        <v>2.1899999999999999E-2</v>
      </c>
      <c r="H181" s="22">
        <v>2.8000000000000004E-3</v>
      </c>
      <c r="I181" s="22">
        <v>4.0999999999999995E-2</v>
      </c>
      <c r="J181" s="22">
        <v>2.1700000000000001E-2</v>
      </c>
      <c r="K181" s="22">
        <v>-2.69E-2</v>
      </c>
      <c r="L181" s="22">
        <v>4.2099999999999999E-2</v>
      </c>
      <c r="M181" s="22">
        <v>5.5E-2</v>
      </c>
      <c r="N181" s="22"/>
      <c r="O181" s="22">
        <f t="shared" si="4"/>
        <v>-4.7122554600447765E-2</v>
      </c>
    </row>
    <row r="182" spans="1:15" x14ac:dyDescent="0.35">
      <c r="A182">
        <v>201701</v>
      </c>
      <c r="B182" s="22"/>
      <c r="C182" s="22"/>
      <c r="D182" s="22">
        <v>-5.1000000000000004E-3</v>
      </c>
      <c r="E182" s="22">
        <v>-2.9500000000000002E-2</v>
      </c>
      <c r="F182" s="22">
        <v>2.86E-2</v>
      </c>
      <c r="G182" s="22">
        <v>6.9999999999999993E-3</v>
      </c>
      <c r="H182" s="22">
        <v>3.5200000000000002E-2</v>
      </c>
      <c r="I182" s="22">
        <v>2.5899999999999999E-2</v>
      </c>
      <c r="J182" s="22">
        <v>-2.81E-2</v>
      </c>
      <c r="K182" s="22">
        <v>4.7400000000000005E-2</v>
      </c>
      <c r="L182" s="22">
        <v>2.3E-3</v>
      </c>
      <c r="M182" s="22">
        <v>8.1000000000000013E-3</v>
      </c>
      <c r="N182" s="22"/>
      <c r="O182" s="22">
        <f t="shared" si="4"/>
        <v>-1.618273711141879E-2</v>
      </c>
    </row>
    <row r="183" spans="1:15" x14ac:dyDescent="0.35">
      <c r="A183">
        <v>201702</v>
      </c>
      <c r="B183" s="22"/>
      <c r="C183" s="22"/>
      <c r="D183" s="22">
        <v>1.6500000000000001E-2</v>
      </c>
      <c r="E183" s="22">
        <v>-2E-3</v>
      </c>
      <c r="F183" s="22">
        <v>7.9000000000000008E-3</v>
      </c>
      <c r="G183" s="22">
        <v>-6.8199999999999997E-2</v>
      </c>
      <c r="H183" s="22">
        <v>2.3E-2</v>
      </c>
      <c r="I183" s="22">
        <v>5.0000000000000001E-3</v>
      </c>
      <c r="J183" s="22">
        <v>-1.04E-2</v>
      </c>
      <c r="K183" s="22">
        <v>6.4500000000000002E-2</v>
      </c>
      <c r="L183" s="22">
        <v>3.3700000000000001E-2</v>
      </c>
      <c r="M183" s="22">
        <v>1.44E-2</v>
      </c>
      <c r="N183" s="22"/>
      <c r="O183" s="22">
        <f t="shared" si="4"/>
        <v>-2.3187391730949289E-2</v>
      </c>
    </row>
    <row r="184" spans="1:15" x14ac:dyDescent="0.35">
      <c r="A184">
        <v>201703</v>
      </c>
      <c r="B184" s="22"/>
      <c r="C184" s="22"/>
      <c r="D184" s="22">
        <v>1.3500000000000002E-2</v>
      </c>
      <c r="E184" s="22">
        <v>1.41E-2</v>
      </c>
      <c r="F184" s="22">
        <v>6.8000000000000005E-3</v>
      </c>
      <c r="G184" s="22">
        <v>-4.9200000000000001E-2</v>
      </c>
      <c r="H184" s="22">
        <v>1.78E-2</v>
      </c>
      <c r="I184" s="22">
        <v>7.4000000000000003E-3</v>
      </c>
      <c r="J184" s="22">
        <v>4.0999999999999995E-3</v>
      </c>
      <c r="K184" s="22">
        <v>2.3099999999999999E-2</v>
      </c>
      <c r="L184" s="22">
        <v>1.66E-2</v>
      </c>
      <c r="M184" s="22">
        <v>-5.1000000000000004E-3</v>
      </c>
      <c r="N184" s="22"/>
      <c r="O184" s="22">
        <f t="shared" si="4"/>
        <v>-7.2047118275176091E-3</v>
      </c>
    </row>
    <row r="185" spans="1:15" x14ac:dyDescent="0.35">
      <c r="A185">
        <v>201704</v>
      </c>
      <c r="B185" s="22"/>
      <c r="C185" s="22"/>
      <c r="D185" s="22">
        <v>1.4000000000000002E-3</v>
      </c>
      <c r="E185" s="22">
        <v>3.7000000000000005E-2</v>
      </c>
      <c r="F185" s="22">
        <v>1.0200000000000001E-2</v>
      </c>
      <c r="G185" s="22">
        <v>-7.0999999999999994E-2</v>
      </c>
      <c r="H185" s="22">
        <v>1.7100000000000001E-2</v>
      </c>
      <c r="I185" s="22">
        <v>7.1300000000000002E-2</v>
      </c>
      <c r="J185" s="22">
        <v>1.7600000000000001E-2</v>
      </c>
      <c r="K185" s="22">
        <v>-3.0800000000000001E-2</v>
      </c>
      <c r="L185" s="22">
        <v>1.11E-2</v>
      </c>
      <c r="M185" s="22">
        <v>5.4000000000000003E-3</v>
      </c>
      <c r="N185" s="22"/>
      <c r="O185" s="22">
        <f t="shared" si="4"/>
        <v>-2.1976165712394097E-2</v>
      </c>
    </row>
    <row r="186" spans="1:15" x14ac:dyDescent="0.35">
      <c r="A186">
        <v>201705</v>
      </c>
      <c r="B186" s="22"/>
      <c r="C186" s="22"/>
      <c r="D186" s="22">
        <v>-7.4000000000000003E-3</v>
      </c>
      <c r="E186" s="22">
        <v>4.3E-3</v>
      </c>
      <c r="F186" s="22">
        <v>-1.8200000000000001E-2</v>
      </c>
      <c r="G186" s="22">
        <v>-7.2700000000000001E-2</v>
      </c>
      <c r="H186" s="22">
        <v>2.1400000000000002E-2</v>
      </c>
      <c r="I186" s="22">
        <v>-3.1800000000000002E-2</v>
      </c>
      <c r="J186" s="22">
        <v>-3.8399999999999997E-2</v>
      </c>
      <c r="K186" s="22">
        <v>-4.9500000000000002E-2</v>
      </c>
      <c r="L186" s="22">
        <v>1.49E-2</v>
      </c>
      <c r="M186" s="22">
        <v>-2.6200000000000001E-2</v>
      </c>
      <c r="N186" s="22"/>
      <c r="O186" s="22">
        <f t="shared" ref="O186:O249" si="5">B186-SUMPRODUCT(D186:M186,Q$2:Z$2)</f>
        <v>1.6383764709567757E-3</v>
      </c>
    </row>
    <row r="187" spans="1:15" x14ac:dyDescent="0.35">
      <c r="A187">
        <v>201706</v>
      </c>
      <c r="B187" s="22"/>
      <c r="C187" s="22"/>
      <c r="D187" s="22">
        <v>1.61E-2</v>
      </c>
      <c r="E187" s="22">
        <v>3.8399999999999997E-2</v>
      </c>
      <c r="F187" s="22">
        <v>1.6200000000000003E-2</v>
      </c>
      <c r="G187" s="22">
        <v>-5.6999999999999993E-3</v>
      </c>
      <c r="H187" s="22">
        <v>1.3600000000000001E-2</v>
      </c>
      <c r="I187" s="22">
        <v>-1.9E-3</v>
      </c>
      <c r="J187" s="22">
        <v>1E-3</v>
      </c>
      <c r="K187" s="22">
        <v>0.1041</v>
      </c>
      <c r="L187" s="22">
        <v>-9.4999999999999998E-3</v>
      </c>
      <c r="M187" s="22">
        <v>4.6900000000000004E-2</v>
      </c>
      <c r="N187" s="22"/>
      <c r="O187" s="22">
        <f t="shared" si="5"/>
        <v>-1.3381912629685468E-2</v>
      </c>
    </row>
    <row r="188" spans="1:15" x14ac:dyDescent="0.35">
      <c r="A188">
        <v>201707</v>
      </c>
      <c r="B188" s="22"/>
      <c r="C188" s="22"/>
      <c r="D188" s="22">
        <v>-7.7000000000000002E-3</v>
      </c>
      <c r="E188" s="22">
        <v>-1.1000000000000001E-2</v>
      </c>
      <c r="F188" s="22">
        <v>1.4000000000000002E-3</v>
      </c>
      <c r="G188" s="22">
        <v>1.3999999999999999E-2</v>
      </c>
      <c r="H188" s="22">
        <v>1.23E-2</v>
      </c>
      <c r="I188" s="22">
        <v>3.5499999999999997E-2</v>
      </c>
      <c r="J188" s="22">
        <v>-2.46E-2</v>
      </c>
      <c r="K188" s="22">
        <v>-2.7200000000000002E-2</v>
      </c>
      <c r="L188" s="22">
        <v>3.1699999999999999E-2</v>
      </c>
      <c r="M188" s="22">
        <v>2.5000000000000001E-3</v>
      </c>
      <c r="N188" s="22"/>
      <c r="O188" s="22">
        <f t="shared" si="5"/>
        <v>-2.2652628674611909E-2</v>
      </c>
    </row>
    <row r="189" spans="1:15" x14ac:dyDescent="0.35">
      <c r="A189">
        <v>201708</v>
      </c>
      <c r="B189" s="22"/>
      <c r="C189" s="22"/>
      <c r="D189" s="22">
        <v>-2.0299999999999999E-2</v>
      </c>
      <c r="E189" s="22">
        <v>-4.2199999999999994E-2</v>
      </c>
      <c r="F189" s="22">
        <v>-3.04E-2</v>
      </c>
      <c r="G189" s="22">
        <v>-8.3599999999999994E-2</v>
      </c>
      <c r="H189" s="22">
        <v>-0.01</v>
      </c>
      <c r="I189" s="22">
        <v>3.2000000000000002E-3</v>
      </c>
      <c r="J189" s="22">
        <v>-4.3099999999999999E-2</v>
      </c>
      <c r="K189" s="22">
        <v>1.3899999999999999E-2</v>
      </c>
      <c r="L189" s="22">
        <v>1.2500000000000001E-2</v>
      </c>
      <c r="M189" s="22">
        <v>-1.9400000000000001E-2</v>
      </c>
      <c r="N189" s="22"/>
      <c r="O189" s="22">
        <f t="shared" si="5"/>
        <v>2.2711150089028461E-3</v>
      </c>
    </row>
    <row r="190" spans="1:15" x14ac:dyDescent="0.35">
      <c r="A190">
        <v>201709</v>
      </c>
      <c r="B190" s="22"/>
      <c r="C190" s="22"/>
      <c r="D190" s="22">
        <v>2.98E-2</v>
      </c>
      <c r="E190" s="22">
        <v>0.1016</v>
      </c>
      <c r="F190" s="22">
        <v>8.5900000000000004E-2</v>
      </c>
      <c r="G190" s="22">
        <v>0.13800000000000001</v>
      </c>
      <c r="H190" s="22">
        <v>6.480000000000001E-2</v>
      </c>
      <c r="I190" s="22">
        <v>5.4000000000000003E-3</v>
      </c>
      <c r="J190" s="22">
        <v>6.9199999999999998E-2</v>
      </c>
      <c r="K190" s="22">
        <v>8.3000000000000004E-2</v>
      </c>
      <c r="L190" s="22">
        <v>-7.0999999999999995E-3</v>
      </c>
      <c r="M190" s="22">
        <v>7.0699999999999999E-2</v>
      </c>
      <c r="N190" s="22"/>
      <c r="O190" s="22">
        <f t="shared" si="5"/>
        <v>-2.376957007801498E-2</v>
      </c>
    </row>
    <row r="191" spans="1:15" x14ac:dyDescent="0.35">
      <c r="A191">
        <v>201710</v>
      </c>
      <c r="B191" s="22"/>
      <c r="C191" s="22"/>
      <c r="D191" s="22">
        <v>-1.2199999999999999E-2</v>
      </c>
      <c r="E191" s="22">
        <v>1.09E-2</v>
      </c>
      <c r="F191" s="22">
        <v>1.6200000000000003E-2</v>
      </c>
      <c r="G191" s="22">
        <v>-3.0099999999999998E-2</v>
      </c>
      <c r="H191" s="22">
        <v>2.3900000000000001E-2</v>
      </c>
      <c r="I191" s="22">
        <v>-3.0099999999999998E-2</v>
      </c>
      <c r="J191" s="22">
        <v>-3.15E-2</v>
      </c>
      <c r="K191" s="22">
        <v>-2.2700000000000001E-2</v>
      </c>
      <c r="L191" s="22">
        <v>2.9500000000000002E-2</v>
      </c>
      <c r="M191" s="22">
        <v>6.9999999999999993E-3</v>
      </c>
      <c r="N191" s="22"/>
      <c r="O191" s="22">
        <f t="shared" si="5"/>
        <v>-1.8351353374470566E-2</v>
      </c>
    </row>
    <row r="192" spans="1:15" x14ac:dyDescent="0.35">
      <c r="A192">
        <v>201711</v>
      </c>
      <c r="B192" s="22"/>
      <c r="C192" s="22"/>
      <c r="D192" s="22">
        <v>5.6299999999999996E-2</v>
      </c>
      <c r="E192" s="22">
        <v>3.7999999999999999E-2</v>
      </c>
      <c r="F192" s="22">
        <v>2.8500000000000001E-2</v>
      </c>
      <c r="G192" s="22">
        <v>3.7900000000000003E-2</v>
      </c>
      <c r="H192" s="22">
        <v>1.9199999999999998E-2</v>
      </c>
      <c r="I192" s="22">
        <v>1.9E-2</v>
      </c>
      <c r="J192" s="22">
        <v>7.6700000000000004E-2</v>
      </c>
      <c r="K192" s="22">
        <v>2.5399999999999999E-2</v>
      </c>
      <c r="L192" s="22">
        <v>2.7699999999999999E-2</v>
      </c>
      <c r="M192" s="22">
        <v>3.6499999999999998E-2</v>
      </c>
      <c r="N192" s="22"/>
      <c r="O192" s="22">
        <f t="shared" si="5"/>
        <v>-2.7305058518551965E-2</v>
      </c>
    </row>
    <row r="193" spans="1:15" x14ac:dyDescent="0.35">
      <c r="A193">
        <v>201712</v>
      </c>
      <c r="B193" s="22"/>
      <c r="C193" s="22"/>
      <c r="D193" s="22">
        <v>4.0999999999999995E-2</v>
      </c>
      <c r="E193" s="22">
        <v>-1.8500000000000003E-2</v>
      </c>
      <c r="F193" s="22">
        <v>1.7899999999999999E-2</v>
      </c>
      <c r="G193" s="22">
        <v>7.51E-2</v>
      </c>
      <c r="H193" s="22">
        <v>7.8000000000000005E-3</v>
      </c>
      <c r="I193" s="22">
        <v>3.3000000000000002E-2</v>
      </c>
      <c r="J193" s="22">
        <v>3.6200000000000003E-2</v>
      </c>
      <c r="K193" s="22">
        <v>1.03E-2</v>
      </c>
      <c r="L193" s="22">
        <v>-5.0199999999999995E-2</v>
      </c>
      <c r="M193" s="22">
        <v>-1E-3</v>
      </c>
      <c r="N193" s="22"/>
      <c r="O193" s="22">
        <f t="shared" si="5"/>
        <v>8.537422252721279E-3</v>
      </c>
    </row>
    <row r="194" spans="1:15" x14ac:dyDescent="0.35">
      <c r="A194">
        <v>201801</v>
      </c>
      <c r="B194" s="22"/>
      <c r="C194" s="22"/>
      <c r="D194" s="22">
        <v>2.3099999999999999E-2</v>
      </c>
      <c r="E194" s="22">
        <v>4.7999999999999996E-3</v>
      </c>
      <c r="F194" s="22">
        <v>6.7000000000000002E-3</v>
      </c>
      <c r="G194" s="22">
        <v>1.26E-2</v>
      </c>
      <c r="H194" s="22">
        <v>4.2900000000000001E-2</v>
      </c>
      <c r="I194" s="22">
        <v>1.06E-2</v>
      </c>
      <c r="J194" s="22">
        <v>1.7000000000000001E-2</v>
      </c>
      <c r="K194" s="22">
        <v>6.9000000000000006E-2</v>
      </c>
      <c r="L194" s="22">
        <v>-3.8199999999999998E-2</v>
      </c>
      <c r="M194" s="22">
        <v>2.75E-2</v>
      </c>
      <c r="N194" s="22"/>
      <c r="O194" s="22">
        <f t="shared" si="5"/>
        <v>-8.336135166789084E-4</v>
      </c>
    </row>
    <row r="195" spans="1:15" x14ac:dyDescent="0.35">
      <c r="A195">
        <v>201802</v>
      </c>
      <c r="B195" s="22"/>
      <c r="C195" s="22"/>
      <c r="D195" s="22">
        <v>-4.1700000000000001E-2</v>
      </c>
      <c r="E195" s="22">
        <v>-6.08E-2</v>
      </c>
      <c r="F195" s="22">
        <v>-5.2600000000000001E-2</v>
      </c>
      <c r="G195" s="22">
        <v>-0.1038</v>
      </c>
      <c r="H195" s="22">
        <v>-1.3999999999999999E-2</v>
      </c>
      <c r="I195" s="22">
        <v>-4.8600000000000004E-2</v>
      </c>
      <c r="J195" s="22">
        <v>-4.6900000000000004E-2</v>
      </c>
      <c r="K195" s="22">
        <v>-3.5099999999999999E-2</v>
      </c>
      <c r="L195" s="22">
        <v>-5.1799999999999999E-2</v>
      </c>
      <c r="M195" s="22">
        <v>-3.9100000000000003E-2</v>
      </c>
      <c r="N195" s="22"/>
      <c r="O195" s="22">
        <f t="shared" si="5"/>
        <v>3.9693302882990972E-2</v>
      </c>
    </row>
    <row r="196" spans="1:15" x14ac:dyDescent="0.35">
      <c r="A196">
        <v>201803</v>
      </c>
      <c r="B196" s="22"/>
      <c r="C196" s="22"/>
      <c r="D196" s="22">
        <v>0</v>
      </c>
      <c r="E196" s="22">
        <v>-2.23E-2</v>
      </c>
      <c r="F196" s="22">
        <v>1.38E-2</v>
      </c>
      <c r="G196" s="22">
        <v>9.1000000000000004E-3</v>
      </c>
      <c r="H196" s="22">
        <v>4.8999999999999998E-3</v>
      </c>
      <c r="I196" s="22">
        <v>-3.0600000000000002E-2</v>
      </c>
      <c r="J196" s="22">
        <v>1.6899999999999998E-2</v>
      </c>
      <c r="K196" s="22">
        <v>2.2000000000000001E-3</v>
      </c>
      <c r="L196" s="22">
        <v>5.1299999999999998E-2</v>
      </c>
      <c r="M196" s="22">
        <v>1.3999999999999999E-2</v>
      </c>
      <c r="N196" s="22"/>
      <c r="O196" s="22">
        <f t="shared" si="5"/>
        <v>-1.9075649777371709E-2</v>
      </c>
    </row>
    <row r="197" spans="1:15" x14ac:dyDescent="0.35">
      <c r="A197">
        <v>201804</v>
      </c>
      <c r="B197" s="22"/>
      <c r="C197" s="22"/>
      <c r="D197" s="22">
        <v>7.9000000000000008E-3</v>
      </c>
      <c r="E197" s="22">
        <v>-2.53E-2</v>
      </c>
      <c r="F197" s="22">
        <v>-8.6E-3</v>
      </c>
      <c r="G197" s="22">
        <v>9.7100000000000006E-2</v>
      </c>
      <c r="H197" s="22">
        <v>1.4000000000000002E-3</v>
      </c>
      <c r="I197" s="22">
        <v>-1.21E-2</v>
      </c>
      <c r="J197" s="22">
        <v>1.8799999999999997E-2</v>
      </c>
      <c r="K197" s="22">
        <v>-1.7000000000000001E-3</v>
      </c>
      <c r="L197" s="22">
        <v>3.4700000000000002E-2</v>
      </c>
      <c r="M197" s="22">
        <v>9.4999999999999998E-3</v>
      </c>
      <c r="N197" s="22"/>
      <c r="O197" s="22">
        <f t="shared" si="5"/>
        <v>-6.9056683877143608E-3</v>
      </c>
    </row>
    <row r="198" spans="1:15" x14ac:dyDescent="0.35">
      <c r="A198">
        <v>201805</v>
      </c>
      <c r="B198" s="22"/>
      <c r="C198" s="22"/>
      <c r="D198" s="22">
        <v>2.4500000000000001E-2</v>
      </c>
      <c r="E198" s="22">
        <v>6.5500000000000003E-2</v>
      </c>
      <c r="F198" s="22">
        <v>4.9500000000000002E-2</v>
      </c>
      <c r="G198" s="22">
        <v>7.0499999999999993E-2</v>
      </c>
      <c r="H198" s="22">
        <v>6.6199999999999995E-2</v>
      </c>
      <c r="I198" s="22">
        <v>-2.2200000000000001E-2</v>
      </c>
      <c r="J198" s="22">
        <v>3.9399999999999998E-2</v>
      </c>
      <c r="K198" s="22">
        <v>7.6999999999999999E-2</v>
      </c>
      <c r="L198" s="22">
        <v>1.77E-2</v>
      </c>
      <c r="M198" s="22">
        <v>3.4799999999999998E-2</v>
      </c>
      <c r="N198" s="22"/>
      <c r="O198" s="22">
        <f t="shared" si="5"/>
        <v>-1.3375314704987117E-2</v>
      </c>
    </row>
    <row r="199" spans="1:15" x14ac:dyDescent="0.35">
      <c r="A199">
        <v>201806</v>
      </c>
      <c r="B199" s="22"/>
      <c r="C199" s="22"/>
      <c r="D199" s="22">
        <v>6.8000000000000005E-2</v>
      </c>
      <c r="E199" s="22">
        <v>1.0200000000000001E-2</v>
      </c>
      <c r="F199" s="22">
        <v>2.0000000000000001E-4</v>
      </c>
      <c r="G199" s="22">
        <v>7.6600000000000001E-2</v>
      </c>
      <c r="H199" s="22">
        <v>6.0000000000000001E-3</v>
      </c>
      <c r="I199" s="22">
        <v>6.6400000000000001E-2</v>
      </c>
      <c r="J199" s="22">
        <v>3.6200000000000003E-2</v>
      </c>
      <c r="K199" s="22">
        <v>-2.5899999999999999E-2</v>
      </c>
      <c r="L199" s="22">
        <v>1.95E-2</v>
      </c>
      <c r="M199" s="22">
        <v>3.0000000000000001E-3</v>
      </c>
      <c r="N199" s="22"/>
      <c r="O199" s="22">
        <f t="shared" si="5"/>
        <v>-2.3508784402142165E-2</v>
      </c>
    </row>
    <row r="200" spans="1:15" x14ac:dyDescent="0.35">
      <c r="A200">
        <v>201807</v>
      </c>
      <c r="B200" s="22"/>
      <c r="C200" s="22"/>
      <c r="D200" s="22">
        <v>-9.3999999999999986E-3</v>
      </c>
      <c r="E200" s="22">
        <v>1.11E-2</v>
      </c>
      <c r="F200" s="22">
        <v>0.03</v>
      </c>
      <c r="G200" s="22">
        <v>-2.0499999999999997E-2</v>
      </c>
      <c r="H200" s="22">
        <v>-1.4000000000000002E-3</v>
      </c>
      <c r="I200" s="22">
        <v>-1.2199999999999999E-2</v>
      </c>
      <c r="J200" s="22">
        <v>4.4000000000000003E-3</v>
      </c>
      <c r="K200" s="22">
        <v>-1.47E-2</v>
      </c>
      <c r="L200" s="22">
        <v>1.3600000000000001E-2</v>
      </c>
      <c r="M200" s="22">
        <v>1.2E-2</v>
      </c>
      <c r="N200" s="22"/>
      <c r="O200" s="22">
        <f t="shared" si="5"/>
        <v>-1.3251721965984188E-2</v>
      </c>
    </row>
    <row r="201" spans="1:15" x14ac:dyDescent="0.35">
      <c r="A201">
        <v>201808</v>
      </c>
      <c r="B201" s="22"/>
      <c r="C201" s="22"/>
      <c r="D201" s="22">
        <v>2.4700000000000003E-2</v>
      </c>
      <c r="E201" s="22">
        <v>3.0800000000000001E-2</v>
      </c>
      <c r="F201" s="22">
        <v>2.5000000000000001E-3</v>
      </c>
      <c r="G201" s="22">
        <v>-4.7199999999999999E-2</v>
      </c>
      <c r="H201" s="22">
        <v>7.4900000000000008E-2</v>
      </c>
      <c r="I201" s="22">
        <v>7.3899999999999993E-2</v>
      </c>
      <c r="J201" s="22">
        <v>5.62E-2</v>
      </c>
      <c r="K201" s="22">
        <v>5.8600000000000006E-2</v>
      </c>
      <c r="L201" s="22">
        <v>9.0000000000000011E-3</v>
      </c>
      <c r="M201" s="22">
        <v>1.61E-2</v>
      </c>
      <c r="N201" s="22"/>
      <c r="O201" s="22">
        <f t="shared" si="5"/>
        <v>-1.6576043223822327E-2</v>
      </c>
    </row>
    <row r="202" spans="1:15" x14ac:dyDescent="0.35">
      <c r="A202">
        <v>201809</v>
      </c>
      <c r="B202" s="22"/>
      <c r="C202" s="22"/>
      <c r="D202" s="22">
        <v>1.6000000000000001E-3</v>
      </c>
      <c r="E202" s="22">
        <v>-3.9699999999999999E-2</v>
      </c>
      <c r="F202" s="22">
        <v>-9.0000000000000011E-3</v>
      </c>
      <c r="G202" s="22">
        <v>5.3E-3</v>
      </c>
      <c r="H202" s="22">
        <v>-2.35E-2</v>
      </c>
      <c r="I202" s="22">
        <v>2.06E-2</v>
      </c>
      <c r="J202" s="22">
        <v>-2.6600000000000002E-2</v>
      </c>
      <c r="K202" s="22">
        <v>-1.1699999999999999E-2</v>
      </c>
      <c r="L202" s="22">
        <v>-8.0000000000000004E-4</v>
      </c>
      <c r="M202" s="22">
        <v>-2.3599999999999999E-2</v>
      </c>
      <c r="N202" s="22"/>
      <c r="O202" s="22">
        <f t="shared" si="5"/>
        <v>3.3519778405162719E-3</v>
      </c>
    </row>
    <row r="203" spans="1:15" x14ac:dyDescent="0.35">
      <c r="A203">
        <v>201810</v>
      </c>
      <c r="B203" s="22"/>
      <c r="C203" s="22"/>
      <c r="D203" s="22">
        <v>-4.58E-2</v>
      </c>
      <c r="E203" s="22">
        <v>-0.1406</v>
      </c>
      <c r="F203" s="22">
        <v>-0.12300000000000001</v>
      </c>
      <c r="G203" s="22">
        <v>-0.15340000000000001</v>
      </c>
      <c r="H203" s="22">
        <v>-0.10730000000000001</v>
      </c>
      <c r="I203" s="22">
        <v>-5.1200000000000002E-2</v>
      </c>
      <c r="J203" s="22">
        <v>-8.48E-2</v>
      </c>
      <c r="K203" s="22">
        <v>-0.14499999999999999</v>
      </c>
      <c r="L203" s="22">
        <v>-1.55E-2</v>
      </c>
      <c r="M203" s="22">
        <v>-8.2599999999999993E-2</v>
      </c>
      <c r="N203" s="22"/>
      <c r="O203" s="22">
        <f t="shared" si="5"/>
        <v>4.2823406050256765E-2</v>
      </c>
    </row>
    <row r="204" spans="1:15" x14ac:dyDescent="0.35">
      <c r="A204">
        <v>201811</v>
      </c>
      <c r="B204" s="22"/>
      <c r="C204" s="22"/>
      <c r="D204" s="22">
        <v>1.9E-3</v>
      </c>
      <c r="E204" s="22">
        <v>-9.1999999999999998E-3</v>
      </c>
      <c r="F204" s="22">
        <v>5.1000000000000004E-3</v>
      </c>
      <c r="G204" s="22">
        <v>-0.11990000000000001</v>
      </c>
      <c r="H204" s="22">
        <v>7.1999999999999998E-3</v>
      </c>
      <c r="I204" s="22">
        <v>-5.4000000000000003E-3</v>
      </c>
      <c r="J204" s="22">
        <v>-2.0099999999999996E-2</v>
      </c>
      <c r="K204" s="22">
        <v>-4.5000000000000005E-3</v>
      </c>
      <c r="L204" s="22">
        <v>4.3400000000000001E-2</v>
      </c>
      <c r="M204" s="22">
        <v>6.9999999999999993E-3</v>
      </c>
      <c r="N204" s="22"/>
      <c r="O204" s="22">
        <f t="shared" si="5"/>
        <v>-2.9271041615953241E-2</v>
      </c>
    </row>
    <row r="205" spans="1:15" x14ac:dyDescent="0.35">
      <c r="A205">
        <v>201812</v>
      </c>
      <c r="B205" s="22"/>
      <c r="C205" s="22"/>
      <c r="D205" s="22">
        <v>-0.12390000000000001</v>
      </c>
      <c r="E205" s="22">
        <v>-0.1288</v>
      </c>
      <c r="F205" s="22">
        <v>-0.13059999999999999</v>
      </c>
      <c r="G205" s="22">
        <v>-0.221</v>
      </c>
      <c r="H205" s="22">
        <v>-9.6999999999999989E-2</v>
      </c>
      <c r="I205" s="22">
        <v>-0.1366</v>
      </c>
      <c r="J205" s="22">
        <v>-0.1321</v>
      </c>
      <c r="K205" s="22">
        <v>-0.18410000000000001</v>
      </c>
      <c r="L205" s="22">
        <v>-4.6699999999999998E-2</v>
      </c>
      <c r="M205" s="22">
        <v>-0.1125</v>
      </c>
      <c r="N205" s="22"/>
      <c r="O205" s="22">
        <f t="shared" si="5"/>
        <v>8.2228678739027811E-2</v>
      </c>
    </row>
    <row r="206" spans="1:15" x14ac:dyDescent="0.35">
      <c r="A206">
        <v>201901</v>
      </c>
      <c r="B206" s="22"/>
      <c r="C206" s="22"/>
      <c r="D206" s="22">
        <v>0.10630000000000001</v>
      </c>
      <c r="E206" s="22">
        <v>0.1681</v>
      </c>
      <c r="F206" s="22">
        <v>0.1459</v>
      </c>
      <c r="G206" s="22">
        <v>0.1804</v>
      </c>
      <c r="H206" s="22">
        <v>0.1575</v>
      </c>
      <c r="I206" s="22">
        <v>0.12520000000000001</v>
      </c>
      <c r="J206" s="22">
        <v>0.11689999999999999</v>
      </c>
      <c r="K206" s="22">
        <v>0.18350000000000002</v>
      </c>
      <c r="L206" s="22">
        <v>4.9699999999999994E-2</v>
      </c>
      <c r="M206" s="22">
        <v>0.1105</v>
      </c>
      <c r="N206" s="22"/>
      <c r="O206" s="22">
        <f t="shared" si="5"/>
        <v>-8.4859868737601055E-2</v>
      </c>
    </row>
    <row r="207" spans="1:15" x14ac:dyDescent="0.35">
      <c r="A207">
        <v>201902</v>
      </c>
      <c r="B207" s="22"/>
      <c r="C207" s="22"/>
      <c r="D207" s="22">
        <v>3.3700000000000001E-2</v>
      </c>
      <c r="E207" s="22">
        <v>7.0800000000000002E-2</v>
      </c>
      <c r="F207" s="22">
        <v>5.62E-2</v>
      </c>
      <c r="G207" s="22">
        <v>7.4000000000000003E-3</v>
      </c>
      <c r="H207" s="22">
        <v>6.8900000000000003E-2</v>
      </c>
      <c r="I207" s="22">
        <v>2.63E-2</v>
      </c>
      <c r="J207" s="22">
        <v>3.8199999999999998E-2</v>
      </c>
      <c r="K207" s="22">
        <v>6.5500000000000003E-2</v>
      </c>
      <c r="L207" s="22">
        <v>3.2599999999999997E-2</v>
      </c>
      <c r="M207" s="22">
        <v>4.8499999999999995E-2</v>
      </c>
      <c r="N207" s="22"/>
      <c r="O207" s="22">
        <f t="shared" si="5"/>
        <v>-4.0332285567429835E-2</v>
      </c>
    </row>
    <row r="208" spans="1:15" x14ac:dyDescent="0.35">
      <c r="A208">
        <v>201903</v>
      </c>
      <c r="B208" s="22"/>
      <c r="C208" s="22"/>
      <c r="D208" s="22">
        <v>-6.8000000000000005E-3</v>
      </c>
      <c r="E208" s="22">
        <v>-6.8600000000000008E-2</v>
      </c>
      <c r="F208" s="22">
        <v>-3.9100000000000003E-2</v>
      </c>
      <c r="G208" s="22">
        <v>1.1299999999999999E-2</v>
      </c>
      <c r="H208" s="22">
        <v>-4.1999999999999997E-3</v>
      </c>
      <c r="I208" s="22">
        <v>-3.39E-2</v>
      </c>
      <c r="J208" s="22">
        <v>-3.7900000000000003E-2</v>
      </c>
      <c r="K208" s="22">
        <v>2.98E-2</v>
      </c>
      <c r="L208" s="22">
        <v>3.2400000000000005E-2</v>
      </c>
      <c r="M208" s="22">
        <v>-3.2300000000000002E-2</v>
      </c>
      <c r="N208" s="22"/>
      <c r="O208" s="22">
        <f t="shared" si="5"/>
        <v>1.3168511604370339E-2</v>
      </c>
    </row>
    <row r="209" spans="1:15" x14ac:dyDescent="0.35">
      <c r="A209">
        <v>201904</v>
      </c>
      <c r="B209" s="22"/>
      <c r="C209" s="22"/>
      <c r="D209" s="22">
        <v>2.23E-2</v>
      </c>
      <c r="E209" s="22">
        <v>4.2599999999999999E-2</v>
      </c>
      <c r="F209" s="22">
        <v>3.9900000000000005E-2</v>
      </c>
      <c r="G209" s="22">
        <v>5.9999999999999995E-4</v>
      </c>
      <c r="H209" s="22">
        <v>4.5100000000000001E-2</v>
      </c>
      <c r="I209" s="22">
        <v>3.9399999999999998E-2</v>
      </c>
      <c r="J209" s="22">
        <v>2.1400000000000002E-2</v>
      </c>
      <c r="K209" s="22">
        <v>-2.3599999999999999E-2</v>
      </c>
      <c r="L209" s="22">
        <v>1.0700000000000001E-2</v>
      </c>
      <c r="M209" s="22">
        <v>4.3799999999999999E-2</v>
      </c>
      <c r="N209" s="22"/>
      <c r="O209" s="22">
        <f t="shared" si="5"/>
        <v>-4.1810363841152914E-2</v>
      </c>
    </row>
    <row r="210" spans="1:15" x14ac:dyDescent="0.35">
      <c r="A210">
        <v>201905</v>
      </c>
      <c r="B210" s="22"/>
      <c r="C210" s="22"/>
      <c r="D210" s="22">
        <v>-9.1799999999999993E-2</v>
      </c>
      <c r="E210" s="22">
        <v>-0.11310000000000001</v>
      </c>
      <c r="F210" s="22">
        <v>-9.5899999999999999E-2</v>
      </c>
      <c r="G210" s="22">
        <v>-0.20710000000000001</v>
      </c>
      <c r="H210" s="22">
        <v>-8.1799999999999998E-2</v>
      </c>
      <c r="I210" s="22">
        <v>-6.2600000000000003E-2</v>
      </c>
      <c r="J210" s="22">
        <v>-0.11259999999999999</v>
      </c>
      <c r="K210" s="22">
        <v>-8.2500000000000004E-2</v>
      </c>
      <c r="L210" s="22">
        <v>-1.4800000000000001E-2</v>
      </c>
      <c r="M210" s="22">
        <v>-5.91E-2</v>
      </c>
      <c r="N210" s="22"/>
      <c r="O210" s="22">
        <f t="shared" si="5"/>
        <v>3.6758604171754444E-2</v>
      </c>
    </row>
    <row r="211" spans="1:15" x14ac:dyDescent="0.35">
      <c r="A211">
        <v>201906</v>
      </c>
      <c r="B211" s="22"/>
      <c r="C211" s="22"/>
      <c r="D211" s="22">
        <v>5.1900000000000002E-2</v>
      </c>
      <c r="E211" s="22">
        <v>0.1096</v>
      </c>
      <c r="F211" s="22">
        <v>8.2699999999999996E-2</v>
      </c>
      <c r="G211" s="22">
        <v>3.8300000000000001E-2</v>
      </c>
      <c r="H211" s="22">
        <v>5.0900000000000001E-2</v>
      </c>
      <c r="I211" s="22">
        <v>2.41E-2</v>
      </c>
      <c r="J211" s="22">
        <v>5.7000000000000002E-2</v>
      </c>
      <c r="K211" s="22">
        <v>4.4000000000000004E-2</v>
      </c>
      <c r="L211" s="22">
        <v>4.4600000000000001E-2</v>
      </c>
      <c r="M211" s="22">
        <v>5.7000000000000002E-2</v>
      </c>
      <c r="N211" s="22"/>
      <c r="O211" s="22">
        <f t="shared" si="5"/>
        <v>-5.0138105913276616E-2</v>
      </c>
    </row>
    <row r="212" spans="1:15" x14ac:dyDescent="0.35">
      <c r="A212">
        <v>201907</v>
      </c>
      <c r="B212" s="22"/>
      <c r="C212" s="22"/>
      <c r="D212" s="22">
        <v>1.44E-2</v>
      </c>
      <c r="E212" s="22">
        <v>6.9999999999999993E-3</v>
      </c>
      <c r="F212" s="22">
        <v>-8.6E-3</v>
      </c>
      <c r="G212" s="22">
        <v>-9.4100000000000003E-2</v>
      </c>
      <c r="H212" s="22">
        <v>1.04E-2</v>
      </c>
      <c r="I212" s="22">
        <v>-1.1000000000000001E-3</v>
      </c>
      <c r="J212" s="22">
        <v>-1.0700000000000001E-2</v>
      </c>
      <c r="K212" s="22">
        <v>-5.1500000000000004E-2</v>
      </c>
      <c r="L212" s="22">
        <v>-1.3100000000000001E-2</v>
      </c>
      <c r="M212" s="22">
        <v>1.23E-2</v>
      </c>
      <c r="N212" s="22"/>
      <c r="O212" s="22">
        <f t="shared" si="5"/>
        <v>-1.6566472947539313E-2</v>
      </c>
    </row>
    <row r="213" spans="1:15" x14ac:dyDescent="0.35">
      <c r="A213">
        <v>201908</v>
      </c>
      <c r="B213" s="22"/>
      <c r="C213" s="22"/>
      <c r="D213" s="22">
        <v>-2.9100000000000001E-2</v>
      </c>
      <c r="E213" s="22">
        <v>-6.3899999999999998E-2</v>
      </c>
      <c r="F213" s="22">
        <v>-7.4499999999999997E-2</v>
      </c>
      <c r="G213" s="22">
        <v>-0.1638</v>
      </c>
      <c r="H213" s="22">
        <v>-5.1500000000000004E-2</v>
      </c>
      <c r="I213" s="22">
        <v>-0.08</v>
      </c>
      <c r="J213" s="22">
        <v>-3.6799999999999999E-2</v>
      </c>
      <c r="K213" s="22">
        <v>-4.7300000000000002E-2</v>
      </c>
      <c r="L213" s="22">
        <v>4.8999999999999998E-3</v>
      </c>
      <c r="M213" s="22">
        <v>-4.41E-2</v>
      </c>
      <c r="N213" s="22"/>
      <c r="O213" s="22">
        <f t="shared" si="5"/>
        <v>2.9860080997231028E-2</v>
      </c>
    </row>
    <row r="214" spans="1:15" x14ac:dyDescent="0.35">
      <c r="A214">
        <v>201909</v>
      </c>
      <c r="B214" s="22"/>
      <c r="C214" s="22"/>
      <c r="D214" s="22">
        <v>2.6099999999999998E-2</v>
      </c>
      <c r="E214" s="22">
        <v>6.1500000000000006E-2</v>
      </c>
      <c r="F214" s="22">
        <v>6.2300000000000001E-2</v>
      </c>
      <c r="G214" s="22">
        <v>5.0499999999999996E-2</v>
      </c>
      <c r="H214" s="22">
        <v>4.5000000000000005E-3</v>
      </c>
      <c r="I214" s="22">
        <v>-5.9999999999999995E-4</v>
      </c>
      <c r="J214" s="22">
        <v>6.7299999999999999E-2</v>
      </c>
      <c r="K214" s="22">
        <v>-3.4500000000000003E-2</v>
      </c>
      <c r="L214" s="22">
        <v>3.7499999999999999E-2</v>
      </c>
      <c r="M214" s="22">
        <v>3.4799999999999998E-2</v>
      </c>
      <c r="N214" s="22"/>
      <c r="O214" s="22">
        <f t="shared" si="5"/>
        <v>-3.1334604338077818E-2</v>
      </c>
    </row>
    <row r="215" spans="1:15" x14ac:dyDescent="0.35">
      <c r="A215">
        <v>201910</v>
      </c>
      <c r="B215" s="22"/>
      <c r="C215" s="22"/>
      <c r="D215" s="22">
        <v>-1.4800000000000001E-2</v>
      </c>
      <c r="E215" s="22">
        <v>3.7000000000000002E-3</v>
      </c>
      <c r="F215" s="22">
        <v>6.8999999999999999E-3</v>
      </c>
      <c r="G215" s="22">
        <v>-9.8400000000000001E-2</v>
      </c>
      <c r="H215" s="22">
        <v>4.8999999999999998E-3</v>
      </c>
      <c r="I215" s="22">
        <v>-3.2099999999999997E-2</v>
      </c>
      <c r="J215" s="22">
        <v>5.1999999999999998E-3</v>
      </c>
      <c r="K215" s="22">
        <v>-4.1999999999999997E-3</v>
      </c>
      <c r="L215" s="22">
        <v>-1.7100000000000001E-2</v>
      </c>
      <c r="M215" s="22">
        <v>1.9E-2</v>
      </c>
      <c r="N215" s="22"/>
      <c r="O215" s="22">
        <f t="shared" si="5"/>
        <v>-3.3218278886966062E-3</v>
      </c>
    </row>
    <row r="216" spans="1:15" x14ac:dyDescent="0.35">
      <c r="A216">
        <v>201911</v>
      </c>
      <c r="B216" s="22"/>
      <c r="C216" s="22"/>
      <c r="D216" s="22">
        <v>2.06E-2</v>
      </c>
      <c r="E216" s="22">
        <v>2.3700000000000002E-2</v>
      </c>
      <c r="F216" s="22">
        <v>1.4499999999999999E-2</v>
      </c>
      <c r="G216" s="22">
        <v>-3.5200000000000002E-2</v>
      </c>
      <c r="H216" s="22">
        <v>4.8600000000000004E-2</v>
      </c>
      <c r="I216" s="22">
        <v>3.1800000000000002E-2</v>
      </c>
      <c r="J216" s="22">
        <v>3.9800000000000002E-2</v>
      </c>
      <c r="K216" s="22">
        <v>8.7100000000000011E-2</v>
      </c>
      <c r="L216" s="22">
        <v>-2.6600000000000002E-2</v>
      </c>
      <c r="M216" s="22">
        <v>2.7200000000000002E-2</v>
      </c>
      <c r="N216" s="22"/>
      <c r="O216" s="22">
        <f t="shared" si="5"/>
        <v>-4.3376680331223758E-3</v>
      </c>
    </row>
    <row r="217" spans="1:15" x14ac:dyDescent="0.35">
      <c r="A217">
        <v>201912</v>
      </c>
      <c r="B217" s="22"/>
      <c r="C217" s="22"/>
      <c r="D217" s="22">
        <v>2.63E-2</v>
      </c>
      <c r="E217" s="22">
        <v>1.8200000000000001E-2</v>
      </c>
      <c r="F217" s="22">
        <v>3.3500000000000002E-2</v>
      </c>
      <c r="G217" s="22">
        <v>0.19579999999999997</v>
      </c>
      <c r="H217" s="22">
        <v>3.4099999999999998E-2</v>
      </c>
      <c r="I217" s="22">
        <v>4.1399999999999999E-2</v>
      </c>
      <c r="J217" s="22">
        <v>2.0799999999999999E-2</v>
      </c>
      <c r="K217" s="22">
        <v>9.820000000000001E-2</v>
      </c>
      <c r="L217" s="22">
        <v>5.4800000000000001E-2</v>
      </c>
      <c r="M217" s="22">
        <v>3.0699999999999998E-2</v>
      </c>
      <c r="N217" s="22"/>
      <c r="O217" s="22">
        <f t="shared" si="5"/>
        <v>-2.4663701005499201E-2</v>
      </c>
    </row>
    <row r="218" spans="1:15" x14ac:dyDescent="0.35">
      <c r="A218">
        <v>202001</v>
      </c>
      <c r="B218" s="22"/>
      <c r="C218" s="22"/>
      <c r="D218" s="22">
        <v>-2.41E-2</v>
      </c>
      <c r="E218" s="22">
        <v>-3.85E-2</v>
      </c>
      <c r="F218" s="22">
        <v>-3.4099999999999998E-2</v>
      </c>
      <c r="G218" s="22">
        <v>-0.187</v>
      </c>
      <c r="H218" s="22">
        <v>1.5800000000000002E-2</v>
      </c>
      <c r="I218" s="22">
        <v>-1.55E-2</v>
      </c>
      <c r="J218" s="22">
        <v>-5.79E-2</v>
      </c>
      <c r="K218" s="22">
        <v>4.6600000000000003E-2</v>
      </c>
      <c r="L218" s="22">
        <v>7.9000000000000008E-3</v>
      </c>
      <c r="M218" s="22">
        <v>-3.2300000000000002E-2</v>
      </c>
      <c r="N218" s="22"/>
      <c r="O218" s="22">
        <f t="shared" si="5"/>
        <v>8.4507621230036096E-3</v>
      </c>
    </row>
    <row r="219" spans="1:15" x14ac:dyDescent="0.35">
      <c r="A219">
        <v>202002</v>
      </c>
      <c r="B219" s="22"/>
      <c r="C219" s="22"/>
      <c r="D219" s="22">
        <v>-9.8800000000000013E-2</v>
      </c>
      <c r="E219" s="22">
        <v>-0.1099</v>
      </c>
      <c r="F219" s="22">
        <v>-8.9099999999999999E-2</v>
      </c>
      <c r="G219" s="22">
        <v>-0.18579999999999999</v>
      </c>
      <c r="H219" s="22">
        <v>-7.51E-2</v>
      </c>
      <c r="I219" s="22">
        <v>-4.4199999999999996E-2</v>
      </c>
      <c r="J219" s="22">
        <v>-9.0700000000000003E-2</v>
      </c>
      <c r="K219" s="22">
        <v>-7.9000000000000008E-3</v>
      </c>
      <c r="L219" s="22">
        <v>-0.10099999999999999</v>
      </c>
      <c r="M219" s="22">
        <v>-8.7599999999999997E-2</v>
      </c>
      <c r="N219" s="22"/>
      <c r="O219" s="22">
        <f t="shared" si="5"/>
        <v>8.771575763145717E-2</v>
      </c>
    </row>
    <row r="220" spans="1:15" x14ac:dyDescent="0.35">
      <c r="A220">
        <v>202003</v>
      </c>
      <c r="B220" s="22"/>
      <c r="C220" s="22"/>
      <c r="D220" s="22">
        <v>-0.1807</v>
      </c>
      <c r="E220" s="22">
        <v>-0.2782</v>
      </c>
      <c r="F220" s="22">
        <v>-0.23989999999999997</v>
      </c>
      <c r="G220" s="22">
        <v>-0.46590000000000004</v>
      </c>
      <c r="H220" s="22">
        <v>-0.1812</v>
      </c>
      <c r="I220" s="22">
        <v>-0.23420000000000002</v>
      </c>
      <c r="J220" s="22">
        <v>-0.25879999999999997</v>
      </c>
      <c r="K220" s="22">
        <v>-0.17460000000000001</v>
      </c>
      <c r="L220" s="22">
        <v>-0.1075</v>
      </c>
      <c r="M220" s="22">
        <v>-0.25040000000000001</v>
      </c>
      <c r="N220" s="22"/>
      <c r="O220" s="22">
        <f t="shared" si="5"/>
        <v>0.17652125561011567</v>
      </c>
    </row>
    <row r="221" spans="1:15" x14ac:dyDescent="0.35">
      <c r="A221">
        <v>202004</v>
      </c>
      <c r="B221" s="22"/>
      <c r="C221" s="22"/>
      <c r="D221" s="22">
        <v>0.13269999999999998</v>
      </c>
      <c r="E221" s="22">
        <v>0.28360000000000002</v>
      </c>
      <c r="F221" s="22">
        <v>0.16620000000000001</v>
      </c>
      <c r="G221" s="22">
        <v>0.67449999999999999</v>
      </c>
      <c r="H221" s="22">
        <v>0.2147</v>
      </c>
      <c r="I221" s="22">
        <v>0.10310000000000001</v>
      </c>
      <c r="J221" s="22">
        <v>0.23120000000000002</v>
      </c>
      <c r="K221" s="22">
        <v>0.21679999999999999</v>
      </c>
      <c r="L221" s="22">
        <v>0.10039999999999999</v>
      </c>
      <c r="M221" s="22">
        <v>0.1192</v>
      </c>
      <c r="N221" s="22"/>
      <c r="O221" s="22">
        <f t="shared" si="5"/>
        <v>-5.2895576426464634E-2</v>
      </c>
    </row>
    <row r="222" spans="1:15" x14ac:dyDescent="0.35">
      <c r="A222">
        <v>202005</v>
      </c>
      <c r="B222" s="22"/>
      <c r="C222" s="22"/>
      <c r="D222" s="22">
        <v>4.2500000000000003E-2</v>
      </c>
      <c r="E222" s="22">
        <v>0.1047</v>
      </c>
      <c r="F222" s="22">
        <v>6.83E-2</v>
      </c>
      <c r="G222" s="22">
        <v>-4.3099999999999999E-2</v>
      </c>
      <c r="H222" s="22">
        <v>0.10730000000000001</v>
      </c>
      <c r="I222" s="22">
        <v>3.32E-2</v>
      </c>
      <c r="J222" s="22">
        <v>0.10210000000000001</v>
      </c>
      <c r="K222" s="22">
        <v>0.13919999999999999</v>
      </c>
      <c r="L222" s="22">
        <v>3.8399999999999997E-2</v>
      </c>
      <c r="M222" s="22">
        <v>4.3799999999999999E-2</v>
      </c>
      <c r="N222" s="22"/>
      <c r="O222" s="22">
        <f t="shared" si="5"/>
        <v>-2.8750426717647194E-2</v>
      </c>
    </row>
    <row r="223" spans="1:15" x14ac:dyDescent="0.35">
      <c r="A223">
        <v>202006</v>
      </c>
      <c r="B223" s="22"/>
      <c r="C223" s="22"/>
      <c r="D223" s="22">
        <v>3.9199999999999999E-2</v>
      </c>
      <c r="E223" s="22">
        <v>0.218</v>
      </c>
      <c r="F223" s="22">
        <v>9.69E-2</v>
      </c>
      <c r="G223" s="22">
        <v>3.5400000000000001E-2</v>
      </c>
      <c r="H223" s="22">
        <v>8.14E-2</v>
      </c>
      <c r="I223" s="22">
        <v>0.125</v>
      </c>
      <c r="J223" s="22">
        <v>6.7199999999999996E-2</v>
      </c>
      <c r="K223" s="22">
        <v>4.8099999999999997E-2</v>
      </c>
      <c r="L223" s="22">
        <v>-4.3499999999999997E-2</v>
      </c>
      <c r="M223" s="22">
        <v>5.5199999999999999E-2</v>
      </c>
      <c r="N223" s="22"/>
      <c r="O223" s="22">
        <f t="shared" si="5"/>
        <v>-2.9165582528384179E-2</v>
      </c>
    </row>
    <row r="224" spans="1:15" x14ac:dyDescent="0.35">
      <c r="A224">
        <v>202007</v>
      </c>
      <c r="B224" s="22"/>
      <c r="C224" s="22"/>
      <c r="D224" s="22">
        <v>5.1799999999999999E-2</v>
      </c>
      <c r="E224" s="22">
        <v>9.0700000000000003E-2</v>
      </c>
      <c r="F224" s="22">
        <v>5.04E-2</v>
      </c>
      <c r="G224" s="22">
        <v>-1.1899999999999999E-2</v>
      </c>
      <c r="H224" s="22">
        <v>0.1067</v>
      </c>
      <c r="I224" s="22">
        <v>1.7000000000000001E-3</v>
      </c>
      <c r="J224" s="22">
        <v>5.8700000000000002E-2</v>
      </c>
      <c r="K224" s="22">
        <v>3.6699999999999997E-2</v>
      </c>
      <c r="L224" s="22">
        <v>3.3599999999999998E-2</v>
      </c>
      <c r="M224" s="22">
        <v>5.6000000000000008E-3</v>
      </c>
      <c r="N224" s="22"/>
      <c r="O224" s="22">
        <f t="shared" si="5"/>
        <v>-1.9302579441492464E-2</v>
      </c>
    </row>
    <row r="225" spans="1:15" x14ac:dyDescent="0.35">
      <c r="A225">
        <v>202008</v>
      </c>
      <c r="B225" s="22"/>
      <c r="C225" s="22"/>
      <c r="D225" s="22">
        <v>4.36E-2</v>
      </c>
      <c r="E225" s="22">
        <v>0.1166</v>
      </c>
      <c r="F225" s="22">
        <v>0.06</v>
      </c>
      <c r="G225" s="22">
        <v>-1.9400000000000001E-2</v>
      </c>
      <c r="H225" s="22">
        <v>3.8699999999999998E-2</v>
      </c>
      <c r="I225" s="22">
        <v>3.49E-2</v>
      </c>
      <c r="J225" s="22">
        <v>0.11990000000000001</v>
      </c>
      <c r="K225" s="22">
        <v>1.29E-2</v>
      </c>
      <c r="L225" s="22">
        <v>-8.5000000000000006E-3</v>
      </c>
      <c r="M225" s="22">
        <v>5.7999999999999996E-2</v>
      </c>
      <c r="N225" s="22"/>
      <c r="O225" s="22">
        <f t="shared" si="5"/>
        <v>-2.5688825202043988E-2</v>
      </c>
    </row>
    <row r="226" spans="1:15" x14ac:dyDescent="0.35">
      <c r="A226">
        <v>202009</v>
      </c>
      <c r="B226" s="22"/>
      <c r="C226" s="22"/>
      <c r="D226" s="22">
        <v>-2.12E-2</v>
      </c>
      <c r="E226" s="22">
        <v>-9.5999999999999992E-3</v>
      </c>
      <c r="F226" s="22">
        <v>-1.52E-2</v>
      </c>
      <c r="G226" s="22">
        <v>-0.13589999999999999</v>
      </c>
      <c r="H226" s="22">
        <v>-2.5600000000000001E-2</v>
      </c>
      <c r="I226" s="22">
        <v>-5.9400000000000001E-2</v>
      </c>
      <c r="J226" s="22">
        <v>-2.1499999999999998E-2</v>
      </c>
      <c r="K226" s="22">
        <v>-1.2E-2</v>
      </c>
      <c r="L226" s="22">
        <v>-2.1299999999999999E-2</v>
      </c>
      <c r="M226" s="22">
        <v>-3.44E-2</v>
      </c>
      <c r="N226" s="22"/>
      <c r="O226" s="22">
        <f t="shared" si="5"/>
        <v>2.7877659748674361E-2</v>
      </c>
    </row>
    <row r="227" spans="1:15" x14ac:dyDescent="0.35">
      <c r="A227">
        <v>202010</v>
      </c>
      <c r="B227" s="22"/>
      <c r="C227" s="22"/>
      <c r="D227" s="22">
        <v>2.7999999999999997E-2</v>
      </c>
      <c r="E227" s="22">
        <v>3.9E-2</v>
      </c>
      <c r="F227" s="22">
        <v>2.2499999999999999E-2</v>
      </c>
      <c r="G227" s="22">
        <v>-5.0900000000000001E-2</v>
      </c>
      <c r="H227" s="22">
        <v>7.9000000000000008E-3</v>
      </c>
      <c r="I227" s="22">
        <v>-4.0899999999999999E-2</v>
      </c>
      <c r="J227" s="22">
        <v>2.0299999999999999E-2</v>
      </c>
      <c r="K227" s="22">
        <v>-2.7300000000000001E-2</v>
      </c>
      <c r="L227" s="22">
        <v>4.0599999999999997E-2</v>
      </c>
      <c r="M227" s="22">
        <v>4.0599999999999997E-2</v>
      </c>
      <c r="N227" s="22"/>
      <c r="O227" s="22">
        <f t="shared" si="5"/>
        <v>-3.6866523136904458E-2</v>
      </c>
    </row>
    <row r="228" spans="1:15" x14ac:dyDescent="0.35">
      <c r="A228">
        <v>202011</v>
      </c>
      <c r="B228" s="22"/>
      <c r="C228" s="22"/>
      <c r="D228" s="22">
        <v>0.17499999999999999</v>
      </c>
      <c r="E228" s="22">
        <v>0.30740000000000001</v>
      </c>
      <c r="F228" s="22">
        <v>0.2278</v>
      </c>
      <c r="G228" s="22">
        <v>0.35899999999999999</v>
      </c>
      <c r="H228" s="22">
        <v>0.21899999999999997</v>
      </c>
      <c r="I228" s="22">
        <v>0.255</v>
      </c>
      <c r="J228" s="22">
        <v>0.22219999999999998</v>
      </c>
      <c r="K228" s="22">
        <v>0.1862</v>
      </c>
      <c r="L228" s="22">
        <v>6.4100000000000004E-2</v>
      </c>
      <c r="M228" s="22">
        <v>0.18390000000000001</v>
      </c>
      <c r="N228" s="22"/>
      <c r="O228" s="22">
        <f t="shared" si="5"/>
        <v>-0.14015261733750717</v>
      </c>
    </row>
    <row r="229" spans="1:15" x14ac:dyDescent="0.35">
      <c r="A229">
        <v>202012</v>
      </c>
      <c r="B229" s="22"/>
      <c r="C229" s="22"/>
      <c r="D229" s="22">
        <v>6.1600000000000002E-2</v>
      </c>
      <c r="E229" s="22">
        <v>8.9900000000000008E-2</v>
      </c>
      <c r="F229" s="22">
        <v>8.9900000000000008E-2</v>
      </c>
      <c r="G229" s="22">
        <v>0.1515</v>
      </c>
      <c r="H229" s="22">
        <v>0.1231</v>
      </c>
      <c r="I229" s="22">
        <v>4.5899999999999996E-2</v>
      </c>
      <c r="J229" s="22">
        <v>5.2900000000000003E-2</v>
      </c>
      <c r="K229" s="22">
        <v>9.7799999999999998E-2</v>
      </c>
      <c r="L229" s="22">
        <v>1.38E-2</v>
      </c>
      <c r="M229" s="22">
        <v>8.9800000000000005E-2</v>
      </c>
      <c r="N229" s="22"/>
      <c r="O229" s="22">
        <f t="shared" si="5"/>
        <v>-5.7574395200239034E-2</v>
      </c>
    </row>
    <row r="230" spans="1:15" x14ac:dyDescent="0.35">
      <c r="A230">
        <v>202101</v>
      </c>
      <c r="B230" s="22"/>
      <c r="C230" s="22"/>
      <c r="D230" s="22">
        <v>7.3200000000000001E-2</v>
      </c>
      <c r="E230" s="22">
        <v>0.314</v>
      </c>
      <c r="F230" s="22">
        <v>8.4199999999999997E-2</v>
      </c>
      <c r="G230" s="22">
        <v>0.223</v>
      </c>
      <c r="H230" s="22">
        <v>8.900000000000001E-2</v>
      </c>
      <c r="I230" s="22">
        <v>0.14749999999999999</v>
      </c>
      <c r="J230" s="22">
        <v>0.19829999999999998</v>
      </c>
      <c r="K230" s="22">
        <v>0.1943</v>
      </c>
      <c r="L230" s="22">
        <v>-1.1000000000000001E-3</v>
      </c>
      <c r="M230" s="22">
        <v>4.6399999999999997E-2</v>
      </c>
      <c r="N230" s="22"/>
      <c r="O230" s="22">
        <f t="shared" si="5"/>
        <v>1.023371008693761E-2</v>
      </c>
    </row>
    <row r="231" spans="1:15" x14ac:dyDescent="0.35">
      <c r="A231">
        <v>202102</v>
      </c>
      <c r="B231" s="22"/>
      <c r="C231" s="22"/>
      <c r="D231" s="22">
        <v>6.83E-2</v>
      </c>
      <c r="E231" s="22">
        <v>7.5899999999999995E-2</v>
      </c>
      <c r="F231" s="22">
        <v>0.10580000000000001</v>
      </c>
      <c r="G231" s="22">
        <v>0.29070000000000001</v>
      </c>
      <c r="H231" s="22">
        <v>7.3700000000000002E-2</v>
      </c>
      <c r="I231" s="22">
        <v>7.9699999999999993E-2</v>
      </c>
      <c r="J231" s="22">
        <v>7.8299999999999995E-2</v>
      </c>
      <c r="K231" s="22">
        <v>6.4399999999999999E-2</v>
      </c>
      <c r="L231" s="22">
        <v>-1.5100000000000001E-2</v>
      </c>
      <c r="M231" s="22">
        <v>0.11509999999999999</v>
      </c>
      <c r="N231" s="22"/>
      <c r="O231" s="22">
        <f t="shared" si="5"/>
        <v>-6.0802875633752126E-2</v>
      </c>
    </row>
    <row r="232" spans="1:15" x14ac:dyDescent="0.35">
      <c r="A232">
        <v>202103</v>
      </c>
      <c r="B232" s="22"/>
      <c r="C232" s="22"/>
      <c r="D232" s="22">
        <v>4.0099999999999997E-2</v>
      </c>
      <c r="E232" s="22">
        <v>5.7999999999999996E-3</v>
      </c>
      <c r="F232" s="22">
        <v>4.8099999999999997E-2</v>
      </c>
      <c r="G232" s="22">
        <v>-4.8799999999999996E-2</v>
      </c>
      <c r="H232" s="22">
        <v>2.5999999999999999E-3</v>
      </c>
      <c r="I232" s="22">
        <v>3.0299999999999997E-2</v>
      </c>
      <c r="J232" s="22">
        <v>8.3299999999999999E-2</v>
      </c>
      <c r="K232" s="22">
        <v>-5.0900000000000001E-2</v>
      </c>
      <c r="L232" s="22">
        <v>9.8100000000000007E-2</v>
      </c>
      <c r="M232" s="22">
        <v>6.5299999999999997E-2</v>
      </c>
      <c r="N232" s="22"/>
      <c r="O232" s="22">
        <f t="shared" si="5"/>
        <v>-7.9487983528341938E-2</v>
      </c>
    </row>
    <row r="233" spans="1:15" x14ac:dyDescent="0.35">
      <c r="A233">
        <v>202104</v>
      </c>
      <c r="B233" s="22"/>
      <c r="C233" s="22"/>
      <c r="D233" s="22">
        <v>3.8800000000000001E-2</v>
      </c>
      <c r="E233" s="22">
        <v>1.09E-2</v>
      </c>
      <c r="F233" s="22">
        <v>1.9900000000000001E-2</v>
      </c>
      <c r="G233" s="22">
        <v>-1.4800000000000001E-2</v>
      </c>
      <c r="H233" s="22">
        <v>2.69E-2</v>
      </c>
      <c r="I233" s="22">
        <v>2.5699999999999997E-2</v>
      </c>
      <c r="J233" s="22">
        <v>3.5099999999999999E-2</v>
      </c>
      <c r="K233" s="22">
        <v>-2.1600000000000001E-2</v>
      </c>
      <c r="L233" s="22">
        <v>3.2300000000000002E-2</v>
      </c>
      <c r="M233" s="22">
        <v>2.6000000000000002E-2</v>
      </c>
      <c r="N233" s="22"/>
      <c r="O233" s="22">
        <f t="shared" si="5"/>
        <v>-3.6827067469139455E-2</v>
      </c>
    </row>
    <row r="234" spans="1:15" x14ac:dyDescent="0.35">
      <c r="A234">
        <v>202105</v>
      </c>
      <c r="B234" s="22"/>
      <c r="C234" s="22"/>
      <c r="D234" s="22">
        <v>3.5799999999999998E-2</v>
      </c>
      <c r="E234" s="22">
        <v>2.8300000000000002E-2</v>
      </c>
      <c r="F234" s="22">
        <v>3.2000000000000001E-2</v>
      </c>
      <c r="G234" s="22">
        <v>0.15970000000000001</v>
      </c>
      <c r="H234" s="22">
        <v>-5.6999999999999993E-3</v>
      </c>
      <c r="I234" s="22">
        <v>5.7500000000000002E-2</v>
      </c>
      <c r="J234" s="22">
        <v>5.8899999999999994E-2</v>
      </c>
      <c r="K234" s="22">
        <v>-3.2899999999999999E-2</v>
      </c>
      <c r="L234" s="22">
        <v>8.0000000000000004E-4</v>
      </c>
      <c r="M234" s="22">
        <v>2.7300000000000001E-2</v>
      </c>
      <c r="N234" s="22"/>
      <c r="O234" s="22">
        <f t="shared" si="5"/>
        <v>-1.8235307944053973E-2</v>
      </c>
    </row>
    <row r="235" spans="1:15" x14ac:dyDescent="0.35">
      <c r="A235">
        <v>202106</v>
      </c>
      <c r="B235" s="22"/>
      <c r="C235" s="22"/>
      <c r="D235" s="22">
        <v>8.6E-3</v>
      </c>
      <c r="E235" s="22">
        <v>8.3000000000000001E-3</v>
      </c>
      <c r="F235" s="22">
        <v>1.5E-3</v>
      </c>
      <c r="G235" s="22">
        <v>0.1232</v>
      </c>
      <c r="H235" s="22">
        <v>7.7100000000000002E-2</v>
      </c>
      <c r="I235" s="22">
        <v>3.61E-2</v>
      </c>
      <c r="J235" s="22">
        <v>1.8100000000000002E-2</v>
      </c>
      <c r="K235" s="22">
        <v>5.3499999999999999E-2</v>
      </c>
      <c r="L235" s="22">
        <v>1.2E-2</v>
      </c>
      <c r="M235" s="22">
        <v>-1.4499999999999999E-2</v>
      </c>
      <c r="N235" s="22"/>
      <c r="O235" s="22">
        <f t="shared" si="5"/>
        <v>8.8357072953009329E-3</v>
      </c>
    </row>
    <row r="236" spans="1:15" x14ac:dyDescent="0.35">
      <c r="A236">
        <v>202107</v>
      </c>
      <c r="B236" s="22"/>
      <c r="C236" s="22"/>
      <c r="D236" s="22">
        <v>-2.87E-2</v>
      </c>
      <c r="E236" s="22">
        <v>-6.4000000000000001E-2</v>
      </c>
      <c r="F236" s="22">
        <v>-2.5099999999999997E-2</v>
      </c>
      <c r="G236" s="22">
        <v>-0.1198</v>
      </c>
      <c r="H236" s="22">
        <v>-2.8999999999999998E-2</v>
      </c>
      <c r="I236" s="22">
        <v>-2.5699999999999997E-2</v>
      </c>
      <c r="J236" s="22">
        <v>-3.4500000000000003E-2</v>
      </c>
      <c r="K236" s="22">
        <v>-8.9200000000000002E-2</v>
      </c>
      <c r="L236" s="22">
        <v>1.8100000000000002E-2</v>
      </c>
      <c r="M236" s="22">
        <v>-1.72E-2</v>
      </c>
      <c r="N236" s="22"/>
      <c r="O236" s="22">
        <f t="shared" si="5"/>
        <v>-8.2875355498202349E-3</v>
      </c>
    </row>
    <row r="237" spans="1:15" x14ac:dyDescent="0.35">
      <c r="A237">
        <v>202108</v>
      </c>
      <c r="B237" s="22"/>
      <c r="C237" s="22"/>
      <c r="D237" s="22">
        <v>4.0000000000000002E-4</v>
      </c>
      <c r="E237" s="22">
        <v>-4.2699999999999995E-2</v>
      </c>
      <c r="F237" s="22">
        <v>7.4000000000000003E-3</v>
      </c>
      <c r="G237" s="22">
        <v>8.5000000000000006E-3</v>
      </c>
      <c r="H237" s="22">
        <v>1.7399999999999999E-2</v>
      </c>
      <c r="I237" s="22">
        <v>3.9699999999999999E-2</v>
      </c>
      <c r="J237" s="22">
        <v>4.5000000000000005E-3</v>
      </c>
      <c r="K237" s="22">
        <v>5.0499999999999996E-2</v>
      </c>
      <c r="L237" s="22">
        <v>2.3799999999999998E-2</v>
      </c>
      <c r="M237" s="22">
        <v>2.6800000000000001E-2</v>
      </c>
      <c r="N237" s="22"/>
      <c r="O237" s="22">
        <f t="shared" si="5"/>
        <v>-2.5763601200718286E-2</v>
      </c>
    </row>
    <row r="238" spans="1:15" x14ac:dyDescent="0.35">
      <c r="A238">
        <v>202109</v>
      </c>
      <c r="B238" s="22"/>
      <c r="C238" s="22"/>
      <c r="D238" s="22">
        <v>-4.6600000000000003E-2</v>
      </c>
      <c r="E238" s="22">
        <v>-3.5900000000000001E-2</v>
      </c>
      <c r="F238" s="22">
        <v>-4.2000000000000003E-2</v>
      </c>
      <c r="G238" s="22">
        <v>0.21510000000000001</v>
      </c>
      <c r="H238" s="22">
        <v>-4.9599999999999998E-2</v>
      </c>
      <c r="I238" s="22">
        <v>-1.2800000000000001E-2</v>
      </c>
      <c r="J238" s="22">
        <v>-4.9500000000000002E-2</v>
      </c>
      <c r="K238" s="22">
        <v>-5.62E-2</v>
      </c>
      <c r="L238" s="22">
        <v>-5.2300000000000006E-2</v>
      </c>
      <c r="M238" s="22">
        <v>-1.1399999999999999E-2</v>
      </c>
      <c r="N238" s="22"/>
      <c r="O238" s="22">
        <f t="shared" si="5"/>
        <v>3.9545901232888488E-2</v>
      </c>
    </row>
    <row r="239" spans="1:15" x14ac:dyDescent="0.35">
      <c r="A239">
        <v>202110</v>
      </c>
      <c r="B239" s="22"/>
      <c r="C239" s="22"/>
      <c r="D239" s="22">
        <v>2.3300000000000001E-2</v>
      </c>
      <c r="E239" s="22">
        <v>1.4199999999999999E-2</v>
      </c>
      <c r="F239" s="22">
        <v>4.4600000000000001E-2</v>
      </c>
      <c r="G239" s="22">
        <v>7.4999999999999997E-2</v>
      </c>
      <c r="H239" s="22">
        <v>4.8000000000000001E-2</v>
      </c>
      <c r="I239" s="22">
        <v>-3.44E-2</v>
      </c>
      <c r="J239" s="22">
        <v>3.1200000000000002E-2</v>
      </c>
      <c r="K239" s="22">
        <v>-3.6799999999999999E-2</v>
      </c>
      <c r="L239" s="22">
        <v>4.1299999999999996E-2</v>
      </c>
      <c r="M239" s="22">
        <v>3.6299999999999999E-2</v>
      </c>
      <c r="N239" s="22"/>
      <c r="O239" s="22">
        <f t="shared" si="5"/>
        <v>-3.4970759534452986E-2</v>
      </c>
    </row>
    <row r="240" spans="1:15" x14ac:dyDescent="0.35">
      <c r="A240">
        <v>202111</v>
      </c>
      <c r="B240" s="22"/>
      <c r="C240" s="22"/>
      <c r="D240" s="22">
        <v>-3.1300000000000001E-2</v>
      </c>
      <c r="E240" s="22">
        <v>-4.2900000000000001E-2</v>
      </c>
      <c r="F240" s="22">
        <v>-2.41E-2</v>
      </c>
      <c r="G240" s="22">
        <v>-0.11869999999999999</v>
      </c>
      <c r="H240" s="22">
        <v>-6.5700000000000008E-2</v>
      </c>
      <c r="I240" s="22">
        <v>-8.5299999999999987E-2</v>
      </c>
      <c r="J240" s="22">
        <v>-2.69E-2</v>
      </c>
      <c r="K240" s="22">
        <v>-9.8299999999999998E-2</v>
      </c>
      <c r="L240" s="22">
        <v>-2.3E-2</v>
      </c>
      <c r="M240" s="22">
        <v>-2.98E-2</v>
      </c>
      <c r="N240" s="22"/>
      <c r="O240" s="22">
        <f t="shared" si="5"/>
        <v>2.3913387220560314E-2</v>
      </c>
    </row>
    <row r="241" spans="1:15" x14ac:dyDescent="0.35">
      <c r="A241">
        <v>202112</v>
      </c>
      <c r="B241" s="22"/>
      <c r="C241" s="22"/>
      <c r="D241" s="22">
        <v>2.8300000000000002E-2</v>
      </c>
      <c r="E241" s="22">
        <v>-1.03E-2</v>
      </c>
      <c r="F241" s="22">
        <v>1.7899999999999999E-2</v>
      </c>
      <c r="G241" s="22">
        <v>1.3500000000000002E-2</v>
      </c>
      <c r="H241" s="22">
        <v>-1.3500000000000002E-2</v>
      </c>
      <c r="I241" s="22">
        <v>-6.6E-3</v>
      </c>
      <c r="J241" s="22">
        <v>1.9699999999999999E-2</v>
      </c>
      <c r="K241" s="22">
        <v>-5.6299999999999996E-2</v>
      </c>
      <c r="L241" s="22">
        <v>8.4600000000000009E-2</v>
      </c>
      <c r="M241" s="22">
        <v>2.18E-2</v>
      </c>
      <c r="N241" s="22"/>
      <c r="O241" s="22">
        <f t="shared" si="5"/>
        <v>-4.7193358471832959E-2</v>
      </c>
    </row>
    <row r="242" spans="1:15" x14ac:dyDescent="0.35">
      <c r="A242">
        <v>202201</v>
      </c>
      <c r="B242" s="22"/>
      <c r="C242" s="22"/>
      <c r="D242" s="22">
        <v>-6.8600000000000008E-2</v>
      </c>
      <c r="E242" s="22">
        <v>-9.8900000000000002E-2</v>
      </c>
      <c r="F242" s="22">
        <v>-6.7500000000000004E-2</v>
      </c>
      <c r="G242" s="22">
        <v>0.1056</v>
      </c>
      <c r="H242" s="22">
        <v>-0.12189999999999999</v>
      </c>
      <c r="I242" s="22">
        <v>-2.9100000000000001E-2</v>
      </c>
      <c r="J242" s="22">
        <v>-9.0899999999999995E-2</v>
      </c>
      <c r="K242" s="22">
        <v>-0.15380000000000002</v>
      </c>
      <c r="L242" s="22">
        <v>-2.8199999999999999E-2</v>
      </c>
      <c r="M242" s="22">
        <v>-4.8000000000000001E-2</v>
      </c>
      <c r="N242" s="22"/>
      <c r="O242" s="22">
        <f t="shared" si="5"/>
        <v>3.7587228981220064E-2</v>
      </c>
    </row>
    <row r="243" spans="1:15" x14ac:dyDescent="0.35">
      <c r="A243">
        <v>202202</v>
      </c>
      <c r="B243" s="22"/>
      <c r="C243" s="22"/>
      <c r="D243" s="22">
        <v>1E-3</v>
      </c>
      <c r="E243" s="22">
        <v>-2.81E-2</v>
      </c>
      <c r="F243" s="22">
        <v>1.6799999999999999E-2</v>
      </c>
      <c r="G243" s="22">
        <v>0.14419999999999999</v>
      </c>
      <c r="H243" s="22">
        <v>-7.1999999999999998E-3</v>
      </c>
      <c r="I243" s="22">
        <v>8.9999999999999998E-4</v>
      </c>
      <c r="J243" s="22">
        <v>-2.9999999999999997E-4</v>
      </c>
      <c r="K243" s="22">
        <v>-4.6799999999999994E-2</v>
      </c>
      <c r="L243" s="22">
        <v>6.0999999999999995E-3</v>
      </c>
      <c r="M243" s="22">
        <v>2.0999999999999999E-3</v>
      </c>
      <c r="N243" s="22"/>
      <c r="O243" s="22">
        <f t="shared" si="5"/>
        <v>-4.841641777503812E-3</v>
      </c>
    </row>
    <row r="244" spans="1:15" x14ac:dyDescent="0.35">
      <c r="A244">
        <v>202203</v>
      </c>
      <c r="B244" s="22"/>
      <c r="C244" s="22"/>
      <c r="D244" s="22">
        <v>-1.4800000000000001E-2</v>
      </c>
      <c r="E244" s="22">
        <v>-1.5900000000000001E-2</v>
      </c>
      <c r="F244" s="22">
        <v>2.0400000000000001E-2</v>
      </c>
      <c r="G244" s="22">
        <v>0.17219999999999999</v>
      </c>
      <c r="H244" s="22">
        <v>5.1999999999999998E-3</v>
      </c>
      <c r="I244" s="22">
        <v>1.1699999999999999E-2</v>
      </c>
      <c r="J244" s="22">
        <v>-2.8000000000000004E-3</v>
      </c>
      <c r="K244" s="22">
        <v>3.1800000000000002E-2</v>
      </c>
      <c r="L244" s="22">
        <v>9.1600000000000001E-2</v>
      </c>
      <c r="M244" s="22">
        <v>7.4999999999999997E-3</v>
      </c>
      <c r="N244" s="22"/>
      <c r="O244" s="22">
        <f t="shared" si="5"/>
        <v>-2.2282473369999285E-2</v>
      </c>
    </row>
    <row r="245" spans="1:15" x14ac:dyDescent="0.35">
      <c r="A245">
        <v>202204</v>
      </c>
      <c r="B245" s="22"/>
      <c r="C245" s="22"/>
      <c r="D245" s="22">
        <v>-5.1299999999999998E-2</v>
      </c>
      <c r="E245" s="22">
        <v>-0.1119</v>
      </c>
      <c r="F245" s="22">
        <v>-8.5000000000000006E-2</v>
      </c>
      <c r="G245" s="22">
        <v>-1.01E-2</v>
      </c>
      <c r="H245" s="22">
        <v>-0.13949999999999999</v>
      </c>
      <c r="I245" s="22">
        <v>-0.1168</v>
      </c>
      <c r="J245" s="22">
        <v>-6.8199999999999997E-2</v>
      </c>
      <c r="K245" s="22">
        <v>-0.19879999999999998</v>
      </c>
      <c r="L245" s="22">
        <v>-4.1599999999999998E-2</v>
      </c>
      <c r="M245" s="22">
        <v>-8.1300000000000011E-2</v>
      </c>
      <c r="N245" s="22"/>
      <c r="O245" s="22">
        <f t="shared" si="5"/>
        <v>6.3322590217611927E-2</v>
      </c>
    </row>
    <row r="246" spans="1:15" x14ac:dyDescent="0.35">
      <c r="A246">
        <v>202205</v>
      </c>
      <c r="B246" s="22"/>
      <c r="C246" s="22"/>
      <c r="D246" s="22">
        <v>-2.4399999999999998E-2</v>
      </c>
      <c r="E246" s="22">
        <v>1.1599999999999999E-2</v>
      </c>
      <c r="F246" s="22">
        <v>-1.9E-3</v>
      </c>
      <c r="G246" s="22">
        <v>0.1295</v>
      </c>
      <c r="H246" s="22">
        <v>-3.9599999999999996E-2</v>
      </c>
      <c r="I246" s="22">
        <v>4.9000000000000002E-2</v>
      </c>
      <c r="J246" s="22">
        <v>-3.4500000000000003E-2</v>
      </c>
      <c r="K246" s="22">
        <v>-7.4999999999999997E-2</v>
      </c>
      <c r="L246" s="22">
        <v>6.7500000000000004E-2</v>
      </c>
      <c r="M246" s="22">
        <v>-1.7000000000000001E-3</v>
      </c>
      <c r="N246" s="22"/>
      <c r="O246" s="22">
        <f t="shared" si="5"/>
        <v>-2.4748174205278414E-2</v>
      </c>
    </row>
    <row r="247" spans="1:15" x14ac:dyDescent="0.35">
      <c r="A247">
        <v>202206</v>
      </c>
      <c r="B247" s="22"/>
      <c r="C247" s="22"/>
      <c r="D247" s="22">
        <v>-7.2000000000000008E-2</v>
      </c>
      <c r="E247" s="22">
        <v>-8.77E-2</v>
      </c>
      <c r="F247" s="22">
        <v>-0.1027</v>
      </c>
      <c r="G247" s="22">
        <v>-0.19039999999999999</v>
      </c>
      <c r="H247" s="22">
        <v>-9.3800000000000008E-2</v>
      </c>
      <c r="I247" s="22">
        <v>-0.12230000000000001</v>
      </c>
      <c r="J247" s="22">
        <v>-9.3699999999999992E-2</v>
      </c>
      <c r="K247" s="22">
        <v>2.23E-2</v>
      </c>
      <c r="L247" s="22">
        <v>-6.1699999999999998E-2</v>
      </c>
      <c r="M247" s="22">
        <v>-8.2699999999999996E-2</v>
      </c>
      <c r="N247" s="22"/>
      <c r="O247" s="22">
        <f t="shared" si="5"/>
        <v>8.7554225715162831E-2</v>
      </c>
    </row>
    <row r="248" spans="1:15" x14ac:dyDescent="0.35">
      <c r="A248">
        <v>202207</v>
      </c>
      <c r="B248" s="22"/>
      <c r="C248" s="22"/>
      <c r="D248" s="22">
        <v>4.9200000000000001E-2</v>
      </c>
      <c r="E248" s="22">
        <v>9.69E-2</v>
      </c>
      <c r="F248" s="22">
        <v>0.1061</v>
      </c>
      <c r="G248" s="22">
        <v>0.10970000000000001</v>
      </c>
      <c r="H248" s="22">
        <v>0.1115</v>
      </c>
      <c r="I248" s="22">
        <v>1.3100000000000001E-2</v>
      </c>
      <c r="J248" s="22">
        <v>9.0399999999999994E-2</v>
      </c>
      <c r="K248" s="22">
        <v>7.0199999999999999E-2</v>
      </c>
      <c r="L248" s="22">
        <v>7.8799999999999995E-2</v>
      </c>
      <c r="M248" s="22">
        <v>6.4899999999999999E-2</v>
      </c>
      <c r="N248" s="22"/>
      <c r="O248" s="22">
        <f t="shared" si="5"/>
        <v>-5.8407228839137258E-2</v>
      </c>
    </row>
    <row r="249" spans="1:15" x14ac:dyDescent="0.35">
      <c r="A249">
        <v>202208</v>
      </c>
      <c r="B249" s="22"/>
      <c r="C249" s="22"/>
      <c r="D249" s="22">
        <v>-3.1600000000000003E-2</v>
      </c>
      <c r="E249" s="22">
        <v>-1.2800000000000001E-2</v>
      </c>
      <c r="F249" s="22">
        <v>-1.4199999999999999E-2</v>
      </c>
      <c r="G249" s="22">
        <v>0.06</v>
      </c>
      <c r="H249" s="22">
        <v>-1.7500000000000002E-2</v>
      </c>
      <c r="I249" s="22">
        <v>0.03</v>
      </c>
      <c r="J249" s="22">
        <v>5.6000000000000008E-3</v>
      </c>
      <c r="K249" s="22">
        <v>2.76E-2</v>
      </c>
      <c r="L249" s="22">
        <v>9.300000000000001E-3</v>
      </c>
      <c r="M249" s="22">
        <v>-1.6399999999999998E-2</v>
      </c>
      <c r="N249" s="22"/>
      <c r="O249" s="22">
        <f t="shared" si="5"/>
        <v>1.7656763761072773E-2</v>
      </c>
    </row>
    <row r="250" spans="1:15" x14ac:dyDescent="0.35">
      <c r="A250">
        <v>202209</v>
      </c>
      <c r="B250" s="22"/>
      <c r="C250" s="22"/>
      <c r="D250" s="22">
        <v>-0.15590000000000001</v>
      </c>
      <c r="E250" s="22">
        <v>-0.15909999999999999</v>
      </c>
      <c r="F250" s="22">
        <v>-0.1404</v>
      </c>
      <c r="G250" s="22">
        <v>-0.11990000000000001</v>
      </c>
      <c r="H250" s="22">
        <v>-0.11890000000000001</v>
      </c>
      <c r="I250" s="22">
        <v>-0.17530000000000001</v>
      </c>
      <c r="J250" s="22">
        <v>-0.1258</v>
      </c>
      <c r="K250" s="22">
        <v>-0.1048</v>
      </c>
      <c r="L250" s="22">
        <v>-0.11789999999999999</v>
      </c>
      <c r="M250" s="22">
        <v>-7.6499999999999999E-2</v>
      </c>
      <c r="N250" s="22"/>
      <c r="O250" s="22">
        <f t="shared" ref="O250:O265" si="6">B250-SUMPRODUCT(D250:M250,Q$2:Z$2)</f>
        <v>0.11452111414603083</v>
      </c>
    </row>
    <row r="251" spans="1:15" x14ac:dyDescent="0.35">
      <c r="A251">
        <v>202210</v>
      </c>
      <c r="B251" s="22"/>
      <c r="C251" s="22"/>
      <c r="D251" s="22">
        <v>7.4200000000000002E-2</v>
      </c>
      <c r="E251" s="22">
        <v>8.7599999999999997E-2</v>
      </c>
      <c r="F251" s="22">
        <v>0.10640000000000001</v>
      </c>
      <c r="G251" s="22">
        <v>0.25009999999999999</v>
      </c>
      <c r="H251" s="22">
        <v>6.2300000000000001E-2</v>
      </c>
      <c r="I251" s="22">
        <v>7.3300000000000004E-2</v>
      </c>
      <c r="J251" s="22">
        <v>0.1066</v>
      </c>
      <c r="K251" s="22">
        <v>1.29E-2</v>
      </c>
      <c r="L251" s="22">
        <v>7.2900000000000006E-2</v>
      </c>
      <c r="M251" s="22">
        <v>7.0000000000000007E-2</v>
      </c>
      <c r="N251" s="22"/>
      <c r="O251" s="22">
        <f t="shared" si="6"/>
        <v>-6.6914023225868063E-2</v>
      </c>
    </row>
    <row r="252" spans="1:15" x14ac:dyDescent="0.35">
      <c r="A252">
        <v>202211</v>
      </c>
      <c r="B252" s="22"/>
      <c r="C252" s="22"/>
      <c r="D252" s="22">
        <v>1.7299999999999999E-2</v>
      </c>
      <c r="E252" s="22">
        <v>2.8399999999999998E-2</v>
      </c>
      <c r="F252" s="22">
        <v>3.5900000000000001E-2</v>
      </c>
      <c r="G252" s="22">
        <v>2.2000000000000001E-3</v>
      </c>
      <c r="H252" s="22">
        <v>-8.5000000000000006E-3</v>
      </c>
      <c r="I252" s="22">
        <v>-5.5399999999999998E-2</v>
      </c>
      <c r="J252" s="22">
        <v>4.5400000000000003E-2</v>
      </c>
      <c r="K252" s="22">
        <v>-3.6000000000000004E-2</v>
      </c>
      <c r="L252" s="22">
        <v>5.1699999999999996E-2</v>
      </c>
      <c r="M252" s="22">
        <v>1.5800000000000002E-2</v>
      </c>
      <c r="N252" s="22"/>
      <c r="O252" s="22">
        <f t="shared" si="6"/>
        <v>-1.9383642879239649E-2</v>
      </c>
    </row>
    <row r="253" spans="1:15" x14ac:dyDescent="0.35">
      <c r="A253">
        <v>202212</v>
      </c>
      <c r="B253" s="22"/>
      <c r="C253" s="22"/>
      <c r="D253" s="22">
        <v>-6.9400000000000003E-2</v>
      </c>
      <c r="E253" s="22">
        <v>-0.11349999999999999</v>
      </c>
      <c r="F253" s="22">
        <v>-6.3200000000000006E-2</v>
      </c>
      <c r="G253" s="22">
        <v>-8.1799999999999998E-2</v>
      </c>
      <c r="H253" s="22">
        <v>-7.7100000000000002E-2</v>
      </c>
      <c r="I253" s="22">
        <v>-8.9600000000000013E-2</v>
      </c>
      <c r="J253" s="22">
        <v>-9.6000000000000002E-2</v>
      </c>
      <c r="K253" s="22">
        <v>-4.4900000000000002E-2</v>
      </c>
      <c r="L253" s="22">
        <v>-2.8199999999999999E-2</v>
      </c>
      <c r="M253" s="22">
        <v>-4.2199999999999994E-2</v>
      </c>
      <c r="N253" s="22"/>
      <c r="O253" s="22">
        <f t="shared" si="6"/>
        <v>3.9643413409850309E-2</v>
      </c>
    </row>
    <row r="254" spans="1:15" x14ac:dyDescent="0.35">
      <c r="A254">
        <v>202301</v>
      </c>
      <c r="B254" s="22"/>
      <c r="C254" s="22"/>
      <c r="D254" s="22">
        <v>0.1293</v>
      </c>
      <c r="E254" s="22">
        <v>0.30820000000000003</v>
      </c>
      <c r="F254" s="22">
        <v>0.15960000000000002</v>
      </c>
      <c r="G254" s="22">
        <v>3.3399999999999999E-2</v>
      </c>
      <c r="H254" s="22">
        <v>0.18920000000000001</v>
      </c>
      <c r="I254" s="22">
        <v>0.23960000000000001</v>
      </c>
      <c r="J254" s="22">
        <v>0.16550000000000001</v>
      </c>
      <c r="K254" s="22">
        <v>0.19769999999999999</v>
      </c>
      <c r="L254" s="22">
        <v>2.52E-2</v>
      </c>
      <c r="M254" s="22">
        <v>0.1007</v>
      </c>
      <c r="N254" s="22"/>
      <c r="O254" s="22">
        <f t="shared" si="6"/>
        <v>-8.7235038386681424E-2</v>
      </c>
    </row>
    <row r="255" spans="1:15" x14ac:dyDescent="0.35">
      <c r="A255">
        <v>202302</v>
      </c>
      <c r="B255" s="22"/>
      <c r="C255" s="22"/>
      <c r="D255" s="22">
        <v>-5.0099999999999999E-2</v>
      </c>
      <c r="E255" s="22">
        <v>-5.62E-2</v>
      </c>
      <c r="F255" s="22">
        <v>-1.4800000000000001E-2</v>
      </c>
      <c r="G255" s="22">
        <v>-6.9599999999999995E-2</v>
      </c>
      <c r="H255" s="22">
        <v>-3.5499999999999997E-2</v>
      </c>
      <c r="I255" s="22">
        <v>-7.7300000000000008E-2</v>
      </c>
      <c r="J255" s="22">
        <v>-3.9300000000000002E-2</v>
      </c>
      <c r="K255" s="22">
        <v>-6.6699999999999995E-2</v>
      </c>
      <c r="L255" s="22">
        <v>-3.7200000000000004E-2</v>
      </c>
      <c r="M255" s="22">
        <v>-1.83E-2</v>
      </c>
      <c r="N255" s="22"/>
      <c r="O255" s="22">
        <f t="shared" si="6"/>
        <v>2.5012370497304842E-2</v>
      </c>
    </row>
    <row r="256" spans="1:15" x14ac:dyDescent="0.35">
      <c r="A256">
        <v>202303</v>
      </c>
      <c r="B256" s="22"/>
      <c r="C256" s="22"/>
      <c r="D256" s="22">
        <v>-4.3299999999999998E-2</v>
      </c>
      <c r="E256" s="22">
        <v>-8.2100000000000006E-2</v>
      </c>
      <c r="F256" s="22">
        <v>-5.5999999999999994E-2</v>
      </c>
      <c r="G256" s="22">
        <v>-6.6299999999999998E-2</v>
      </c>
      <c r="H256" s="22">
        <v>-2.7699999999999999E-2</v>
      </c>
      <c r="I256" s="22">
        <v>-9.0500000000000011E-2</v>
      </c>
      <c r="J256" s="22">
        <v>-5.62E-2</v>
      </c>
      <c r="K256" s="22">
        <v>-7.8700000000000006E-2</v>
      </c>
      <c r="L256" s="22">
        <v>1.21E-2</v>
      </c>
      <c r="M256" s="22">
        <v>-8.2500000000000004E-2</v>
      </c>
      <c r="N256" s="22"/>
      <c r="O256" s="22">
        <f t="shared" si="6"/>
        <v>4.4681672214117604E-2</v>
      </c>
    </row>
    <row r="257" spans="1:15" x14ac:dyDescent="0.35">
      <c r="A257">
        <v>202304</v>
      </c>
      <c r="B257" s="22"/>
      <c r="C257" s="22"/>
      <c r="D257" s="22">
        <v>-1.4800000000000001E-2</v>
      </c>
      <c r="E257" s="22">
        <v>-6.13E-2</v>
      </c>
      <c r="F257" s="22">
        <v>-3.2000000000000001E-2</v>
      </c>
      <c r="G257" s="22">
        <v>-2.4300000000000002E-2</v>
      </c>
      <c r="H257" s="22">
        <v>-6.3E-2</v>
      </c>
      <c r="I257" s="22">
        <v>-1.0700000000000001E-2</v>
      </c>
      <c r="J257" s="22">
        <v>-2.0099999999999996E-2</v>
      </c>
      <c r="K257" s="22">
        <v>1.9199999999999998E-2</v>
      </c>
      <c r="L257" s="22">
        <v>-1E-3</v>
      </c>
      <c r="M257" s="22">
        <v>-2.1299999999999999E-2</v>
      </c>
      <c r="N257" s="22"/>
      <c r="O257" s="22">
        <f t="shared" si="6"/>
        <v>1.7895753258576487E-2</v>
      </c>
    </row>
    <row r="258" spans="1:15" x14ac:dyDescent="0.35">
      <c r="A258">
        <v>202305</v>
      </c>
      <c r="B258" s="22"/>
      <c r="C258" s="22"/>
      <c r="D258" s="22">
        <v>-3.5900000000000001E-2</v>
      </c>
      <c r="E258" s="22">
        <v>-3.5499999999999997E-2</v>
      </c>
      <c r="F258" s="22">
        <v>-3.2599999999999997E-2</v>
      </c>
      <c r="G258" s="22">
        <v>-6.6500000000000004E-2</v>
      </c>
      <c r="H258" s="22">
        <v>7.2999999999999995E-2</v>
      </c>
      <c r="I258" s="22">
        <v>-7.5899999999999995E-2</v>
      </c>
      <c r="J258" s="22">
        <v>-3.3500000000000002E-2</v>
      </c>
      <c r="K258" s="22">
        <v>1.61E-2</v>
      </c>
      <c r="L258" s="22">
        <v>-3.1600000000000003E-2</v>
      </c>
      <c r="M258" s="22">
        <v>-2.8399999999999998E-2</v>
      </c>
      <c r="N258" s="22"/>
      <c r="O258" s="22">
        <f t="shared" si="6"/>
        <v>3.4605723280046401E-2</v>
      </c>
    </row>
    <row r="259" spans="1:15" x14ac:dyDescent="0.35">
      <c r="A259">
        <v>202306</v>
      </c>
      <c r="B259" s="22"/>
      <c r="C259" s="22"/>
      <c r="D259" s="22">
        <v>3.2300000000000002E-2</v>
      </c>
      <c r="E259" s="22">
        <v>9.0899999999999995E-2</v>
      </c>
      <c r="F259" s="22">
        <v>0.11840000000000001</v>
      </c>
      <c r="G259" s="22">
        <v>0.10050000000000001</v>
      </c>
      <c r="H259" s="22">
        <v>6.0400000000000002E-2</v>
      </c>
      <c r="I259" s="22">
        <v>8.3699999999999997E-2</v>
      </c>
      <c r="J259" s="22">
        <v>0.1026</v>
      </c>
      <c r="K259" s="22">
        <v>1.1699999999999999E-2</v>
      </c>
      <c r="L259" s="22">
        <v>2.29E-2</v>
      </c>
      <c r="M259" s="22">
        <v>6.2699999999999992E-2</v>
      </c>
      <c r="N259" s="22"/>
      <c r="O259" s="22">
        <f t="shared" si="6"/>
        <v>-5.2606978883662142E-2</v>
      </c>
    </row>
    <row r="260" spans="1:15" x14ac:dyDescent="0.35">
      <c r="A260">
        <v>202307</v>
      </c>
      <c r="B260" s="22"/>
      <c r="C260" s="22"/>
      <c r="D260" s="22">
        <v>3.1800000000000002E-2</v>
      </c>
      <c r="E260" s="22">
        <v>7.4999999999999997E-2</v>
      </c>
      <c r="F260" s="22">
        <v>6.7299999999999999E-2</v>
      </c>
      <c r="G260" s="22">
        <v>0.1157</v>
      </c>
      <c r="H260" s="22">
        <v>5.9299999999999999E-2</v>
      </c>
      <c r="I260" s="22">
        <v>3.1200000000000002E-2</v>
      </c>
      <c r="J260" s="22">
        <v>5.6500000000000002E-2</v>
      </c>
      <c r="K260" s="22">
        <v>6.7000000000000002E-3</v>
      </c>
      <c r="L260" s="22">
        <v>2.6600000000000002E-2</v>
      </c>
      <c r="M260" s="22">
        <v>6.13E-2</v>
      </c>
      <c r="N260" s="22"/>
      <c r="O260" s="22">
        <f t="shared" si="6"/>
        <v>-4.3681882331995034E-2</v>
      </c>
    </row>
    <row r="261" spans="1:15" x14ac:dyDescent="0.35">
      <c r="A261">
        <v>202308</v>
      </c>
      <c r="B261" s="22"/>
      <c r="C261" s="22"/>
      <c r="D261" s="22">
        <v>-4.8300000000000003E-2</v>
      </c>
      <c r="E261" s="22">
        <v>-9.1600000000000001E-2</v>
      </c>
      <c r="F261" s="22">
        <v>-5.62E-2</v>
      </c>
      <c r="G261" s="22">
        <v>-1.1299999999999999E-2</v>
      </c>
      <c r="H261" s="22">
        <v>-7.7199999999999991E-2</v>
      </c>
      <c r="I261" s="22">
        <v>-3.15E-2</v>
      </c>
      <c r="J261" s="22">
        <v>-6.5299999999999997E-2</v>
      </c>
      <c r="K261" s="22">
        <v>-8.6199999999999999E-2</v>
      </c>
      <c r="L261" s="22">
        <v>-5.1699999999999996E-2</v>
      </c>
      <c r="M261" s="22">
        <v>-5.9200000000000003E-2</v>
      </c>
      <c r="N261" s="22"/>
      <c r="O261" s="22">
        <f t="shared" si="6"/>
        <v>4.7249074780361833E-2</v>
      </c>
    </row>
    <row r="262" spans="1:15" x14ac:dyDescent="0.35">
      <c r="A262">
        <v>202309</v>
      </c>
      <c r="B262" s="22"/>
      <c r="C262" s="22"/>
      <c r="D262" s="22">
        <v>-6.5799999999999997E-2</v>
      </c>
      <c r="E262" s="22">
        <v>-7.4400000000000008E-2</v>
      </c>
      <c r="F262" s="22">
        <v>-6.2699999999999992E-2</v>
      </c>
      <c r="G262" s="22">
        <v>3.4500000000000003E-2</v>
      </c>
      <c r="H262" s="22">
        <v>-9.1199999999999989E-2</v>
      </c>
      <c r="I262" s="22">
        <v>-6.9900000000000004E-2</v>
      </c>
      <c r="J262" s="22">
        <v>-7.4700000000000003E-2</v>
      </c>
      <c r="K262" s="22">
        <v>-9.3399999999999997E-2</v>
      </c>
      <c r="L262" s="22">
        <v>-5.7200000000000001E-2</v>
      </c>
      <c r="M262" s="22">
        <v>-5.67E-2</v>
      </c>
      <c r="N262" s="22"/>
      <c r="O262" s="22">
        <f t="shared" si="6"/>
        <v>6.0819017878542006E-2</v>
      </c>
    </row>
    <row r="263" spans="1:15" x14ac:dyDescent="0.35">
      <c r="A263">
        <v>202310</v>
      </c>
      <c r="B263" s="22"/>
      <c r="C263" s="22"/>
      <c r="D263" s="22">
        <v>-7.400000000000001E-2</v>
      </c>
      <c r="E263" s="22">
        <v>-0.14480000000000001</v>
      </c>
      <c r="F263" s="22">
        <v>-7.8600000000000003E-2</v>
      </c>
      <c r="G263" s="22">
        <v>-4.4000000000000004E-2</v>
      </c>
      <c r="H263" s="22">
        <v>-9.8000000000000004E-2</v>
      </c>
      <c r="I263" s="22">
        <v>-4.8300000000000003E-2</v>
      </c>
      <c r="J263" s="22">
        <v>-5.8499999999999996E-2</v>
      </c>
      <c r="K263" s="22">
        <v>-0.1091</v>
      </c>
      <c r="L263" s="22">
        <v>-5.8999999999999999E-3</v>
      </c>
      <c r="M263" s="22">
        <v>-5.2400000000000002E-2</v>
      </c>
      <c r="N263" s="22"/>
      <c r="O263" s="22">
        <f t="shared" si="6"/>
        <v>3.5568516881651281E-2</v>
      </c>
    </row>
    <row r="264" spans="1:15" x14ac:dyDescent="0.35">
      <c r="A264">
        <v>202311</v>
      </c>
      <c r="B264" s="22"/>
      <c r="C264" s="22"/>
      <c r="D264" s="22">
        <v>8.14E-2</v>
      </c>
      <c r="E264" s="22">
        <v>2.0499999999999997E-2</v>
      </c>
      <c r="F264" s="22">
        <v>6.9000000000000006E-2</v>
      </c>
      <c r="G264" s="22">
        <v>-4.6199999999999998E-2</v>
      </c>
      <c r="H264" s="22">
        <v>0.1211</v>
      </c>
      <c r="I264" s="22">
        <v>5.9800000000000006E-2</v>
      </c>
      <c r="J264" s="22">
        <v>7.8100000000000003E-2</v>
      </c>
      <c r="K264" s="22">
        <v>7.7399999999999997E-2</v>
      </c>
      <c r="L264" s="22">
        <v>5.8499999999999996E-2</v>
      </c>
      <c r="M264" s="22">
        <v>9.1499999999999998E-2</v>
      </c>
      <c r="N264" s="22"/>
      <c r="O264" s="22">
        <f t="shared" si="6"/>
        <v>-8.9530885737105353E-2</v>
      </c>
    </row>
    <row r="265" spans="1:15" x14ac:dyDescent="0.35">
      <c r="A265">
        <v>202312</v>
      </c>
      <c r="B265" s="22"/>
      <c r="C265" s="22"/>
      <c r="D265" s="22">
        <v>6.7900000000000002E-2</v>
      </c>
      <c r="E265" s="22">
        <v>0.1027</v>
      </c>
      <c r="F265" s="22">
        <v>0.11539999999999999</v>
      </c>
      <c r="G265" s="22">
        <v>1.5300000000000001E-2</v>
      </c>
      <c r="H265" s="22">
        <v>0.11109999999999999</v>
      </c>
      <c r="I265" s="22">
        <v>7.3599999999999999E-2</v>
      </c>
      <c r="J265" s="22">
        <v>0.10630000000000001</v>
      </c>
      <c r="K265" s="22">
        <v>0.1764</v>
      </c>
      <c r="L265" s="22">
        <v>3.78E-2</v>
      </c>
      <c r="M265" s="22">
        <v>0.11019999999999999</v>
      </c>
      <c r="N265" s="22"/>
      <c r="O265" s="22">
        <f t="shared" si="6"/>
        <v>-7.4558697060536472E-2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F64D-E60A-4FB0-9B37-CB4AAD8BC3FF}">
  <dimension ref="A1:R227"/>
  <sheetViews>
    <sheetView zoomScale="85" zoomScaleNormal="85" workbookViewId="0">
      <pane xSplit="3" ySplit="2" topLeftCell="D152" activePane="bottomRight" state="frozen"/>
      <selection pane="topRight" activeCell="D1" sqref="D1"/>
      <selection pane="bottomLeft" activeCell="A3" sqref="A3"/>
      <selection pane="bottomRight"/>
    </sheetView>
  </sheetViews>
  <sheetFormatPr defaultRowHeight="14.5" x14ac:dyDescent="0.35"/>
  <cols>
    <col min="1" max="1" width="13.1796875" customWidth="1"/>
    <col min="2" max="2" width="10.7265625" style="8" customWidth="1"/>
    <col min="3" max="3" width="3.1796875" style="8" customWidth="1"/>
    <col min="4" max="4" width="28.1796875" style="8" bestFit="1" customWidth="1"/>
    <col min="5" max="5" width="29.1796875" style="8" bestFit="1" customWidth="1"/>
    <col min="6" max="6" width="28.54296875" style="8" bestFit="1" customWidth="1"/>
    <col min="7" max="7" width="28" style="8" bestFit="1" customWidth="1"/>
    <col min="8" max="8" width="12" style="8" bestFit="1" customWidth="1"/>
    <col min="9" max="9" width="3.453125" style="8" customWidth="1"/>
    <col min="10" max="10" width="6.453125" style="8" bestFit="1" customWidth="1"/>
    <col min="11" max="11" width="3.453125" customWidth="1"/>
    <col min="12" max="12" width="32.453125" bestFit="1" customWidth="1"/>
    <col min="17" max="17" width="3.1796875" customWidth="1"/>
    <col min="18" max="18" width="15.1796875" bestFit="1" customWidth="1"/>
  </cols>
  <sheetData>
    <row r="1" spans="1:18" ht="15" thickBot="1" x14ac:dyDescent="0.4">
      <c r="A1" s="9"/>
      <c r="B1" s="9"/>
      <c r="C1" s="9"/>
      <c r="D1" s="18" t="s">
        <v>155</v>
      </c>
      <c r="E1" s="18" t="s">
        <v>154</v>
      </c>
      <c r="F1" s="18" t="s">
        <v>153</v>
      </c>
      <c r="G1" s="18" t="s">
        <v>152</v>
      </c>
      <c r="H1" s="18" t="s">
        <v>151</v>
      </c>
      <c r="I1" s="16"/>
      <c r="J1" s="16"/>
      <c r="K1" s="9"/>
      <c r="L1" s="29" t="s">
        <v>174</v>
      </c>
      <c r="M1" s="29"/>
      <c r="N1" s="29"/>
      <c r="O1" s="29"/>
      <c r="P1" s="29"/>
    </row>
    <row r="2" spans="1:18" x14ac:dyDescent="0.35">
      <c r="A2" s="6" t="s">
        <v>124</v>
      </c>
      <c r="B2" s="6" t="s">
        <v>150</v>
      </c>
      <c r="C2" s="6"/>
      <c r="D2" s="18" t="s">
        <v>149</v>
      </c>
      <c r="E2" s="18" t="s">
        <v>148</v>
      </c>
      <c r="F2" s="18" t="s">
        <v>147</v>
      </c>
      <c r="G2" s="18" t="s">
        <v>136</v>
      </c>
      <c r="H2" s="18" t="s">
        <v>145</v>
      </c>
      <c r="I2" s="18"/>
      <c r="J2" s="18" t="s">
        <v>144</v>
      </c>
      <c r="K2" s="9"/>
      <c r="L2" s="10" t="s">
        <v>143</v>
      </c>
      <c r="M2" s="11" t="s">
        <v>142</v>
      </c>
      <c r="N2" s="11" t="s">
        <v>141</v>
      </c>
      <c r="O2" s="11" t="s">
        <v>140</v>
      </c>
      <c r="P2" s="12" t="s">
        <v>139</v>
      </c>
      <c r="R2" s="19" t="s">
        <v>175</v>
      </c>
    </row>
    <row r="3" spans="1:18" ht="15" thickBot="1" x14ac:dyDescent="0.4">
      <c r="A3" s="5">
        <v>39113</v>
      </c>
      <c r="B3" s="8">
        <v>1.7498E-2</v>
      </c>
      <c r="C3" s="24"/>
      <c r="D3" s="8">
        <f>VLOOKUP($A3,styles!$A:$H,4,FALSE)</f>
        <v>1.2787818592956199E-2</v>
      </c>
      <c r="E3" s="8">
        <f>VLOOKUP($A3,styles!$A:$H,5,FALSE)</f>
        <v>2.5704824049923299E-2</v>
      </c>
      <c r="F3" s="8">
        <f>VLOOKUP($A3,styles!$A:$H,6,FALSE)</f>
        <v>3.3790126817129201E-2</v>
      </c>
      <c r="G3" s="8">
        <f>VLOOKUP($A3,styles!$A:$H,7,FALSE)</f>
        <v>1.6735257892997901E-2</v>
      </c>
      <c r="H3" s="8">
        <f>VLOOKUP($A3,styles!$A:$H,8,FALSE)</f>
        <v>2.3999999999999998E-3</v>
      </c>
      <c r="J3" s="8">
        <f t="shared" ref="J3:J34" si="0">B3-SUMPRODUCT(D3:H3,L$3:P$3)</f>
        <v>5.2235007489476858E-3</v>
      </c>
      <c r="K3" s="9"/>
      <c r="L3" s="13">
        <v>1.0219423180835581</v>
      </c>
      <c r="M3" s="14">
        <v>0.19050129465018825</v>
      </c>
      <c r="N3" s="14">
        <v>-0.18006918817619189</v>
      </c>
      <c r="O3" s="14">
        <v>3.2893955690077546E-2</v>
      </c>
      <c r="P3" s="15">
        <f>1 - SUM(L3:O3)</f>
        <v>-6.526838024763193E-2</v>
      </c>
      <c r="R3" s="21">
        <f>SUM(L3:P3)</f>
        <v>1</v>
      </c>
    </row>
    <row r="4" spans="1:18" ht="15" thickBot="1" x14ac:dyDescent="0.4">
      <c r="A4" s="5">
        <v>39141</v>
      </c>
      <c r="B4" s="8">
        <v>-1.8917000000000003E-2</v>
      </c>
      <c r="C4" s="24"/>
      <c r="D4" s="8">
        <f>VLOOKUP($A4,styles!$A:$H,4,FALSE)</f>
        <v>-1.55898378288325E-2</v>
      </c>
      <c r="E4" s="8">
        <f>VLOOKUP($A4,styles!$A:$H,5,FALSE)</f>
        <v>-1.8796568319005901E-2</v>
      </c>
      <c r="F4" s="8">
        <f>VLOOKUP($A4,styles!$A:$H,6,FALSE)</f>
        <v>1.61735784982727E-3</v>
      </c>
      <c r="G4" s="8">
        <f>VLOOKUP($A4,styles!$A:$H,7,FALSE)</f>
        <v>-7.9359217162392002E-3</v>
      </c>
      <c r="H4" s="8">
        <f>VLOOKUP($A4,styles!$A:$H,8,FALSE)</f>
        <v>-1.3500000000000002E-2</v>
      </c>
      <c r="J4" s="8">
        <f t="shared" si="0"/>
        <v>2.6684264805481445E-4</v>
      </c>
      <c r="K4" s="9"/>
      <c r="L4" s="9"/>
      <c r="M4" s="9"/>
      <c r="N4" s="9"/>
      <c r="O4" s="9"/>
      <c r="P4" s="9"/>
    </row>
    <row r="5" spans="1:18" x14ac:dyDescent="0.35">
      <c r="A5" s="5">
        <v>39172</v>
      </c>
      <c r="B5" s="8">
        <v>6.1350000000000007E-3</v>
      </c>
      <c r="C5" s="24"/>
      <c r="D5" s="8">
        <f>VLOOKUP($A5,styles!$A:$H,4,FALSE)</f>
        <v>1.54610691074787E-2</v>
      </c>
      <c r="E5" s="8">
        <f>VLOOKUP($A5,styles!$A:$H,5,FALSE)</f>
        <v>5.4243629745768102E-3</v>
      </c>
      <c r="F5" s="8">
        <f>VLOOKUP($A5,styles!$A:$H,6,FALSE)</f>
        <v>8.0182968808394806E-3</v>
      </c>
      <c r="G5" s="8">
        <f>VLOOKUP($A5,styles!$A:$H,7,FALSE)</f>
        <v>1.07065743429376E-2</v>
      </c>
      <c r="H5" s="8">
        <f>VLOOKUP($A5,styles!$A:$H,8,FALSE)</f>
        <v>2.5600000000000001E-2</v>
      </c>
      <c r="J5" s="8">
        <f t="shared" si="0"/>
        <v>-7.9361318108575746E-3</v>
      </c>
      <c r="K5" s="9"/>
      <c r="L5" s="19" t="s">
        <v>179</v>
      </c>
      <c r="M5" s="9"/>
      <c r="N5" s="9"/>
      <c r="O5" s="9"/>
      <c r="P5" s="9"/>
    </row>
    <row r="6" spans="1:18" ht="15" thickBot="1" x14ac:dyDescent="0.4">
      <c r="A6" s="5">
        <v>39202</v>
      </c>
      <c r="B6" s="8">
        <v>4.0069999999999995E-2</v>
      </c>
      <c r="C6" s="24"/>
      <c r="D6" s="8">
        <f>VLOOKUP($A6,styles!$A:$H,4,FALSE)</f>
        <v>3.6952443000032399E-2</v>
      </c>
      <c r="E6" s="8">
        <f>VLOOKUP($A6,styles!$A:$H,5,FALSE)</f>
        <v>4.7080092902136203E-2</v>
      </c>
      <c r="F6" s="8">
        <f>VLOOKUP($A6,styles!$A:$H,6,FALSE)</f>
        <v>3.8087297433941299E-2</v>
      </c>
      <c r="G6" s="8">
        <f>VLOOKUP($A6,styles!$A:$H,7,FALSE)</f>
        <v>1.7959748946577099E-2</v>
      </c>
      <c r="H6" s="8">
        <f>VLOOKUP($A6,styles!$A:$H,8,FALSE)</f>
        <v>-2.3999999999999998E-3</v>
      </c>
      <c r="J6" s="8">
        <f t="shared" si="0"/>
        <v>-5.5114647830471764E-4</v>
      </c>
      <c r="K6" s="9"/>
      <c r="L6" s="20">
        <f>VAR(J3:J206)</f>
        <v>1.4903694672486548E-3</v>
      </c>
      <c r="M6" s="9"/>
      <c r="N6" s="9"/>
      <c r="O6" s="9"/>
      <c r="P6" s="9"/>
    </row>
    <row r="7" spans="1:18" x14ac:dyDescent="0.35">
      <c r="A7" s="1">
        <v>39233</v>
      </c>
      <c r="B7" s="8">
        <v>3.1826E-2</v>
      </c>
      <c r="C7" s="24"/>
      <c r="D7" s="8">
        <f>VLOOKUP($A7,styles!$A:$H,4,FALSE)</f>
        <v>3.6069086857789701E-2</v>
      </c>
      <c r="E7" s="8">
        <f>VLOOKUP($A7,styles!$A:$H,5,FALSE)</f>
        <v>3.5975197341612503E-2</v>
      </c>
      <c r="F7" s="8">
        <f>VLOOKUP($A7,styles!$A:$H,6,FALSE)</f>
        <v>3.7715213397701397E-2</v>
      </c>
      <c r="G7" s="8">
        <f>VLOOKUP($A7,styles!$A:$H,7,FALSE)</f>
        <v>4.0956392109186099E-2</v>
      </c>
      <c r="H7" s="8">
        <f>VLOOKUP($A7,styles!$A:$H,8,FALSE)</f>
        <v>-3.4000000000000002E-3</v>
      </c>
      <c r="J7" s="8">
        <f t="shared" si="0"/>
        <v>-6.6656302851710314E-3</v>
      </c>
    </row>
    <row r="8" spans="1:18" x14ac:dyDescent="0.35">
      <c r="A8" s="1">
        <v>39263</v>
      </c>
      <c r="B8" s="8">
        <v>-3.5714000000000003E-2</v>
      </c>
      <c r="C8" s="24"/>
      <c r="D8" s="8">
        <f>VLOOKUP($A8,styles!$A:$H,4,FALSE)</f>
        <v>-2.3365628246531499E-2</v>
      </c>
      <c r="E8" s="8">
        <f>VLOOKUP($A8,styles!$A:$H,5,FALSE)</f>
        <v>-1.49268559726684E-2</v>
      </c>
      <c r="F8" s="8">
        <f>VLOOKUP($A8,styles!$A:$H,6,FALSE)</f>
        <v>-2.2546089304976001E-2</v>
      </c>
      <c r="G8" s="8">
        <f>VLOOKUP($A8,styles!$A:$H,7,FALSE)</f>
        <v>-1.4629575044353299E-2</v>
      </c>
      <c r="H8" s="8">
        <f>VLOOKUP($A8,styles!$A:$H,8,FALSE)</f>
        <v>5.1000000000000004E-3</v>
      </c>
      <c r="J8" s="8">
        <f t="shared" si="0"/>
        <v>-1.2237852983569126E-2</v>
      </c>
    </row>
    <row r="9" spans="1:18" x14ac:dyDescent="0.35">
      <c r="A9" s="1">
        <v>39294</v>
      </c>
      <c r="B9" s="8">
        <v>-5.8922999999999996E-2</v>
      </c>
      <c r="C9" s="24"/>
      <c r="D9" s="8">
        <f>VLOOKUP($A9,styles!$A:$H,4,FALSE)</f>
        <v>-4.6244040499334803E-2</v>
      </c>
      <c r="E9" s="8">
        <f>VLOOKUP($A9,styles!$A:$H,5,FALSE)</f>
        <v>-1.55029505416358E-2</v>
      </c>
      <c r="F9" s="8">
        <f>VLOOKUP($A9,styles!$A:$H,6,FALSE)</f>
        <v>-3.7229974020898199E-2</v>
      </c>
      <c r="G9" s="8">
        <f>VLOOKUP($A9,styles!$A:$H,7,FALSE)</f>
        <v>-6.8392252922932398E-2</v>
      </c>
      <c r="H9" s="8">
        <f>VLOOKUP($A9,styles!$A:$H,8,FALSE)</f>
        <v>2.9399999999999999E-2</v>
      </c>
      <c r="J9" s="8">
        <f t="shared" si="0"/>
        <v>-1.1246314986772345E-2</v>
      </c>
    </row>
    <row r="10" spans="1:18" x14ac:dyDescent="0.35">
      <c r="A10" s="1">
        <v>39325</v>
      </c>
      <c r="B10" s="8">
        <v>8.9449999999999998E-3</v>
      </c>
      <c r="C10" s="24"/>
      <c r="D10" s="8">
        <f>VLOOKUP($A10,styles!$A:$H,4,FALSE)</f>
        <v>1.12049518291788E-2</v>
      </c>
      <c r="E10" s="8">
        <f>VLOOKUP($A10,styles!$A:$H,5,FALSE)</f>
        <v>1.5933148098203901E-2</v>
      </c>
      <c r="F10" s="8">
        <f>VLOOKUP($A10,styles!$A:$H,6,FALSE)</f>
        <v>1.70966793593924E-3</v>
      </c>
      <c r="G10" s="8">
        <f>VLOOKUP($A10,styles!$A:$H,7,FALSE)</f>
        <v>2.2664622953004501E-2</v>
      </c>
      <c r="H10" s="8">
        <f>VLOOKUP($A10,styles!$A:$H,8,FALSE)</f>
        <v>1E-3</v>
      </c>
      <c r="J10" s="8">
        <f t="shared" si="0"/>
        <v>-5.9135019925119821E-3</v>
      </c>
    </row>
    <row r="11" spans="1:18" x14ac:dyDescent="0.35">
      <c r="A11" s="1">
        <v>39355</v>
      </c>
      <c r="B11" s="8">
        <v>2.4822999999999998E-2</v>
      </c>
      <c r="C11" s="24"/>
      <c r="D11" s="8">
        <f>VLOOKUP($A11,styles!$A:$H,4,FALSE)</f>
        <v>3.4347835309061103E-2</v>
      </c>
      <c r="E11" s="8">
        <f>VLOOKUP($A11,styles!$A:$H,5,FALSE)</f>
        <v>4.1890634903648798E-2</v>
      </c>
      <c r="F11" s="8">
        <f>VLOOKUP($A11,styles!$A:$H,6,FALSE)</f>
        <v>3.2891185518654803E-2</v>
      </c>
      <c r="G11" s="8">
        <f>VLOOKUP($A11,styles!$A:$H,7,FALSE)</f>
        <v>1.7165284360189301E-2</v>
      </c>
      <c r="H11" s="8">
        <f>VLOOKUP($A11,styles!$A:$H,8,FALSE)</f>
        <v>4.6300000000000001E-2</v>
      </c>
      <c r="J11" s="8">
        <f t="shared" si="0"/>
        <v>-9.8787456429472523E-3</v>
      </c>
    </row>
    <row r="12" spans="1:18" x14ac:dyDescent="0.35">
      <c r="A12" s="1">
        <v>39386</v>
      </c>
      <c r="B12" s="8">
        <v>-4.3249999999999999E-3</v>
      </c>
      <c r="C12" s="24"/>
      <c r="D12" s="8">
        <f>VLOOKUP($A12,styles!$A:$H,4,FALSE)</f>
        <v>1.10976277613642E-4</v>
      </c>
      <c r="E12" s="8">
        <f>VLOOKUP($A12,styles!$A:$H,5,FALSE)</f>
        <v>3.4033988559870602E-2</v>
      </c>
      <c r="F12" s="8">
        <f>VLOOKUP($A12,styles!$A:$H,6,FALSE)</f>
        <v>1.6138388968662199E-2</v>
      </c>
      <c r="G12" s="8">
        <f>VLOOKUP($A12,styles!$A:$H,7,FALSE)</f>
        <v>2.8689992574149299E-2</v>
      </c>
      <c r="H12" s="8">
        <f>VLOOKUP($A12,styles!$A:$H,8,FALSE)</f>
        <v>5.0199999999999995E-2</v>
      </c>
      <c r="J12" s="8">
        <f t="shared" si="0"/>
        <v>-5.6831582931548014E-3</v>
      </c>
    </row>
    <row r="13" spans="1:18" x14ac:dyDescent="0.35">
      <c r="A13" s="1">
        <v>39416</v>
      </c>
      <c r="B13" s="8">
        <v>-5.7340999999999996E-2</v>
      </c>
      <c r="C13" s="24"/>
      <c r="D13" s="8">
        <f>VLOOKUP($A13,styles!$A:$H,4,FALSE)</f>
        <v>-4.8873595160042103E-2</v>
      </c>
      <c r="E13" s="8">
        <f>VLOOKUP($A13,styles!$A:$H,5,FALSE)</f>
        <v>-3.6837249459904901E-2</v>
      </c>
      <c r="F13" s="8">
        <f>VLOOKUP($A13,styles!$A:$H,6,FALSE)</f>
        <v>-4.7756086437650398E-2</v>
      </c>
      <c r="G13" s="8">
        <f>VLOOKUP($A13,styles!$A:$H,7,FALSE)</f>
        <v>-7.1805280724251894E-2</v>
      </c>
      <c r="H13" s="8">
        <f>VLOOKUP($A13,styles!$A:$H,8,FALSE)</f>
        <v>9.8999999999999991E-3</v>
      </c>
      <c r="J13" s="8">
        <f t="shared" si="0"/>
        <v>-5.9687441839964481E-3</v>
      </c>
    </row>
    <row r="14" spans="1:18" x14ac:dyDescent="0.35">
      <c r="A14" s="1">
        <v>39447</v>
      </c>
      <c r="B14" s="8">
        <v>-6.7280999999999994E-2</v>
      </c>
      <c r="C14" s="24"/>
      <c r="D14" s="8">
        <f>VLOOKUP($A14,styles!$A:$H,4,FALSE)</f>
        <v>-9.6705838491355101E-3</v>
      </c>
      <c r="E14" s="8">
        <f>VLOOKUP($A14,styles!$A:$H,5,FALSE)</f>
        <v>-3.6153849204930899E-3</v>
      </c>
      <c r="F14" s="8">
        <f>VLOOKUP($A14,styles!$A:$H,6,FALSE)</f>
        <v>-3.16372172532933E-3</v>
      </c>
      <c r="G14" s="8">
        <f>VLOOKUP($A14,styles!$A:$H,7,FALSE)</f>
        <v>-6.2522492848054599E-4</v>
      </c>
      <c r="H14" s="8">
        <f>VLOOKUP($A14,styles!$A:$H,8,FALSE)</f>
        <v>6.6299999999999998E-2</v>
      </c>
      <c r="J14" s="8">
        <f t="shared" si="0"/>
        <v>-5.2931314687163993E-2</v>
      </c>
    </row>
    <row r="15" spans="1:18" x14ac:dyDescent="0.35">
      <c r="A15" s="1">
        <v>39478</v>
      </c>
      <c r="B15" s="8">
        <v>-3.5573E-2</v>
      </c>
      <c r="C15" s="24"/>
      <c r="D15" s="8">
        <f>VLOOKUP($A15,styles!$A:$H,4,FALSE)</f>
        <v>-4.0052448873232803E-2</v>
      </c>
      <c r="E15" s="8">
        <f>VLOOKUP($A15,styles!$A:$H,5,FALSE)</f>
        <v>-7.7975999729305606E-2</v>
      </c>
      <c r="F15" s="8">
        <f>VLOOKUP($A15,styles!$A:$H,6,FALSE)</f>
        <v>-6.5151560316394005E-2</v>
      </c>
      <c r="G15" s="8">
        <f>VLOOKUP($A15,styles!$A:$H,7,FALSE)</f>
        <v>-6.8195204423868797E-2</v>
      </c>
      <c r="H15" s="8">
        <f>VLOOKUP($A15,styles!$A:$H,8,FALSE)</f>
        <v>-7.7499999999999999E-2</v>
      </c>
      <c r="J15" s="8">
        <f t="shared" si="0"/>
        <v>5.6659433353279456E-3</v>
      </c>
    </row>
    <row r="16" spans="1:18" x14ac:dyDescent="0.35">
      <c r="A16" s="1">
        <v>39507</v>
      </c>
      <c r="B16" s="8">
        <v>-6.25E-2</v>
      </c>
      <c r="C16" s="24"/>
      <c r="D16" s="8">
        <f>VLOOKUP($A16,styles!$A:$H,4,FALSE)</f>
        <v>-4.1898323533492203E-2</v>
      </c>
      <c r="E16" s="8">
        <f>VLOOKUP($A16,styles!$A:$H,5,FALSE)</f>
        <v>-1.98624888015804E-2</v>
      </c>
      <c r="F16" s="8">
        <f>VLOOKUP($A16,styles!$A:$H,6,FALSE)</f>
        <v>-2.2875577938459499E-2</v>
      </c>
      <c r="G16" s="8">
        <f>VLOOKUP($A16,styles!$A:$H,7,FALSE)</f>
        <v>-3.7064693725825403E-2</v>
      </c>
      <c r="H16" s="8">
        <f>VLOOKUP($A16,styles!$A:$H,8,FALSE)</f>
        <v>6.0999999999999999E-2</v>
      </c>
      <c r="J16" s="8">
        <f t="shared" si="0"/>
        <v>-1.4817111452942615E-2</v>
      </c>
    </row>
    <row r="17" spans="1:10" x14ac:dyDescent="0.35">
      <c r="A17" s="1">
        <v>39538</v>
      </c>
      <c r="B17" s="8">
        <v>-8.742999999999999E-3</v>
      </c>
      <c r="C17" s="24"/>
      <c r="D17" s="8">
        <f>VLOOKUP($A17,styles!$A:$H,4,FALSE)</f>
        <v>-7.5195402234834703E-3</v>
      </c>
      <c r="E17" s="8">
        <f>VLOOKUP($A17,styles!$A:$H,5,FALSE)</f>
        <v>-6.0876498235813998E-3</v>
      </c>
      <c r="F17" s="8">
        <f>VLOOKUP($A17,styles!$A:$H,6,FALSE)</f>
        <v>-1.4477424853488199E-2</v>
      </c>
      <c r="G17" s="8">
        <f>VLOOKUP($A17,styles!$A:$H,7,FALSE)</f>
        <v>4.1868754549099201E-3</v>
      </c>
      <c r="H17" s="8">
        <f>VLOOKUP($A17,styles!$A:$H,8,FALSE)</f>
        <v>4.2699999999999995E-2</v>
      </c>
      <c r="J17" s="8">
        <f t="shared" si="0"/>
        <v>1.4354034030926097E-4</v>
      </c>
    </row>
    <row r="18" spans="1:10" x14ac:dyDescent="0.35">
      <c r="A18" s="1">
        <v>39568</v>
      </c>
      <c r="B18" s="8">
        <v>4.6307000000000001E-2</v>
      </c>
      <c r="C18" s="24"/>
      <c r="D18" s="8">
        <f>VLOOKUP($A18,styles!$A:$H,4,FALSE)</f>
        <v>4.8745828429385699E-2</v>
      </c>
      <c r="E18" s="8">
        <f>VLOOKUP($A18,styles!$A:$H,5,FALSE)</f>
        <v>5.2500720189686802E-2</v>
      </c>
      <c r="F18" s="8">
        <f>VLOOKUP($A18,styles!$A:$H,6,FALSE)</f>
        <v>6.7576016688514498E-2</v>
      </c>
      <c r="G18" s="8">
        <f>VLOOKUP($A18,styles!$A:$H,7,FALSE)</f>
        <v>4.1870311097562798E-2</v>
      </c>
      <c r="H18" s="8">
        <f>VLOOKUP($A18,styles!$A:$H,8,FALSE)</f>
        <v>-3.0999999999999999E-3</v>
      </c>
      <c r="J18" s="8">
        <f t="shared" si="0"/>
        <v>-2.921133739691488E-3</v>
      </c>
    </row>
    <row r="19" spans="1:10" x14ac:dyDescent="0.35">
      <c r="A19" s="1">
        <v>39599</v>
      </c>
      <c r="B19" s="8">
        <v>-8.43E-3</v>
      </c>
      <c r="C19" s="24"/>
      <c r="D19" s="8">
        <f>VLOOKUP($A19,styles!$A:$H,4,FALSE)</f>
        <v>-1.58638862508493E-3</v>
      </c>
      <c r="E19" s="8">
        <f>VLOOKUP($A19,styles!$A:$H,5,FALSE)</f>
        <v>3.66534585924767E-2</v>
      </c>
      <c r="F19" s="8">
        <f>VLOOKUP($A19,styles!$A:$H,6,FALSE)</f>
        <v>4.5316465395975801E-2</v>
      </c>
      <c r="G19" s="8">
        <f>VLOOKUP($A19,styles!$A:$H,7,FALSE)</f>
        <v>4.5938486445367098E-2</v>
      </c>
      <c r="H19" s="8">
        <f>VLOOKUP($A19,styles!$A:$H,8,FALSE)</f>
        <v>3.3099999999999997E-2</v>
      </c>
      <c r="J19" s="8">
        <f t="shared" si="0"/>
        <v>-4.9819496629118576E-3</v>
      </c>
    </row>
    <row r="20" spans="1:10" x14ac:dyDescent="0.35">
      <c r="A20" s="1">
        <v>39629</v>
      </c>
      <c r="B20" s="8">
        <v>-0.124336</v>
      </c>
      <c r="C20" s="24"/>
      <c r="D20" s="8">
        <f>VLOOKUP($A20,styles!$A:$H,4,FALSE)</f>
        <v>-9.5721734563732605E-2</v>
      </c>
      <c r="E20" s="8">
        <f>VLOOKUP($A20,styles!$A:$H,5,FALSE)</f>
        <v>-7.2022925801885199E-2</v>
      </c>
      <c r="F20" s="8">
        <f>VLOOKUP($A20,styles!$A:$H,6,FALSE)</f>
        <v>-7.9947428958405897E-2</v>
      </c>
      <c r="G20" s="8">
        <f>VLOOKUP($A20,styles!$A:$H,7,FALSE)</f>
        <v>-7.6988108336596903E-2</v>
      </c>
      <c r="H20" s="8">
        <f>VLOOKUP($A20,styles!$A:$H,8,FALSE)</f>
        <v>0.1275</v>
      </c>
      <c r="J20" s="8">
        <f t="shared" si="0"/>
        <v>-1.6335354802660434E-2</v>
      </c>
    </row>
    <row r="21" spans="1:10" x14ac:dyDescent="0.35">
      <c r="A21" s="1">
        <v>39660</v>
      </c>
      <c r="B21" s="8">
        <v>1.2136000000000001E-2</v>
      </c>
      <c r="C21" s="24"/>
      <c r="D21" s="8">
        <f>VLOOKUP($A21,styles!$A:$H,4,FALSE)</f>
        <v>-3.6105040927442399E-3</v>
      </c>
      <c r="E21" s="8">
        <f>VLOOKUP($A21,styles!$A:$H,5,FALSE)</f>
        <v>-1.9012538601778699E-2</v>
      </c>
      <c r="F21" s="8">
        <f>VLOOKUP($A21,styles!$A:$H,6,FALSE)</f>
        <v>-2.5435657726498799E-2</v>
      </c>
      <c r="G21" s="8">
        <f>VLOOKUP($A21,styles!$A:$H,7,FALSE)</f>
        <v>3.7007354327738697E-2</v>
      </c>
      <c r="H21" s="8">
        <f>VLOOKUP($A21,styles!$A:$H,8,FALSE)</f>
        <v>-5.1299999999999998E-2</v>
      </c>
      <c r="J21" s="8">
        <f t="shared" si="0"/>
        <v>1.0301875722509469E-2</v>
      </c>
    </row>
    <row r="22" spans="1:10" x14ac:dyDescent="0.35">
      <c r="A22" s="1">
        <v>39691</v>
      </c>
      <c r="B22" s="8">
        <v>2.1583000000000001E-2</v>
      </c>
      <c r="C22" s="24"/>
      <c r="D22" s="8">
        <f>VLOOKUP($A22,styles!$A:$H,4,FALSE)</f>
        <v>1.6987887673261901E-2</v>
      </c>
      <c r="E22" s="8">
        <f>VLOOKUP($A22,styles!$A:$H,5,FALSE)</f>
        <v>1.07669860024721E-2</v>
      </c>
      <c r="F22" s="8">
        <f>VLOOKUP($A22,styles!$A:$H,6,FALSE)</f>
        <v>1.8482615246259701E-2</v>
      </c>
      <c r="G22" s="8">
        <f>VLOOKUP($A22,styles!$A:$H,7,FALSE)</f>
        <v>3.6144539190409199E-2</v>
      </c>
      <c r="H22" s="8">
        <f>VLOOKUP($A22,styles!$A:$H,8,FALSE)</f>
        <v>-4.0199999999999993E-2</v>
      </c>
      <c r="J22" s="8">
        <f t="shared" si="0"/>
        <v>1.6866576851367401E-3</v>
      </c>
    </row>
    <row r="23" spans="1:10" x14ac:dyDescent="0.35">
      <c r="A23" s="1">
        <v>39721</v>
      </c>
      <c r="B23" s="8">
        <v>-6.9249000000000005E-2</v>
      </c>
      <c r="C23" s="24"/>
      <c r="D23" s="8">
        <f>VLOOKUP($A23,styles!$A:$H,4,FALSE)</f>
        <v>-7.3470348542246003E-2</v>
      </c>
      <c r="E23" s="8">
        <f>VLOOKUP($A23,styles!$A:$H,5,FALSE)</f>
        <v>-0.115804506365771</v>
      </c>
      <c r="F23" s="8">
        <f>VLOOKUP($A23,styles!$A:$H,6,FALSE)</f>
        <v>-0.122619313827236</v>
      </c>
      <c r="G23" s="8">
        <f>VLOOKUP($A23,styles!$A:$H,7,FALSE)</f>
        <v>-7.9683097819103696E-2</v>
      </c>
      <c r="H23" s="8">
        <f>VLOOKUP($A23,styles!$A:$H,8,FALSE)</f>
        <v>2.8000000000000004E-3</v>
      </c>
      <c r="J23" s="8">
        <f t="shared" si="0"/>
        <v>8.6182501466861711E-3</v>
      </c>
    </row>
    <row r="24" spans="1:10" x14ac:dyDescent="0.35">
      <c r="A24" s="1">
        <v>39752</v>
      </c>
      <c r="B24" s="8">
        <v>-0.18411100000000002</v>
      </c>
      <c r="C24" s="24"/>
      <c r="D24" s="8">
        <f>VLOOKUP($A24,styles!$A:$H,4,FALSE)</f>
        <v>-0.17311333855126601</v>
      </c>
      <c r="E24" s="8">
        <f>VLOOKUP($A24,styles!$A:$H,5,FALSE)</f>
        <v>-0.17605839488944899</v>
      </c>
      <c r="F24" s="8">
        <f>VLOOKUP($A24,styles!$A:$H,6,FALSE)</f>
        <v>-0.22351567537424</v>
      </c>
      <c r="G24" s="8">
        <f>VLOOKUP($A24,styles!$A:$H,7,FALSE)</f>
        <v>-0.20802756901618599</v>
      </c>
      <c r="H24" s="8">
        <f>VLOOKUP($A24,styles!$A:$H,8,FALSE)</f>
        <v>7.85E-2</v>
      </c>
      <c r="J24" s="8">
        <f t="shared" si="0"/>
        <v>-1.9416700715818858E-3</v>
      </c>
    </row>
    <row r="25" spans="1:10" x14ac:dyDescent="0.35">
      <c r="A25" s="1">
        <v>39782</v>
      </c>
      <c r="B25" s="8">
        <v>-9.2735999999999999E-2</v>
      </c>
      <c r="C25" s="24"/>
      <c r="D25" s="8">
        <f>VLOOKUP($A25,styles!$A:$H,4,FALSE)</f>
        <v>-7.1708828872841496E-2</v>
      </c>
      <c r="E25" s="8">
        <f>VLOOKUP($A25,styles!$A:$H,5,FALSE)</f>
        <v>-7.9528687469134399E-2</v>
      </c>
      <c r="F25" s="8">
        <f>VLOOKUP($A25,styles!$A:$H,6,FALSE)</f>
        <v>-0.10177132661534601</v>
      </c>
      <c r="G25" s="8">
        <f>VLOOKUP($A25,styles!$A:$H,7,FALSE)</f>
        <v>-0.118285441560284</v>
      </c>
      <c r="H25" s="8">
        <f>VLOOKUP($A25,styles!$A:$H,8,FALSE)</f>
        <v>7.17E-2</v>
      </c>
      <c r="J25" s="8">
        <f t="shared" si="0"/>
        <v>-1.4058656495949867E-2</v>
      </c>
    </row>
    <row r="26" spans="1:10" x14ac:dyDescent="0.35">
      <c r="A26" s="1">
        <v>39813</v>
      </c>
      <c r="B26" s="8">
        <v>-1.1924999999999998E-2</v>
      </c>
      <c r="C26" s="24"/>
      <c r="D26" s="8">
        <f>VLOOKUP($A26,styles!$A:$H,4,FALSE)</f>
        <v>1.3880665745674901E-2</v>
      </c>
      <c r="E26" s="8">
        <f>VLOOKUP($A26,styles!$A:$H,5,FALSE)</f>
        <v>1.8073915104276899E-2</v>
      </c>
      <c r="F26" s="8">
        <f>VLOOKUP($A26,styles!$A:$H,6,FALSE)</f>
        <v>4.2713607076042E-2</v>
      </c>
      <c r="G26" s="8">
        <f>VLOOKUP($A26,styles!$A:$H,7,FALSE)</f>
        <v>5.8040699687413003E-2</v>
      </c>
      <c r="H26" s="8">
        <f>VLOOKUP($A26,styles!$A:$H,8,FALSE)</f>
        <v>-5.0900000000000001E-2</v>
      </c>
      <c r="J26" s="8">
        <f t="shared" si="0"/>
        <v>-2.7093288163523986E-2</v>
      </c>
    </row>
    <row r="27" spans="1:10" x14ac:dyDescent="0.35">
      <c r="A27" s="1">
        <v>39844</v>
      </c>
      <c r="B27" s="8">
        <v>-0.12931000000000001</v>
      </c>
      <c r="C27" s="24"/>
      <c r="D27" s="8">
        <f>VLOOKUP($A27,styles!$A:$H,4,FALSE)</f>
        <v>-0.114989537373475</v>
      </c>
      <c r="E27" s="8">
        <f>VLOOKUP($A27,styles!$A:$H,5,FALSE)</f>
        <v>-4.8105554819123798E-2</v>
      </c>
      <c r="F27" s="8">
        <f>VLOOKUP($A27,styles!$A:$H,6,FALSE)</f>
        <v>-7.3963247517635194E-2</v>
      </c>
      <c r="G27" s="8">
        <f>VLOOKUP($A27,styles!$A:$H,7,FALSE)</f>
        <v>-0.111225312838477</v>
      </c>
      <c r="H27" s="8">
        <f>VLOOKUP($A27,styles!$A:$H,8,FALSE)</f>
        <v>-2.18E-2</v>
      </c>
      <c r="J27" s="8">
        <f t="shared" si="0"/>
        <v>-1.371586726093614E-2</v>
      </c>
    </row>
    <row r="28" spans="1:10" x14ac:dyDescent="0.35">
      <c r="A28" s="1">
        <v>39872</v>
      </c>
      <c r="B28" s="8">
        <v>-0.130693</v>
      </c>
      <c r="C28" s="24"/>
      <c r="D28" s="8">
        <f>VLOOKUP($A28,styles!$A:$H,4,FALSE)</f>
        <v>-0.13360963908420401</v>
      </c>
      <c r="E28" s="8">
        <f>VLOOKUP($A28,styles!$A:$H,5,FALSE)</f>
        <v>-7.5229264316282907E-2</v>
      </c>
      <c r="F28" s="8">
        <f>VLOOKUP($A28,styles!$A:$H,6,FALSE)</f>
        <v>-9.9504466913786102E-2</v>
      </c>
      <c r="G28" s="8">
        <f>VLOOKUP($A28,styles!$A:$H,7,FALSE)</f>
        <v>-0.121519656905198</v>
      </c>
      <c r="H28" s="8">
        <f>VLOOKUP($A28,styles!$A:$H,8,FALSE)</f>
        <v>4.41E-2</v>
      </c>
      <c r="J28" s="8">
        <f t="shared" si="0"/>
        <v>9.1375257334154469E-3</v>
      </c>
    </row>
    <row r="29" spans="1:10" x14ac:dyDescent="0.35">
      <c r="A29" s="1">
        <v>39903</v>
      </c>
      <c r="B29" s="8">
        <v>0.104784</v>
      </c>
      <c r="C29" s="24"/>
      <c r="D29" s="8">
        <f>VLOOKUP($A29,styles!$A:$H,4,FALSE)</f>
        <v>8.5501750600282103E-2</v>
      </c>
      <c r="E29" s="8">
        <f>VLOOKUP($A29,styles!$A:$H,5,FALSE)</f>
        <v>8.9197894744574499E-2</v>
      </c>
      <c r="F29" s="8">
        <f>VLOOKUP($A29,styles!$A:$H,6,FALSE)</f>
        <v>9.1534093154069907E-2</v>
      </c>
      <c r="G29" s="8">
        <f>VLOOKUP($A29,styles!$A:$H,7,FALSE)</f>
        <v>8.9262101534828997E-2</v>
      </c>
      <c r="H29" s="8">
        <f>VLOOKUP($A29,styles!$A:$H,8,FALSE)</f>
        <v>-0.11869999999999999</v>
      </c>
      <c r="J29" s="8">
        <f t="shared" si="0"/>
        <v>6.2127578590463056E-3</v>
      </c>
    </row>
    <row r="30" spans="1:10" x14ac:dyDescent="0.35">
      <c r="A30" s="1">
        <v>39933</v>
      </c>
      <c r="B30" s="8">
        <v>0.123711</v>
      </c>
      <c r="C30" s="24"/>
      <c r="D30" s="8">
        <f>VLOOKUP($A30,styles!$A:$H,4,FALSE)</f>
        <v>0.10719166652456</v>
      </c>
      <c r="E30" s="8">
        <f>VLOOKUP($A30,styles!$A:$H,5,FALSE)</f>
        <v>9.60051524664738E-2</v>
      </c>
      <c r="F30" s="8">
        <f>VLOOKUP($A30,styles!$A:$H,6,FALSE)</f>
        <v>0.15371756142186799</v>
      </c>
      <c r="G30" s="8">
        <f>VLOOKUP($A30,styles!$A:$H,7,FALSE)</f>
        <v>0.154584031085892</v>
      </c>
      <c r="H30" s="8">
        <f>VLOOKUP($A30,styles!$A:$H,8,FALSE)</f>
        <v>-0.34299999999999997</v>
      </c>
      <c r="J30" s="8">
        <f t="shared" si="0"/>
        <v>-3.9139442055115409E-3</v>
      </c>
    </row>
    <row r="31" spans="1:10" x14ac:dyDescent="0.35">
      <c r="A31" s="1">
        <v>39964</v>
      </c>
      <c r="B31" s="8">
        <v>6.7889999999999992E-2</v>
      </c>
      <c r="C31" s="24"/>
      <c r="D31" s="8">
        <f>VLOOKUP($A31,styles!$A:$H,4,FALSE)</f>
        <v>6.1836344033972299E-2</v>
      </c>
      <c r="E31" s="8">
        <f>VLOOKUP($A31,styles!$A:$H,5,FALSE)</f>
        <v>4.9571113873266397E-2</v>
      </c>
      <c r="F31" s="8">
        <f>VLOOKUP($A31,styles!$A:$H,6,FALSE)</f>
        <v>4.3423447064125202E-2</v>
      </c>
      <c r="G31" s="8">
        <f>VLOOKUP($A31,styles!$A:$H,7,FALSE)</f>
        <v>3.0148560163345599E-2</v>
      </c>
      <c r="H31" s="8">
        <f>VLOOKUP($A31,styles!$A:$H,8,FALSE)</f>
        <v>-0.1249</v>
      </c>
      <c r="J31" s="8">
        <f t="shared" si="0"/>
        <v>-6.0710393684122871E-3</v>
      </c>
    </row>
    <row r="32" spans="1:10" x14ac:dyDescent="0.35">
      <c r="A32" s="1">
        <v>39994</v>
      </c>
      <c r="B32" s="8">
        <v>-8.5909999999999997E-3</v>
      </c>
      <c r="C32" s="24"/>
      <c r="D32" s="8">
        <f>VLOOKUP($A32,styles!$A:$H,4,FALSE)</f>
        <v>-7.3850897441747002E-3</v>
      </c>
      <c r="E32" s="8">
        <f>VLOOKUP($A32,styles!$A:$H,5,FALSE)</f>
        <v>1.11860233335286E-2</v>
      </c>
      <c r="F32" s="8">
        <f>VLOOKUP($A32,styles!$A:$H,6,FALSE)</f>
        <v>3.4798725049067099E-3</v>
      </c>
      <c r="G32" s="8">
        <f>VLOOKUP($A32,styles!$A:$H,7,FALSE)</f>
        <v>1.46900687116119E-2</v>
      </c>
      <c r="H32" s="8">
        <f>VLOOKUP($A32,styles!$A:$H,8,FALSE)</f>
        <v>5.4800000000000001E-2</v>
      </c>
      <c r="J32" s="8">
        <f t="shared" si="0"/>
        <v>5.4529439059406749E-4</v>
      </c>
    </row>
    <row r="33" spans="1:10" x14ac:dyDescent="0.35">
      <c r="A33" s="1">
        <v>40025</v>
      </c>
      <c r="B33" s="8">
        <v>8.6654999999999996E-2</v>
      </c>
      <c r="C33" s="24"/>
      <c r="D33" s="8">
        <f>VLOOKUP($A33,styles!$A:$H,4,FALSE)</f>
        <v>8.1850823539234993E-2</v>
      </c>
      <c r="E33" s="8">
        <f>VLOOKUP($A33,styles!$A:$H,5,FALSE)</f>
        <v>7.1026449750113393E-2</v>
      </c>
      <c r="F33" s="8">
        <f>VLOOKUP($A33,styles!$A:$H,6,FALSE)</f>
        <v>8.8528457521431597E-2</v>
      </c>
      <c r="G33" s="8">
        <f>VLOOKUP($A33,styles!$A:$H,7,FALSE)</f>
        <v>9.6307905088642204E-2</v>
      </c>
      <c r="H33" s="8">
        <f>VLOOKUP($A33,styles!$A:$H,8,FALSE)</f>
        <v>-5.5500000000000001E-2</v>
      </c>
      <c r="J33" s="8">
        <f t="shared" si="0"/>
        <v>-1.3715465664960874E-3</v>
      </c>
    </row>
    <row r="34" spans="1:10" x14ac:dyDescent="0.35">
      <c r="A34" s="1">
        <v>40056</v>
      </c>
      <c r="B34" s="8">
        <v>5.9010999999999994E-2</v>
      </c>
      <c r="C34" s="24"/>
      <c r="D34" s="8">
        <f>VLOOKUP($A34,styles!$A:$H,4,FALSE)</f>
        <v>5.2305982374927999E-2</v>
      </c>
      <c r="E34" s="8">
        <f>VLOOKUP($A34,styles!$A:$H,5,FALSE)</f>
        <v>2.0741249996616602E-2</v>
      </c>
      <c r="F34" s="8">
        <f>VLOOKUP($A34,styles!$A:$H,6,FALSE)</f>
        <v>4.8617454434431197E-2</v>
      </c>
      <c r="G34" s="8">
        <f>VLOOKUP($A34,styles!$A:$H,7,FALSE)</f>
        <v>2.86762868693652E-2</v>
      </c>
      <c r="H34" s="8">
        <f>VLOOKUP($A34,styles!$A:$H,8,FALSE)</f>
        <v>-9.0700000000000003E-2</v>
      </c>
      <c r="J34" s="8">
        <f t="shared" si="0"/>
        <v>3.4974550982136143E-3</v>
      </c>
    </row>
    <row r="35" spans="1:10" x14ac:dyDescent="0.35">
      <c r="A35" s="1">
        <v>40086</v>
      </c>
      <c r="B35" s="8">
        <v>3.1627000000000002E-2</v>
      </c>
      <c r="C35" s="24"/>
      <c r="D35" s="8">
        <f>VLOOKUP($A35,styles!$A:$H,4,FALSE)</f>
        <v>3.8636021901692102E-2</v>
      </c>
      <c r="E35" s="8">
        <f>VLOOKUP($A35,styles!$A:$H,5,FALSE)</f>
        <v>4.2535532456512301E-2</v>
      </c>
      <c r="F35" s="8">
        <f>VLOOKUP($A35,styles!$A:$H,6,FALSE)</f>
        <v>5.6704278595566801E-2</v>
      </c>
      <c r="G35" s="8">
        <f>VLOOKUP($A35,styles!$A:$H,7,FALSE)</f>
        <v>5.7676992912319897E-2</v>
      </c>
      <c r="H35" s="8">
        <f>VLOOKUP($A35,styles!$A:$H,8,FALSE)</f>
        <v>-4.7899999999999998E-2</v>
      </c>
      <c r="J35" s="8">
        <f t="shared" ref="J35:J62" si="1">B35-SUMPRODUCT(D35:H35,L$3:P$3)</f>
        <v>-1.0772746235579049E-2</v>
      </c>
    </row>
    <row r="36" spans="1:10" x14ac:dyDescent="0.35">
      <c r="A36" s="1">
        <v>40117</v>
      </c>
      <c r="B36" s="8">
        <v>-3.3576999999999996E-2</v>
      </c>
      <c r="C36" s="24"/>
      <c r="D36" s="8">
        <f>VLOOKUP($A36,styles!$A:$H,4,FALSE)</f>
        <v>-3.0604714556085998E-2</v>
      </c>
      <c r="E36" s="8">
        <f>VLOOKUP($A36,styles!$A:$H,5,FALSE)</f>
        <v>-1.35466132195209E-2</v>
      </c>
      <c r="F36" s="8">
        <f>VLOOKUP($A36,styles!$A:$H,6,FALSE)</f>
        <v>-4.4026776519052201E-2</v>
      </c>
      <c r="G36" s="8">
        <f>VLOOKUP($A36,styles!$A:$H,7,FALSE)</f>
        <v>-6.7896470588235294E-2</v>
      </c>
      <c r="H36" s="8">
        <f>VLOOKUP($A36,styles!$A:$H,8,FALSE)</f>
        <v>2.6099999999999998E-2</v>
      </c>
      <c r="J36" s="8">
        <f t="shared" si="1"/>
        <v>-3.7110773921188688E-3</v>
      </c>
    </row>
    <row r="37" spans="1:10" x14ac:dyDescent="0.35">
      <c r="A37" s="1">
        <v>40147</v>
      </c>
      <c r="B37" s="8">
        <v>5.5891000000000003E-2</v>
      </c>
      <c r="C37" s="24"/>
      <c r="D37" s="8">
        <f>VLOOKUP($A37,styles!$A:$H,4,FALSE)</f>
        <v>5.6363268807334298E-2</v>
      </c>
      <c r="E37" s="8">
        <f>VLOOKUP($A37,styles!$A:$H,5,FALSE)</f>
        <v>6.1433341498318299E-2</v>
      </c>
      <c r="F37" s="8">
        <f>VLOOKUP($A37,styles!$A:$H,6,FALSE)</f>
        <v>4.8298770087081701E-2</v>
      </c>
      <c r="G37" s="8">
        <f>VLOOKUP($A37,styles!$A:$H,7,FALSE)</f>
        <v>3.1390605436407003E-2</v>
      </c>
      <c r="H37" s="8">
        <f>VLOOKUP($A37,styles!$A:$H,8,FALSE)</f>
        <v>3.0000000000000001E-3</v>
      </c>
      <c r="J37" s="8">
        <f t="shared" si="1"/>
        <v>-5.5517763939283288E-3</v>
      </c>
    </row>
    <row r="38" spans="1:10" x14ac:dyDescent="0.35">
      <c r="A38" s="1">
        <v>40178</v>
      </c>
      <c r="B38" s="8">
        <v>1.4306000000000001E-2</v>
      </c>
      <c r="C38" s="24"/>
      <c r="D38" s="8">
        <f>VLOOKUP($A38,styles!$A:$H,4,FALSE)</f>
        <v>1.7695666940790899E-2</v>
      </c>
      <c r="E38" s="8">
        <f>VLOOKUP($A38,styles!$A:$H,5,FALSE)</f>
        <v>3.0908927491309499E-2</v>
      </c>
      <c r="F38" s="8">
        <f>VLOOKUP($A38,styles!$A:$H,6,FALSE)</f>
        <v>5.6951812605076597E-2</v>
      </c>
      <c r="G38" s="8">
        <f>VLOOKUP($A38,styles!$A:$H,7,FALSE)</f>
        <v>8.0497489837955905E-2</v>
      </c>
      <c r="H38" s="8">
        <f>VLOOKUP($A38,styles!$A:$H,8,FALSE)</f>
        <v>3.0099999999999998E-2</v>
      </c>
      <c r="J38" s="8">
        <f t="shared" si="1"/>
        <v>-9.4177554329400934E-5</v>
      </c>
    </row>
    <row r="39" spans="1:10" x14ac:dyDescent="0.35">
      <c r="A39" s="1">
        <v>40209</v>
      </c>
      <c r="B39" s="8">
        <v>-2.6798000000000002E-2</v>
      </c>
      <c r="C39" s="24"/>
      <c r="D39" s="8">
        <f>VLOOKUP($A39,styles!$A:$H,4,FALSE)</f>
        <v>-2.8123321807982899E-2</v>
      </c>
      <c r="E39" s="8">
        <f>VLOOKUP($A39,styles!$A:$H,5,FALSE)</f>
        <v>-4.3637263334001003E-2</v>
      </c>
      <c r="F39" s="8">
        <f>VLOOKUP($A39,styles!$A:$H,6,FALSE)</f>
        <v>-3.3418124209749801E-2</v>
      </c>
      <c r="G39" s="8">
        <f>VLOOKUP($A39,styles!$A:$H,7,FALSE)</f>
        <v>-3.6811661435643801E-2</v>
      </c>
      <c r="H39" s="8">
        <f>VLOOKUP($A39,styles!$A:$H,8,FALSE)</f>
        <v>-5.4000000000000006E-2</v>
      </c>
      <c r="J39" s="8">
        <f t="shared" si="1"/>
        <v>1.9241819707275891E-3</v>
      </c>
    </row>
    <row r="40" spans="1:10" x14ac:dyDescent="0.35">
      <c r="A40" s="1">
        <v>40237</v>
      </c>
      <c r="B40" s="8">
        <v>3.0435E-2</v>
      </c>
      <c r="C40" s="24"/>
      <c r="D40" s="8">
        <f>VLOOKUP($A40,styles!$A:$H,4,FALSE)</f>
        <v>3.1565718190248102E-2</v>
      </c>
      <c r="E40" s="8">
        <f>VLOOKUP($A40,styles!$A:$H,5,FALSE)</f>
        <v>3.4366022283216502E-2</v>
      </c>
      <c r="F40" s="8">
        <f>VLOOKUP($A40,styles!$A:$H,6,FALSE)</f>
        <v>5.0034853658751398E-2</v>
      </c>
      <c r="G40" s="8">
        <f>VLOOKUP($A40,styles!$A:$H,7,FALSE)</f>
        <v>4.5044231471133699E-2</v>
      </c>
      <c r="H40" s="8">
        <f>VLOOKUP($A40,styles!$A:$H,8,FALSE)</f>
        <v>3.7400000000000003E-2</v>
      </c>
      <c r="J40" s="8">
        <f t="shared" si="1"/>
        <v>1.5989749897578516E-3</v>
      </c>
    </row>
    <row r="41" spans="1:10" x14ac:dyDescent="0.35">
      <c r="A41" s="1">
        <v>40268</v>
      </c>
      <c r="B41" s="8">
        <v>6.4698000000000006E-2</v>
      </c>
      <c r="C41" s="24"/>
      <c r="D41" s="8">
        <f>VLOOKUP($A41,styles!$A:$H,4,FALSE)</f>
        <v>6.5099585840511801E-2</v>
      </c>
      <c r="E41" s="8">
        <f>VLOOKUP($A41,styles!$A:$H,5,FALSE)</f>
        <v>5.7844664541916099E-2</v>
      </c>
      <c r="F41" s="8">
        <f>VLOOKUP($A41,styles!$A:$H,6,FALSE)</f>
        <v>7.0688184602715406E-2</v>
      </c>
      <c r="G41" s="8">
        <f>VLOOKUP($A41,styles!$A:$H,7,FALSE)</f>
        <v>8.1387812711534793E-2</v>
      </c>
      <c r="H41" s="8">
        <f>VLOOKUP($A41,styles!$A:$H,8,FALSE)</f>
        <v>3.7599999999999995E-2</v>
      </c>
      <c r="J41" s="8">
        <f t="shared" si="1"/>
        <v>-3.4381713664789759E-4</v>
      </c>
    </row>
    <row r="42" spans="1:10" x14ac:dyDescent="0.35">
      <c r="A42" s="1">
        <v>40298</v>
      </c>
      <c r="B42" s="8">
        <v>1.4531000000000001E-2</v>
      </c>
      <c r="C42" s="24"/>
      <c r="D42" s="8">
        <f>VLOOKUP($A42,styles!$A:$H,4,FALSE)</f>
        <v>2.5875458293869599E-2</v>
      </c>
      <c r="E42" s="8">
        <f>VLOOKUP($A42,styles!$A:$H,5,FALSE)</f>
        <v>1.1173209516818499E-2</v>
      </c>
      <c r="F42" s="8">
        <f>VLOOKUP($A42,styles!$A:$H,6,FALSE)</f>
        <v>3.7603943067257103E-2</v>
      </c>
      <c r="G42" s="8">
        <f>VLOOKUP($A42,styles!$A:$H,7,FALSE)</f>
        <v>5.6596611794789198E-2</v>
      </c>
      <c r="H42" s="8">
        <f>VLOOKUP($A42,styles!$A:$H,8,FALSE)</f>
        <v>3.1600000000000003E-2</v>
      </c>
      <c r="J42" s="8">
        <f t="shared" si="1"/>
        <v>-7.0686308330796723E-3</v>
      </c>
    </row>
    <row r="43" spans="1:10" x14ac:dyDescent="0.35">
      <c r="A43" s="1">
        <v>40329</v>
      </c>
      <c r="B43" s="8">
        <v>-7.4218999999999993E-2</v>
      </c>
      <c r="C43" s="24"/>
      <c r="D43" s="8">
        <f>VLOOKUP($A43,styles!$A:$H,4,FALSE)</f>
        <v>-8.2196038890443898E-2</v>
      </c>
      <c r="E43" s="8">
        <f>VLOOKUP($A43,styles!$A:$H,5,FALSE)</f>
        <v>-7.6341691533424905E-2</v>
      </c>
      <c r="F43" s="8">
        <f>VLOOKUP($A43,styles!$A:$H,6,FALSE)</f>
        <v>-7.3541230553365006E-2</v>
      </c>
      <c r="G43" s="8">
        <f>VLOOKUP($A43,styles!$A:$H,7,FALSE)</f>
        <v>-7.5853832239847999E-2</v>
      </c>
      <c r="H43" s="8">
        <f>VLOOKUP($A43,styles!$A:$H,8,FALSE)</f>
        <v>-2.5000000000000001E-3</v>
      </c>
      <c r="J43" s="8">
        <f t="shared" si="1"/>
        <v>1.3413253556667781E-2</v>
      </c>
    </row>
    <row r="44" spans="1:10" x14ac:dyDescent="0.35">
      <c r="A44" s="1">
        <v>40359</v>
      </c>
      <c r="B44" s="8">
        <v>-4.7820000000000001E-2</v>
      </c>
      <c r="C44" s="24"/>
      <c r="D44" s="8">
        <f>VLOOKUP($A44,styles!$A:$H,4,FALSE)</f>
        <v>-5.6294503998408803E-2</v>
      </c>
      <c r="E44" s="8">
        <f>VLOOKUP($A44,styles!$A:$H,5,FALSE)</f>
        <v>-5.5065601357834497E-2</v>
      </c>
      <c r="F44" s="8">
        <f>VLOOKUP($A44,styles!$A:$H,6,FALSE)</f>
        <v>-6.2466194081183798E-2</v>
      </c>
      <c r="G44" s="8">
        <f>VLOOKUP($A44,styles!$A:$H,7,FALSE)</f>
        <v>-7.7493580847226101E-2</v>
      </c>
      <c r="H44" s="8">
        <f>VLOOKUP($A44,styles!$A:$H,8,FALSE)</f>
        <v>-2.76E-2</v>
      </c>
      <c r="J44" s="8">
        <f t="shared" si="1"/>
        <v>9.6992305240209062E-3</v>
      </c>
    </row>
    <row r="45" spans="1:10" x14ac:dyDescent="0.35">
      <c r="A45" s="1">
        <v>40390</v>
      </c>
      <c r="B45" s="8">
        <v>6.0560999999999997E-2</v>
      </c>
      <c r="C45" s="24"/>
      <c r="D45" s="8">
        <f>VLOOKUP($A45,styles!$A:$H,4,FALSE)</f>
        <v>6.7699740749470105E-2</v>
      </c>
      <c r="E45" s="8">
        <f>VLOOKUP($A45,styles!$A:$H,5,FALSE)</f>
        <v>7.1332710785888695E-2</v>
      </c>
      <c r="F45" s="8">
        <f>VLOOKUP($A45,styles!$A:$H,6,FALSE)</f>
        <v>7.1859794263321106E-2</v>
      </c>
      <c r="G45" s="8">
        <f>VLOOKUP($A45,styles!$A:$H,7,FALSE)</f>
        <v>6.8718881336009396E-2</v>
      </c>
      <c r="H45" s="8">
        <f>VLOOKUP($A45,styles!$A:$H,8,FALSE)</f>
        <v>1.8799999999999997E-2</v>
      </c>
      <c r="J45" s="8">
        <f t="shared" si="1"/>
        <v>-1.0306859224367131E-2</v>
      </c>
    </row>
    <row r="46" spans="1:10" x14ac:dyDescent="0.35">
      <c r="A46" s="1">
        <v>40421</v>
      </c>
      <c r="B46" s="8">
        <v>-4.8746999999999999E-2</v>
      </c>
      <c r="C46" s="24"/>
      <c r="D46" s="8">
        <f>VLOOKUP($A46,styles!$A:$H,4,FALSE)</f>
        <v>-4.2789798542792697E-2</v>
      </c>
      <c r="E46" s="8">
        <f>VLOOKUP($A46,styles!$A:$H,5,FALSE)</f>
        <v>-4.6690132794787703E-2</v>
      </c>
      <c r="F46" s="8">
        <f>VLOOKUP($A46,styles!$A:$H,6,FALSE)</f>
        <v>-4.4021107707807101E-2</v>
      </c>
      <c r="G46" s="8">
        <f>VLOOKUP($A46,styles!$A:$H,7,FALSE)</f>
        <v>-7.4039871613956795E-2</v>
      </c>
      <c r="H46" s="8">
        <f>VLOOKUP($A46,styles!$A:$H,8,FALSE)</f>
        <v>-5.9999999999999995E-4</v>
      </c>
      <c r="J46" s="8">
        <f t="shared" si="1"/>
        <v>-1.6543052415952872E-3</v>
      </c>
    </row>
    <row r="47" spans="1:10" x14ac:dyDescent="0.35">
      <c r="A47" s="1">
        <v>40451</v>
      </c>
      <c r="B47" s="8">
        <v>7.4671000000000001E-2</v>
      </c>
      <c r="C47" s="24"/>
      <c r="D47" s="8">
        <f>VLOOKUP($A47,styles!$A:$H,4,FALSE)</f>
        <v>7.7583179741616895E-2</v>
      </c>
      <c r="E47" s="8">
        <f>VLOOKUP($A47,styles!$A:$H,5,FALSE)</f>
        <v>0.10645005758310799</v>
      </c>
      <c r="F47" s="8">
        <f>VLOOKUP($A47,styles!$A:$H,6,FALSE)</f>
        <v>0.105766595348225</v>
      </c>
      <c r="G47" s="8">
        <f>VLOOKUP($A47,styles!$A:$H,7,FALSE)</f>
        <v>0.124596128058688</v>
      </c>
      <c r="H47" s="8">
        <f>VLOOKUP($A47,styles!$A:$H,8,FALSE)</f>
        <v>1.41E-2</v>
      </c>
      <c r="J47" s="8">
        <f t="shared" si="1"/>
        <v>-9.0262787281219087E-3</v>
      </c>
    </row>
    <row r="48" spans="1:10" x14ac:dyDescent="0.35">
      <c r="A48" s="1">
        <v>40482</v>
      </c>
      <c r="B48" s="8">
        <v>2.5885999999999999E-2</v>
      </c>
      <c r="C48" s="24"/>
      <c r="D48" s="8">
        <f>VLOOKUP($A48,styles!$A:$H,4,FALSE)</f>
        <v>3.0005804018714999E-2</v>
      </c>
      <c r="E48" s="8">
        <f>VLOOKUP($A48,styles!$A:$H,5,FALSE)</f>
        <v>4.77600010837613E-2</v>
      </c>
      <c r="F48" s="8">
        <f>VLOOKUP($A48,styles!$A:$H,6,FALSE)</f>
        <v>3.8692334740478097E-2</v>
      </c>
      <c r="G48" s="8">
        <f>VLOOKUP($A48,styles!$A:$H,7,FALSE)</f>
        <v>4.0922950198951299E-2</v>
      </c>
      <c r="H48" s="8">
        <f>VLOOKUP($A48,styles!$A:$H,8,FALSE)</f>
        <v>1.5800000000000002E-2</v>
      </c>
      <c r="J48" s="8">
        <f t="shared" si="1"/>
        <v>-7.2241229510770846E-3</v>
      </c>
    </row>
    <row r="49" spans="1:10" x14ac:dyDescent="0.35">
      <c r="A49" s="1">
        <v>40512</v>
      </c>
      <c r="B49" s="8">
        <v>-9.2960000000000004E-3</v>
      </c>
      <c r="C49" s="24"/>
      <c r="D49" s="8">
        <f>VLOOKUP($A49,styles!$A:$H,4,FALSE)</f>
        <v>-5.29180478560504E-3</v>
      </c>
      <c r="E49" s="8">
        <f>VLOOKUP($A49,styles!$A:$H,5,FALSE)</f>
        <v>1.16128476150464E-2</v>
      </c>
      <c r="F49" s="8">
        <f>VLOOKUP($A49,styles!$A:$H,6,FALSE)</f>
        <v>1.81510092937902E-2</v>
      </c>
      <c r="G49" s="8">
        <f>VLOOKUP($A49,styles!$A:$H,7,FALSE)</f>
        <v>3.4674647972711997E-2</v>
      </c>
      <c r="H49" s="8">
        <f>VLOOKUP($A49,styles!$A:$H,8,FALSE)</f>
        <v>2.6600000000000002E-2</v>
      </c>
      <c r="J49" s="8">
        <f t="shared" si="1"/>
        <v>-2.2363531670799115E-3</v>
      </c>
    </row>
    <row r="50" spans="1:10" x14ac:dyDescent="0.35">
      <c r="A50" s="1">
        <v>40543</v>
      </c>
      <c r="B50" s="8">
        <v>6.5684000000000006E-2</v>
      </c>
      <c r="C50" s="24"/>
      <c r="D50" s="8">
        <f>VLOOKUP($A50,styles!$A:$H,4,FALSE)</f>
        <v>7.8903728084055894E-2</v>
      </c>
      <c r="E50" s="8">
        <f>VLOOKUP($A50,styles!$A:$H,5,FALSE)</f>
        <v>5.5082182326326203E-2</v>
      </c>
      <c r="F50" s="8">
        <f>VLOOKUP($A50,styles!$A:$H,6,FALSE)</f>
        <v>6.9198456361693902E-2</v>
      </c>
      <c r="G50" s="8">
        <f>VLOOKUP($A50,styles!$A:$H,7,FALSE)</f>
        <v>7.9407030030900702E-2</v>
      </c>
      <c r="H50" s="8">
        <f>VLOOKUP($A50,styles!$A:$H,8,FALSE)</f>
        <v>-3.0299999999999997E-2</v>
      </c>
      <c r="J50" s="8">
        <f t="shared" si="1"/>
        <v>-1.7573419217702155E-2</v>
      </c>
    </row>
    <row r="51" spans="1:10" x14ac:dyDescent="0.35">
      <c r="A51" s="1">
        <v>40574</v>
      </c>
      <c r="B51" s="8">
        <v>1.8867999999999999E-2</v>
      </c>
      <c r="C51" s="24"/>
      <c r="D51" s="8">
        <f>VLOOKUP($A51,styles!$A:$H,4,FALSE)</f>
        <v>2.2621673628385301E-2</v>
      </c>
      <c r="E51" s="8">
        <f>VLOOKUP($A51,styles!$A:$H,5,FALSE)</f>
        <v>2.5449119930870099E-2</v>
      </c>
      <c r="F51" s="8">
        <f>VLOOKUP($A51,styles!$A:$H,6,FALSE)</f>
        <v>2.1278765077132201E-2</v>
      </c>
      <c r="G51" s="8">
        <f>VLOOKUP($A51,styles!$A:$H,7,FALSE)</f>
        <v>-2.5770324128965199E-3</v>
      </c>
      <c r="H51" s="8">
        <f>VLOOKUP($A51,styles!$A:$H,8,FALSE)</f>
        <v>-2.8999999999999998E-3</v>
      </c>
      <c r="J51" s="8">
        <f t="shared" si="1"/>
        <v>-5.3709954411457553E-3</v>
      </c>
    </row>
    <row r="52" spans="1:10" x14ac:dyDescent="0.35">
      <c r="A52" s="1">
        <v>40602</v>
      </c>
      <c r="B52" s="8">
        <v>3.4568000000000002E-2</v>
      </c>
      <c r="C52" s="24"/>
      <c r="D52" s="8">
        <f>VLOOKUP($A52,styles!$A:$H,4,FALSE)</f>
        <v>3.6885010785258701E-2</v>
      </c>
      <c r="E52" s="8">
        <f>VLOOKUP($A52,styles!$A:$H,5,FALSE)</f>
        <v>3.2726463703000502E-2</v>
      </c>
      <c r="F52" s="8">
        <f>VLOOKUP($A52,styles!$A:$H,6,FALSE)</f>
        <v>3.7983613867646801E-2</v>
      </c>
      <c r="G52" s="8">
        <f>VLOOKUP($A52,styles!$A:$H,7,FALSE)</f>
        <v>5.4841842039683099E-2</v>
      </c>
      <c r="H52" s="8">
        <f>VLOOKUP($A52,styles!$A:$H,8,FALSE)</f>
        <v>1.9900000000000001E-2</v>
      </c>
      <c r="J52" s="8">
        <f t="shared" si="1"/>
        <v>-3.0262329711108898E-3</v>
      </c>
    </row>
    <row r="53" spans="1:10" x14ac:dyDescent="0.35">
      <c r="A53" s="1">
        <v>40633</v>
      </c>
      <c r="B53" s="8">
        <v>-1.193E-3</v>
      </c>
      <c r="C53" s="24"/>
      <c r="D53" s="8">
        <f>VLOOKUP($A53,styles!$A:$H,4,FALSE)</f>
        <v>3.97114110483778E-3</v>
      </c>
      <c r="E53" s="8">
        <f>VLOOKUP($A53,styles!$A:$H,5,FALSE)</f>
        <v>1.2220487332447001E-3</v>
      </c>
      <c r="F53" s="8">
        <f>VLOOKUP($A53,styles!$A:$H,6,FALSE)</f>
        <v>1.5295980917694E-2</v>
      </c>
      <c r="G53" s="8">
        <f>VLOOKUP($A53,styles!$A:$H,7,FALSE)</f>
        <v>2.5916542433450498E-2</v>
      </c>
      <c r="H53" s="8">
        <f>VLOOKUP($A53,styles!$A:$H,8,FALSE)</f>
        <v>3.4000000000000002E-2</v>
      </c>
      <c r="J53" s="8">
        <f t="shared" si="1"/>
        <v>-1.3631168157423284E-3</v>
      </c>
    </row>
    <row r="54" spans="1:10" x14ac:dyDescent="0.35">
      <c r="A54" s="1">
        <v>40663</v>
      </c>
      <c r="B54" s="8">
        <v>2.5089999999999998E-2</v>
      </c>
      <c r="C54" s="24"/>
      <c r="D54" s="8">
        <f>VLOOKUP($A54,styles!$A:$H,4,FALSE)</f>
        <v>2.6628568122043599E-2</v>
      </c>
      <c r="E54" s="8">
        <f>VLOOKUP($A54,styles!$A:$H,5,FALSE)</f>
        <v>3.3488203819715699E-2</v>
      </c>
      <c r="F54" s="8">
        <f>VLOOKUP($A54,styles!$A:$H,6,FALSE)</f>
        <v>2.9938455805963899E-2</v>
      </c>
      <c r="G54" s="8">
        <f>VLOOKUP($A54,styles!$A:$H,7,FALSE)</f>
        <v>2.6405295881715699E-2</v>
      </c>
      <c r="H54" s="8">
        <f>VLOOKUP($A54,styles!$A:$H,8,FALSE)</f>
        <v>4.0000000000000002E-4</v>
      </c>
      <c r="J54" s="8">
        <f t="shared" si="1"/>
        <v>-3.9538806654411708E-3</v>
      </c>
    </row>
    <row r="55" spans="1:10" x14ac:dyDescent="0.35">
      <c r="A55" s="1">
        <v>40694</v>
      </c>
      <c r="B55" s="8">
        <v>-1.1655E-2</v>
      </c>
      <c r="C55" s="24"/>
      <c r="D55" s="8">
        <f>VLOOKUP($A55,styles!$A:$H,4,FALSE)</f>
        <v>-1.05654452369612E-2</v>
      </c>
      <c r="E55" s="8">
        <f>VLOOKUP($A55,styles!$A:$H,5,FALSE)</f>
        <v>-1.0887008366542999E-2</v>
      </c>
      <c r="F55" s="8">
        <f>VLOOKUP($A55,styles!$A:$H,6,FALSE)</f>
        <v>-4.1681485387719003E-3</v>
      </c>
      <c r="G55" s="8">
        <f>VLOOKUP($A55,styles!$A:$H,7,FALSE)</f>
        <v>-1.8747791912403299E-2</v>
      </c>
      <c r="H55" s="8">
        <f>VLOOKUP($A55,styles!$A:$H,8,FALSE)</f>
        <v>-6.1999999999999998E-3</v>
      </c>
      <c r="J55" s="8">
        <f t="shared" si="1"/>
        <v>6.7773474108252275E-4</v>
      </c>
    </row>
    <row r="56" spans="1:10" x14ac:dyDescent="0.35">
      <c r="A56" s="1">
        <v>40724</v>
      </c>
      <c r="B56" s="8">
        <v>-2.4763999999999998E-2</v>
      </c>
      <c r="C56" s="24"/>
      <c r="D56" s="8">
        <f>VLOOKUP($A56,styles!$A:$H,4,FALSE)</f>
        <v>-2.0503409775230901E-2</v>
      </c>
      <c r="E56" s="8">
        <f>VLOOKUP($A56,styles!$A:$H,5,FALSE)</f>
        <v>-1.4342979763360001E-2</v>
      </c>
      <c r="F56" s="8">
        <f>VLOOKUP($A56,styles!$A:$H,6,FALSE)</f>
        <v>-2.0884870745324802E-2</v>
      </c>
      <c r="G56" s="8">
        <f>VLOOKUP($A56,styles!$A:$H,7,FALSE)</f>
        <v>-2.3055959254577499E-2</v>
      </c>
      <c r="H56" s="8">
        <f>VLOOKUP($A56,styles!$A:$H,8,FALSE)</f>
        <v>1.78E-2</v>
      </c>
      <c r="J56" s="8">
        <f t="shared" si="1"/>
        <v>-2.9188845213771013E-3</v>
      </c>
    </row>
    <row r="57" spans="1:10" x14ac:dyDescent="0.35">
      <c r="A57" s="1">
        <v>40755</v>
      </c>
      <c r="B57" s="8">
        <v>-3.6276000000000003E-2</v>
      </c>
      <c r="C57" s="24"/>
      <c r="D57" s="8">
        <f>VLOOKUP($A57,styles!$A:$H,4,FALSE)</f>
        <v>-3.3169245681448301E-2</v>
      </c>
      <c r="E57" s="8">
        <f>VLOOKUP($A57,styles!$A:$H,5,FALSE)</f>
        <v>-1.00236606771642E-2</v>
      </c>
      <c r="F57" s="8">
        <f>VLOOKUP($A57,styles!$A:$H,6,FALSE)</f>
        <v>-3.6252322959804503E-2</v>
      </c>
      <c r="G57" s="8">
        <f>VLOOKUP($A57,styles!$A:$H,7,FALSE)</f>
        <v>-3.6146620182065201E-2</v>
      </c>
      <c r="H57" s="8">
        <f>VLOOKUP($A57,styles!$A:$H,8,FALSE)</f>
        <v>1.8E-3</v>
      </c>
      <c r="J57" s="8">
        <f t="shared" si="1"/>
        <v>-5.6908618008961777E-3</v>
      </c>
    </row>
    <row r="58" spans="1:10" x14ac:dyDescent="0.35">
      <c r="A58" s="1">
        <v>40786</v>
      </c>
      <c r="B58" s="8">
        <v>-6.0225999999999995E-2</v>
      </c>
      <c r="C58" s="24"/>
      <c r="D58" s="8">
        <f>VLOOKUP($A58,styles!$A:$H,4,FALSE)</f>
        <v>-6.2405742594393299E-2</v>
      </c>
      <c r="E58" s="8">
        <f>VLOOKUP($A58,styles!$A:$H,5,FALSE)</f>
        <v>-5.2773344736219099E-2</v>
      </c>
      <c r="F58" s="8">
        <f>VLOOKUP($A58,styles!$A:$H,6,FALSE)</f>
        <v>-6.8755465069235397E-2</v>
      </c>
      <c r="G58" s="8">
        <f>VLOOKUP($A58,styles!$A:$H,7,FALSE)</f>
        <v>-8.7002754682541705E-2</v>
      </c>
      <c r="H58" s="8">
        <f>VLOOKUP($A58,styles!$A:$H,8,FALSE)</f>
        <v>-2.8000000000000004E-3</v>
      </c>
      <c r="J58" s="8">
        <f t="shared" si="1"/>
        <v>3.9008322589656683E-3</v>
      </c>
    </row>
    <row r="59" spans="1:10" x14ac:dyDescent="0.35">
      <c r="A59" s="1">
        <v>40816</v>
      </c>
      <c r="B59" s="8">
        <v>-7.7437000000000006E-2</v>
      </c>
      <c r="C59" s="24"/>
      <c r="D59" s="8">
        <f>VLOOKUP($A59,styles!$A:$H,4,FALSE)</f>
        <v>-7.5573437939167404E-2</v>
      </c>
      <c r="E59" s="8">
        <f>VLOOKUP($A59,styles!$A:$H,5,FALSE)</f>
        <v>-7.3684146884616802E-2</v>
      </c>
      <c r="F59" s="8">
        <f>VLOOKUP($A59,styles!$A:$H,6,FALSE)</f>
        <v>-9.6309285646715995E-2</v>
      </c>
      <c r="G59" s="8">
        <f>VLOOKUP($A59,styles!$A:$H,7,FALSE)</f>
        <v>-0.112100536184834</v>
      </c>
      <c r="H59" s="8">
        <f>VLOOKUP($A59,styles!$A:$H,8,FALSE)</f>
        <v>-2.4199999999999999E-2</v>
      </c>
      <c r="J59" s="8">
        <f t="shared" si="1"/>
        <v>-1.4027798823171705E-3</v>
      </c>
    </row>
    <row r="60" spans="1:10" x14ac:dyDescent="0.35">
      <c r="A60" s="1">
        <v>40847</v>
      </c>
      <c r="B60" s="8">
        <v>0.10419700000000001</v>
      </c>
      <c r="C60" s="24"/>
      <c r="D60" s="8">
        <f>VLOOKUP($A60,styles!$A:$H,4,FALSE)</f>
        <v>0.114491038940866</v>
      </c>
      <c r="E60" s="8">
        <f>VLOOKUP($A60,styles!$A:$H,5,FALSE)</f>
        <v>0.109738772117998</v>
      </c>
      <c r="F60" s="8">
        <f>VLOOKUP($A60,styles!$A:$H,6,FALSE)</f>
        <v>0.13012613863036801</v>
      </c>
      <c r="G60" s="8">
        <f>VLOOKUP($A60,styles!$A:$H,7,FALSE)</f>
        <v>0.15135563168132701</v>
      </c>
      <c r="H60" s="8">
        <f>VLOOKUP($A60,styles!$A:$H,8,FALSE)</f>
        <v>-1.43E-2</v>
      </c>
      <c r="J60" s="8">
        <f t="shared" si="1"/>
        <v>-1.6191931032661519E-2</v>
      </c>
    </row>
    <row r="61" spans="1:10" x14ac:dyDescent="0.35">
      <c r="A61" s="1">
        <v>40877</v>
      </c>
      <c r="B61" s="8">
        <v>-1.1795999999999999E-2</v>
      </c>
      <c r="C61" s="24"/>
      <c r="D61" s="8">
        <f>VLOOKUP($A61,styles!$A:$H,4,FALSE)</f>
        <v>-5.1819156333721998E-3</v>
      </c>
      <c r="E61" s="8">
        <f>VLOOKUP($A61,styles!$A:$H,5,FALSE)</f>
        <v>-9.6063927603290002E-5</v>
      </c>
      <c r="F61" s="8">
        <f>VLOOKUP($A61,styles!$A:$H,6,FALSE)</f>
        <v>-5.0052488215881503E-3</v>
      </c>
      <c r="G61" s="8">
        <f>VLOOKUP($A61,styles!$A:$H,7,FALSE)</f>
        <v>-3.64514961858994E-3</v>
      </c>
      <c r="H61" s="8">
        <f>VLOOKUP($A61,styles!$A:$H,8,FALSE)</f>
        <v>3.8399999999999997E-2</v>
      </c>
      <c r="J61" s="8">
        <f t="shared" si="1"/>
        <v>-4.757162723317129E-3</v>
      </c>
    </row>
    <row r="62" spans="1:10" x14ac:dyDescent="0.35">
      <c r="A62" s="1">
        <v>40908</v>
      </c>
      <c r="B62" s="8">
        <v>3.9789999999999999E-3</v>
      </c>
      <c r="C62" s="24"/>
      <c r="D62" s="8">
        <f>VLOOKUP($A62,styles!$A:$H,4,FALSE)</f>
        <v>2.0151542701119799E-2</v>
      </c>
      <c r="E62" s="8">
        <f>VLOOKUP($A62,styles!$A:$H,5,FALSE)</f>
        <v>-3.2155097367203198E-3</v>
      </c>
      <c r="F62" s="8">
        <f>VLOOKUP($A62,styles!$A:$H,6,FALSE)</f>
        <v>-1.2067509093734699E-3</v>
      </c>
      <c r="G62" s="8">
        <f>VLOOKUP($A62,styles!$A:$H,7,FALSE)</f>
        <v>6.6056819068539699E-3</v>
      </c>
      <c r="H62" s="8">
        <f>VLOOKUP($A62,styles!$A:$H,8,FALSE)</f>
        <v>1.8100000000000002E-2</v>
      </c>
      <c r="J62" s="8">
        <f t="shared" si="1"/>
        <v>-1.5255383475183095E-2</v>
      </c>
    </row>
    <row r="63" spans="1:10" x14ac:dyDescent="0.35">
      <c r="A63" s="1">
        <v>40939</v>
      </c>
      <c r="D63" s="8">
        <f>VLOOKUP($A63,styles!$A:$H,4,FALSE)</f>
        <v>3.78297907776197E-2</v>
      </c>
      <c r="E63" s="8">
        <f>VLOOKUP($A63,styles!$A:$H,5,FALSE)</f>
        <v>5.9690629991266599E-2</v>
      </c>
      <c r="F63" s="8">
        <f>VLOOKUP($A63,styles!$A:$H,6,FALSE)</f>
        <v>6.0631375459551599E-2</v>
      </c>
      <c r="G63" s="8">
        <f>VLOOKUP($A63,styles!$A:$H,7,FALSE)</f>
        <v>7.0653162352899201E-2</v>
      </c>
      <c r="H63" s="8">
        <f>VLOOKUP($A63,styles!$A:$H,8,FALSE)</f>
        <v>-7.9100000000000004E-2</v>
      </c>
      <c r="J63" s="8">
        <f t="shared" ref="J63:J126" si="2">B63-SUMPRODUCT(D63:H63,L$3:P$3)</f>
        <v>-4.6599954684098797E-2</v>
      </c>
    </row>
    <row r="64" spans="1:10" x14ac:dyDescent="0.35">
      <c r="A64" s="1">
        <v>40968</v>
      </c>
      <c r="D64" s="8">
        <f>VLOOKUP($A64,styles!$A:$H,4,FALSE)</f>
        <v>3.9863115708330697E-2</v>
      </c>
      <c r="E64" s="8">
        <f>VLOOKUP($A64,styles!$A:$H,5,FALSE)</f>
        <v>4.7825086220658002E-2</v>
      </c>
      <c r="F64" s="8">
        <f>VLOOKUP($A64,styles!$A:$H,6,FALSE)</f>
        <v>4.1487523148976801E-2</v>
      </c>
      <c r="G64" s="8">
        <f>VLOOKUP($A64,styles!$A:$H,7,FALSE)</f>
        <v>2.3932318934212701E-2</v>
      </c>
      <c r="H64" s="8">
        <f>VLOOKUP($A64,styles!$A:$H,8,FALSE)</f>
        <v>-2.8999999999999998E-3</v>
      </c>
      <c r="J64" s="8">
        <f t="shared" si="2"/>
        <v>-4.3354428043220504E-2</v>
      </c>
    </row>
    <row r="65" spans="1:10" x14ac:dyDescent="0.35">
      <c r="A65" s="1">
        <v>40999</v>
      </c>
      <c r="D65" s="8">
        <f>VLOOKUP($A65,styles!$A:$H,4,FALSE)</f>
        <v>2.9644009264937599E-2</v>
      </c>
      <c r="E65" s="8">
        <f>VLOOKUP($A65,styles!$A:$H,5,FALSE)</f>
        <v>3.28911122960358E-2</v>
      </c>
      <c r="F65" s="8">
        <f>VLOOKUP($A65,styles!$A:$H,6,FALSE)</f>
        <v>2.2401842523031699E-2</v>
      </c>
      <c r="G65" s="8">
        <f>VLOOKUP($A65,styles!$A:$H,7,FALSE)</f>
        <v>2.5622127335527298E-2</v>
      </c>
      <c r="H65" s="8">
        <f>VLOOKUP($A65,styles!$A:$H,8,FALSE)</f>
        <v>1.3000000000000001E-2</v>
      </c>
      <c r="J65" s="8">
        <f t="shared" si="2"/>
        <v>-3.2520709601648289E-2</v>
      </c>
    </row>
    <row r="66" spans="1:10" x14ac:dyDescent="0.35">
      <c r="A66" s="1">
        <v>41029</v>
      </c>
      <c r="D66" s="8">
        <f>VLOOKUP($A66,styles!$A:$H,4,FALSE)</f>
        <v>-1.0197252947355601E-2</v>
      </c>
      <c r="E66" s="8">
        <f>VLOOKUP($A66,styles!$A:$H,5,FALSE)</f>
        <v>-1.5435645364334199E-3</v>
      </c>
      <c r="F66" s="8">
        <f>VLOOKUP($A66,styles!$A:$H,6,FALSE)</f>
        <v>-3.3117896348781499E-3</v>
      </c>
      <c r="G66" s="8">
        <f>VLOOKUP($A66,styles!$A:$H,7,FALSE)</f>
        <v>-1.5446380508656999E-2</v>
      </c>
      <c r="H66" s="8">
        <f>VLOOKUP($A66,styles!$A:$H,8,FALSE)</f>
        <v>3.7499999999999999E-2</v>
      </c>
      <c r="J66" s="8">
        <f t="shared" si="2"/>
        <v>1.3074360902018866E-2</v>
      </c>
    </row>
    <row r="67" spans="1:10" x14ac:dyDescent="0.35">
      <c r="A67" s="1">
        <v>41060</v>
      </c>
      <c r="D67" s="8">
        <f>VLOOKUP($A67,styles!$A:$H,4,FALSE)</f>
        <v>-5.8640536315105303E-2</v>
      </c>
      <c r="E67" s="8">
        <f>VLOOKUP($A67,styles!$A:$H,5,FALSE)</f>
        <v>-6.4146652329404003E-2</v>
      </c>
      <c r="F67" s="8">
        <f>VLOOKUP($A67,styles!$A:$H,6,FALSE)</f>
        <v>-6.7070758492521504E-2</v>
      </c>
      <c r="G67" s="8">
        <f>VLOOKUP($A67,styles!$A:$H,7,FALSE)</f>
        <v>-6.6191561222346401E-2</v>
      </c>
      <c r="H67" s="8">
        <f>VLOOKUP($A67,styles!$A:$H,8,FALSE)</f>
        <v>6.4899999999999999E-2</v>
      </c>
      <c r="J67" s="8">
        <f t="shared" si="2"/>
        <v>6.6483109059615214E-2</v>
      </c>
    </row>
    <row r="68" spans="1:10" x14ac:dyDescent="0.35">
      <c r="A68" s="1">
        <v>41090</v>
      </c>
      <c r="D68" s="8">
        <f>VLOOKUP($A68,styles!$A:$H,4,FALSE)</f>
        <v>4.96490728015197E-2</v>
      </c>
      <c r="E68" s="8">
        <f>VLOOKUP($A68,styles!$A:$H,5,FALSE)</f>
        <v>2.7153822716409998E-2</v>
      </c>
      <c r="F68" s="8">
        <f>VLOOKUP($A68,styles!$A:$H,6,FALSE)</f>
        <v>2.8128549146068001E-2</v>
      </c>
      <c r="G68" s="8">
        <f>VLOOKUP($A68,styles!$A:$H,7,FALSE)</f>
        <v>4.9900493207579097E-2</v>
      </c>
      <c r="H68" s="8">
        <f>VLOOKUP($A68,styles!$A:$H,8,FALSE)</f>
        <v>-1.06E-2</v>
      </c>
      <c r="J68" s="8">
        <f t="shared" si="2"/>
        <v>-5.3179511365463616E-2</v>
      </c>
    </row>
    <row r="69" spans="1:10" x14ac:dyDescent="0.35">
      <c r="A69" s="1">
        <v>41121</v>
      </c>
      <c r="D69" s="8">
        <f>VLOOKUP($A69,styles!$A:$H,4,FALSE)</f>
        <v>1.0349787600150101E-2</v>
      </c>
      <c r="E69" s="8">
        <f>VLOOKUP($A69,styles!$A:$H,5,FALSE)</f>
        <v>1.34038340576397E-2</v>
      </c>
      <c r="F69" s="8">
        <f>VLOOKUP($A69,styles!$A:$H,6,FALSE)</f>
        <v>2.3068253574935402E-3</v>
      </c>
      <c r="G69" s="8">
        <f>VLOOKUP($A69,styles!$A:$H,7,FALSE)</f>
        <v>-1.38182637337886E-2</v>
      </c>
      <c r="H69" s="8">
        <f>VLOOKUP($A69,styles!$A:$H,8,FALSE)</f>
        <v>3.04E-2</v>
      </c>
      <c r="J69" s="8">
        <f t="shared" si="2"/>
        <v>-1.0276249389137335E-2</v>
      </c>
    </row>
    <row r="70" spans="1:10" x14ac:dyDescent="0.35">
      <c r="A70" s="1">
        <v>41152</v>
      </c>
      <c r="D70" s="8">
        <f>VLOOKUP($A70,styles!$A:$H,4,FALSE)</f>
        <v>2.17116231294378E-2</v>
      </c>
      <c r="E70" s="8">
        <f>VLOOKUP($A70,styles!$A:$H,5,FALSE)</f>
        <v>2.6904501187586301E-2</v>
      </c>
      <c r="F70" s="8">
        <f>VLOOKUP($A70,styles!$A:$H,6,FALSE)</f>
        <v>3.15258270625123E-2</v>
      </c>
      <c r="G70" s="8">
        <f>VLOOKUP($A70,styles!$A:$H,7,FALSE)</f>
        <v>3.3347168791662801E-2</v>
      </c>
      <c r="H70" s="8">
        <f>VLOOKUP($A70,styles!$A:$H,8,FALSE)</f>
        <v>-2.3700000000000002E-2</v>
      </c>
      <c r="J70" s="8">
        <f t="shared" si="2"/>
        <v>-2.428031959716874E-2</v>
      </c>
    </row>
    <row r="71" spans="1:10" x14ac:dyDescent="0.35">
      <c r="A71" s="1">
        <v>41182</v>
      </c>
      <c r="D71" s="8">
        <f>VLOOKUP($A71,styles!$A:$H,4,FALSE)</f>
        <v>3.1742538387309602E-2</v>
      </c>
      <c r="E71" s="8">
        <f>VLOOKUP($A71,styles!$A:$H,5,FALSE)</f>
        <v>1.9611075338055301E-2</v>
      </c>
      <c r="F71" s="8">
        <f>VLOOKUP($A71,styles!$A:$H,6,FALSE)</f>
        <v>2.1227873780042698E-2</v>
      </c>
      <c r="G71" s="8">
        <f>VLOOKUP($A71,styles!$A:$H,7,FALSE)</f>
        <v>3.2837132567017001E-2</v>
      </c>
      <c r="H71" s="8">
        <f>VLOOKUP($A71,styles!$A:$H,8,FALSE)</f>
        <v>-1.1399999999999999E-2</v>
      </c>
      <c r="J71" s="8">
        <f t="shared" si="2"/>
        <v>-3.417669522295811E-2</v>
      </c>
    </row>
    <row r="72" spans="1:10" x14ac:dyDescent="0.35">
      <c r="A72" s="1">
        <v>41213</v>
      </c>
      <c r="D72" s="8">
        <f>VLOOKUP($A72,styles!$A:$H,4,FALSE)</f>
        <v>-4.9099299230560799E-3</v>
      </c>
      <c r="E72" s="8">
        <f>VLOOKUP($A72,styles!$A:$H,5,FALSE)</f>
        <v>-2.9186791423316701E-2</v>
      </c>
      <c r="F72" s="8">
        <f>VLOOKUP($A72,styles!$A:$H,6,FALSE)</f>
        <v>-1.01094215812E-2</v>
      </c>
      <c r="G72" s="8">
        <f>VLOOKUP($A72,styles!$A:$H,7,FALSE)</f>
        <v>-2.1694816160445801E-2</v>
      </c>
      <c r="H72" s="8">
        <f>VLOOKUP($A72,styles!$A:$H,8,FALSE)</f>
        <v>1.4000000000000002E-3</v>
      </c>
      <c r="J72" s="8">
        <f t="shared" si="2"/>
        <v>9.5623954367978076E-3</v>
      </c>
    </row>
    <row r="73" spans="1:10" x14ac:dyDescent="0.35">
      <c r="A73" s="1">
        <v>41243</v>
      </c>
      <c r="D73" s="8">
        <f>VLOOKUP($A73,styles!$A:$H,4,FALSE)</f>
        <v>-4.14773548863702E-4</v>
      </c>
      <c r="E73" s="8">
        <f>VLOOKUP($A73,styles!$A:$H,5,FALSE)</f>
        <v>1.67451623255532E-2</v>
      </c>
      <c r="F73" s="8">
        <f>VLOOKUP($A73,styles!$A:$H,6,FALSE)</f>
        <v>1.64424377022802E-2</v>
      </c>
      <c r="G73" s="8">
        <f>VLOOKUP($A73,styles!$A:$H,7,FALSE)</f>
        <v>5.3145368055691599E-3</v>
      </c>
      <c r="H73" s="8">
        <f>VLOOKUP($A73,styles!$A:$H,8,FALSE)</f>
        <v>4.8999999999999998E-3</v>
      </c>
      <c r="J73" s="8">
        <f t="shared" si="2"/>
        <v>3.3967487356499767E-4</v>
      </c>
    </row>
    <row r="74" spans="1:10" x14ac:dyDescent="0.35">
      <c r="A74" s="1">
        <v>41274</v>
      </c>
      <c r="D74" s="8">
        <f>VLOOKUP($A74,styles!$A:$H,4,FALSE)</f>
        <v>2.0654649738914701E-2</v>
      </c>
      <c r="E74" s="8">
        <f>VLOOKUP($A74,styles!$A:$H,5,FALSE)</f>
        <v>-2.7639485564395002E-4</v>
      </c>
      <c r="F74" s="8">
        <f>VLOOKUP($A74,styles!$A:$H,6,FALSE)</f>
        <v>2.2458941894165401E-2</v>
      </c>
      <c r="G74" s="8">
        <f>VLOOKUP($A74,styles!$A:$H,7,FALSE)</f>
        <v>3.5625097860211702E-2</v>
      </c>
      <c r="H74" s="8">
        <f>VLOOKUP($A74,styles!$A:$H,8,FALSE)</f>
        <v>-2.86E-2</v>
      </c>
      <c r="J74" s="8">
        <f t="shared" si="2"/>
        <v>-2.0049569686927747E-2</v>
      </c>
    </row>
    <row r="75" spans="1:10" x14ac:dyDescent="0.35">
      <c r="A75" s="1">
        <v>41305</v>
      </c>
      <c r="D75" s="8">
        <f>VLOOKUP($A75,styles!$A:$H,4,FALSE)</f>
        <v>6.49955491016148E-2</v>
      </c>
      <c r="E75" s="8">
        <f>VLOOKUP($A75,styles!$A:$H,5,FALSE)</f>
        <v>4.2859873437595501E-2</v>
      </c>
      <c r="F75" s="8">
        <f>VLOOKUP($A75,styles!$A:$H,6,FALSE)</f>
        <v>6.8409100609151299E-2</v>
      </c>
      <c r="G75" s="8">
        <f>VLOOKUP($A75,styles!$A:$H,7,FALSE)</f>
        <v>6.2592732108949195E-2</v>
      </c>
      <c r="H75" s="8">
        <f>VLOOKUP($A75,styles!$A:$H,8,FALSE)</f>
        <v>-1.7899999999999999E-2</v>
      </c>
      <c r="J75" s="8">
        <f t="shared" si="2"/>
        <v>-6.5495418844815079E-2</v>
      </c>
    </row>
    <row r="76" spans="1:10" x14ac:dyDescent="0.35">
      <c r="A76" s="1">
        <v>41333</v>
      </c>
      <c r="D76" s="8">
        <f>VLOOKUP($A76,styles!$A:$H,4,FALSE)</f>
        <v>1.43542568963711E-2</v>
      </c>
      <c r="E76" s="8">
        <f>VLOOKUP($A76,styles!$A:$H,5,FALSE)</f>
        <v>1.2443746215654E-2</v>
      </c>
      <c r="F76" s="8">
        <f>VLOOKUP($A76,styles!$A:$H,6,FALSE)</f>
        <v>1.41455438575224E-2</v>
      </c>
      <c r="G76" s="8">
        <f>VLOOKUP($A76,styles!$A:$H,7,FALSE)</f>
        <v>1.10306441616444E-2</v>
      </c>
      <c r="H76" s="8">
        <f>VLOOKUP($A76,styles!$A:$H,8,FALSE)</f>
        <v>1.29E-2</v>
      </c>
      <c r="J76" s="8">
        <f t="shared" si="2"/>
        <v>-1.4013475147781762E-2</v>
      </c>
    </row>
    <row r="77" spans="1:10" x14ac:dyDescent="0.35">
      <c r="A77" s="1">
        <v>41364</v>
      </c>
      <c r="D77" s="8">
        <f>VLOOKUP($A77,styles!$A:$H,4,FALSE)</f>
        <v>3.9616483255955598E-2</v>
      </c>
      <c r="E77" s="8">
        <f>VLOOKUP($A77,styles!$A:$H,5,FALSE)</f>
        <v>3.7512486382165901E-2</v>
      </c>
      <c r="F77" s="8">
        <f>VLOOKUP($A77,styles!$A:$H,6,FALSE)</f>
        <v>4.2504842289418199E-2</v>
      </c>
      <c r="G77" s="8">
        <f>VLOOKUP($A77,styles!$A:$H,7,FALSE)</f>
        <v>4.6174359610435201E-2</v>
      </c>
      <c r="H77" s="8">
        <f>VLOOKUP($A77,styles!$A:$H,8,FALSE)</f>
        <v>1.9199999999999998E-2</v>
      </c>
      <c r="J77" s="8">
        <f t="shared" si="2"/>
        <v>-4.0243829947936113E-2</v>
      </c>
    </row>
    <row r="78" spans="1:10" x14ac:dyDescent="0.35">
      <c r="A78" s="1">
        <v>41394</v>
      </c>
      <c r="D78" s="8">
        <f>VLOOKUP($A78,styles!$A:$H,4,FALSE)</f>
        <v>1.51207367415414E-2</v>
      </c>
      <c r="E78" s="8">
        <f>VLOOKUP($A78,styles!$A:$H,5,FALSE)</f>
        <v>2.1226642903212401E-2</v>
      </c>
      <c r="F78" s="8">
        <f>VLOOKUP($A78,styles!$A:$H,6,FALSE)</f>
        <v>1.2814081809475599E-2</v>
      </c>
      <c r="G78" s="8">
        <f>VLOOKUP($A78,styles!$A:$H,7,FALSE)</f>
        <v>-3.6753724962659499E-3</v>
      </c>
      <c r="H78" s="8">
        <f>VLOOKUP($A78,styles!$A:$H,8,FALSE)</f>
        <v>2.2000000000000001E-3</v>
      </c>
      <c r="J78" s="8">
        <f t="shared" si="2"/>
        <v>-1.6924314425684171E-2</v>
      </c>
    </row>
    <row r="79" spans="1:10" x14ac:dyDescent="0.35">
      <c r="A79" s="1">
        <v>41425</v>
      </c>
      <c r="D79" s="8">
        <f>VLOOKUP($A79,styles!$A:$H,4,FALSE)</f>
        <v>2.56666390399873E-2</v>
      </c>
      <c r="E79" s="8">
        <f>VLOOKUP($A79,styles!$A:$H,5,FALSE)</f>
        <v>1.8577986199994501E-2</v>
      </c>
      <c r="F79" s="8">
        <f>VLOOKUP($A79,styles!$A:$H,6,FALSE)</f>
        <v>2.14768122467358E-2</v>
      </c>
      <c r="G79" s="8">
        <f>VLOOKUP($A79,styles!$A:$H,7,FALSE)</f>
        <v>3.9967229846469998E-2</v>
      </c>
      <c r="H79" s="8">
        <f>VLOOKUP($A79,styles!$A:$H,8,FALSE)</f>
        <v>-2.0199999999999999E-2</v>
      </c>
      <c r="J79" s="8">
        <f t="shared" si="2"/>
        <v>-2.8534744443775739E-2</v>
      </c>
    </row>
    <row r="80" spans="1:10" x14ac:dyDescent="0.35">
      <c r="A80" s="1">
        <v>41455</v>
      </c>
      <c r="D80" s="8">
        <f>VLOOKUP($A80,styles!$A:$H,4,FALSE)</f>
        <v>-8.8142354687382792E-3</v>
      </c>
      <c r="E80" s="8">
        <f>VLOOKUP($A80,styles!$A:$H,5,FALSE)</f>
        <v>-1.8817256640481402E-2</v>
      </c>
      <c r="F80" s="8">
        <f>VLOOKUP($A80,styles!$A:$H,6,FALSE)</f>
        <v>-1.20660667846283E-2</v>
      </c>
      <c r="G80" s="8">
        <f>VLOOKUP($A80,styles!$A:$H,7,FALSE)</f>
        <v>-5.1160968911729996E-3</v>
      </c>
      <c r="H80" s="8">
        <f>VLOOKUP($A80,styles!$A:$H,8,FALSE)</f>
        <v>5.1999999999999998E-3</v>
      </c>
      <c r="J80" s="8">
        <f t="shared" si="2"/>
        <v>1.0927309370177614E-2</v>
      </c>
    </row>
    <row r="81" spans="1:10" x14ac:dyDescent="0.35">
      <c r="A81" s="1">
        <v>41486</v>
      </c>
      <c r="D81" s="8">
        <f>VLOOKUP($A81,styles!$A:$H,4,FALSE)</f>
        <v>5.3992881615560803E-2</v>
      </c>
      <c r="E81" s="8">
        <f>VLOOKUP($A81,styles!$A:$H,5,FALSE)</f>
        <v>5.3020739680151099E-2</v>
      </c>
      <c r="F81" s="8">
        <f>VLOOKUP($A81,styles!$A:$H,6,FALSE)</f>
        <v>5.7956770482775297E-2</v>
      </c>
      <c r="G81" s="8">
        <f>VLOOKUP($A81,styles!$A:$H,7,FALSE)</f>
        <v>6.9985380084623003E-2</v>
      </c>
      <c r="H81" s="8">
        <f>VLOOKUP($A81,styles!$A:$H,8,FALSE)</f>
        <v>1.7600000000000001E-2</v>
      </c>
      <c r="J81" s="8">
        <f t="shared" si="2"/>
        <v>-5.5995274039547988E-2</v>
      </c>
    </row>
    <row r="82" spans="1:10" x14ac:dyDescent="0.35">
      <c r="A82" s="1">
        <v>41517</v>
      </c>
      <c r="D82" s="8">
        <f>VLOOKUP($A82,styles!$A:$H,4,FALSE)</f>
        <v>-3.7936305680624699E-2</v>
      </c>
      <c r="E82" s="8">
        <f>VLOOKUP($A82,styles!$A:$H,5,FALSE)</f>
        <v>-1.7138359309769199E-2</v>
      </c>
      <c r="F82" s="8">
        <f>VLOOKUP($A82,styles!$A:$H,6,FALSE)</f>
        <v>-2.6616734684532802E-2</v>
      </c>
      <c r="G82" s="8">
        <f>VLOOKUP($A82,styles!$A:$H,7,FALSE)</f>
        <v>-3.1763356175002998E-2</v>
      </c>
      <c r="H82" s="8">
        <f>VLOOKUP($A82,styles!$A:$H,8,FALSE)</f>
        <v>2.0000000000000001E-4</v>
      </c>
      <c r="J82" s="8">
        <f t="shared" si="2"/>
        <v>3.8298618103568507E-2</v>
      </c>
    </row>
    <row r="83" spans="1:10" x14ac:dyDescent="0.35">
      <c r="A83" s="1">
        <v>41547</v>
      </c>
      <c r="D83" s="8">
        <f>VLOOKUP($A83,styles!$A:$H,4,FALSE)</f>
        <v>2.5050434098211199E-2</v>
      </c>
      <c r="E83" s="8">
        <f>VLOOKUP($A83,styles!$A:$H,5,FALSE)</f>
        <v>4.4562727772837603E-2</v>
      </c>
      <c r="F83" s="8">
        <f>VLOOKUP($A83,styles!$A:$H,6,FALSE)</f>
        <v>4.5793778215708701E-2</v>
      </c>
      <c r="G83" s="8">
        <f>VLOOKUP($A83,styles!$A:$H,7,FALSE)</f>
        <v>6.3804576867158194E-2</v>
      </c>
      <c r="H83" s="8">
        <f>VLOOKUP($A83,styles!$A:$H,8,FALSE)</f>
        <v>3.0600000000000002E-2</v>
      </c>
      <c r="J83" s="8">
        <f t="shared" si="2"/>
        <v>-2.5944880047086484E-2</v>
      </c>
    </row>
    <row r="84" spans="1:10" x14ac:dyDescent="0.35">
      <c r="A84" s="1">
        <v>41578</v>
      </c>
      <c r="D84" s="8">
        <f>VLOOKUP($A84,styles!$A:$H,4,FALSE)</f>
        <v>4.3793789919843597E-2</v>
      </c>
      <c r="E84" s="8">
        <f>VLOOKUP($A84,styles!$A:$H,5,FALSE)</f>
        <v>4.4235917362280101E-2</v>
      </c>
      <c r="F84" s="8">
        <f>VLOOKUP($A84,styles!$A:$H,6,FALSE)</f>
        <v>3.5337161308802802E-2</v>
      </c>
      <c r="G84" s="8">
        <f>VLOOKUP($A84,styles!$A:$H,7,FALSE)</f>
        <v>2.5146251643135699E-2</v>
      </c>
      <c r="H84" s="8">
        <f>VLOOKUP($A84,styles!$A:$H,8,FALSE)</f>
        <v>8.0000000000000004E-4</v>
      </c>
      <c r="J84" s="8">
        <f t="shared" si="2"/>
        <v>-4.7593537749697899E-2</v>
      </c>
    </row>
    <row r="85" spans="1:10" x14ac:dyDescent="0.35">
      <c r="A85" s="1">
        <v>41608</v>
      </c>
      <c r="D85" s="8">
        <f>VLOOKUP($A85,styles!$A:$H,4,FALSE)</f>
        <v>2.7897742552955299E-2</v>
      </c>
      <c r="E85" s="8">
        <f>VLOOKUP($A85,styles!$A:$H,5,FALSE)</f>
        <v>2.82093301855923E-2</v>
      </c>
      <c r="F85" s="8">
        <f>VLOOKUP($A85,styles!$A:$H,6,FALSE)</f>
        <v>1.6603653649819899E-2</v>
      </c>
      <c r="G85" s="8">
        <f>VLOOKUP($A85,styles!$A:$H,7,FALSE)</f>
        <v>4.0063428051251598E-2</v>
      </c>
      <c r="H85" s="8">
        <f>VLOOKUP($A85,styles!$A:$H,8,FALSE)</f>
        <v>4.4000000000000003E-3</v>
      </c>
      <c r="J85" s="8">
        <f t="shared" si="2"/>
        <v>-3.1924654935974593E-2</v>
      </c>
    </row>
    <row r="86" spans="1:10" x14ac:dyDescent="0.35">
      <c r="A86" s="1">
        <v>41639</v>
      </c>
      <c r="D86" s="8">
        <f>VLOOKUP($A86,styles!$A:$H,4,FALSE)</f>
        <v>2.53274260694255E-2</v>
      </c>
      <c r="E86" s="8">
        <f>VLOOKUP($A86,styles!$A:$H,5,FALSE)</f>
        <v>2.8565003728099999E-2</v>
      </c>
      <c r="F86" s="8">
        <f>VLOOKUP($A86,styles!$A:$H,6,FALSE)</f>
        <v>2.97702454988133E-2</v>
      </c>
      <c r="G86" s="8">
        <f>VLOOKUP($A86,styles!$A:$H,7,FALSE)</f>
        <v>1.9680770968228001E-2</v>
      </c>
      <c r="H86" s="8">
        <f>VLOOKUP($A86,styles!$A:$H,8,FALSE)</f>
        <v>2.0000000000000001E-4</v>
      </c>
      <c r="J86" s="8">
        <f t="shared" si="2"/>
        <v>-2.6598459493717825E-2</v>
      </c>
    </row>
    <row r="87" spans="1:10" x14ac:dyDescent="0.35">
      <c r="A87" s="1">
        <v>41670</v>
      </c>
      <c r="D87" s="8">
        <f>VLOOKUP($A87,styles!$A:$H,4,FALSE)</f>
        <v>-3.5514632418816798E-2</v>
      </c>
      <c r="E87" s="8">
        <f>VLOOKUP($A87,styles!$A:$H,5,FALSE)</f>
        <v>-2.8508124265657599E-2</v>
      </c>
      <c r="F87" s="8">
        <f>VLOOKUP($A87,styles!$A:$H,6,FALSE)</f>
        <v>-1.94652728785756E-2</v>
      </c>
      <c r="G87" s="8">
        <f>VLOOKUP($A87,styles!$A:$H,7,FALSE)</f>
        <v>-2.7681379860301201E-2</v>
      </c>
      <c r="H87" s="8">
        <f>VLOOKUP($A87,styles!$A:$H,8,FALSE)</f>
        <v>1.7100000000000001E-2</v>
      </c>
      <c r="J87" s="8">
        <f t="shared" si="2"/>
        <v>4.0246283860553643E-2</v>
      </c>
    </row>
    <row r="88" spans="1:10" x14ac:dyDescent="0.35">
      <c r="A88" s="1">
        <v>41698</v>
      </c>
      <c r="D88" s="8">
        <f>VLOOKUP($A88,styles!$A:$H,4,FALSE)</f>
        <v>4.3242959328780403E-2</v>
      </c>
      <c r="E88" s="8">
        <f>VLOOKUP($A88,styles!$A:$H,5,FALSE)</f>
        <v>5.1472301000835802E-2</v>
      </c>
      <c r="F88" s="8">
        <f>VLOOKUP($A88,styles!$A:$H,6,FALSE)</f>
        <v>5.8672975013866098E-2</v>
      </c>
      <c r="G88" s="8">
        <f>VLOOKUP($A88,styles!$A:$H,7,FALSE)</f>
        <v>4.7112427383529401E-2</v>
      </c>
      <c r="H88" s="8">
        <f>VLOOKUP($A88,styles!$A:$H,8,FALSE)</f>
        <v>2.07E-2</v>
      </c>
      <c r="J88" s="8">
        <f t="shared" si="2"/>
        <v>-4.3630813725581238E-2</v>
      </c>
    </row>
    <row r="89" spans="1:10" x14ac:dyDescent="0.35">
      <c r="A89" s="1">
        <v>41729</v>
      </c>
      <c r="D89" s="8">
        <f>VLOOKUP($A89,styles!$A:$H,4,FALSE)</f>
        <v>2.3872879364807201E-2</v>
      </c>
      <c r="E89" s="8">
        <f>VLOOKUP($A89,styles!$A:$H,5,FALSE)</f>
        <v>-1.00853967010317E-2</v>
      </c>
      <c r="F89" s="8">
        <f>VLOOKUP($A89,styles!$A:$H,6,FALSE)</f>
        <v>-2.6763790611210999E-3</v>
      </c>
      <c r="G89" s="8">
        <f>VLOOKUP($A89,styles!$A:$H,7,FALSE)</f>
        <v>-6.8170775043699498E-3</v>
      </c>
      <c r="H89" s="8">
        <f>VLOOKUP($A89,styles!$A:$H,8,FALSE)</f>
        <v>-3.2899999999999999E-2</v>
      </c>
      <c r="J89" s="8">
        <f t="shared" si="2"/>
        <v>-2.488044701836329E-2</v>
      </c>
    </row>
    <row r="90" spans="1:10" x14ac:dyDescent="0.35">
      <c r="A90" s="1">
        <v>41759</v>
      </c>
      <c r="D90" s="8">
        <f>VLOOKUP($A90,styles!$A:$H,4,FALSE)</f>
        <v>9.5031602834191892E-3</v>
      </c>
      <c r="E90" s="8">
        <f>VLOOKUP($A90,styles!$A:$H,5,FALSE)</f>
        <v>4.1723615187006602E-5</v>
      </c>
      <c r="F90" s="8">
        <f>VLOOKUP($A90,styles!$A:$H,6,FALSE)</f>
        <v>-5.7468718156445699E-3</v>
      </c>
      <c r="G90" s="8">
        <f>VLOOKUP($A90,styles!$A:$H,7,FALSE)</f>
        <v>-3.8780860028185399E-2</v>
      </c>
      <c r="H90" s="8">
        <f>VLOOKUP($A90,styles!$A:$H,8,FALSE)</f>
        <v>-3.8900000000000004E-2</v>
      </c>
      <c r="J90" s="8">
        <f t="shared" si="2"/>
        <v>-1.2017748694506027E-2</v>
      </c>
    </row>
    <row r="91" spans="1:10" x14ac:dyDescent="0.35">
      <c r="A91" s="1">
        <v>41790</v>
      </c>
      <c r="D91" s="8">
        <f>VLOOKUP($A91,styles!$A:$H,4,FALSE)</f>
        <v>1.4645538459873699E-2</v>
      </c>
      <c r="E91" s="8">
        <f>VLOOKUP($A91,styles!$A:$H,5,FALSE)</f>
        <v>3.11637115779466E-2</v>
      </c>
      <c r="F91" s="8">
        <f>VLOOKUP($A91,styles!$A:$H,6,FALSE)</f>
        <v>2.2157008782595002E-2</v>
      </c>
      <c r="G91" s="8">
        <f>VLOOKUP($A91,styles!$A:$H,7,FALSE)</f>
        <v>8.0144031358730192E-3</v>
      </c>
      <c r="H91" s="8">
        <f>VLOOKUP($A91,styles!$A:$H,8,FALSE)</f>
        <v>8.6999999999999994E-3</v>
      </c>
      <c r="J91" s="8">
        <f t="shared" si="2"/>
        <v>-1.660961885455391E-2</v>
      </c>
    </row>
    <row r="92" spans="1:10" x14ac:dyDescent="0.35">
      <c r="A92" s="1">
        <v>41820</v>
      </c>
      <c r="D92" s="8">
        <f>VLOOKUP($A92,styles!$A:$H,4,FALSE)</f>
        <v>2.6120321861110501E-2</v>
      </c>
      <c r="E92" s="8">
        <f>VLOOKUP($A92,styles!$A:$H,5,FALSE)</f>
        <v>1.9488696065845901E-2</v>
      </c>
      <c r="F92" s="8">
        <f>VLOOKUP($A92,styles!$A:$H,6,FALSE)</f>
        <v>3.2876285770632098E-2</v>
      </c>
      <c r="G92" s="8">
        <f>VLOOKUP($A92,styles!$A:$H,7,FALSE)</f>
        <v>5.3205519507434303E-2</v>
      </c>
      <c r="H92" s="8">
        <f>VLOOKUP($A92,styles!$A:$H,8,FALSE)</f>
        <v>6.8999999999999999E-3</v>
      </c>
      <c r="J92" s="8">
        <f t="shared" si="2"/>
        <v>-2.5785866191889804E-2</v>
      </c>
    </row>
    <row r="93" spans="1:10" x14ac:dyDescent="0.35">
      <c r="A93" s="1">
        <v>41851</v>
      </c>
      <c r="D93" s="8">
        <f>VLOOKUP($A93,styles!$A:$H,4,FALSE)</f>
        <v>-1.7041033985032199E-2</v>
      </c>
      <c r="E93" s="8">
        <f>VLOOKUP($A93,styles!$A:$H,5,FALSE)</f>
        <v>-1.53073496444966E-2</v>
      </c>
      <c r="F93" s="8">
        <f>VLOOKUP($A93,styles!$A:$H,6,FALSE)</f>
        <v>-2.9527566967875101E-2</v>
      </c>
      <c r="G93" s="8">
        <f>VLOOKUP($A93,styles!$A:$H,7,FALSE)</f>
        <v>-6.0528217641123698E-2</v>
      </c>
      <c r="H93" s="8">
        <f>VLOOKUP($A93,styles!$A:$H,8,FALSE)</f>
        <v>-1.1999999999999999E-3</v>
      </c>
      <c r="J93" s="8">
        <f t="shared" si="2"/>
        <v>1.6926709138210125E-2</v>
      </c>
    </row>
    <row r="94" spans="1:10" x14ac:dyDescent="0.35">
      <c r="A94" s="1">
        <v>41882</v>
      </c>
      <c r="D94" s="8">
        <f>VLOOKUP($A94,styles!$A:$H,4,FALSE)</f>
        <v>3.6754822417796401E-2</v>
      </c>
      <c r="E94" s="8">
        <f>VLOOKUP($A94,styles!$A:$H,5,FALSE)</f>
        <v>4.5817618666092998E-2</v>
      </c>
      <c r="F94" s="8">
        <f>VLOOKUP($A94,styles!$A:$H,6,FALSE)</f>
        <v>4.8285167248097699E-2</v>
      </c>
      <c r="G94" s="8">
        <f>VLOOKUP($A94,styles!$A:$H,7,FALSE)</f>
        <v>4.9585281886453801E-2</v>
      </c>
      <c r="H94" s="8">
        <f>VLOOKUP($A94,styles!$A:$H,8,FALSE)</f>
        <v>8.199999999999999E-3</v>
      </c>
      <c r="J94" s="8">
        <f t="shared" si="2"/>
        <v>-3.8690808575977564E-2</v>
      </c>
    </row>
    <row r="95" spans="1:10" x14ac:dyDescent="0.35">
      <c r="A95" s="1">
        <v>41912</v>
      </c>
      <c r="D95" s="8">
        <f>VLOOKUP($A95,styles!$A:$H,4,FALSE)</f>
        <v>-2.0628355487164299E-2</v>
      </c>
      <c r="E95" s="8">
        <f>VLOOKUP($A95,styles!$A:$H,5,FALSE)</f>
        <v>-1.45057352601122E-2</v>
      </c>
      <c r="F95" s="8">
        <f>VLOOKUP($A95,styles!$A:$H,6,FALSE)</f>
        <v>-3.3387629389411998E-2</v>
      </c>
      <c r="G95" s="8">
        <f>VLOOKUP($A95,styles!$A:$H,7,FALSE)</f>
        <v>-6.0495231460568198E-2</v>
      </c>
      <c r="H95" s="8">
        <f>VLOOKUP($A95,styles!$A:$H,8,FALSE)</f>
        <v>5.0000000000000001E-3</v>
      </c>
      <c r="J95" s="8">
        <f t="shared" si="2"/>
        <v>2.0148536816792722E-2</v>
      </c>
    </row>
    <row r="96" spans="1:10" x14ac:dyDescent="0.35">
      <c r="A96" s="1">
        <v>41943</v>
      </c>
      <c r="D96" s="8">
        <f>VLOOKUP($A96,styles!$A:$H,4,FALSE)</f>
        <v>2.2465648304963101E-2</v>
      </c>
      <c r="E96" s="8">
        <f>VLOOKUP($A96,styles!$A:$H,5,FALSE)</f>
        <v>2.63514962772314E-2</v>
      </c>
      <c r="F96" s="8">
        <f>VLOOKUP($A96,styles!$A:$H,6,FALSE)</f>
        <v>3.0820059455255601E-2</v>
      </c>
      <c r="G96" s="8">
        <f>VLOOKUP($A96,styles!$A:$H,7,FALSE)</f>
        <v>6.5919891247047405E-2</v>
      </c>
      <c r="H96" s="8">
        <f>VLOOKUP($A96,styles!$A:$H,8,FALSE)</f>
        <v>-5.9999999999999995E-4</v>
      </c>
      <c r="J96" s="8">
        <f t="shared" si="2"/>
        <v>-2.4636374787079994E-2</v>
      </c>
    </row>
    <row r="97" spans="1:10" x14ac:dyDescent="0.35">
      <c r="A97" s="1">
        <v>41973</v>
      </c>
      <c r="D97" s="8">
        <f>VLOOKUP($A97,styles!$A:$H,4,FALSE)</f>
        <v>2.04761003208359E-2</v>
      </c>
      <c r="E97" s="8">
        <f>VLOOKUP($A97,styles!$A:$H,5,FALSE)</f>
        <v>3.1688099960974103E-2</v>
      </c>
      <c r="F97" s="8">
        <f>VLOOKUP($A97,styles!$A:$H,6,FALSE)</f>
        <v>2.55891187754658E-2</v>
      </c>
      <c r="G97" s="8">
        <f>VLOOKUP($A97,styles!$A:$H,7,FALSE)</f>
        <v>8.9672450992639397E-4</v>
      </c>
      <c r="H97" s="8">
        <f>VLOOKUP($A97,styles!$A:$H,8,FALSE)</f>
        <v>6.8999999999999999E-3</v>
      </c>
      <c r="J97" s="8">
        <f t="shared" si="2"/>
        <v>-2.1933350643301458E-2</v>
      </c>
    </row>
    <row r="98" spans="1:10" x14ac:dyDescent="0.35">
      <c r="A98" s="1">
        <v>42004</v>
      </c>
      <c r="D98" s="8">
        <f>VLOOKUP($A98,styles!$A:$H,4,FALSE)</f>
        <v>6.1340505948940197E-3</v>
      </c>
      <c r="E98" s="8">
        <f>VLOOKUP($A98,styles!$A:$H,5,FALSE)</f>
        <v>-1.04180772497803E-2</v>
      </c>
      <c r="F98" s="8">
        <f>VLOOKUP($A98,styles!$A:$H,6,FALSE)</f>
        <v>2.11788632817878E-3</v>
      </c>
      <c r="G98" s="8">
        <f>VLOOKUP($A98,styles!$A:$H,7,FALSE)</f>
        <v>2.8499341181239899E-2</v>
      </c>
      <c r="H98" s="8">
        <f>VLOOKUP($A98,styles!$A:$H,8,FALSE)</f>
        <v>1.1200000000000002E-2</v>
      </c>
      <c r="J98" s="8">
        <f t="shared" si="2"/>
        <v>-4.109072815813024E-3</v>
      </c>
    </row>
    <row r="99" spans="1:10" x14ac:dyDescent="0.35">
      <c r="A99" s="1">
        <v>42035</v>
      </c>
      <c r="D99" s="8">
        <f>VLOOKUP($A99,styles!$A:$H,4,FALSE)</f>
        <v>-3.9973473397323898E-2</v>
      </c>
      <c r="E99" s="8">
        <f>VLOOKUP($A99,styles!$A:$H,5,FALSE)</f>
        <v>-1.5312688722667901E-2</v>
      </c>
      <c r="F99" s="8">
        <f>VLOOKUP($A99,styles!$A:$H,6,FALSE)</f>
        <v>-1.56041257320005E-2</v>
      </c>
      <c r="G99" s="8">
        <f>VLOOKUP($A99,styles!$A:$H,7,FALSE)</f>
        <v>-3.21654201495815E-2</v>
      </c>
      <c r="H99" s="8">
        <f>VLOOKUP($A99,styles!$A:$H,8,FALSE)</f>
        <v>3.8399999999999997E-2</v>
      </c>
      <c r="J99" s="8">
        <f t="shared" si="2"/>
        <v>4.4522202545657773E-2</v>
      </c>
    </row>
    <row r="100" spans="1:10" x14ac:dyDescent="0.35">
      <c r="A100" s="1">
        <v>42063</v>
      </c>
      <c r="D100" s="8">
        <f>VLOOKUP($A100,styles!$A:$H,4,FALSE)</f>
        <v>4.8388902765695803E-2</v>
      </c>
      <c r="E100" s="8">
        <f>VLOOKUP($A100,styles!$A:$H,5,FALSE)</f>
        <v>6.6654875306365005E-2</v>
      </c>
      <c r="F100" s="8">
        <f>VLOOKUP($A100,styles!$A:$H,6,FALSE)</f>
        <v>5.5366983624291703E-2</v>
      </c>
      <c r="G100" s="8">
        <f>VLOOKUP($A100,styles!$A:$H,7,FALSE)</f>
        <v>5.9366658666259203E-2</v>
      </c>
      <c r="H100" s="8">
        <f>VLOOKUP($A100,styles!$A:$H,8,FALSE)</f>
        <v>-2.8199999999999999E-2</v>
      </c>
      <c r="J100" s="8">
        <f t="shared" si="2"/>
        <v>-5.5971992272132849E-2</v>
      </c>
    </row>
    <row r="101" spans="1:10" x14ac:dyDescent="0.35">
      <c r="A101" s="1">
        <v>42094</v>
      </c>
      <c r="D101" s="8">
        <f>VLOOKUP($A101,styles!$A:$H,4,FALSE)</f>
        <v>-1.36125009242594E-2</v>
      </c>
      <c r="E101" s="8">
        <f>VLOOKUP($A101,styles!$A:$H,5,FALSE)</f>
        <v>-1.1372519462061401E-2</v>
      </c>
      <c r="F101" s="8">
        <f>VLOOKUP($A101,styles!$A:$H,6,FALSE)</f>
        <v>5.9793508133444597E-4</v>
      </c>
      <c r="G101" s="8">
        <f>VLOOKUP($A101,styles!$A:$H,7,FALSE)</f>
        <v>1.7421243962638E-2</v>
      </c>
      <c r="H101" s="8">
        <f>VLOOKUP($A101,styles!$A:$H,8,FALSE)</f>
        <v>2.7400000000000001E-2</v>
      </c>
      <c r="J101" s="8">
        <f t="shared" si="2"/>
        <v>1.7400640106899415E-2</v>
      </c>
    </row>
    <row r="102" spans="1:10" x14ac:dyDescent="0.35">
      <c r="A102" s="1">
        <v>42124</v>
      </c>
      <c r="D102" s="8">
        <f>VLOOKUP($A102,styles!$A:$H,4,FALSE)</f>
        <v>9.3493283892256106E-3</v>
      </c>
      <c r="E102" s="8">
        <f>VLOOKUP($A102,styles!$A:$H,5,FALSE)</f>
        <v>5.00779813715942E-3</v>
      </c>
      <c r="F102" s="8">
        <f>VLOOKUP($A102,styles!$A:$H,6,FALSE)</f>
        <v>-9.0889351609565894E-3</v>
      </c>
      <c r="G102" s="8">
        <f>VLOOKUP($A102,styles!$A:$H,7,FALSE)</f>
        <v>-2.5503903693156499E-2</v>
      </c>
      <c r="H102" s="8">
        <f>VLOOKUP($A102,styles!$A:$H,8,FALSE)</f>
        <v>-7.2700000000000001E-2</v>
      </c>
      <c r="J102" s="8">
        <f t="shared" si="2"/>
        <v>-1.6051190496900954E-2</v>
      </c>
    </row>
    <row r="103" spans="1:10" x14ac:dyDescent="0.35">
      <c r="A103" s="1">
        <v>42155</v>
      </c>
      <c r="D103" s="8">
        <f>VLOOKUP($A103,styles!$A:$H,4,FALSE)</f>
        <v>1.20180286934154E-2</v>
      </c>
      <c r="E103" s="8">
        <f>VLOOKUP($A103,styles!$A:$H,5,FALSE)</f>
        <v>1.4076157985881899E-2</v>
      </c>
      <c r="F103" s="8">
        <f>VLOOKUP($A103,styles!$A:$H,6,FALSE)</f>
        <v>1.46485262045025E-2</v>
      </c>
      <c r="G103" s="8">
        <f>VLOOKUP($A103,styles!$A:$H,7,FALSE)</f>
        <v>2.2830275562880298E-2</v>
      </c>
      <c r="H103" s="8">
        <f>VLOOKUP($A103,styles!$A:$H,8,FALSE)</f>
        <v>5.8200000000000002E-2</v>
      </c>
      <c r="J103" s="8">
        <f t="shared" si="2"/>
        <v>-9.277868542477764E-3</v>
      </c>
    </row>
    <row r="104" spans="1:10" x14ac:dyDescent="0.35">
      <c r="A104" s="1">
        <v>42185</v>
      </c>
      <c r="D104" s="8">
        <f>VLOOKUP($A104,styles!$A:$H,4,FALSE)</f>
        <v>-1.9967221402304301E-2</v>
      </c>
      <c r="E104" s="8">
        <f>VLOOKUP($A104,styles!$A:$H,5,FALSE)</f>
        <v>-1.7616790719793302E-2</v>
      </c>
      <c r="F104" s="8">
        <f>VLOOKUP($A104,styles!$A:$H,6,FALSE)</f>
        <v>-2.0681438111656601E-2</v>
      </c>
      <c r="G104" s="8">
        <f>VLOOKUP($A104,styles!$A:$H,7,FALSE)</f>
        <v>7.4893118634082202E-3</v>
      </c>
      <c r="H104" s="8">
        <f>VLOOKUP($A104,styles!$A:$H,8,FALSE)</f>
        <v>3.0099999999999998E-2</v>
      </c>
      <c r="J104" s="8">
        <f t="shared" si="2"/>
        <v>2.1755505347047975E-2</v>
      </c>
    </row>
    <row r="105" spans="1:10" x14ac:dyDescent="0.35">
      <c r="A105" s="1">
        <v>42216</v>
      </c>
      <c r="D105" s="8">
        <f>VLOOKUP($A105,styles!$A:$H,4,FALSE)</f>
        <v>4.3846439286412001E-3</v>
      </c>
      <c r="E105" s="8">
        <f>VLOOKUP($A105,styles!$A:$H,5,FALSE)</f>
        <v>3.3910602978450402E-2</v>
      </c>
      <c r="F105" s="8">
        <f>VLOOKUP($A105,styles!$A:$H,6,FALSE)</f>
        <v>7.4176132267417703E-3</v>
      </c>
      <c r="G105" s="8">
        <f>VLOOKUP($A105,styles!$A:$H,7,FALSE)</f>
        <v>-1.1621675651430199E-2</v>
      </c>
      <c r="H105" s="8">
        <f>VLOOKUP($A105,styles!$A:$H,8,FALSE)</f>
        <v>9.98E-2</v>
      </c>
      <c r="J105" s="8">
        <f t="shared" si="2"/>
        <v>-2.7091161255892804E-3</v>
      </c>
    </row>
    <row r="106" spans="1:10" x14ac:dyDescent="0.35">
      <c r="A106" s="1">
        <v>42247</v>
      </c>
      <c r="D106" s="8">
        <f>VLOOKUP($A106,styles!$A:$H,4,FALSE)</f>
        <v>-5.9556392023803501E-2</v>
      </c>
      <c r="E106" s="8">
        <f>VLOOKUP($A106,styles!$A:$H,5,FALSE)</f>
        <v>-6.0728523435913603E-2</v>
      </c>
      <c r="F106" s="8">
        <f>VLOOKUP($A106,styles!$A:$H,6,FALSE)</f>
        <v>-5.2769239116403098E-2</v>
      </c>
      <c r="G106" s="8">
        <f>VLOOKUP($A106,styles!$A:$H,7,FALSE)</f>
        <v>-6.2841952650552396E-2</v>
      </c>
      <c r="H106" s="8">
        <f>VLOOKUP($A106,styles!$A:$H,8,FALSE)</f>
        <v>-2.0899999999999998E-2</v>
      </c>
      <c r="J106" s="8">
        <f t="shared" si="2"/>
        <v>6.3632956868658372E-2</v>
      </c>
    </row>
    <row r="107" spans="1:10" x14ac:dyDescent="0.35">
      <c r="A107" s="1">
        <v>42277</v>
      </c>
      <c r="D107" s="8">
        <f>VLOOKUP($A107,styles!$A:$H,4,FALSE)</f>
        <v>-3.0190364451209602E-2</v>
      </c>
      <c r="E107" s="8">
        <f>VLOOKUP($A107,styles!$A:$H,5,FALSE)</f>
        <v>-2.4737768896097401E-2</v>
      </c>
      <c r="F107" s="8">
        <f>VLOOKUP($A107,styles!$A:$H,6,FALSE)</f>
        <v>-3.6002939015429399E-2</v>
      </c>
      <c r="G107" s="8">
        <f>VLOOKUP($A107,styles!$A:$H,7,FALSE)</f>
        <v>-4.9062708569106703E-2</v>
      </c>
      <c r="H107" s="8">
        <f>VLOOKUP($A107,styles!$A:$H,8,FALSE)</f>
        <v>5.2199999999999996E-2</v>
      </c>
      <c r="J107" s="8">
        <f t="shared" si="2"/>
        <v>3.4103244042688746E-2</v>
      </c>
    </row>
    <row r="108" spans="1:10" x14ac:dyDescent="0.35">
      <c r="A108" s="1">
        <v>42308</v>
      </c>
      <c r="D108" s="8">
        <f>VLOOKUP($A108,styles!$A:$H,4,FALSE)</f>
        <v>7.5452693454529499E-2</v>
      </c>
      <c r="E108" s="8">
        <f>VLOOKUP($A108,styles!$A:$H,5,FALSE)</f>
        <v>8.6105623449416704E-2</v>
      </c>
      <c r="F108" s="8">
        <f>VLOOKUP($A108,styles!$A:$H,6,FALSE)</f>
        <v>6.1995967741935901E-2</v>
      </c>
      <c r="G108" s="8">
        <f>VLOOKUP($A108,styles!$A:$H,7,FALSE)</f>
        <v>5.6341117324402397E-2</v>
      </c>
      <c r="H108" s="8">
        <f>VLOOKUP($A108,styles!$A:$H,8,FALSE)</f>
        <v>-3.2799999999999996E-2</v>
      </c>
      <c r="J108" s="8">
        <f t="shared" si="2"/>
        <v>-8.6342054705778382E-2</v>
      </c>
    </row>
    <row r="109" spans="1:10" x14ac:dyDescent="0.35">
      <c r="A109" s="1">
        <v>42338</v>
      </c>
      <c r="D109" s="8">
        <f>VLOOKUP($A109,styles!$A:$H,4,FALSE)</f>
        <v>3.8273923735912801E-3</v>
      </c>
      <c r="E109" s="8">
        <f>VLOOKUP($A109,styles!$A:$H,5,FALSE)</f>
        <v>2.8066628102368899E-3</v>
      </c>
      <c r="F109" s="8">
        <f>VLOOKUP($A109,styles!$A:$H,6,FALSE)</f>
        <v>2.5486087798708501E-3</v>
      </c>
      <c r="G109" s="8">
        <f>VLOOKUP($A109,styles!$A:$H,7,FALSE)</f>
        <v>3.2527782040750103E-2</v>
      </c>
      <c r="H109" s="8">
        <f>VLOOKUP($A109,styles!$A:$H,8,FALSE)</f>
        <v>2.2799999999999997E-2</v>
      </c>
      <c r="J109" s="8">
        <f t="shared" si="2"/>
        <v>-3.5689695710087342E-3</v>
      </c>
    </row>
    <row r="110" spans="1:10" x14ac:dyDescent="0.35">
      <c r="A110" s="1">
        <v>42369</v>
      </c>
      <c r="D110" s="8">
        <f>VLOOKUP($A110,styles!$A:$H,4,FALSE)</f>
        <v>-2.1505466807108801E-2</v>
      </c>
      <c r="E110" s="8">
        <f>VLOOKUP($A110,styles!$A:$H,5,FALSE)</f>
        <v>-1.4674229985204301E-2</v>
      </c>
      <c r="F110" s="8">
        <f>VLOOKUP($A110,styles!$A:$H,6,FALSE)</f>
        <v>-2.6802054487408002E-2</v>
      </c>
      <c r="G110" s="8">
        <f>VLOOKUP($A110,styles!$A:$H,7,FALSE)</f>
        <v>-5.0209746433261197E-2</v>
      </c>
      <c r="H110" s="8">
        <f>VLOOKUP($A110,styles!$A:$H,8,FALSE)</f>
        <v>3.3599999999999998E-2</v>
      </c>
      <c r="J110" s="8">
        <f t="shared" si="2"/>
        <v>2.3791196968206349E-2</v>
      </c>
    </row>
    <row r="111" spans="1:10" x14ac:dyDescent="0.35">
      <c r="A111" s="1">
        <v>42400</v>
      </c>
      <c r="D111" s="8">
        <f>VLOOKUP($A111,styles!$A:$H,4,FALSE)</f>
        <v>-5.1672905922793402E-2</v>
      </c>
      <c r="E111" s="8">
        <f>VLOOKUP($A111,styles!$A:$H,5,FALSE)</f>
        <v>-5.5827284539132702E-2</v>
      </c>
      <c r="F111" s="8">
        <f>VLOOKUP($A111,styles!$A:$H,6,FALSE)</f>
        <v>-6.5521029116173093E-2</v>
      </c>
      <c r="G111" s="8">
        <f>VLOOKUP($A111,styles!$A:$H,7,FALSE)</f>
        <v>-8.7934281721827504E-2</v>
      </c>
      <c r="H111" s="8">
        <f>VLOOKUP($A111,styles!$A:$H,8,FALSE)</f>
        <v>1.44E-2</v>
      </c>
      <c r="J111" s="8">
        <f t="shared" si="2"/>
        <v>5.5475951763106893E-2</v>
      </c>
    </row>
    <row r="112" spans="1:10" x14ac:dyDescent="0.35">
      <c r="A112" s="1">
        <v>42429</v>
      </c>
      <c r="D112" s="8">
        <f>VLOOKUP($A112,styles!$A:$H,4,FALSE)</f>
        <v>-2.5204743206293597E-4</v>
      </c>
      <c r="E112" s="8">
        <f>VLOOKUP($A112,styles!$A:$H,5,FALSE)</f>
        <v>-4.2734848965771002E-4</v>
      </c>
      <c r="F112" s="8">
        <f>VLOOKUP($A112,styles!$A:$H,6,FALSE)</f>
        <v>1.13038942571684E-2</v>
      </c>
      <c r="G112" s="8">
        <f>VLOOKUP($A112,styles!$A:$H,7,FALSE)</f>
        <v>-4.44082001763457E-5</v>
      </c>
      <c r="H112" s="8">
        <f>VLOOKUP($A112,styles!$A:$H,8,FALSE)</f>
        <v>-4.3799999999999999E-2</v>
      </c>
      <c r="J112" s="8">
        <f t="shared" si="2"/>
        <v>-4.8282285382356864E-4</v>
      </c>
    </row>
    <row r="113" spans="1:10" x14ac:dyDescent="0.35">
      <c r="A113" s="1">
        <v>42460</v>
      </c>
      <c r="D113" s="8">
        <f>VLOOKUP($A113,styles!$A:$H,4,FALSE)</f>
        <v>7.2034816707158195E-2</v>
      </c>
      <c r="E113" s="8">
        <f>VLOOKUP($A113,styles!$A:$H,5,FALSE)</f>
        <v>6.7442195401034605E-2</v>
      </c>
      <c r="F113" s="8">
        <f>VLOOKUP($A113,styles!$A:$H,6,FALSE)</f>
        <v>8.1905539077988199E-2</v>
      </c>
      <c r="G113" s="8">
        <f>VLOOKUP($A113,styles!$A:$H,7,FALSE)</f>
        <v>7.9811135648852699E-2</v>
      </c>
      <c r="H113" s="8">
        <f>VLOOKUP($A113,styles!$A:$H,8,FALSE)</f>
        <v>-5.0099999999999999E-2</v>
      </c>
      <c r="J113" s="8">
        <f t="shared" si="2"/>
        <v>-7.7609838987493324E-2</v>
      </c>
    </row>
    <row r="114" spans="1:10" x14ac:dyDescent="0.35">
      <c r="A114" s="1">
        <v>42490</v>
      </c>
      <c r="D114" s="8">
        <f>VLOOKUP($A114,styles!$A:$H,4,FALSE)</f>
        <v>2.1006309844761699E-2</v>
      </c>
      <c r="E114" s="8">
        <f>VLOOKUP($A114,styles!$A:$H,5,FALSE)</f>
        <v>-9.1322648569281406E-3</v>
      </c>
      <c r="F114" s="8">
        <f>VLOOKUP($A114,styles!$A:$H,6,FALSE)</f>
        <v>1.05711638917203E-2</v>
      </c>
      <c r="G114" s="8">
        <f>VLOOKUP($A114,styles!$A:$H,7,FALSE)</f>
        <v>1.5695834322579601E-2</v>
      </c>
      <c r="H114" s="8">
        <f>VLOOKUP($A114,styles!$A:$H,8,FALSE)</f>
        <v>-6.0199999999999997E-2</v>
      </c>
      <c r="J114" s="8">
        <f t="shared" si="2"/>
        <v>-2.2269442368377638E-2</v>
      </c>
    </row>
    <row r="115" spans="1:10" x14ac:dyDescent="0.35">
      <c r="A115" s="1">
        <v>42521</v>
      </c>
      <c r="D115" s="8">
        <f>VLOOKUP($A115,styles!$A:$H,4,FALSE)</f>
        <v>1.5532502094116E-2</v>
      </c>
      <c r="E115" s="8">
        <f>VLOOKUP($A115,styles!$A:$H,5,FALSE)</f>
        <v>1.9419266159312699E-2</v>
      </c>
      <c r="F115" s="8">
        <f>VLOOKUP($A115,styles!$A:$H,6,FALSE)</f>
        <v>1.6399921153304801E-2</v>
      </c>
      <c r="G115" s="8">
        <f>VLOOKUP($A115,styles!$A:$H,7,FALSE)</f>
        <v>2.2524686415799199E-2</v>
      </c>
      <c r="H115" s="8">
        <f>VLOOKUP($A115,styles!$A:$H,8,FALSE)</f>
        <v>1.4199999999999999E-2</v>
      </c>
      <c r="J115" s="8">
        <f t="shared" si="2"/>
        <v>-1.6433711089352949E-2</v>
      </c>
    </row>
    <row r="116" spans="1:10" x14ac:dyDescent="0.35">
      <c r="A116" s="1">
        <v>42551</v>
      </c>
      <c r="D116" s="8">
        <f>VLOOKUP($A116,styles!$A:$H,4,FALSE)</f>
        <v>8.6473035816269708E-3</v>
      </c>
      <c r="E116" s="8">
        <f>VLOOKUP($A116,styles!$A:$H,5,FALSE)</f>
        <v>-3.9272439666213103E-3</v>
      </c>
      <c r="F116" s="8">
        <f>VLOOKUP($A116,styles!$A:$H,6,FALSE)</f>
        <v>4.5546763572007097E-3</v>
      </c>
      <c r="G116" s="8">
        <f>VLOOKUP($A116,styles!$A:$H,7,FALSE)</f>
        <v>-6.3180290629338105E-4</v>
      </c>
      <c r="H116" s="8">
        <f>VLOOKUP($A116,styles!$A:$H,8,FALSE)</f>
        <v>4.1299999999999996E-2</v>
      </c>
      <c r="J116" s="8">
        <f t="shared" si="2"/>
        <v>-4.5523769322535195E-3</v>
      </c>
    </row>
    <row r="117" spans="1:10" x14ac:dyDescent="0.35">
      <c r="A117" s="1">
        <v>42582</v>
      </c>
      <c r="D117" s="8">
        <f>VLOOKUP($A117,styles!$A:$H,4,FALSE)</f>
        <v>2.90350473469606E-2</v>
      </c>
      <c r="E117" s="8">
        <f>VLOOKUP($A117,styles!$A:$H,5,FALSE)</f>
        <v>4.7201866829978997E-2</v>
      </c>
      <c r="F117" s="8">
        <f>VLOOKUP($A117,styles!$A:$H,6,FALSE)</f>
        <v>4.5655142295109002E-2</v>
      </c>
      <c r="G117" s="8">
        <f>VLOOKUP($A117,styles!$A:$H,7,FALSE)</f>
        <v>5.9707998170035803E-2</v>
      </c>
      <c r="H117" s="8">
        <f>VLOOKUP($A117,styles!$A:$H,8,FALSE)</f>
        <v>-3.3399999999999999E-2</v>
      </c>
      <c r="J117" s="8">
        <f t="shared" si="2"/>
        <v>-3.458707206970605E-2</v>
      </c>
    </row>
    <row r="118" spans="1:10" x14ac:dyDescent="0.35">
      <c r="A118" s="1">
        <v>42613</v>
      </c>
      <c r="D118" s="8">
        <f>VLOOKUP($A118,styles!$A:$H,4,FALSE)</f>
        <v>7.7110820275191902E-3</v>
      </c>
      <c r="E118" s="8">
        <f>VLOOKUP($A118,styles!$A:$H,5,FALSE)</f>
        <v>-4.9679207633277697E-3</v>
      </c>
      <c r="F118" s="8">
        <f>VLOOKUP($A118,styles!$A:$H,6,FALSE)</f>
        <v>-2.4978512384850301E-3</v>
      </c>
      <c r="G118" s="8">
        <f>VLOOKUP($A118,styles!$A:$H,7,FALSE)</f>
        <v>1.7683291634939698E-2</v>
      </c>
      <c r="H118" s="8">
        <f>VLOOKUP($A118,styles!$A:$H,8,FALSE)</f>
        <v>-3.49E-2</v>
      </c>
      <c r="J118" s="8">
        <f t="shared" si="2"/>
        <v>-1.0243211631837609E-2</v>
      </c>
    </row>
    <row r="119" spans="1:10" x14ac:dyDescent="0.35">
      <c r="A119" s="1">
        <v>42643</v>
      </c>
      <c r="D119" s="8">
        <f>VLOOKUP($A119,styles!$A:$H,4,FALSE)</f>
        <v>-2.0842352408921498E-3</v>
      </c>
      <c r="E119" s="8">
        <f>VLOOKUP($A119,styles!$A:$H,5,FALSE)</f>
        <v>3.6581559651249801E-3</v>
      </c>
      <c r="F119" s="8">
        <f>VLOOKUP($A119,styles!$A:$H,6,FALSE)</f>
        <v>2.02071570533628E-3</v>
      </c>
      <c r="G119" s="8">
        <f>VLOOKUP($A119,styles!$A:$H,7,FALSE)</f>
        <v>1.1138092979444E-2</v>
      </c>
      <c r="H119" s="8">
        <f>VLOOKUP($A119,styles!$A:$H,8,FALSE)</f>
        <v>1.9E-3</v>
      </c>
      <c r="J119" s="8">
        <f t="shared" si="2"/>
        <v>1.5545873682476399E-3</v>
      </c>
    </row>
    <row r="120" spans="1:10" x14ac:dyDescent="0.35">
      <c r="A120" s="1">
        <v>42674</v>
      </c>
      <c r="D120" s="8">
        <f>VLOOKUP($A120,styles!$A:$H,4,FALSE)</f>
        <v>-1.5476814871499701E-2</v>
      </c>
      <c r="E120" s="8">
        <f>VLOOKUP($A120,styles!$A:$H,5,FALSE)</f>
        <v>-2.34833600216472E-2</v>
      </c>
      <c r="F120" s="8">
        <f>VLOOKUP($A120,styles!$A:$H,6,FALSE)</f>
        <v>-3.1732723827832897E-2</v>
      </c>
      <c r="G120" s="8">
        <f>VLOOKUP($A120,styles!$A:$H,7,FALSE)</f>
        <v>-4.7540157740430203E-2</v>
      </c>
      <c r="H120" s="8">
        <f>VLOOKUP($A120,styles!$A:$H,8,FALSE)</f>
        <v>5.8999999999999999E-3</v>
      </c>
      <c r="J120" s="8">
        <f t="shared" si="2"/>
        <v>1.6524804020567618E-2</v>
      </c>
    </row>
    <row r="121" spans="1:10" x14ac:dyDescent="0.35">
      <c r="A121" s="1">
        <v>42704</v>
      </c>
      <c r="D121" s="8">
        <f>VLOOKUP($A121,styles!$A:$H,4,FALSE)</f>
        <v>5.7114025595201602E-2</v>
      </c>
      <c r="E121" s="8">
        <f>VLOOKUP($A121,styles!$A:$H,5,FALSE)</f>
        <v>2.1757943396675399E-2</v>
      </c>
      <c r="F121" s="8">
        <f>VLOOKUP($A121,styles!$A:$H,6,FALSE)</f>
        <v>5.3928759288482203E-2</v>
      </c>
      <c r="G121" s="8">
        <f>VLOOKUP($A121,styles!$A:$H,7,FALSE)</f>
        <v>0.11151266901705199</v>
      </c>
      <c r="H121" s="8">
        <f>VLOOKUP($A121,styles!$A:$H,8,FALSE)</f>
        <v>-4.6199999999999998E-2</v>
      </c>
      <c r="J121" s="8">
        <f t="shared" si="2"/>
        <v>-5.9484740154379698E-2</v>
      </c>
    </row>
    <row r="122" spans="1:10" x14ac:dyDescent="0.35">
      <c r="A122" s="1">
        <v>42735</v>
      </c>
      <c r="D122" s="8">
        <f>VLOOKUP($A122,styles!$A:$H,4,FALSE)</f>
        <v>2.49926772664795E-2</v>
      </c>
      <c r="E122" s="8">
        <f>VLOOKUP($A122,styles!$A:$H,5,FALSE)</f>
        <v>1.23796966498725E-2</v>
      </c>
      <c r="F122" s="8">
        <f>VLOOKUP($A122,styles!$A:$H,6,FALSE)</f>
        <v>1.1357865009586601E-2</v>
      </c>
      <c r="G122" s="8">
        <f>VLOOKUP($A122,styles!$A:$H,7,FALSE)</f>
        <v>2.8019521145307098E-2</v>
      </c>
      <c r="H122" s="8">
        <f>VLOOKUP($A122,styles!$A:$H,8,FALSE)</f>
        <v>-2.5999999999999999E-3</v>
      </c>
      <c r="J122" s="8">
        <f t="shared" si="2"/>
        <v>-2.6945591923961343E-2</v>
      </c>
    </row>
    <row r="123" spans="1:10" x14ac:dyDescent="0.35">
      <c r="A123" s="1">
        <v>42766</v>
      </c>
      <c r="D123" s="8">
        <f>VLOOKUP($A123,styles!$A:$H,4,FALSE)</f>
        <v>7.1236646792405996E-3</v>
      </c>
      <c r="E123" s="8">
        <f>VLOOKUP($A123,styles!$A:$H,5,FALSE)</f>
        <v>3.3698330276421599E-2</v>
      </c>
      <c r="F123" s="8">
        <f>VLOOKUP($A123,styles!$A:$H,6,FALSE)</f>
        <v>2.4132226809569699E-2</v>
      </c>
      <c r="G123" s="8">
        <f>VLOOKUP($A123,styles!$A:$H,7,FALSE)</f>
        <v>3.94442294412668E-3</v>
      </c>
      <c r="H123" s="8">
        <f>VLOOKUP($A123,styles!$A:$H,8,FALSE)</f>
        <v>-9.300000000000001E-3</v>
      </c>
      <c r="J123" s="8">
        <f t="shared" si="2"/>
        <v>-1.0090823060128113E-2</v>
      </c>
    </row>
    <row r="124" spans="1:10" x14ac:dyDescent="0.35">
      <c r="A124" s="1">
        <v>42794</v>
      </c>
      <c r="D124" s="8">
        <f>VLOOKUP($A124,styles!$A:$H,4,FALSE)</f>
        <v>3.5933877009957697E-2</v>
      </c>
      <c r="E124" s="8">
        <f>VLOOKUP($A124,styles!$A:$H,5,FALSE)</f>
        <v>4.15353628337067E-2</v>
      </c>
      <c r="F124" s="8">
        <f>VLOOKUP($A124,styles!$A:$H,6,FALSE)</f>
        <v>2.8297340952587499E-2</v>
      </c>
      <c r="G124" s="8">
        <f>VLOOKUP($A124,styles!$A:$H,7,FALSE)</f>
        <v>1.9298447174922E-2</v>
      </c>
      <c r="H124" s="8">
        <f>VLOOKUP($A124,styles!$A:$H,8,FALSE)</f>
        <v>-1.6500000000000001E-2</v>
      </c>
      <c r="J124" s="8">
        <f t="shared" si="2"/>
        <v>-4.1251141290339848E-2</v>
      </c>
    </row>
    <row r="125" spans="1:10" x14ac:dyDescent="0.35">
      <c r="A125" s="1">
        <v>42825</v>
      </c>
      <c r="D125" s="8">
        <f>VLOOKUP($A125,styles!$A:$H,4,FALSE)</f>
        <v>-1.0186401883894599E-2</v>
      </c>
      <c r="E125" s="8">
        <f>VLOOKUP($A125,styles!$A:$H,5,FALSE)</f>
        <v>1.15668059869988E-2</v>
      </c>
      <c r="F125" s="8">
        <f>VLOOKUP($A125,styles!$A:$H,6,FALSE)</f>
        <v>-1.5633714042452701E-3</v>
      </c>
      <c r="G125" s="8">
        <f>VLOOKUP($A125,styles!$A:$H,7,FALSE)</f>
        <v>1.3095644178149101E-3</v>
      </c>
      <c r="H125" s="8">
        <f>VLOOKUP($A125,styles!$A:$H,8,FALSE)</f>
        <v>-1.0200000000000001E-2</v>
      </c>
      <c r="J125" s="8">
        <f t="shared" si="2"/>
        <v>7.2160943866280795E-3</v>
      </c>
    </row>
    <row r="126" spans="1:10" x14ac:dyDescent="0.35">
      <c r="A126" s="1">
        <v>42855</v>
      </c>
      <c r="D126" s="8">
        <f>VLOOKUP($A126,styles!$A:$H,4,FALSE)</f>
        <v>-1.87674503584992E-3</v>
      </c>
      <c r="E126" s="8">
        <f>VLOOKUP($A126,styles!$A:$H,5,FALSE)</f>
        <v>2.28700074247901E-2</v>
      </c>
      <c r="F126" s="8">
        <f>VLOOKUP($A126,styles!$A:$H,6,FALSE)</f>
        <v>7.7026744525209804E-3</v>
      </c>
      <c r="G126" s="8">
        <f>VLOOKUP($A126,styles!$A:$H,7,FALSE)</f>
        <v>1.0966403170836799E-2</v>
      </c>
      <c r="H126" s="8">
        <f>VLOOKUP($A126,styles!$A:$H,8,FALSE)</f>
        <v>4.7999999999999996E-3</v>
      </c>
      <c r="J126" s="8">
        <f t="shared" si="2"/>
        <v>-1.0992666700351066E-3</v>
      </c>
    </row>
    <row r="127" spans="1:10" x14ac:dyDescent="0.35">
      <c r="A127" s="1">
        <v>42886</v>
      </c>
      <c r="D127" s="8">
        <f>VLOOKUP($A127,styles!$A:$H,4,FALSE)</f>
        <v>-9.8030155469169106E-4</v>
      </c>
      <c r="E127" s="8">
        <f>VLOOKUP($A127,styles!$A:$H,5,FALSE)</f>
        <v>2.6002411817908001E-2</v>
      </c>
      <c r="F127" s="8">
        <f>VLOOKUP($A127,styles!$A:$H,6,FALSE)</f>
        <v>9.1345093399127393E-3</v>
      </c>
      <c r="G127" s="8">
        <f>VLOOKUP($A127,styles!$A:$H,7,FALSE)</f>
        <v>-2.0344088479058001E-2</v>
      </c>
      <c r="H127" s="8">
        <f>VLOOKUP($A127,styles!$A:$H,8,FALSE)</f>
        <v>1.4800000000000001E-2</v>
      </c>
      <c r="J127" s="8">
        <f t="shared" ref="J127:J190" si="3">B127-SUMPRODUCT(D127:H127,L$3:P$3)</f>
        <v>-6.7166821824025339E-4</v>
      </c>
    </row>
    <row r="128" spans="1:10" x14ac:dyDescent="0.35">
      <c r="A128" s="1">
        <v>42916</v>
      </c>
      <c r="D128" s="8">
        <f>VLOOKUP($A128,styles!$A:$H,4,FALSE)</f>
        <v>1.6347750103000699E-2</v>
      </c>
      <c r="E128" s="8">
        <f>VLOOKUP($A128,styles!$A:$H,5,FALSE)</f>
        <v>-2.6349113067689598E-3</v>
      </c>
      <c r="F128" s="8">
        <f>VLOOKUP($A128,styles!$A:$H,6,FALSE)</f>
        <v>9.9472572725404895E-3</v>
      </c>
      <c r="G128" s="8">
        <f>VLOOKUP($A128,styles!$A:$H,7,FALSE)</f>
        <v>3.4568569595510898E-2</v>
      </c>
      <c r="H128" s="8">
        <f>VLOOKUP($A128,styles!$A:$H,8,FALSE)</f>
        <v>-8.9999999999999998E-4</v>
      </c>
      <c r="J128" s="8">
        <f t="shared" si="3"/>
        <v>-1.5609147617604234E-2</v>
      </c>
    </row>
    <row r="129" spans="1:10" x14ac:dyDescent="0.35">
      <c r="A129" s="1">
        <v>42947</v>
      </c>
      <c r="D129" s="8">
        <f>VLOOKUP($A129,styles!$A:$H,4,FALSE)</f>
        <v>1.32905786929259E-2</v>
      </c>
      <c r="E129" s="8">
        <f>VLOOKUP($A129,styles!$A:$H,5,FALSE)</f>
        <v>2.65800597818984E-2</v>
      </c>
      <c r="F129" s="8">
        <f>VLOOKUP($A129,styles!$A:$H,6,FALSE)</f>
        <v>1.47232393057391E-2</v>
      </c>
      <c r="G129" s="8">
        <f>VLOOKUP($A129,styles!$A:$H,7,FALSE)</f>
        <v>7.4285978611881402E-3</v>
      </c>
      <c r="H129" s="8">
        <f>VLOOKUP($A129,styles!$A:$H,8,FALSE)</f>
        <v>1.6799999999999999E-2</v>
      </c>
      <c r="J129" s="8">
        <f t="shared" si="3"/>
        <v>-1.5142386030068556E-2</v>
      </c>
    </row>
    <row r="130" spans="1:10" x14ac:dyDescent="0.35">
      <c r="A130" s="1">
        <v>42978</v>
      </c>
      <c r="D130" s="8">
        <f>VLOOKUP($A130,styles!$A:$H,4,FALSE)</f>
        <v>-1.1648683606856501E-2</v>
      </c>
      <c r="E130" s="8">
        <f>VLOOKUP($A130,styles!$A:$H,5,FALSE)</f>
        <v>1.8331165287117E-2</v>
      </c>
      <c r="F130" s="8">
        <f>VLOOKUP($A130,styles!$A:$H,6,FALSE)</f>
        <v>-7.7717598572190601E-3</v>
      </c>
      <c r="G130" s="8">
        <f>VLOOKUP($A130,styles!$A:$H,7,FALSE)</f>
        <v>-1.2721598450336101E-2</v>
      </c>
      <c r="H130" s="8">
        <f>VLOOKUP($A130,styles!$A:$H,8,FALSE)</f>
        <v>3.2599999999999997E-2</v>
      </c>
      <c r="J130" s="8">
        <f t="shared" si="3"/>
        <v>9.5589304117858591E-3</v>
      </c>
    </row>
    <row r="131" spans="1:10" x14ac:dyDescent="0.35">
      <c r="A131" s="1">
        <v>43008</v>
      </c>
      <c r="D131" s="8">
        <f>VLOOKUP($A131,styles!$A:$H,4,FALSE)</f>
        <v>2.9617688120137101E-2</v>
      </c>
      <c r="E131" s="8">
        <f>VLOOKUP($A131,styles!$A:$H,5,FALSE)</f>
        <v>1.3001413288264801E-2</v>
      </c>
      <c r="F131" s="8">
        <f>VLOOKUP($A131,styles!$A:$H,6,FALSE)</f>
        <v>2.7709078646765299E-2</v>
      </c>
      <c r="G131" s="8">
        <f>VLOOKUP($A131,styles!$A:$H,7,FALSE)</f>
        <v>6.2408892260692801E-2</v>
      </c>
      <c r="H131" s="8">
        <f>VLOOKUP($A131,styles!$A:$H,8,FALSE)</f>
        <v>-1.32E-2</v>
      </c>
      <c r="J131" s="8">
        <f t="shared" si="3"/>
        <v>-3.066922157639089E-2</v>
      </c>
    </row>
    <row r="132" spans="1:10" x14ac:dyDescent="0.35">
      <c r="A132" s="1">
        <v>43039</v>
      </c>
      <c r="D132" s="8">
        <f>VLOOKUP($A132,styles!$A:$H,4,FALSE)</f>
        <v>7.2610241072249403E-3</v>
      </c>
      <c r="E132" s="8">
        <f>VLOOKUP($A132,styles!$A:$H,5,FALSE)</f>
        <v>3.8747892786291101E-2</v>
      </c>
      <c r="F132" s="8">
        <f>VLOOKUP($A132,styles!$A:$H,6,FALSE)</f>
        <v>1.6686792000977099E-2</v>
      </c>
      <c r="G132" s="8">
        <f>VLOOKUP($A132,styles!$A:$H,7,FALSE)</f>
        <v>8.5239398084814497E-3</v>
      </c>
      <c r="H132" s="8">
        <f>VLOOKUP($A132,styles!$A:$H,8,FALSE)</f>
        <v>4.2699999999999995E-2</v>
      </c>
      <c r="J132" s="8">
        <f t="shared" si="3"/>
        <v>-9.2905207214634723E-3</v>
      </c>
    </row>
    <row r="133" spans="1:10" x14ac:dyDescent="0.35">
      <c r="A133" s="1">
        <v>43069</v>
      </c>
      <c r="D133" s="8">
        <f>VLOOKUP($A133,styles!$A:$H,4,FALSE)</f>
        <v>3.0621056172307599E-2</v>
      </c>
      <c r="E133" s="8">
        <f>VLOOKUP($A133,styles!$A:$H,5,FALSE)</f>
        <v>3.0379720601902801E-2</v>
      </c>
      <c r="F133" s="8">
        <f>VLOOKUP($A133,styles!$A:$H,6,FALSE)</f>
        <v>3.3647198463100998E-2</v>
      </c>
      <c r="G133" s="8">
        <f>VLOOKUP($A133,styles!$A:$H,7,FALSE)</f>
        <v>2.88200034995813E-2</v>
      </c>
      <c r="H133" s="8">
        <f>VLOOKUP($A133,styles!$A:$H,8,FALSE)</f>
        <v>-8.6999999999999994E-3</v>
      </c>
      <c r="J133" s="8">
        <f t="shared" si="3"/>
        <v>-3.2537344347272047E-2</v>
      </c>
    </row>
    <row r="134" spans="1:10" x14ac:dyDescent="0.35">
      <c r="A134" s="1">
        <v>43100</v>
      </c>
      <c r="D134" s="8">
        <f>VLOOKUP($A134,styles!$A:$H,4,FALSE)</f>
        <v>1.4597279770295001E-2</v>
      </c>
      <c r="E134" s="8">
        <f>VLOOKUP($A134,styles!$A:$H,5,FALSE)</f>
        <v>7.7846808188033198E-3</v>
      </c>
      <c r="F134" s="8">
        <f>VLOOKUP($A134,styles!$A:$H,6,FALSE)</f>
        <v>9.2973769647606407E-3</v>
      </c>
      <c r="G134" s="8">
        <f>VLOOKUP($A134,styles!$A:$H,7,FALSE)</f>
        <v>-4.0357136264998596E-3</v>
      </c>
      <c r="H134" s="8">
        <f>VLOOKUP($A134,styles!$A:$H,8,FALSE)</f>
        <v>-1.54E-2</v>
      </c>
      <c r="J134" s="8">
        <f t="shared" si="3"/>
        <v>-1.559878104898315E-2</v>
      </c>
    </row>
    <row r="135" spans="1:10" x14ac:dyDescent="0.35">
      <c r="A135" s="1">
        <v>43131</v>
      </c>
      <c r="D135" s="8">
        <f>VLOOKUP($A135,styles!$A:$H,4,FALSE)</f>
        <v>3.8662148110567597E-2</v>
      </c>
      <c r="E135" s="8">
        <f>VLOOKUP($A135,styles!$A:$H,5,FALSE)</f>
        <v>7.0826648653212004E-2</v>
      </c>
      <c r="F135" s="8">
        <f>VLOOKUP($A135,styles!$A:$H,6,FALSE)</f>
        <v>3.7645972158079202E-2</v>
      </c>
      <c r="G135" s="8">
        <f>VLOOKUP($A135,styles!$A:$H,7,FALSE)</f>
        <v>2.6133910144993E-2</v>
      </c>
      <c r="H135" s="8">
        <f>VLOOKUP($A135,styles!$A:$H,8,FALSE)</f>
        <v>4.0500000000000001E-2</v>
      </c>
      <c r="J135" s="8">
        <f t="shared" si="3"/>
        <v>-4.444045216405413E-2</v>
      </c>
    </row>
    <row r="136" spans="1:10" x14ac:dyDescent="0.35">
      <c r="A136" s="1">
        <v>43159</v>
      </c>
      <c r="D136" s="8">
        <f>VLOOKUP($A136,styles!$A:$H,4,FALSE)</f>
        <v>-4.7751157982804E-2</v>
      </c>
      <c r="E136" s="8">
        <f>VLOOKUP($A136,styles!$A:$H,5,FALSE)</f>
        <v>-2.62208261230483E-2</v>
      </c>
      <c r="F136" s="8">
        <f>VLOOKUP($A136,styles!$A:$H,6,FALSE)</f>
        <v>-4.1306719115158097E-2</v>
      </c>
      <c r="G136" s="8">
        <f>VLOOKUP($A136,styles!$A:$H,7,FALSE)</f>
        <v>-3.87223782475591E-2</v>
      </c>
      <c r="H136" s="8">
        <f>VLOOKUP($A136,styles!$A:$H,8,FALSE)</f>
        <v>3.5799999999999998E-2</v>
      </c>
      <c r="J136" s="8">
        <f t="shared" si="3"/>
        <v>4.9966303233225449E-2</v>
      </c>
    </row>
    <row r="137" spans="1:10" x14ac:dyDescent="0.35">
      <c r="A137" s="1">
        <v>43190</v>
      </c>
      <c r="D137" s="8">
        <f>VLOOKUP($A137,styles!$A:$H,4,FALSE)</f>
        <v>-1.75914278451638E-2</v>
      </c>
      <c r="E137" s="8">
        <f>VLOOKUP($A137,styles!$A:$H,5,FALSE)</f>
        <v>-2.7423771734809699E-2</v>
      </c>
      <c r="F137" s="8">
        <f>VLOOKUP($A137,styles!$A:$H,6,FALSE)</f>
        <v>6.1974259680290099E-4</v>
      </c>
      <c r="G137" s="8">
        <f>VLOOKUP($A137,styles!$A:$H,7,FALSE)</f>
        <v>1.2934430035577101E-2</v>
      </c>
      <c r="H137" s="8">
        <f>VLOOKUP($A137,styles!$A:$H,8,FALSE)</f>
        <v>-1.1299999999999999E-2</v>
      </c>
      <c r="J137" s="8">
        <f t="shared" si="3"/>
        <v>2.215028785117841E-2</v>
      </c>
    </row>
    <row r="138" spans="1:10" x14ac:dyDescent="0.35">
      <c r="A138" s="1">
        <v>43220</v>
      </c>
      <c r="D138" s="8">
        <f>VLOOKUP($A138,styles!$A:$H,4,FALSE)</f>
        <v>3.3013109707553802E-3</v>
      </c>
      <c r="E138" s="8">
        <f>VLOOKUP($A138,styles!$A:$H,5,FALSE)</f>
        <v>3.4938807887271201E-3</v>
      </c>
      <c r="F138" s="8">
        <f>VLOOKUP($A138,styles!$A:$H,6,FALSE)</f>
        <v>-1.52225272783002E-3</v>
      </c>
      <c r="G138" s="8">
        <f>VLOOKUP($A138,styles!$A:$H,7,FALSE)</f>
        <v>8.6448916970616706E-3</v>
      </c>
      <c r="H138" s="8">
        <f>VLOOKUP($A138,styles!$A:$H,8,FALSE)</f>
        <v>3.5999999999999999E-3</v>
      </c>
      <c r="J138" s="8">
        <f t="shared" si="3"/>
        <v>-4.3628475282109077E-3</v>
      </c>
    </row>
    <row r="139" spans="1:10" x14ac:dyDescent="0.35">
      <c r="A139" s="1">
        <v>43251</v>
      </c>
      <c r="D139" s="8">
        <f>VLOOKUP($A139,styles!$A:$H,4,FALSE)</f>
        <v>5.9361642473227203E-3</v>
      </c>
      <c r="E139" s="8">
        <f>VLOOKUP($A139,styles!$A:$H,5,FALSE)</f>
        <v>4.38314565807532E-2</v>
      </c>
      <c r="F139" s="8">
        <f>VLOOKUP($A139,styles!$A:$H,6,FALSE)</f>
        <v>2.2698222215994199E-2</v>
      </c>
      <c r="G139" s="8">
        <f>VLOOKUP($A139,styles!$A:$H,7,FALSE)</f>
        <v>6.0700953361723299E-2</v>
      </c>
      <c r="H139" s="8">
        <f>VLOOKUP($A139,styles!$A:$H,8,FALSE)</f>
        <v>3.8900000000000004E-2</v>
      </c>
      <c r="J139" s="8">
        <f t="shared" si="3"/>
        <v>-9.7868707075869487E-3</v>
      </c>
    </row>
    <row r="140" spans="1:10" x14ac:dyDescent="0.35">
      <c r="A140" s="1">
        <v>43281</v>
      </c>
      <c r="D140" s="8">
        <f>VLOOKUP($A140,styles!$A:$H,4,FALSE)</f>
        <v>2.4769381153308101E-3</v>
      </c>
      <c r="E140" s="8">
        <f>VLOOKUP($A140,styles!$A:$H,5,FALSE)</f>
        <v>9.6286276261045092E-3</v>
      </c>
      <c r="F140" s="8">
        <f>VLOOKUP($A140,styles!$A:$H,6,FALSE)</f>
        <v>6.90267950320325E-3</v>
      </c>
      <c r="G140" s="8">
        <f>VLOOKUP($A140,styles!$A:$H,7,FALSE)</f>
        <v>7.1651653585430202E-3</v>
      </c>
      <c r="H140" s="8">
        <f>VLOOKUP($A140,styles!$A:$H,8,FALSE)</f>
        <v>-2.35E-2</v>
      </c>
      <c r="J140" s="8">
        <f t="shared" si="3"/>
        <v>-4.8920915810612593E-3</v>
      </c>
    </row>
    <row r="141" spans="1:10" x14ac:dyDescent="0.35">
      <c r="A141" s="1">
        <v>43312</v>
      </c>
      <c r="D141" s="8">
        <f>VLOOKUP($A141,styles!$A:$H,4,FALSE)</f>
        <v>3.9578990440005998E-2</v>
      </c>
      <c r="E141" s="8">
        <f>VLOOKUP($A141,styles!$A:$H,5,FALSE)</f>
        <v>2.9356171079837502E-2</v>
      </c>
      <c r="F141" s="8">
        <f>VLOOKUP($A141,styles!$A:$H,6,FALSE)</f>
        <v>2.4913797672715999E-2</v>
      </c>
      <c r="G141" s="8">
        <f>VLOOKUP($A141,styles!$A:$H,7,FALSE)</f>
        <v>1.74289072720657E-2</v>
      </c>
      <c r="H141" s="8">
        <f>VLOOKUP($A141,styles!$A:$H,8,FALSE)</f>
        <v>-1.41E-2</v>
      </c>
      <c r="J141" s="8">
        <f t="shared" si="3"/>
        <v>-4.3047216378061713E-2</v>
      </c>
    </row>
    <row r="142" spans="1:10" x14ac:dyDescent="0.35">
      <c r="A142" s="1">
        <v>43343</v>
      </c>
      <c r="D142" s="8">
        <f>VLOOKUP($A142,styles!$A:$H,4,FALSE)</f>
        <v>1.47802485115365E-2</v>
      </c>
      <c r="E142" s="8">
        <f>VLOOKUP($A142,styles!$A:$H,5,FALSE)</f>
        <v>5.4676701181169303E-2</v>
      </c>
      <c r="F142" s="8">
        <f>VLOOKUP($A142,styles!$A:$H,6,FALSE)</f>
        <v>3.1061200614710401E-2</v>
      </c>
      <c r="G142" s="8">
        <f>VLOOKUP($A142,styles!$A:$H,7,FALSE)</f>
        <v>4.3110459600787597E-2</v>
      </c>
      <c r="H142" s="8">
        <f>VLOOKUP($A142,styles!$A:$H,8,FALSE)</f>
        <v>5.2900000000000003E-2</v>
      </c>
      <c r="J142" s="8">
        <f t="shared" si="3"/>
        <v>-1.7892754842263624E-2</v>
      </c>
    </row>
    <row r="143" spans="1:10" x14ac:dyDescent="0.35">
      <c r="A143" s="1">
        <v>43373</v>
      </c>
      <c r="D143" s="8">
        <f>VLOOKUP($A143,styles!$A:$H,4,FALSE)</f>
        <v>1.9834770333748098E-3</v>
      </c>
      <c r="E143" s="8">
        <f>VLOOKUP($A143,styles!$A:$H,5,FALSE)</f>
        <v>5.5884668073951397E-3</v>
      </c>
      <c r="F143" s="8">
        <f>VLOOKUP($A143,styles!$A:$H,6,FALSE)</f>
        <v>-6.4079145267976999E-3</v>
      </c>
      <c r="G143" s="8">
        <f>VLOOKUP($A143,styles!$A:$H,7,FALSE)</f>
        <v>-2.4052542310045201E-2</v>
      </c>
      <c r="H143" s="8">
        <f>VLOOKUP($A143,styles!$A:$H,8,FALSE)</f>
        <v>4.0000000000000002E-4</v>
      </c>
      <c r="J143" s="8">
        <f t="shared" si="3"/>
        <v>-3.4281866329344247E-3</v>
      </c>
    </row>
    <row r="144" spans="1:10" x14ac:dyDescent="0.35">
      <c r="A144" s="1">
        <v>43404</v>
      </c>
      <c r="D144" s="8">
        <f>VLOOKUP($A144,styles!$A:$H,4,FALSE)</f>
        <v>-5.1781595576129498E-2</v>
      </c>
      <c r="E144" s="8">
        <f>VLOOKUP($A144,styles!$A:$H,5,FALSE)</f>
        <v>-8.9426630329674697E-2</v>
      </c>
      <c r="F144" s="8">
        <f>VLOOKUP($A144,styles!$A:$H,6,FALSE)</f>
        <v>-8.3084284222281202E-2</v>
      </c>
      <c r="G144" s="8">
        <f>VLOOKUP($A144,styles!$A:$H,7,FALSE)</f>
        <v>-0.10861701988743901</v>
      </c>
      <c r="H144" s="8">
        <f>VLOOKUP($A144,styles!$A:$H,8,FALSE)</f>
        <v>-1.9900000000000001E-2</v>
      </c>
      <c r="J144" s="8">
        <f t="shared" si="3"/>
        <v>5.7266775733473566E-2</v>
      </c>
    </row>
    <row r="145" spans="1:10" x14ac:dyDescent="0.35">
      <c r="A145" s="1">
        <v>43434</v>
      </c>
      <c r="D145" s="8">
        <f>VLOOKUP($A145,styles!$A:$H,4,FALSE)</f>
        <v>2.9855853179989299E-2</v>
      </c>
      <c r="E145" s="8">
        <f>VLOOKUP($A145,styles!$A:$H,5,FALSE)</f>
        <v>1.06217385294153E-2</v>
      </c>
      <c r="F145" s="8">
        <f>VLOOKUP($A145,styles!$A:$H,6,FALSE)</f>
        <v>2.4578254092841902E-2</v>
      </c>
      <c r="G145" s="8">
        <f>VLOOKUP($A145,styles!$A:$H,7,FALSE)</f>
        <v>1.5895740138741499E-2</v>
      </c>
      <c r="H145" s="8">
        <f>VLOOKUP($A145,styles!$A:$H,8,FALSE)</f>
        <v>-1.37E-2</v>
      </c>
      <c r="J145" s="8">
        <f t="shared" si="3"/>
        <v>-2.9525679068301142E-2</v>
      </c>
    </row>
    <row r="146" spans="1:10" x14ac:dyDescent="0.35">
      <c r="A146" s="1">
        <v>43465</v>
      </c>
      <c r="D146" s="8">
        <f>VLOOKUP($A146,styles!$A:$H,4,FALSE)</f>
        <v>-9.6025400439349595E-2</v>
      </c>
      <c r="E146" s="8">
        <f>VLOOKUP($A146,styles!$A:$H,5,FALSE)</f>
        <v>-8.5977956781271195E-2</v>
      </c>
      <c r="F146" s="8">
        <f>VLOOKUP($A146,styles!$A:$H,6,FALSE)</f>
        <v>-9.9180118955728397E-2</v>
      </c>
      <c r="G146" s="8">
        <f>VLOOKUP($A146,styles!$A:$H,7,FALSE)</f>
        <v>-0.118786779212642</v>
      </c>
      <c r="H146" s="8">
        <f>VLOOKUP($A146,styles!$A:$H,8,FALSE)</f>
        <v>2.1099999999999997E-2</v>
      </c>
      <c r="J146" s="8">
        <f t="shared" si="3"/>
        <v>0.10193657876973748</v>
      </c>
    </row>
    <row r="147" spans="1:10" x14ac:dyDescent="0.35">
      <c r="A147" s="1">
        <v>43496</v>
      </c>
      <c r="D147" s="8">
        <f>VLOOKUP($A147,styles!$A:$H,4,FALSE)</f>
        <v>7.7834106823107999E-2</v>
      </c>
      <c r="E147" s="8">
        <f>VLOOKUP($A147,styles!$A:$H,5,FALSE)</f>
        <v>8.9886283037544895E-2</v>
      </c>
      <c r="F147" s="8">
        <f>VLOOKUP($A147,styles!$A:$H,6,FALSE)</f>
        <v>0.107872622555046</v>
      </c>
      <c r="G147" s="8">
        <f>VLOOKUP($A147,styles!$A:$H,7,FALSE)</f>
        <v>0.11249972107138299</v>
      </c>
      <c r="H147" s="8">
        <f>VLOOKUP($A147,styles!$A:$H,8,FALSE)</f>
        <v>-8.6800000000000002E-2</v>
      </c>
      <c r="J147" s="8">
        <f t="shared" si="3"/>
        <v>-8.6606741518354513E-2</v>
      </c>
    </row>
    <row r="148" spans="1:10" x14ac:dyDescent="0.35">
      <c r="A148" s="1">
        <v>43524</v>
      </c>
      <c r="D148" s="8">
        <f>VLOOKUP($A148,styles!$A:$H,4,FALSE)</f>
        <v>3.19518564037699E-2</v>
      </c>
      <c r="E148" s="8">
        <f>VLOOKUP($A148,styles!$A:$H,5,FALSE)</f>
        <v>3.5779695137431601E-2</v>
      </c>
      <c r="F148" s="8">
        <f>VLOOKUP($A148,styles!$A:$H,6,FALSE)</f>
        <v>4.29536637397884E-2</v>
      </c>
      <c r="G148" s="8">
        <f>VLOOKUP($A148,styles!$A:$H,7,FALSE)</f>
        <v>5.1987125571145203E-2</v>
      </c>
      <c r="H148" s="8">
        <f>VLOOKUP($A148,styles!$A:$H,8,FALSE)</f>
        <v>8.6E-3</v>
      </c>
      <c r="J148" s="8">
        <f t="shared" si="3"/>
        <v>-3.2883155222256641E-2</v>
      </c>
    </row>
    <row r="149" spans="1:10" x14ac:dyDescent="0.35">
      <c r="A149" s="1">
        <v>43555</v>
      </c>
      <c r="D149" s="8">
        <f>VLOOKUP($A149,styles!$A:$H,4,FALSE)</f>
        <v>6.3579173224340797E-3</v>
      </c>
      <c r="E149" s="8">
        <f>VLOOKUP($A149,styles!$A:$H,5,FALSE)</f>
        <v>2.8463089810800202E-2</v>
      </c>
      <c r="F149" s="8">
        <f>VLOOKUP($A149,styles!$A:$H,6,FALSE)</f>
        <v>8.5717893462017806E-3</v>
      </c>
      <c r="G149" s="8">
        <f>VLOOKUP($A149,styles!$A:$H,7,FALSE)</f>
        <v>-2.09287456607649E-2</v>
      </c>
      <c r="H149" s="8">
        <f>VLOOKUP($A149,styles!$A:$H,8,FALSE)</f>
        <v>2.2099999999999998E-2</v>
      </c>
      <c r="J149" s="8">
        <f t="shared" si="3"/>
        <v>-8.2453046406992594E-3</v>
      </c>
    </row>
    <row r="150" spans="1:10" x14ac:dyDescent="0.35">
      <c r="A150" s="1">
        <v>43585</v>
      </c>
      <c r="D150" s="8">
        <f>VLOOKUP($A150,styles!$A:$H,4,FALSE)</f>
        <v>3.5471184959449502E-2</v>
      </c>
      <c r="E150" s="8">
        <f>VLOOKUP($A150,styles!$A:$H,5,FALSE)</f>
        <v>4.5180156714053003E-2</v>
      </c>
      <c r="F150" s="8">
        <f>VLOOKUP($A150,styles!$A:$H,6,FALSE)</f>
        <v>3.8051199756521201E-2</v>
      </c>
      <c r="G150" s="8">
        <f>VLOOKUP($A150,styles!$A:$H,7,FALSE)</f>
        <v>3.3970700498018598E-2</v>
      </c>
      <c r="H150" s="8">
        <f>VLOOKUP($A150,styles!$A:$H,8,FALSE)</f>
        <v>-2.9700000000000001E-2</v>
      </c>
      <c r="J150" s="8">
        <f t="shared" si="3"/>
        <v>-4.1060436290166459E-2</v>
      </c>
    </row>
    <row r="151" spans="1:10" x14ac:dyDescent="0.35">
      <c r="A151" s="1">
        <v>43616</v>
      </c>
      <c r="D151" s="8">
        <f>VLOOKUP($A151,styles!$A:$H,4,FALSE)</f>
        <v>-6.4297073993838494E-2</v>
      </c>
      <c r="E151" s="8">
        <f>VLOOKUP($A151,styles!$A:$H,5,FALSE)</f>
        <v>-6.3173296542085297E-2</v>
      </c>
      <c r="F151" s="8">
        <f>VLOOKUP($A151,styles!$A:$H,6,FALSE)</f>
        <v>-6.1365170474724798E-2</v>
      </c>
      <c r="G151" s="8">
        <f>VLOOKUP($A151,styles!$A:$H,7,FALSE)</f>
        <v>-7.7773229635694094E-2</v>
      </c>
      <c r="H151" s="8">
        <f>VLOOKUP($A151,styles!$A:$H,8,FALSE)</f>
        <v>7.5600000000000001E-2</v>
      </c>
      <c r="J151" s="8">
        <f t="shared" si="3"/>
        <v>7.4185077908395278E-2</v>
      </c>
    </row>
    <row r="152" spans="1:10" x14ac:dyDescent="0.35">
      <c r="A152" s="1">
        <v>43646</v>
      </c>
      <c r="D152" s="8">
        <f>VLOOKUP($A152,styles!$A:$H,4,FALSE)</f>
        <v>7.1784078840538404E-2</v>
      </c>
      <c r="E152" s="8">
        <f>VLOOKUP($A152,styles!$A:$H,5,FALSE)</f>
        <v>6.8676304628333601E-2</v>
      </c>
      <c r="F152" s="8">
        <f>VLOOKUP($A152,styles!$A:$H,6,FALSE)</f>
        <v>6.8688064777879906E-2</v>
      </c>
      <c r="G152" s="8">
        <f>VLOOKUP($A152,styles!$A:$H,7,FALSE)</f>
        <v>7.0677406266763304E-2</v>
      </c>
      <c r="H152" s="8">
        <f>VLOOKUP($A152,styles!$A:$H,8,FALSE)</f>
        <v>-2.3E-2</v>
      </c>
      <c r="J152" s="8">
        <f t="shared" si="3"/>
        <v>-7.7899541029058508E-2</v>
      </c>
    </row>
    <row r="153" spans="1:10" x14ac:dyDescent="0.35">
      <c r="A153" s="1">
        <v>43677</v>
      </c>
      <c r="D153" s="8">
        <f>VLOOKUP($A153,styles!$A:$H,4,FALSE)</f>
        <v>8.2893553939449392E-3</v>
      </c>
      <c r="E153" s="8">
        <f>VLOOKUP($A153,styles!$A:$H,5,FALSE)</f>
        <v>2.25809245495458E-2</v>
      </c>
      <c r="F153" s="8">
        <f>VLOOKUP($A153,styles!$A:$H,6,FALSE)</f>
        <v>1.4278739325819899E-2</v>
      </c>
      <c r="G153" s="8">
        <f>VLOOKUP($A153,styles!$A:$H,7,FALSE)</f>
        <v>5.7566929344129202E-3</v>
      </c>
      <c r="H153" s="8">
        <f>VLOOKUP($A153,styles!$A:$H,8,FALSE)</f>
        <v>2.8900000000000002E-2</v>
      </c>
      <c r="J153" s="8">
        <f t="shared" si="3"/>
        <v>-8.5048816423627729E-3</v>
      </c>
    </row>
    <row r="154" spans="1:10" x14ac:dyDescent="0.35">
      <c r="A154" s="1">
        <v>43708</v>
      </c>
      <c r="D154" s="8">
        <f>VLOOKUP($A154,styles!$A:$H,4,FALSE)</f>
        <v>-2.94053101165631E-2</v>
      </c>
      <c r="E154" s="8">
        <f>VLOOKUP($A154,styles!$A:$H,5,FALSE)</f>
        <v>-7.65856370090466E-3</v>
      </c>
      <c r="F154" s="8">
        <f>VLOOKUP($A154,styles!$A:$H,6,FALSE)</f>
        <v>-2.8482919417374498E-2</v>
      </c>
      <c r="G154" s="8">
        <f>VLOOKUP($A154,styles!$A:$H,7,FALSE)</f>
        <v>-4.93731319128701E-2</v>
      </c>
      <c r="H154" s="8">
        <f>VLOOKUP($A154,styles!$A:$H,8,FALSE)</f>
        <v>6.9199999999999998E-2</v>
      </c>
      <c r="J154" s="8">
        <f t="shared" si="3"/>
        <v>3.2521250434853585E-2</v>
      </c>
    </row>
    <row r="155" spans="1:10" x14ac:dyDescent="0.35">
      <c r="A155" s="1">
        <v>43738</v>
      </c>
      <c r="D155" s="8">
        <f>VLOOKUP($A155,styles!$A:$H,4,FALSE)</f>
        <v>3.5677594443507099E-2</v>
      </c>
      <c r="E155" s="8">
        <f>VLOOKUP($A155,styles!$A:$H,5,FALSE)</f>
        <v>1.2391769589014499E-4</v>
      </c>
      <c r="F155" s="8">
        <f>VLOOKUP($A155,styles!$A:$H,6,FALSE)</f>
        <v>1.9693404971046199E-2</v>
      </c>
      <c r="G155" s="8">
        <f>VLOOKUP($A155,styles!$A:$H,7,FALSE)</f>
        <v>2.08055690774686E-2</v>
      </c>
      <c r="H155" s="8">
        <f>VLOOKUP($A155,styles!$A:$H,8,FALSE)</f>
        <v>-6.8099999999999994E-2</v>
      </c>
      <c r="J155" s="8">
        <f t="shared" si="3"/>
        <v>-3.8067028767383423E-2</v>
      </c>
    </row>
    <row r="156" spans="1:10" x14ac:dyDescent="0.35">
      <c r="A156" s="1">
        <v>43769</v>
      </c>
      <c r="D156" s="8">
        <f>VLOOKUP($A156,styles!$A:$H,4,FALSE)</f>
        <v>1.3977575514279699E-2</v>
      </c>
      <c r="E156" s="8">
        <f>VLOOKUP($A156,styles!$A:$H,5,FALSE)</f>
        <v>2.8191575778609802E-2</v>
      </c>
      <c r="F156" s="8">
        <f>VLOOKUP($A156,styles!$A:$H,6,FALSE)</f>
        <v>1.0515647529457601E-2</v>
      </c>
      <c r="G156" s="8">
        <f>VLOOKUP($A156,styles!$A:$H,7,FALSE)</f>
        <v>2.6337150443838001E-2</v>
      </c>
      <c r="H156" s="8">
        <f>VLOOKUP($A156,styles!$A:$H,8,FALSE)</f>
        <v>1.5E-3</v>
      </c>
      <c r="J156" s="8">
        <f t="shared" si="3"/>
        <v>-1.8529693981859691E-2</v>
      </c>
    </row>
    <row r="157" spans="1:10" x14ac:dyDescent="0.35">
      <c r="A157" s="1">
        <v>43799</v>
      </c>
      <c r="D157" s="8">
        <f>VLOOKUP($A157,styles!$A:$H,4,FALSE)</f>
        <v>3.0916451752569199E-2</v>
      </c>
      <c r="E157" s="8">
        <f>VLOOKUP($A157,styles!$A:$H,5,FALSE)</f>
        <v>4.4363096661700401E-2</v>
      </c>
      <c r="F157" s="8">
        <f>VLOOKUP($A157,styles!$A:$H,6,FALSE)</f>
        <v>3.5738749330229698E-2</v>
      </c>
      <c r="G157" s="8">
        <f>VLOOKUP($A157,styles!$A:$H,7,FALSE)</f>
        <v>4.1164216355242103E-2</v>
      </c>
      <c r="H157" s="8">
        <f>VLOOKUP($A157,styles!$A:$H,8,FALSE)</f>
        <v>-2.6600000000000002E-2</v>
      </c>
      <c r="J157" s="8">
        <f t="shared" si="3"/>
        <v>-3.6700802964750645E-2</v>
      </c>
    </row>
    <row r="158" spans="1:10" x14ac:dyDescent="0.35">
      <c r="A158" s="1">
        <v>43830</v>
      </c>
      <c r="D158" s="8">
        <f>VLOOKUP($A158,styles!$A:$H,4,FALSE)</f>
        <v>2.7509345439751299E-2</v>
      </c>
      <c r="E158" s="8">
        <f>VLOOKUP($A158,styles!$A:$H,5,FALSE)</f>
        <v>3.0171142494332101E-2</v>
      </c>
      <c r="F158" s="8">
        <f>VLOOKUP($A158,styles!$A:$H,6,FALSE)</f>
        <v>2.2943069957350098E-2</v>
      </c>
      <c r="G158" s="8">
        <f>VLOOKUP($A158,styles!$A:$H,7,FALSE)</f>
        <v>2.8835004371156499E-2</v>
      </c>
      <c r="H158" s="8">
        <f>VLOOKUP($A158,styles!$A:$H,8,FALSE)</f>
        <v>-1.77E-2</v>
      </c>
      <c r="J158" s="8">
        <f t="shared" si="3"/>
        <v>-3.1833013658907859E-2</v>
      </c>
    </row>
    <row r="159" spans="1:10" x14ac:dyDescent="0.35">
      <c r="A159" s="1">
        <v>43861</v>
      </c>
      <c r="D159" s="8">
        <f>VLOOKUP($A159,styles!$A:$H,4,FALSE)</f>
        <v>-2.1513127350516501E-2</v>
      </c>
      <c r="E159" s="8">
        <f>VLOOKUP($A159,styles!$A:$H,5,FALSE)</f>
        <v>2.2355081139247002E-2</v>
      </c>
      <c r="F159" s="8">
        <f>VLOOKUP($A159,styles!$A:$H,6,FALSE)</f>
        <v>-8.0162622309437603E-3</v>
      </c>
      <c r="G159" s="8">
        <f>VLOOKUP($A159,styles!$A:$H,7,FALSE)</f>
        <v>-3.20716569605521E-2</v>
      </c>
      <c r="H159" s="8">
        <f>VLOOKUP($A159,styles!$A:$H,8,FALSE)</f>
        <v>5.9800000000000006E-2</v>
      </c>
      <c r="J159" s="8">
        <f t="shared" si="3"/>
        <v>2.1241034304419714E-2</v>
      </c>
    </row>
    <row r="160" spans="1:10" x14ac:dyDescent="0.35">
      <c r="A160" s="1">
        <v>43890</v>
      </c>
      <c r="D160" s="8">
        <f>VLOOKUP($A160,styles!$A:$H,4,FALSE)</f>
        <v>-9.6846639764349401E-2</v>
      </c>
      <c r="E160" s="8">
        <f>VLOOKUP($A160,styles!$A:$H,5,FALSE)</f>
        <v>-6.8101834979307302E-2</v>
      </c>
      <c r="F160" s="8">
        <f>VLOOKUP($A160,styles!$A:$H,6,FALSE)</f>
        <v>-8.6860930384269897E-2</v>
      </c>
      <c r="G160" s="8">
        <f>VLOOKUP($A160,styles!$A:$H,7,FALSE)</f>
        <v>-8.4182648983270394E-2</v>
      </c>
      <c r="H160" s="8">
        <f>VLOOKUP($A160,styles!$A:$H,8,FALSE)</f>
        <v>-4.0000000000000001E-3</v>
      </c>
      <c r="J160" s="8">
        <f t="shared" si="3"/>
        <v>9.8812216857008348E-2</v>
      </c>
    </row>
    <row r="161" spans="1:10" x14ac:dyDescent="0.35">
      <c r="A161" s="1">
        <v>43921</v>
      </c>
      <c r="D161" s="8">
        <f>VLOOKUP($A161,styles!$A:$H,4,FALSE)</f>
        <v>-0.17089436074940301</v>
      </c>
      <c r="E161" s="8">
        <f>VLOOKUP($A161,styles!$A:$H,5,FALSE)</f>
        <v>-9.8375277490032401E-2</v>
      </c>
      <c r="F161" s="8">
        <f>VLOOKUP($A161,styles!$A:$H,6,FALSE)</f>
        <v>-0.19488648448193999</v>
      </c>
      <c r="G161" s="8">
        <f>VLOOKUP($A161,styles!$A:$H,7,FALSE)</f>
        <v>-0.21726487704901701</v>
      </c>
      <c r="H161" s="8">
        <f>VLOOKUP($A161,styles!$A:$H,8,FALSE)</f>
        <v>7.9699999999999993E-2</v>
      </c>
      <c r="J161" s="8">
        <f t="shared" si="3"/>
        <v>0.17064033699229725</v>
      </c>
    </row>
    <row r="162" spans="1:10" x14ac:dyDescent="0.35">
      <c r="A162" s="1">
        <v>43951</v>
      </c>
      <c r="D162" s="8">
        <f>VLOOKUP($A162,styles!$A:$H,4,FALSE)</f>
        <v>0.112422025997651</v>
      </c>
      <c r="E162" s="8">
        <f>VLOOKUP($A162,styles!$A:$H,5,FALSE)</f>
        <v>0.147971484225317</v>
      </c>
      <c r="F162" s="8">
        <f>VLOOKUP($A162,styles!$A:$H,6,FALSE)</f>
        <v>0.14361796706320701</v>
      </c>
      <c r="G162" s="8">
        <f>VLOOKUP($A162,styles!$A:$H,7,FALSE)</f>
        <v>0.137354369388065</v>
      </c>
      <c r="H162" s="8">
        <f>VLOOKUP($A162,styles!$A:$H,8,FALSE)</f>
        <v>-5.2300000000000006E-2</v>
      </c>
      <c r="J162" s="8">
        <f t="shared" si="3"/>
        <v>-0.12514807925877625</v>
      </c>
    </row>
    <row r="163" spans="1:10" x14ac:dyDescent="0.35">
      <c r="A163" s="1">
        <v>43982</v>
      </c>
      <c r="D163" s="8">
        <f>VLOOKUP($A163,styles!$A:$H,4,FALSE)</f>
        <v>3.4268509219350297E-2</v>
      </c>
      <c r="E163" s="8">
        <f>VLOOKUP($A163,styles!$A:$H,5,FALSE)</f>
        <v>6.7133984007825401E-2</v>
      </c>
      <c r="F163" s="8">
        <f>VLOOKUP($A163,styles!$A:$H,6,FALSE)</f>
        <v>7.0299925222297305E-2</v>
      </c>
      <c r="G163" s="8">
        <f>VLOOKUP($A163,styles!$A:$H,7,FALSE)</f>
        <v>6.50755081935704E-2</v>
      </c>
      <c r="H163" s="8">
        <f>VLOOKUP($A163,styles!$A:$H,8,FALSE)</f>
        <v>4.3E-3</v>
      </c>
      <c r="J163" s="8">
        <f t="shared" si="3"/>
        <v>-3.7010637001744097E-2</v>
      </c>
    </row>
    <row r="164" spans="1:10" x14ac:dyDescent="0.35">
      <c r="A164" s="1">
        <v>44012</v>
      </c>
      <c r="D164" s="8">
        <f>VLOOKUP($A164,styles!$A:$H,4,FALSE)</f>
        <v>-6.6378167143073203E-3</v>
      </c>
      <c r="E164" s="8">
        <f>VLOOKUP($A164,styles!$A:$H,5,FALSE)</f>
        <v>4.3544725866713201E-2</v>
      </c>
      <c r="F164" s="8">
        <f>VLOOKUP($A164,styles!$A:$H,6,FALSE)</f>
        <v>1.80157745247378E-2</v>
      </c>
      <c r="G164" s="8">
        <f>VLOOKUP($A164,styles!$A:$H,7,FALSE)</f>
        <v>3.5347233090955103E-2</v>
      </c>
      <c r="H164" s="8">
        <f>VLOOKUP($A164,styles!$A:$H,8,FALSE)</f>
        <v>-7.3000000000000001E-3</v>
      </c>
      <c r="J164" s="8">
        <f t="shared" si="3"/>
        <v>9.3055545403025947E-5</v>
      </c>
    </row>
    <row r="165" spans="1:10" x14ac:dyDescent="0.35">
      <c r="A165" s="1">
        <v>44043</v>
      </c>
      <c r="D165" s="8">
        <f>VLOOKUP($A165,styles!$A:$H,4,FALSE)</f>
        <v>3.9533309061054199E-2</v>
      </c>
      <c r="E165" s="8">
        <f>VLOOKUP($A165,styles!$A:$H,5,FALSE)</f>
        <v>7.6939048981980798E-2</v>
      </c>
      <c r="F165" s="8">
        <f>VLOOKUP($A165,styles!$A:$H,6,FALSE)</f>
        <v>5.8720524901710099E-2</v>
      </c>
      <c r="G165" s="8">
        <f>VLOOKUP($A165,styles!$A:$H,7,FALSE)</f>
        <v>2.7678437674488701E-2</v>
      </c>
      <c r="H165" s="8">
        <f>VLOOKUP($A165,styles!$A:$H,8,FALSE)</f>
        <v>7.6100000000000001E-2</v>
      </c>
      <c r="J165" s="8">
        <f t="shared" si="3"/>
        <v>-4.042752226084867E-2</v>
      </c>
    </row>
    <row r="166" spans="1:10" x14ac:dyDescent="0.35">
      <c r="A166" s="1">
        <v>44074</v>
      </c>
      <c r="D166" s="8">
        <f>VLOOKUP($A166,styles!$A:$H,4,FALSE)</f>
        <v>4.1350426314429499E-2</v>
      </c>
      <c r="E166" s="8">
        <f>VLOOKUP($A166,styles!$A:$H,5,FALSE)</f>
        <v>0.10319245527726099</v>
      </c>
      <c r="F166" s="8">
        <f>VLOOKUP($A166,styles!$A:$H,6,FALSE)</f>
        <v>3.5159230926722101E-2</v>
      </c>
      <c r="G166" s="8">
        <f>VLOOKUP($A166,styles!$A:$H,7,FALSE)</f>
        <v>5.6342712963184098E-2</v>
      </c>
      <c r="H166" s="8">
        <f>VLOOKUP($A166,styles!$A:$H,8,FALSE)</f>
        <v>5.5000000000000005E-3</v>
      </c>
      <c r="J166" s="8">
        <f t="shared" si="3"/>
        <v>-5.7079311292394963E-2</v>
      </c>
    </row>
    <row r="167" spans="1:10" x14ac:dyDescent="0.35">
      <c r="A167" s="1">
        <v>44104</v>
      </c>
      <c r="D167" s="8">
        <f>VLOOKUP($A167,styles!$A:$H,4,FALSE)</f>
        <v>-2.4563780920676001E-2</v>
      </c>
      <c r="E167" s="8">
        <f>VLOOKUP($A167,styles!$A:$H,5,FALSE)</f>
        <v>-4.7050253895376398E-2</v>
      </c>
      <c r="F167" s="8">
        <f>VLOOKUP($A167,styles!$A:$H,6,FALSE)</f>
        <v>-1.9469093488353802E-2</v>
      </c>
      <c r="G167" s="8">
        <f>VLOOKUP($A167,styles!$A:$H,7,FALSE)</f>
        <v>-3.3403543457725199E-2</v>
      </c>
      <c r="H167" s="8">
        <f>VLOOKUP($A167,styles!$A:$H,8,FALSE)</f>
        <v>3.1200000000000002E-2</v>
      </c>
      <c r="J167" s="8">
        <f t="shared" si="3"/>
        <v>3.3695265778803433E-2</v>
      </c>
    </row>
    <row r="168" spans="1:10" x14ac:dyDescent="0.35">
      <c r="A168" s="1">
        <v>44135</v>
      </c>
      <c r="D168" s="8">
        <f>VLOOKUP($A168,styles!$A:$H,4,FALSE)</f>
        <v>-1.31426066400121E-2</v>
      </c>
      <c r="E168" s="8">
        <f>VLOOKUP($A168,styles!$A:$H,5,FALSE)</f>
        <v>-3.3961509645570501E-2</v>
      </c>
      <c r="F168" s="8">
        <f>VLOOKUP($A168,styles!$A:$H,6,FALSE)</f>
        <v>6.3751096295008702E-3</v>
      </c>
      <c r="G168" s="8">
        <f>VLOOKUP($A168,styles!$A:$H,7,FALSE)</f>
        <v>2.09447322791315E-2</v>
      </c>
      <c r="H168" s="8">
        <f>VLOOKUP($A168,styles!$A:$H,8,FALSE)</f>
        <v>-3.0499999999999999E-2</v>
      </c>
      <c r="J168" s="8">
        <f t="shared" si="3"/>
        <v>1.8369017573545747E-2</v>
      </c>
    </row>
    <row r="169" spans="1:10" x14ac:dyDescent="0.35">
      <c r="A169" s="1">
        <v>44165</v>
      </c>
      <c r="D169" s="8">
        <f>VLOOKUP($A169,styles!$A:$H,4,FALSE)</f>
        <v>0.134514096607905</v>
      </c>
      <c r="E169" s="8">
        <f>VLOOKUP($A169,styles!$A:$H,5,FALSE)</f>
        <v>0.102391704330209</v>
      </c>
      <c r="F169" s="8">
        <f>VLOOKUP($A169,styles!$A:$H,6,FALSE)</f>
        <v>0.13822040847101399</v>
      </c>
      <c r="G169" s="8">
        <f>VLOOKUP($A169,styles!$A:$H,7,FALSE)</f>
        <v>0.18432399998982901</v>
      </c>
      <c r="H169" s="8">
        <f>VLOOKUP($A169,styles!$A:$H,8,FALSE)</f>
        <v>-0.12429999999999999</v>
      </c>
      <c r="J169" s="8">
        <f t="shared" si="3"/>
        <v>-0.14625816834904903</v>
      </c>
    </row>
    <row r="170" spans="1:10" x14ac:dyDescent="0.35">
      <c r="A170" s="1">
        <v>44196</v>
      </c>
      <c r="D170" s="8">
        <f>VLOOKUP($A170,styles!$A:$H,4,FALSE)</f>
        <v>3.8339292586031901E-2</v>
      </c>
      <c r="E170" s="8">
        <f>VLOOKUP($A170,styles!$A:$H,5,FALSE)</f>
        <v>4.5991190035745297E-2</v>
      </c>
      <c r="F170" s="8">
        <f>VLOOKUP($A170,styles!$A:$H,6,FALSE)</f>
        <v>4.6849926222544698E-2</v>
      </c>
      <c r="G170" s="8">
        <f>VLOOKUP($A170,styles!$A:$H,7,FALSE)</f>
        <v>8.65013164970551E-2</v>
      </c>
      <c r="H170" s="8">
        <f>VLOOKUP($A170,styles!$A:$H,8,FALSE)</f>
        <v>-2.3199999999999998E-2</v>
      </c>
      <c r="J170" s="8">
        <f t="shared" si="3"/>
        <v>-4.3865295496089987E-2</v>
      </c>
    </row>
    <row r="171" spans="1:10" x14ac:dyDescent="0.35">
      <c r="A171" s="1">
        <v>44227</v>
      </c>
      <c r="D171" s="8">
        <f>VLOOKUP($A171,styles!$A:$H,4,FALSE)</f>
        <v>-9.1577129866541006E-3</v>
      </c>
      <c r="E171" s="8">
        <f>VLOOKUP($A171,styles!$A:$H,5,FALSE)</f>
        <v>-7.3988644428669599E-3</v>
      </c>
      <c r="F171" s="8">
        <f>VLOOKUP($A171,styles!$A:$H,6,FALSE)</f>
        <v>-2.6444856804925402E-3</v>
      </c>
      <c r="G171" s="8">
        <f>VLOOKUP($A171,styles!$A:$H,7,FALSE)</f>
        <v>5.0321716373896597E-2</v>
      </c>
      <c r="H171" s="8">
        <f>VLOOKUP($A171,styles!$A:$H,8,FALSE)</f>
        <v>4.4999999999999998E-2</v>
      </c>
      <c r="J171" s="8">
        <f t="shared" si="3"/>
        <v>1.1573754106094571E-2</v>
      </c>
    </row>
    <row r="172" spans="1:10" x14ac:dyDescent="0.35">
      <c r="A172" s="1">
        <v>44255</v>
      </c>
      <c r="D172" s="8">
        <f>VLOOKUP($A172,styles!$A:$H,4,FALSE)</f>
        <v>6.0432691023234203E-2</v>
      </c>
      <c r="E172" s="8">
        <f>VLOOKUP($A172,styles!$A:$H,5,FALSE)</f>
        <v>-2.3154797511955601E-4</v>
      </c>
      <c r="F172" s="8">
        <f>VLOOKUP($A172,styles!$A:$H,6,FALSE)</f>
        <v>5.5691493636405402E-2</v>
      </c>
      <c r="G172" s="8">
        <f>VLOOKUP($A172,styles!$A:$H,7,FALSE)</f>
        <v>6.2325285656775802E-2</v>
      </c>
      <c r="H172" s="8">
        <f>VLOOKUP($A172,styles!$A:$H,8,FALSE)</f>
        <v>-7.8899999999999998E-2</v>
      </c>
      <c r="J172" s="8">
        <f t="shared" si="3"/>
        <v>-5.8886092502153979E-2</v>
      </c>
    </row>
    <row r="173" spans="1:10" x14ac:dyDescent="0.35">
      <c r="A173" s="1">
        <v>44286</v>
      </c>
      <c r="D173" s="8">
        <f>VLOOKUP($A173,styles!$A:$H,4,FALSE)</f>
        <v>5.8844338046187397E-2</v>
      </c>
      <c r="E173" s="8">
        <f>VLOOKUP($A173,styles!$A:$H,5,FALSE)</f>
        <v>1.7180098727979001E-2</v>
      </c>
      <c r="F173" s="8">
        <f>VLOOKUP($A173,styles!$A:$H,6,FALSE)</f>
        <v>2.7058903660908001E-2</v>
      </c>
      <c r="G173" s="8">
        <f>VLOOKUP($A173,styles!$A:$H,7,FALSE)</f>
        <v>1.00440400699122E-2</v>
      </c>
      <c r="H173" s="8">
        <f>VLOOKUP($A173,styles!$A:$H,8,FALSE)</f>
        <v>-6.1399999999999996E-2</v>
      </c>
      <c r="J173" s="8">
        <f t="shared" si="3"/>
        <v>-6.2873742219967471E-2</v>
      </c>
    </row>
    <row r="174" spans="1:10" x14ac:dyDescent="0.35">
      <c r="A174" s="1">
        <v>44316</v>
      </c>
      <c r="D174" s="8">
        <f>VLOOKUP($A174,styles!$A:$H,4,FALSE)</f>
        <v>3.9990967980032301E-2</v>
      </c>
      <c r="E174" s="8">
        <f>VLOOKUP($A174,styles!$A:$H,5,FALSE)</f>
        <v>6.8038801296646398E-2</v>
      </c>
      <c r="F174" s="8">
        <f>VLOOKUP($A174,styles!$A:$H,6,FALSE)</f>
        <v>5.0965331169568202E-2</v>
      </c>
      <c r="G174" s="8">
        <f>VLOOKUP($A174,styles!$A:$H,7,FALSE)</f>
        <v>2.09980977760638E-2</v>
      </c>
      <c r="H174" s="8">
        <f>VLOOKUP($A174,styles!$A:$H,8,FALSE)</f>
        <v>1.1599999999999999E-2</v>
      </c>
      <c r="J174" s="8">
        <f t="shared" si="3"/>
        <v>-4.4586253731491915E-2</v>
      </c>
    </row>
    <row r="175" spans="1:10" x14ac:dyDescent="0.35">
      <c r="A175" s="1">
        <v>44347</v>
      </c>
      <c r="D175" s="8">
        <f>VLOOKUP($A175,styles!$A:$H,4,FALSE)</f>
        <v>2.3344593884749999E-2</v>
      </c>
      <c r="E175" s="8">
        <f>VLOOKUP($A175,styles!$A:$H,5,FALSE)</f>
        <v>-1.38313825182166E-2</v>
      </c>
      <c r="F175" s="8">
        <f>VLOOKUP($A175,styles!$A:$H,6,FALSE)</f>
        <v>8.0250029694736297E-3</v>
      </c>
      <c r="G175" s="8">
        <f>VLOOKUP($A175,styles!$A:$H,7,FALSE)</f>
        <v>2.0622911522386999E-3</v>
      </c>
      <c r="H175" s="8">
        <f>VLOOKUP($A175,styles!$A:$H,8,FALSE)</f>
        <v>8.8000000000000005E-3</v>
      </c>
      <c r="J175" s="8">
        <f t="shared" si="3"/>
        <v>-1.9270351510556394E-2</v>
      </c>
    </row>
    <row r="176" spans="1:10" x14ac:dyDescent="0.35">
      <c r="A176" s="1">
        <v>44377</v>
      </c>
      <c r="D176" s="8">
        <f>VLOOKUP($A176,styles!$A:$H,4,FALSE)</f>
        <v>-1.1451426569062E-2</v>
      </c>
      <c r="E176" s="8">
        <f>VLOOKUP($A176,styles!$A:$H,5,FALSE)</f>
        <v>6.2737714894264898E-2</v>
      </c>
      <c r="F176" s="8">
        <f>VLOOKUP($A176,styles!$A:$H,6,FALSE)</f>
        <v>1.47185808447176E-2</v>
      </c>
      <c r="G176" s="8">
        <f>VLOOKUP($A176,styles!$A:$H,7,FALSE)</f>
        <v>1.93740864311138E-2</v>
      </c>
      <c r="H176" s="8">
        <f>VLOOKUP($A176,styles!$A:$H,8,FALSE)</f>
        <v>2.2000000000000002E-2</v>
      </c>
      <c r="J176" s="8">
        <f t="shared" si="3"/>
        <v>3.2000584312600632E-3</v>
      </c>
    </row>
    <row r="177" spans="1:10" x14ac:dyDescent="0.35">
      <c r="A177" s="1">
        <v>44408</v>
      </c>
      <c r="D177" s="8">
        <f>VLOOKUP($A177,styles!$A:$H,4,FALSE)</f>
        <v>7.9922680483745703E-3</v>
      </c>
      <c r="E177" s="8">
        <f>VLOOKUP($A177,styles!$A:$H,5,FALSE)</f>
        <v>3.2956245683857702E-2</v>
      </c>
      <c r="F177" s="8">
        <f>VLOOKUP($A177,styles!$A:$H,6,FALSE)</f>
        <v>7.6932253802048803E-3</v>
      </c>
      <c r="G177" s="8">
        <f>VLOOKUP($A177,styles!$A:$H,7,FALSE)</f>
        <v>-3.6108790338712803E-2</v>
      </c>
      <c r="H177" s="8">
        <f>VLOOKUP($A177,styles!$A:$H,8,FALSE)</f>
        <v>-2.2799999999999997E-2</v>
      </c>
      <c r="J177" s="8">
        <f t="shared" si="3"/>
        <v>-1.3360889677237755E-2</v>
      </c>
    </row>
    <row r="178" spans="1:10" x14ac:dyDescent="0.35">
      <c r="A178" s="1">
        <v>44439</v>
      </c>
      <c r="D178" s="8">
        <f>VLOOKUP($A178,styles!$A:$H,4,FALSE)</f>
        <v>1.9830945414416899E-2</v>
      </c>
      <c r="E178" s="8">
        <f>VLOOKUP($A178,styles!$A:$H,5,FALSE)</f>
        <v>3.7388943295232901E-2</v>
      </c>
      <c r="F178" s="8">
        <f>VLOOKUP($A178,styles!$A:$H,6,FALSE)</f>
        <v>2.5422946778680702E-2</v>
      </c>
      <c r="G178" s="8">
        <f>VLOOKUP($A178,styles!$A:$H,7,FALSE)</f>
        <v>2.2368758382180401E-2</v>
      </c>
      <c r="H178" s="8">
        <f>VLOOKUP($A178,styles!$A:$H,8,FALSE)</f>
        <v>2.4500000000000001E-2</v>
      </c>
      <c r="J178" s="8">
        <f t="shared" si="3"/>
        <v>-2.1947556673456999E-2</v>
      </c>
    </row>
    <row r="179" spans="1:10" x14ac:dyDescent="0.35">
      <c r="A179" s="1">
        <v>44469</v>
      </c>
      <c r="D179" s="8">
        <f>VLOOKUP($A179,styles!$A:$H,4,FALSE)</f>
        <v>-3.4807533520502601E-2</v>
      </c>
      <c r="E179" s="8">
        <f>VLOOKUP($A179,styles!$A:$H,5,FALSE)</f>
        <v>-5.6005848142550302E-2</v>
      </c>
      <c r="F179" s="8">
        <f>VLOOKUP($A179,styles!$A:$H,6,FALSE)</f>
        <v>-4.1198889890754299E-2</v>
      </c>
      <c r="G179" s="8">
        <f>VLOOKUP($A179,styles!$A:$H,7,FALSE)</f>
        <v>-2.94849159438089E-2</v>
      </c>
      <c r="H179" s="8">
        <f>VLOOKUP($A179,styles!$A:$H,8,FALSE)</f>
        <v>1.49E-2</v>
      </c>
      <c r="J179" s="8">
        <f t="shared" si="3"/>
        <v>4.0764201799733835E-2</v>
      </c>
    </row>
    <row r="180" spans="1:10" x14ac:dyDescent="0.35">
      <c r="A180" s="1">
        <v>44500</v>
      </c>
      <c r="D180" s="8">
        <f>VLOOKUP($A180,styles!$A:$H,4,FALSE)</f>
        <v>5.0777435868809201E-2</v>
      </c>
      <c r="E180" s="8">
        <f>VLOOKUP($A180,styles!$A:$H,5,FALSE)</f>
        <v>8.6615577511192796E-2</v>
      </c>
      <c r="F180" s="8">
        <f>VLOOKUP($A180,styles!$A:$H,6,FALSE)</f>
        <v>5.9479223707079101E-2</v>
      </c>
      <c r="G180" s="8">
        <f>VLOOKUP($A180,styles!$A:$H,7,FALSE)</f>
        <v>4.2539466595656099E-2</v>
      </c>
      <c r="H180" s="8">
        <f>VLOOKUP($A180,styles!$A:$H,8,FALSE)</f>
        <v>3.1899999999999998E-2</v>
      </c>
      <c r="J180" s="8">
        <f t="shared" si="3"/>
        <v>-5.6998844643959788E-2</v>
      </c>
    </row>
    <row r="181" spans="1:10" x14ac:dyDescent="0.35">
      <c r="A181" s="1">
        <v>44530</v>
      </c>
      <c r="D181" s="8">
        <f>VLOOKUP($A181,styles!$A:$H,4,FALSE)</f>
        <v>-3.52400401797201E-2</v>
      </c>
      <c r="E181" s="8">
        <f>VLOOKUP($A181,styles!$A:$H,5,FALSE)</f>
        <v>6.1142622484591904E-3</v>
      </c>
      <c r="F181" s="8">
        <f>VLOOKUP($A181,styles!$A:$H,6,FALSE)</f>
        <v>-3.4819713107067801E-2</v>
      </c>
      <c r="G181" s="8">
        <f>VLOOKUP($A181,styles!$A:$H,7,FALSE)</f>
        <v>-4.1670284464264198E-2</v>
      </c>
      <c r="H181" s="8">
        <f>VLOOKUP($A181,styles!$A:$H,8,FALSE)</f>
        <v>8.8000000000000005E-3</v>
      </c>
      <c r="J181" s="8">
        <f t="shared" si="3"/>
        <v>3.0523618241680622E-2</v>
      </c>
    </row>
    <row r="182" spans="1:10" x14ac:dyDescent="0.35">
      <c r="A182" s="1">
        <v>44561</v>
      </c>
      <c r="D182" s="8">
        <f>VLOOKUP($A182,styles!$A:$H,4,FALSE)</f>
        <v>6.3085953004911002E-2</v>
      </c>
      <c r="E182" s="8">
        <f>VLOOKUP($A182,styles!$A:$H,5,FALSE)</f>
        <v>2.1142567112170701E-2</v>
      </c>
      <c r="F182" s="8">
        <f>VLOOKUP($A182,styles!$A:$H,6,FALSE)</f>
        <v>4.0843802888790998E-2</v>
      </c>
      <c r="G182" s="8">
        <f>VLOOKUP($A182,styles!$A:$H,7,FALSE)</f>
        <v>2.2338373358267698E-2</v>
      </c>
      <c r="H182" s="8">
        <f>VLOOKUP($A182,styles!$A:$H,8,FALSE)</f>
        <v>-2.6000000000000002E-2</v>
      </c>
      <c r="J182" s="8">
        <f t="shared" si="3"/>
        <v>-6.357495638110687E-2</v>
      </c>
    </row>
    <row r="183" spans="1:10" x14ac:dyDescent="0.35">
      <c r="A183" s="1">
        <v>44592</v>
      </c>
      <c r="D183" s="8">
        <f>VLOOKUP($A183,styles!$A:$H,4,FALSE)</f>
        <v>-2.3293617855174201E-2</v>
      </c>
      <c r="E183" s="8">
        <f>VLOOKUP($A183,styles!$A:$H,5,FALSE)</f>
        <v>-8.5824809945813305E-2</v>
      </c>
      <c r="F183" s="8">
        <f>VLOOKUP($A183,styles!$A:$H,6,FALSE)</f>
        <v>-7.3671119890325001E-2</v>
      </c>
      <c r="G183" s="8">
        <f>VLOOKUP($A183,styles!$A:$H,7,FALSE)</f>
        <v>-9.6273708773149905E-2</v>
      </c>
      <c r="H183" s="8">
        <f>VLOOKUP($A183,styles!$A:$H,8,FALSE)</f>
        <v>-2.6000000000000002E-2</v>
      </c>
      <c r="J183" s="8">
        <f t="shared" si="3"/>
        <v>2.8358417708636337E-2</v>
      </c>
    </row>
    <row r="184" spans="1:10" x14ac:dyDescent="0.35">
      <c r="A184" s="1">
        <v>44620</v>
      </c>
      <c r="D184" s="8">
        <f>VLOOKUP($A184,styles!$A:$H,4,FALSE)</f>
        <v>-1.1604391796935599E-2</v>
      </c>
      <c r="E184" s="8">
        <f>VLOOKUP($A184,styles!$A:$H,5,FALSE)</f>
        <v>-4.24736511817611E-2</v>
      </c>
      <c r="F184" s="8">
        <f>VLOOKUP($A184,styles!$A:$H,6,FALSE)</f>
        <v>-7.1913480921754298E-3</v>
      </c>
      <c r="G184" s="8">
        <f>VLOOKUP($A184,styles!$A:$H,7,FALSE)</f>
        <v>1.0675631416994499E-2</v>
      </c>
      <c r="H184" s="8">
        <f>VLOOKUP($A184,styles!$A:$H,8,FALSE)</f>
        <v>1.7600000000000001E-2</v>
      </c>
      <c r="J184" s="8">
        <f t="shared" si="3"/>
        <v>1.9452924124269848E-2</v>
      </c>
    </row>
    <row r="185" spans="1:10" x14ac:dyDescent="0.35">
      <c r="A185" s="1">
        <v>44651</v>
      </c>
      <c r="D185" s="8">
        <f>VLOOKUP($A185,styles!$A:$H,4,FALSE)</f>
        <v>2.82288533990077E-2</v>
      </c>
      <c r="E185" s="8">
        <f>VLOOKUP($A185,styles!$A:$H,5,FALSE)</f>
        <v>3.91175751270679E-2</v>
      </c>
      <c r="F185" s="8">
        <f>VLOOKUP($A185,styles!$A:$H,6,FALSE)</f>
        <v>2.5607887985369799E-2</v>
      </c>
      <c r="G185" s="8">
        <f>VLOOKUP($A185,styles!$A:$H,7,FALSE)</f>
        <v>1.2445963398769E-2</v>
      </c>
      <c r="H185" s="8">
        <f>VLOOKUP($A185,styles!$A:$H,8,FALSE)</f>
        <v>3.0099999999999998E-2</v>
      </c>
      <c r="J185" s="8">
        <f t="shared" si="3"/>
        <v>-3.0133835707378605E-2</v>
      </c>
    </row>
    <row r="186" spans="1:10" x14ac:dyDescent="0.35">
      <c r="A186" s="1">
        <v>44681</v>
      </c>
      <c r="D186" s="8">
        <f>VLOOKUP($A186,styles!$A:$H,4,FALSE)</f>
        <v>-5.6403610999982798E-2</v>
      </c>
      <c r="E186" s="8">
        <f>VLOOKUP($A186,styles!$A:$H,5,FALSE)</f>
        <v>-0.120761631714461</v>
      </c>
      <c r="F186" s="8">
        <f>VLOOKUP($A186,styles!$A:$H,6,FALSE)</f>
        <v>-7.7033935137911097E-2</v>
      </c>
      <c r="G186" s="8">
        <f>VLOOKUP($A186,styles!$A:$H,7,FALSE)</f>
        <v>-9.9109476432434604E-2</v>
      </c>
      <c r="H186" s="8">
        <f>VLOOKUP($A186,styles!$A:$H,8,FALSE)</f>
        <v>4.87E-2</v>
      </c>
      <c r="J186" s="8">
        <f t="shared" si="3"/>
        <v>7.3213718841273645E-2</v>
      </c>
    </row>
    <row r="187" spans="1:10" x14ac:dyDescent="0.35">
      <c r="A187" s="1">
        <v>44712</v>
      </c>
      <c r="D187" s="8">
        <f>VLOOKUP($A187,styles!$A:$H,4,FALSE)</f>
        <v>1.9439779679732001E-2</v>
      </c>
      <c r="E187" s="8">
        <f>VLOOKUP($A187,styles!$A:$H,5,FALSE)</f>
        <v>-2.3247576254573299E-2</v>
      </c>
      <c r="F187" s="8">
        <f>VLOOKUP($A187,styles!$A:$H,6,FALSE)</f>
        <v>7.9702654251536298E-4</v>
      </c>
      <c r="G187" s="8">
        <f>VLOOKUP($A187,styles!$A:$H,7,FALSE)</f>
        <v>1.51098588989116E-3</v>
      </c>
      <c r="H187" s="8">
        <f>VLOOKUP($A187,styles!$A:$H,8,FALSE)</f>
        <v>2.4300000000000002E-2</v>
      </c>
      <c r="J187" s="8">
        <f t="shared" si="3"/>
        <v>-1.3757800875391118E-2</v>
      </c>
    </row>
    <row r="188" spans="1:10" x14ac:dyDescent="0.35">
      <c r="A188" s="1">
        <v>44742</v>
      </c>
      <c r="D188" s="8">
        <f>VLOOKUP($A188,styles!$A:$H,4,FALSE)</f>
        <v>-8.7372039880385999E-2</v>
      </c>
      <c r="E188" s="8">
        <f>VLOOKUP($A188,styles!$A:$H,5,FALSE)</f>
        <v>-7.9211273669655705E-2</v>
      </c>
      <c r="F188" s="8">
        <f>VLOOKUP($A188,styles!$A:$H,6,FALSE)</f>
        <v>-9.9807690883461905E-2</v>
      </c>
      <c r="G188" s="8">
        <f>VLOOKUP($A188,styles!$A:$H,7,FALSE)</f>
        <v>-8.2242537678984304E-2</v>
      </c>
      <c r="H188" s="8">
        <f>VLOOKUP($A188,styles!$A:$H,8,FALSE)</f>
        <v>7.4999999999999997E-3</v>
      </c>
      <c r="J188" s="8">
        <f t="shared" si="3"/>
        <v>8.9601540526994511E-2</v>
      </c>
    </row>
    <row r="189" spans="1:10" x14ac:dyDescent="0.35">
      <c r="A189" s="1">
        <v>44773</v>
      </c>
      <c r="D189" s="8">
        <f>VLOOKUP($A189,styles!$A:$H,4,FALSE)</f>
        <v>6.6312403471699893E-2</v>
      </c>
      <c r="E189" s="8">
        <f>VLOOKUP($A189,styles!$A:$H,5,FALSE)</f>
        <v>0.120021023270368</v>
      </c>
      <c r="F189" s="8">
        <f>VLOOKUP($A189,styles!$A:$H,6,FALSE)</f>
        <v>9.8714044698546694E-2</v>
      </c>
      <c r="G189" s="8">
        <f>VLOOKUP($A189,styles!$A:$H,7,FALSE)</f>
        <v>0.104402025273216</v>
      </c>
      <c r="H189" s="8">
        <f>VLOOKUP($A189,styles!$A:$H,8,FALSE)</f>
        <v>-3.95E-2</v>
      </c>
      <c r="J189" s="8">
        <f t="shared" si="3"/>
        <v>-7.8868550362424031E-2</v>
      </c>
    </row>
    <row r="190" spans="1:10" x14ac:dyDescent="0.35">
      <c r="A190" s="1">
        <v>44804</v>
      </c>
      <c r="D190" s="8">
        <f>VLOOKUP($A190,styles!$A:$H,4,FALSE)</f>
        <v>-2.9795439427103498E-2</v>
      </c>
      <c r="E190" s="8">
        <f>VLOOKUP($A190,styles!$A:$H,5,FALSE)</f>
        <v>-4.6584051641951001E-2</v>
      </c>
      <c r="F190" s="8">
        <f>VLOOKUP($A190,styles!$A:$H,6,FALSE)</f>
        <v>-3.1373067793521697E-2</v>
      </c>
      <c r="G190" s="8">
        <f>VLOOKUP($A190,styles!$A:$H,7,FALSE)</f>
        <v>-2.0462585476977001E-2</v>
      </c>
      <c r="H190" s="8">
        <f>VLOOKUP($A190,styles!$A:$H,8,FALSE)</f>
        <v>2.0400000000000001E-2</v>
      </c>
      <c r="J190" s="8">
        <f t="shared" si="3"/>
        <v>3.5678790073154998E-2</v>
      </c>
    </row>
    <row r="191" spans="1:10" x14ac:dyDescent="0.35">
      <c r="A191" s="1">
        <v>44834</v>
      </c>
      <c r="D191" s="8">
        <f>VLOOKUP($A191,styles!$A:$H,4,FALSE)</f>
        <v>-8.7686748499333E-2</v>
      </c>
      <c r="E191" s="8">
        <f>VLOOKUP($A191,styles!$A:$H,5,FALSE)</f>
        <v>-9.7215912559655004E-2</v>
      </c>
      <c r="F191" s="8">
        <f>VLOOKUP($A191,styles!$A:$H,6,FALSE)</f>
        <v>-9.2679842174268001E-2</v>
      </c>
      <c r="G191" s="8">
        <f>VLOOKUP($A191,styles!$A:$H,7,FALSE)</f>
        <v>-9.5835285197168302E-2</v>
      </c>
      <c r="H191" s="8">
        <f>VLOOKUP($A191,styles!$A:$H,8,FALSE)</f>
        <v>3.5099999999999999E-2</v>
      </c>
      <c r="J191" s="8">
        <f t="shared" ref="J191:J206" si="4">B191-SUMPRODUCT(D191:H191,L$3:P$3)</f>
        <v>9.6885094060727553E-2</v>
      </c>
    </row>
    <row r="192" spans="1:10" x14ac:dyDescent="0.35">
      <c r="A192" s="1">
        <v>44865</v>
      </c>
      <c r="D192" s="8">
        <f>VLOOKUP($A192,styles!$A:$H,4,FALSE)</f>
        <v>0.102529558929188</v>
      </c>
      <c r="E192" s="8">
        <f>VLOOKUP($A192,styles!$A:$H,5,FALSE)</f>
        <v>5.8448647915056599E-2</v>
      </c>
      <c r="F192" s="8">
        <f>VLOOKUP($A192,styles!$A:$H,6,FALSE)</f>
        <v>8.8753134700531103E-2</v>
      </c>
      <c r="G192" s="8">
        <f>VLOOKUP($A192,styles!$A:$H,7,FALSE)</f>
        <v>0.110089029259527</v>
      </c>
      <c r="H192" s="8">
        <f>VLOOKUP($A192,styles!$A:$H,8,FALSE)</f>
        <v>3.9599999999999996E-2</v>
      </c>
      <c r="J192" s="8">
        <f t="shared" si="4"/>
        <v>-0.10096876910155392</v>
      </c>
    </row>
    <row r="193" spans="1:10" x14ac:dyDescent="0.35">
      <c r="A193" s="1">
        <v>44895</v>
      </c>
      <c r="D193" s="8">
        <f>VLOOKUP($A193,styles!$A:$H,4,FALSE)</f>
        <v>6.2492086325456199E-2</v>
      </c>
      <c r="E193" s="8">
        <f>VLOOKUP($A193,styles!$A:$H,5,FALSE)</f>
        <v>4.5567083624692903E-2</v>
      </c>
      <c r="F193" s="8">
        <f>VLOOKUP($A193,styles!$A:$H,6,FALSE)</f>
        <v>6.0096369551562903E-2</v>
      </c>
      <c r="G193" s="8">
        <f>VLOOKUP($A193,styles!$A:$H,7,FALSE)</f>
        <v>2.3357677225897398E-2</v>
      </c>
      <c r="H193" s="8">
        <f>VLOOKUP($A193,styles!$A:$H,8,FALSE)</f>
        <v>-1.9799999999999998E-2</v>
      </c>
      <c r="J193" s="8">
        <f t="shared" si="4"/>
        <v>-6.3783031836360485E-2</v>
      </c>
    </row>
    <row r="194" spans="1:10" x14ac:dyDescent="0.35">
      <c r="A194" s="1">
        <v>44926</v>
      </c>
      <c r="D194" s="8">
        <f>VLOOKUP($A194,styles!$A:$H,4,FALSE)</f>
        <v>-4.0311781358797698E-2</v>
      </c>
      <c r="E194" s="8">
        <f>VLOOKUP($A194,styles!$A:$H,5,FALSE)</f>
        <v>-7.6556639017526198E-2</v>
      </c>
      <c r="F194" s="8">
        <f>VLOOKUP($A194,styles!$A:$H,6,FALSE)</f>
        <v>-5.4045315406647899E-2</v>
      </c>
      <c r="G194" s="8">
        <f>VLOOKUP($A194,styles!$A:$H,7,FALSE)</f>
        <v>-6.4902374517566003E-2</v>
      </c>
      <c r="H194" s="8">
        <f>VLOOKUP($A194,styles!$A:$H,8,FALSE)</f>
        <v>4.5499999999999999E-2</v>
      </c>
      <c r="J194" s="8">
        <f t="shared" si="4"/>
        <v>5.1153165197620705E-2</v>
      </c>
    </row>
    <row r="195" spans="1:10" x14ac:dyDescent="0.35">
      <c r="A195" s="1">
        <v>44957</v>
      </c>
      <c r="D195" s="8">
        <f>VLOOKUP($A195,styles!$A:$H,4,FALSE)</f>
        <v>5.1820224844989E-2</v>
      </c>
      <c r="E195" s="8">
        <f>VLOOKUP($A195,styles!$A:$H,5,FALSE)</f>
        <v>8.3347023936651304E-2</v>
      </c>
      <c r="F195" s="8">
        <f>VLOOKUP($A195,styles!$A:$H,6,FALSE)</f>
        <v>8.3042991716094902E-2</v>
      </c>
      <c r="G195" s="8">
        <f>VLOOKUP($A195,styles!$A:$H,7,FALSE)</f>
        <v>9.7466232656724203E-2</v>
      </c>
      <c r="H195" s="8">
        <f>VLOOKUP($A195,styles!$A:$H,8,FALSE)</f>
        <v>-0.16010000000000002</v>
      </c>
      <c r="J195" s="8">
        <f t="shared" si="4"/>
        <v>-6.7537030180767066E-2</v>
      </c>
    </row>
    <row r="196" spans="1:10" x14ac:dyDescent="0.35">
      <c r="A196" s="1">
        <v>44985</v>
      </c>
      <c r="D196" s="8">
        <f>VLOOKUP($A196,styles!$A:$H,4,FALSE)</f>
        <v>-3.5258945223074697E-2</v>
      </c>
      <c r="E196" s="8">
        <f>VLOOKUP($A196,styles!$A:$H,5,FALSE)</f>
        <v>-1.1876132356553101E-2</v>
      </c>
      <c r="F196" s="8">
        <f>VLOOKUP($A196,styles!$A:$H,6,FALSE)</f>
        <v>-2.4254209012179E-2</v>
      </c>
      <c r="G196" s="8">
        <f>VLOOKUP($A196,styles!$A:$H,7,FALSE)</f>
        <v>-1.68909717610096E-2</v>
      </c>
      <c r="H196" s="8">
        <f>VLOOKUP($A196,styles!$A:$H,8,FALSE)</f>
        <v>1.5E-3</v>
      </c>
      <c r="J196" s="8">
        <f t="shared" si="4"/>
        <v>3.4581104524172207E-2</v>
      </c>
    </row>
    <row r="197" spans="1:10" x14ac:dyDescent="0.35">
      <c r="A197" s="1">
        <v>45016</v>
      </c>
      <c r="D197" s="8">
        <f>VLOOKUP($A197,styles!$A:$H,4,FALSE)</f>
        <v>-4.6051360378343903E-3</v>
      </c>
      <c r="E197" s="8">
        <f>VLOOKUP($A197,styles!$A:$H,5,FALSE)</f>
        <v>6.8356177698351894E-2</v>
      </c>
      <c r="F197" s="8">
        <f>VLOOKUP($A197,styles!$A:$H,6,FALSE)</f>
        <v>-1.53454133356565E-2</v>
      </c>
      <c r="G197" s="8">
        <f>VLOOKUP($A197,styles!$A:$H,7,FALSE)</f>
        <v>-4.7779765467731501E-2</v>
      </c>
      <c r="H197" s="8">
        <f>VLOOKUP($A197,styles!$A:$H,8,FALSE)</f>
        <v>-2.4700000000000003E-2</v>
      </c>
      <c r="J197" s="8">
        <f t="shared" si="4"/>
        <v>-1.111945657679818E-2</v>
      </c>
    </row>
    <row r="198" spans="1:10" x14ac:dyDescent="0.35">
      <c r="A198" s="1">
        <v>45046</v>
      </c>
      <c r="D198" s="8">
        <f>VLOOKUP($A198,styles!$A:$H,4,FALSE)</f>
        <v>1.50671319298401E-2</v>
      </c>
      <c r="E198" s="8">
        <f>VLOOKUP($A198,styles!$A:$H,5,FALSE)</f>
        <v>9.8660334315883499E-3</v>
      </c>
      <c r="F198" s="8">
        <f>VLOOKUP($A198,styles!$A:$H,6,FALSE)</f>
        <v>-5.2816830990140302E-3</v>
      </c>
      <c r="G198" s="8">
        <f>VLOOKUP($A198,styles!$A:$H,7,FALSE)</f>
        <v>-1.79784420795755E-2</v>
      </c>
      <c r="H198" s="8">
        <f>VLOOKUP($A198,styles!$A:$H,8,FALSE)</f>
        <v>1.6200000000000003E-2</v>
      </c>
      <c r="J198" s="8">
        <f t="shared" si="4"/>
        <v>-1.6579570423720758E-2</v>
      </c>
    </row>
    <row r="199" spans="1:10" x14ac:dyDescent="0.35">
      <c r="A199" s="1">
        <v>45077</v>
      </c>
      <c r="D199" s="8">
        <f>VLOOKUP($A199,styles!$A:$H,4,FALSE)</f>
        <v>-3.8568013659647002E-2</v>
      </c>
      <c r="E199" s="8">
        <f>VLOOKUP($A199,styles!$A:$H,5,FALSE)</f>
        <v>4.5578509229104898E-2</v>
      </c>
      <c r="F199" s="8">
        <f>VLOOKUP($A199,styles!$A:$H,6,FALSE)</f>
        <v>-2.7940907418539999E-2</v>
      </c>
      <c r="G199" s="8">
        <f>VLOOKUP($A199,styles!$A:$H,7,FALSE)</f>
        <v>-9.2373980207012991E-3</v>
      </c>
      <c r="H199" s="8">
        <f>VLOOKUP($A199,styles!$A:$H,8,FALSE)</f>
        <v>-6.3E-3</v>
      </c>
      <c r="J199" s="8">
        <f t="shared" si="4"/>
        <v>2.5592887516709795E-2</v>
      </c>
    </row>
    <row r="200" spans="1:10" x14ac:dyDescent="0.35">
      <c r="A200" s="1">
        <v>45107</v>
      </c>
      <c r="D200" s="8">
        <f>VLOOKUP($A200,styles!$A:$H,4,FALSE)</f>
        <v>6.64271895697231E-2</v>
      </c>
      <c r="E200" s="8">
        <f>VLOOKUP($A200,styles!$A:$H,5,FALSE)</f>
        <v>6.8385441781789499E-2</v>
      </c>
      <c r="F200" s="8">
        <f>VLOOKUP($A200,styles!$A:$H,6,FALSE)</f>
        <v>8.3444072956815593E-2</v>
      </c>
      <c r="G200" s="8">
        <f>VLOOKUP($A200,styles!$A:$H,7,FALSE)</f>
        <v>8.1301705767656093E-2</v>
      </c>
      <c r="H200" s="8">
        <f>VLOOKUP($A200,styles!$A:$H,8,FALSE)</f>
        <v>-2.3700000000000002E-2</v>
      </c>
      <c r="J200" s="8">
        <f t="shared" si="4"/>
        <v>-7.0107760130783917E-2</v>
      </c>
    </row>
    <row r="201" spans="1:10" x14ac:dyDescent="0.35">
      <c r="A201" s="1">
        <v>45138</v>
      </c>
      <c r="D201" s="8">
        <f>VLOOKUP($A201,styles!$A:$H,4,FALSE)</f>
        <v>3.51646165371923E-2</v>
      </c>
      <c r="E201" s="8">
        <f>VLOOKUP($A201,styles!$A:$H,5,FALSE)</f>
        <v>3.36895751344303E-2</v>
      </c>
      <c r="F201" s="8">
        <f>VLOOKUP($A201,styles!$A:$H,6,FALSE)</f>
        <v>3.9668426759520599E-2</v>
      </c>
      <c r="G201" s="8">
        <f>VLOOKUP($A201,styles!$A:$H,7,FALSE)</f>
        <v>6.1153710005881302E-2</v>
      </c>
      <c r="H201" s="8">
        <f>VLOOKUP($A201,styles!$A:$H,8,FALSE)</f>
        <v>-3.9800000000000002E-2</v>
      </c>
      <c r="J201" s="8">
        <f t="shared" si="4"/>
        <v>-3.9820324976120945E-2</v>
      </c>
    </row>
    <row r="202" spans="1:10" x14ac:dyDescent="0.35">
      <c r="A202" s="1">
        <v>45169</v>
      </c>
      <c r="D202" s="8">
        <f>VLOOKUP($A202,styles!$A:$H,4,FALSE)</f>
        <v>-2.69966490675859E-2</v>
      </c>
      <c r="E202" s="8">
        <f>VLOOKUP($A202,styles!$A:$H,5,FALSE)</f>
        <v>-8.9787328690951393E-3</v>
      </c>
      <c r="F202" s="8">
        <f>VLOOKUP($A202,styles!$A:$H,6,FALSE)</f>
        <v>-3.46840868998003E-2</v>
      </c>
      <c r="G202" s="8">
        <f>VLOOKUP($A202,styles!$A:$H,7,FALSE)</f>
        <v>-5.0028285875919502E-2</v>
      </c>
      <c r="H202" s="8">
        <f>VLOOKUP($A202,styles!$A:$H,8,FALSE)</f>
        <v>3.7699999999999997E-2</v>
      </c>
      <c r="J202" s="8">
        <f t="shared" si="4"/>
        <v>2.7160189148007104E-2</v>
      </c>
    </row>
    <row r="203" spans="1:10" x14ac:dyDescent="0.35">
      <c r="A203" s="1">
        <v>45199</v>
      </c>
      <c r="D203" s="8">
        <f>VLOOKUP($A203,styles!$A:$H,4,FALSE)</f>
        <v>-3.8589299067398497E-2</v>
      </c>
      <c r="E203" s="8">
        <f>VLOOKUP($A203,styles!$A:$H,5,FALSE)</f>
        <v>-5.43839652554753E-2</v>
      </c>
      <c r="F203" s="8">
        <f>VLOOKUP($A203,styles!$A:$H,6,FALSE)</f>
        <v>-5.0239549575468299E-2</v>
      </c>
      <c r="G203" s="8">
        <f>VLOOKUP($A203,styles!$A:$H,7,FALSE)</f>
        <v>-5.8872302836612003E-2</v>
      </c>
      <c r="H203" s="8">
        <f>VLOOKUP($A203,styles!$A:$H,8,FALSE)</f>
        <v>2.5999999999999999E-3</v>
      </c>
      <c r="J203" s="8">
        <f t="shared" si="4"/>
        <v>4.2855899334667866E-2</v>
      </c>
    </row>
    <row r="204" spans="1:10" x14ac:dyDescent="0.35">
      <c r="A204" s="1">
        <v>45230</v>
      </c>
      <c r="D204" s="8">
        <f>VLOOKUP($A204,styles!$A:$H,4,FALSE)</f>
        <v>-3.52820699083395E-2</v>
      </c>
      <c r="E204" s="8">
        <f>VLOOKUP($A204,styles!$A:$H,5,FALSE)</f>
        <v>-1.4237519850405601E-2</v>
      </c>
      <c r="F204" s="8">
        <f>VLOOKUP($A204,styles!$A:$H,6,FALSE)</f>
        <v>-4.9949530756197999E-2</v>
      </c>
      <c r="G204" s="8">
        <f>VLOOKUP($A204,styles!$A:$H,7,FALSE)</f>
        <v>-6.8198878787897599E-2</v>
      </c>
      <c r="H204" s="8">
        <f>VLOOKUP($A204,styles!$A:$H,8,FALSE)</f>
        <v>1.7299999999999999E-2</v>
      </c>
      <c r="J204" s="8">
        <f t="shared" si="4"/>
        <v>3.3146608695220445E-2</v>
      </c>
    </row>
    <row r="205" spans="1:10" x14ac:dyDescent="0.35">
      <c r="A205" s="1">
        <v>45260</v>
      </c>
      <c r="D205" s="8">
        <f>VLOOKUP($A205,styles!$A:$H,4,FALSE)</f>
        <v>7.5449929573346605E-2</v>
      </c>
      <c r="E205" s="8">
        <f>VLOOKUP($A205,styles!$A:$H,5,FALSE)</f>
        <v>0.10901097859030399</v>
      </c>
      <c r="F205" s="8">
        <f>VLOOKUP($A205,styles!$A:$H,6,FALSE)</f>
        <v>0.102308096889899</v>
      </c>
      <c r="G205" s="8">
        <f>VLOOKUP($A205,styles!$A:$H,7,FALSE)</f>
        <v>9.0509599844266306E-2</v>
      </c>
      <c r="H205" s="8">
        <f>VLOOKUP($A205,styles!$A:$H,8,FALSE)</f>
        <v>2.75E-2</v>
      </c>
      <c r="J205" s="8">
        <f t="shared" si="4"/>
        <v>-8.0632010839142662E-2</v>
      </c>
    </row>
    <row r="206" spans="1:10" x14ac:dyDescent="0.35">
      <c r="A206" s="1">
        <v>45291</v>
      </c>
      <c r="D206" s="8">
        <f>VLOOKUP($A206,styles!$A:$H,4,FALSE)</f>
        <v>5.53925962859435E-2</v>
      </c>
      <c r="E206" s="8">
        <f>VLOOKUP($A206,styles!$A:$H,5,FALSE)</f>
        <v>4.4281951403952101E-2</v>
      </c>
      <c r="F206" s="8">
        <f>VLOOKUP($A206,styles!$A:$H,6,FALSE)</f>
        <v>7.7295478200421194E-2</v>
      </c>
      <c r="G206" s="8">
        <f>VLOOKUP($A206,styles!$A:$H,7,FALSE)</f>
        <v>0.122183172374226</v>
      </c>
      <c r="H206" s="8">
        <f>VLOOKUP($A206,styles!$A:$H,8,FALSE)</f>
        <v>-5.5599999999999997E-2</v>
      </c>
      <c r="J206" s="8">
        <f t="shared" si="4"/>
        <v>-5.8773283115892243E-2</v>
      </c>
    </row>
    <row r="207" spans="1:10" x14ac:dyDescent="0.35">
      <c r="A207" s="1"/>
    </row>
    <row r="208" spans="1:10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</sheetData>
  <mergeCells count="1">
    <mergeCell ref="L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8CF9-67D1-4093-A465-E682B9229E38}">
  <dimension ref="A1:AB205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5" x14ac:dyDescent="0.35"/>
  <cols>
    <col min="1" max="2" width="9.1796875" style="9"/>
    <col min="3" max="3" width="2" style="9" customWidth="1"/>
    <col min="4" max="13" width="9.1796875" style="9"/>
    <col min="14" max="14" width="2.26953125" style="9" customWidth="1"/>
    <col min="15" max="15" width="9.1796875" style="9"/>
    <col min="16" max="16" width="3" customWidth="1"/>
    <col min="17" max="17" width="32.453125" bestFit="1" customWidth="1"/>
    <col min="27" max="27" width="1.81640625" customWidth="1"/>
    <col min="28" max="28" width="15.1796875" bestFit="1" customWidth="1"/>
  </cols>
  <sheetData>
    <row r="1" spans="1:28" x14ac:dyDescent="0.35">
      <c r="A1" s="18" t="s">
        <v>124</v>
      </c>
      <c r="B1" s="18" t="s">
        <v>171</v>
      </c>
      <c r="C1" s="18"/>
      <c r="D1" s="18" t="s">
        <v>170</v>
      </c>
      <c r="E1" s="18" t="s">
        <v>169</v>
      </c>
      <c r="F1" s="18" t="s">
        <v>168</v>
      </c>
      <c r="G1" s="18" t="s">
        <v>167</v>
      </c>
      <c r="H1" s="18" t="s">
        <v>166</v>
      </c>
      <c r="I1" s="18" t="s">
        <v>165</v>
      </c>
      <c r="J1" s="18" t="s">
        <v>164</v>
      </c>
      <c r="K1" s="18" t="s">
        <v>163</v>
      </c>
      <c r="L1" s="18" t="s">
        <v>162</v>
      </c>
      <c r="M1" s="18" t="s">
        <v>161</v>
      </c>
      <c r="N1" s="18"/>
      <c r="O1" s="18" t="s">
        <v>144</v>
      </c>
      <c r="Q1" s="10" t="s">
        <v>143</v>
      </c>
      <c r="R1" s="11" t="s">
        <v>142</v>
      </c>
      <c r="S1" s="11" t="s">
        <v>141</v>
      </c>
      <c r="T1" s="11" t="s">
        <v>140</v>
      </c>
      <c r="U1" s="11" t="s">
        <v>139</v>
      </c>
      <c r="V1" s="11" t="s">
        <v>160</v>
      </c>
      <c r="W1" s="11" t="s">
        <v>159</v>
      </c>
      <c r="X1" s="11" t="s">
        <v>158</v>
      </c>
      <c r="Y1" s="11" t="s">
        <v>157</v>
      </c>
      <c r="Z1" s="12" t="s">
        <v>156</v>
      </c>
      <c r="AB1" s="19" t="s">
        <v>175</v>
      </c>
    </row>
    <row r="2" spans="1:28" ht="15" thickBot="1" x14ac:dyDescent="0.4">
      <c r="A2" s="9">
        <v>200701</v>
      </c>
      <c r="B2" s="8">
        <v>1.7498E-2</v>
      </c>
      <c r="C2" s="24"/>
      <c r="D2" s="8">
        <f>VLOOKUP($A2,industry!$A:$M,4,FALSE)</f>
        <v>3.6400000000000002E-2</v>
      </c>
      <c r="E2" s="8">
        <f>VLOOKUP($A2,industry!$A:$M,5,FALSE)</f>
        <v>3.73E-2</v>
      </c>
      <c r="F2" s="8">
        <f>VLOOKUP($A2,industry!$A:$M,6,FALSE)</f>
        <v>2.8799999999999999E-2</v>
      </c>
      <c r="G2" s="8">
        <f>VLOOKUP($A2,industry!$A:$M,7,FALSE)</f>
        <v>-1.34E-2</v>
      </c>
      <c r="H2" s="8">
        <f>VLOOKUP($A2,industry!$A:$M,8,FALSE)</f>
        <v>2.3799999999999998E-2</v>
      </c>
      <c r="I2" s="8">
        <f>VLOOKUP($A2,industry!$A:$M,9,FALSE)</f>
        <v>5.45E-2</v>
      </c>
      <c r="J2" s="8">
        <f>VLOOKUP($A2,industry!$A:$M,10,FALSE)</f>
        <v>2.9900000000000003E-2</v>
      </c>
      <c r="K2" s="8">
        <f>VLOOKUP($A2,industry!$A:$M,11,FALSE)</f>
        <v>4.5400000000000003E-2</v>
      </c>
      <c r="L2" s="8">
        <f>VLOOKUP($A2,industry!$A:$M,12,FALSE)</f>
        <v>3.0000000000000001E-3</v>
      </c>
      <c r="M2" s="8">
        <f>VLOOKUP($A2,industry!$A:$M,13,FALSE)</f>
        <v>1.26E-2</v>
      </c>
      <c r="N2" s="8"/>
      <c r="O2" s="8">
        <f t="shared" ref="O2:O33" si="0">B2-SUMPRODUCT(D2:M2,Q$2:Z$2)</f>
        <v>-1.1631268129313685E-4</v>
      </c>
      <c r="Q2" s="26">
        <v>0.17714534319536107</v>
      </c>
      <c r="R2" s="27">
        <v>5.204932830132545E-2</v>
      </c>
      <c r="S2" s="27">
        <v>0.13391228599151728</v>
      </c>
      <c r="T2" s="27">
        <v>-4.7603172203872453E-2</v>
      </c>
      <c r="U2" s="27">
        <v>-0.1419173091057597</v>
      </c>
      <c r="V2" s="27">
        <v>0.11515888750820735</v>
      </c>
      <c r="W2" s="27">
        <v>-0.11590558221916414</v>
      </c>
      <c r="X2" s="27">
        <v>-5.4397538008051742E-2</v>
      </c>
      <c r="Y2" s="27">
        <v>0.34799001163710436</v>
      </c>
      <c r="Z2" s="28">
        <f>1-SUM(Q2:Y2)</f>
        <v>0.53356774490333259</v>
      </c>
      <c r="AB2" s="21">
        <f>SUM(Q2:Z2)</f>
        <v>1</v>
      </c>
    </row>
    <row r="3" spans="1:28" ht="15" thickBot="1" x14ac:dyDescent="0.4">
      <c r="A3" s="9">
        <v>200702</v>
      </c>
      <c r="B3" s="8">
        <v>-1.8917000000000003E-2</v>
      </c>
      <c r="C3" s="24"/>
      <c r="D3" s="8">
        <f>VLOOKUP($A3,industry!$A:$M,4,FALSE)</f>
        <v>3.4999999999999996E-3</v>
      </c>
      <c r="E3" s="8">
        <f>VLOOKUP($A3,industry!$A:$M,5,FALSE)</f>
        <v>4.5999999999999999E-3</v>
      </c>
      <c r="F3" s="8">
        <f>VLOOKUP($A3,industry!$A:$M,6,FALSE)</f>
        <v>2.1299999999999999E-2</v>
      </c>
      <c r="G3" s="8">
        <f>VLOOKUP($A3,industry!$A:$M,7,FALSE)</f>
        <v>-8.8000000000000005E-3</v>
      </c>
      <c r="H3" s="8">
        <f>VLOOKUP($A3,industry!$A:$M,8,FALSE)</f>
        <v>6.1999999999999998E-3</v>
      </c>
      <c r="I3" s="8">
        <f>VLOOKUP($A3,industry!$A:$M,9,FALSE)</f>
        <v>-1.04E-2</v>
      </c>
      <c r="J3" s="8">
        <f>VLOOKUP($A3,industry!$A:$M,10,FALSE)</f>
        <v>4.1999999999999997E-3</v>
      </c>
      <c r="K3" s="8">
        <f>VLOOKUP($A3,industry!$A:$M,11,FALSE)</f>
        <v>8.9999999999999998E-4</v>
      </c>
      <c r="L3" s="8">
        <f>VLOOKUP($A3,industry!$A:$M,12,FALSE)</f>
        <v>2.5499999999999998E-2</v>
      </c>
      <c r="M3" s="8">
        <f>VLOOKUP($A3,industry!$A:$M,13,FALSE)</f>
        <v>-8.199999999999999E-3</v>
      </c>
      <c r="N3" s="8"/>
      <c r="O3" s="8">
        <f t="shared" si="0"/>
        <v>-2.4932864030853291E-2</v>
      </c>
    </row>
    <row r="4" spans="1:28" x14ac:dyDescent="0.35">
      <c r="A4" s="9">
        <v>200703</v>
      </c>
      <c r="B4" s="8">
        <v>6.1350000000000007E-3</v>
      </c>
      <c r="C4" s="24"/>
      <c r="D4" s="8">
        <f>VLOOKUP($A4,industry!$A:$M,4,FALSE)</f>
        <v>1.47E-2</v>
      </c>
      <c r="E4" s="8">
        <f>VLOOKUP($A4,industry!$A:$M,5,FALSE)</f>
        <v>-1.18E-2</v>
      </c>
      <c r="F4" s="8">
        <f>VLOOKUP($A4,industry!$A:$M,6,FALSE)</f>
        <v>1.0500000000000001E-2</v>
      </c>
      <c r="G4" s="8">
        <f>VLOOKUP($A4,industry!$A:$M,7,FALSE)</f>
        <v>3.8599999999999995E-2</v>
      </c>
      <c r="H4" s="8">
        <f>VLOOKUP($A4,industry!$A:$M,8,FALSE)</f>
        <v>6.0999999999999995E-3</v>
      </c>
      <c r="I4" s="8">
        <f>VLOOKUP($A4,industry!$A:$M,9,FALSE)</f>
        <v>-6.3E-3</v>
      </c>
      <c r="J4" s="8">
        <f>VLOOKUP($A4,industry!$A:$M,10,FALSE)</f>
        <v>1.54E-2</v>
      </c>
      <c r="K4" s="8">
        <f>VLOOKUP($A4,industry!$A:$M,11,FALSE)</f>
        <v>1E-3</v>
      </c>
      <c r="L4" s="8">
        <f>VLOOKUP($A4,industry!$A:$M,12,FALSE)</f>
        <v>4.24E-2</v>
      </c>
      <c r="M4" s="8">
        <f>VLOOKUP($A4,industry!$A:$M,13,FALSE)</f>
        <v>-1.0200000000000001E-2</v>
      </c>
      <c r="N4" s="8"/>
      <c r="O4" s="8">
        <f t="shared" si="0"/>
        <v>-1.3052964412268329E-3</v>
      </c>
      <c r="Q4" s="19" t="s">
        <v>179</v>
      </c>
    </row>
    <row r="5" spans="1:28" ht="15" thickBot="1" x14ac:dyDescent="0.4">
      <c r="A5" s="9">
        <v>200704</v>
      </c>
      <c r="B5" s="8">
        <v>4.0069999999999995E-2</v>
      </c>
      <c r="C5" s="24"/>
      <c r="D5" s="8">
        <f>VLOOKUP($A5,industry!$A:$M,4,FALSE)</f>
        <v>9.7999999999999997E-3</v>
      </c>
      <c r="E5" s="8">
        <f>VLOOKUP($A5,industry!$A:$M,5,FALSE)</f>
        <v>3.1899999999999998E-2</v>
      </c>
      <c r="F5" s="8">
        <f>VLOOKUP($A5,industry!$A:$M,6,FALSE)</f>
        <v>4.2900000000000001E-2</v>
      </c>
      <c r="G5" s="8">
        <f>VLOOKUP($A5,industry!$A:$M,7,FALSE)</f>
        <v>6.3700000000000007E-2</v>
      </c>
      <c r="H5" s="8">
        <f>VLOOKUP($A5,industry!$A:$M,8,FALSE)</f>
        <v>2.2700000000000001E-2</v>
      </c>
      <c r="I5" s="8">
        <f>VLOOKUP($A5,industry!$A:$M,9,FALSE)</f>
        <v>2.52E-2</v>
      </c>
      <c r="J5" s="8">
        <f>VLOOKUP($A5,industry!$A:$M,10,FALSE)</f>
        <v>2.2200000000000001E-2</v>
      </c>
      <c r="K5" s="8">
        <f>VLOOKUP($A5,industry!$A:$M,11,FALSE)</f>
        <v>5.04E-2</v>
      </c>
      <c r="L5" s="8">
        <f>VLOOKUP($A5,industry!$A:$M,12,FALSE)</f>
        <v>2.3799999999999998E-2</v>
      </c>
      <c r="M5" s="8">
        <f>VLOOKUP($A5,industry!$A:$M,13,FALSE)</f>
        <v>5.3E-3</v>
      </c>
      <c r="N5" s="8"/>
      <c r="O5" s="8">
        <f t="shared" si="0"/>
        <v>2.8485274531638183E-2</v>
      </c>
      <c r="Q5" s="20">
        <f>VAR(N2:O205)</f>
        <v>1.3653574511516095E-3</v>
      </c>
    </row>
    <row r="6" spans="1:28" x14ac:dyDescent="0.35">
      <c r="A6" s="9">
        <v>200705</v>
      </c>
      <c r="B6" s="8">
        <v>3.1826E-2</v>
      </c>
      <c r="C6" s="24"/>
      <c r="D6" s="8">
        <f>VLOOKUP($A6,industry!$A:$M,4,FALSE)</f>
        <v>2.3199999999999998E-2</v>
      </c>
      <c r="E6" s="8">
        <f>VLOOKUP($A6,industry!$A:$M,5,FALSE)</f>
        <v>4.6799999999999994E-2</v>
      </c>
      <c r="F6" s="8">
        <f>VLOOKUP($A6,industry!$A:$M,6,FALSE)</f>
        <v>4.5199999999999997E-2</v>
      </c>
      <c r="G6" s="8">
        <f>VLOOKUP($A6,industry!$A:$M,7,FALSE)</f>
        <v>5.16E-2</v>
      </c>
      <c r="H6" s="8">
        <f>VLOOKUP($A6,industry!$A:$M,8,FALSE)</f>
        <v>2.4199999999999999E-2</v>
      </c>
      <c r="I6" s="8">
        <f>VLOOKUP($A6,industry!$A:$M,9,FALSE)</f>
        <v>5.2400000000000002E-2</v>
      </c>
      <c r="J6" s="8">
        <f>VLOOKUP($A6,industry!$A:$M,10,FALSE)</f>
        <v>1.55E-2</v>
      </c>
      <c r="K6" s="8">
        <f>VLOOKUP($A6,industry!$A:$M,11,FALSE)</f>
        <v>-1.1999999999999999E-3</v>
      </c>
      <c r="L6" s="8">
        <f>VLOOKUP($A6,industry!$A:$M,12,FALSE)</f>
        <v>6.8000000000000005E-3</v>
      </c>
      <c r="M6" s="8">
        <f>VLOOKUP($A6,industry!$A:$M,13,FALSE)</f>
        <v>2.41E-2</v>
      </c>
      <c r="N6" s="8"/>
      <c r="O6" s="8">
        <f t="shared" si="0"/>
        <v>5.5898257546829061E-3</v>
      </c>
    </row>
    <row r="7" spans="1:28" x14ac:dyDescent="0.35">
      <c r="A7" s="9">
        <v>200706</v>
      </c>
      <c r="B7" s="8">
        <v>-3.5714000000000003E-2</v>
      </c>
      <c r="C7" s="24"/>
      <c r="D7" s="8">
        <f>VLOOKUP($A7,industry!$A:$M,4,FALSE)</f>
        <v>6.0000000000000001E-3</v>
      </c>
      <c r="E7" s="8">
        <f>VLOOKUP($A7,industry!$A:$M,5,FALSE)</f>
        <v>-1.21E-2</v>
      </c>
      <c r="F7" s="8">
        <f>VLOOKUP($A7,industry!$A:$M,6,FALSE)</f>
        <v>1.6899999999999998E-2</v>
      </c>
      <c r="G7" s="8">
        <f>VLOOKUP($A7,industry!$A:$M,7,FALSE)</f>
        <v>2.9999999999999997E-4</v>
      </c>
      <c r="H7" s="8">
        <f>VLOOKUP($A7,industry!$A:$M,8,FALSE)</f>
        <v>1.47E-2</v>
      </c>
      <c r="I7" s="8">
        <f>VLOOKUP($A7,industry!$A:$M,9,FALSE)</f>
        <v>-3.0999999999999999E-3</v>
      </c>
      <c r="J7" s="8">
        <f>VLOOKUP($A7,industry!$A:$M,10,FALSE)</f>
        <v>-1.2800000000000001E-2</v>
      </c>
      <c r="K7" s="8">
        <f>VLOOKUP($A7,industry!$A:$M,11,FALSE)</f>
        <v>-3.6200000000000003E-2</v>
      </c>
      <c r="L7" s="8">
        <f>VLOOKUP($A7,industry!$A:$M,12,FALSE)</f>
        <v>-3.5699999999999996E-2</v>
      </c>
      <c r="M7" s="8">
        <f>VLOOKUP($A7,industry!$A:$M,13,FALSE)</f>
        <v>-1.67E-2</v>
      </c>
      <c r="N7" s="8"/>
      <c r="O7" s="8">
        <f t="shared" si="0"/>
        <v>-1.8071692446158E-2</v>
      </c>
    </row>
    <row r="8" spans="1:28" x14ac:dyDescent="0.35">
      <c r="A8" s="9">
        <v>200707</v>
      </c>
      <c r="B8" s="8">
        <v>-5.8922999999999996E-2</v>
      </c>
      <c r="C8" s="24"/>
      <c r="D8" s="8">
        <f>VLOOKUP($A8,industry!$A:$M,4,FALSE)</f>
        <v>-5.9200000000000003E-2</v>
      </c>
      <c r="E8" s="8">
        <f>VLOOKUP($A8,industry!$A:$M,5,FALSE)</f>
        <v>-5.5E-2</v>
      </c>
      <c r="F8" s="8">
        <f>VLOOKUP($A8,industry!$A:$M,6,FALSE)</f>
        <v>-2.7900000000000001E-2</v>
      </c>
      <c r="G8" s="8">
        <f>VLOOKUP($A8,industry!$A:$M,7,FALSE)</f>
        <v>-7.1599999999999997E-2</v>
      </c>
      <c r="H8" s="8">
        <f>VLOOKUP($A8,industry!$A:$M,8,FALSE)</f>
        <v>-3.1800000000000002E-2</v>
      </c>
      <c r="I8" s="8">
        <f>VLOOKUP($A8,industry!$A:$M,9,FALSE)</f>
        <v>-4.1900000000000007E-2</v>
      </c>
      <c r="J8" s="8">
        <f>VLOOKUP($A8,industry!$A:$M,10,FALSE)</f>
        <v>-0.06</v>
      </c>
      <c r="K8" s="8">
        <f>VLOOKUP($A8,industry!$A:$M,11,FALSE)</f>
        <v>-4.99E-2</v>
      </c>
      <c r="L8" s="8">
        <f>VLOOKUP($A8,industry!$A:$M,12,FALSE)</f>
        <v>-3.9599999999999996E-2</v>
      </c>
      <c r="M8" s="8">
        <f>VLOOKUP($A8,industry!$A:$M,13,FALSE)</f>
        <v>-6.9199999999999998E-2</v>
      </c>
      <c r="N8" s="8"/>
      <c r="O8" s="8">
        <f t="shared" si="0"/>
        <v>-3.8988096914766082E-3</v>
      </c>
    </row>
    <row r="9" spans="1:28" x14ac:dyDescent="0.35">
      <c r="A9" s="9">
        <v>200708</v>
      </c>
      <c r="B9" s="8">
        <v>8.9449999999999998E-3</v>
      </c>
      <c r="C9" s="24"/>
      <c r="D9" s="8">
        <f>VLOOKUP($A9,industry!$A:$M,4,FALSE)</f>
        <v>-2.3599999999999999E-2</v>
      </c>
      <c r="E9" s="8">
        <f>VLOOKUP($A9,industry!$A:$M,5,FALSE)</f>
        <v>-3.0800000000000001E-2</v>
      </c>
      <c r="F9" s="8">
        <f>VLOOKUP($A9,industry!$A:$M,6,FALSE)</f>
        <v>-1.95E-2</v>
      </c>
      <c r="G9" s="8">
        <f>VLOOKUP($A9,industry!$A:$M,7,FALSE)</f>
        <v>-3.5299999999999998E-2</v>
      </c>
      <c r="H9" s="8">
        <f>VLOOKUP($A9,industry!$A:$M,8,FALSE)</f>
        <v>-1.67E-2</v>
      </c>
      <c r="I9" s="8">
        <f>VLOOKUP($A9,industry!$A:$M,9,FALSE)</f>
        <v>-2.3300000000000001E-2</v>
      </c>
      <c r="J9" s="8">
        <f>VLOOKUP($A9,industry!$A:$M,10,FALSE)</f>
        <v>-2.1700000000000001E-2</v>
      </c>
      <c r="K9" s="8">
        <f>VLOOKUP($A9,industry!$A:$M,11,FALSE)</f>
        <v>-8.9999999999999998E-4</v>
      </c>
      <c r="L9" s="8">
        <f>VLOOKUP($A9,industry!$A:$M,12,FALSE)</f>
        <v>2.4E-2</v>
      </c>
      <c r="M9" s="8">
        <f>VLOOKUP($A9,industry!$A:$M,13,FALSE)</f>
        <v>-5.9999999999999995E-4</v>
      </c>
      <c r="N9" s="8"/>
      <c r="O9" s="8">
        <f t="shared" si="0"/>
        <v>5.3771014752926633E-3</v>
      </c>
    </row>
    <row r="10" spans="1:28" x14ac:dyDescent="0.35">
      <c r="A10" s="9">
        <v>200709</v>
      </c>
      <c r="B10" s="8">
        <v>2.4822999999999998E-2</v>
      </c>
      <c r="C10" s="24"/>
      <c r="D10" s="8">
        <f>VLOOKUP($A10,industry!$A:$M,4,FALSE)</f>
        <v>-2.0000000000000001E-4</v>
      </c>
      <c r="E10" s="8">
        <f>VLOOKUP($A10,industry!$A:$M,5,FALSE)</f>
        <v>1.0500000000000001E-2</v>
      </c>
      <c r="F10" s="8">
        <f>VLOOKUP($A10,industry!$A:$M,6,FALSE)</f>
        <v>2.4900000000000002E-2</v>
      </c>
      <c r="G10" s="8">
        <f>VLOOKUP($A10,industry!$A:$M,7,FALSE)</f>
        <v>5.5999999999999994E-2</v>
      </c>
      <c r="H10" s="8">
        <f>VLOOKUP($A10,industry!$A:$M,8,FALSE)</f>
        <v>3.2500000000000001E-2</v>
      </c>
      <c r="I10" s="8">
        <f>VLOOKUP($A10,industry!$A:$M,9,FALSE)</f>
        <v>-6.5000000000000006E-3</v>
      </c>
      <c r="J10" s="8">
        <f>VLOOKUP($A10,industry!$A:$M,10,FALSE)</f>
        <v>-1.01E-2</v>
      </c>
      <c r="K10" s="8">
        <f>VLOOKUP($A10,industry!$A:$M,11,FALSE)</f>
        <v>2.9600000000000001E-2</v>
      </c>
      <c r="L10" s="8">
        <f>VLOOKUP($A10,industry!$A:$M,12,FALSE)</f>
        <v>2.1600000000000001E-2</v>
      </c>
      <c r="M10" s="8">
        <f>VLOOKUP($A10,industry!$A:$M,13,FALSE)</f>
        <v>3.0999999999999999E-3</v>
      </c>
      <c r="N10" s="8"/>
      <c r="O10" s="8">
        <f t="shared" si="0"/>
        <v>2.0272994642506755E-2</v>
      </c>
    </row>
    <row r="11" spans="1:28" x14ac:dyDescent="0.35">
      <c r="A11" s="9">
        <v>200710</v>
      </c>
      <c r="B11" s="8">
        <v>-4.3249999999999999E-3</v>
      </c>
      <c r="C11" s="24"/>
      <c r="D11" s="8">
        <f>VLOOKUP($A11,industry!$A:$M,4,FALSE)</f>
        <v>-1.3100000000000001E-2</v>
      </c>
      <c r="E11" s="8">
        <f>VLOOKUP($A11,industry!$A:$M,5,FALSE)</f>
        <v>-5.3E-3</v>
      </c>
      <c r="F11" s="8">
        <f>VLOOKUP($A11,industry!$A:$M,6,FALSE)</f>
        <v>1.3000000000000001E-2</v>
      </c>
      <c r="G11" s="8">
        <f>VLOOKUP($A11,industry!$A:$M,7,FALSE)</f>
        <v>5.3899999999999997E-2</v>
      </c>
      <c r="H11" s="8">
        <f>VLOOKUP($A11,industry!$A:$M,8,FALSE)</f>
        <v>3.2899999999999999E-2</v>
      </c>
      <c r="I11" s="8">
        <f>VLOOKUP($A11,industry!$A:$M,9,FALSE)</f>
        <v>1.6000000000000001E-3</v>
      </c>
      <c r="J11" s="8">
        <f>VLOOKUP($A11,industry!$A:$M,10,FALSE)</f>
        <v>-4.0000000000000002E-4</v>
      </c>
      <c r="K11" s="8">
        <f>VLOOKUP($A11,industry!$A:$M,11,FALSE)</f>
        <v>2.8199999999999999E-2</v>
      </c>
      <c r="L11" s="8">
        <f>VLOOKUP($A11,industry!$A:$M,12,FALSE)</f>
        <v>5.28E-2</v>
      </c>
      <c r="M11" s="8">
        <f>VLOOKUP($A11,industry!$A:$M,13,FALSE)</f>
        <v>-1.38E-2</v>
      </c>
      <c r="N11" s="8"/>
      <c r="O11" s="8">
        <f t="shared" si="0"/>
        <v>-5.9417474465121075E-3</v>
      </c>
    </row>
    <row r="12" spans="1:28" x14ac:dyDescent="0.35">
      <c r="A12" s="9">
        <v>200711</v>
      </c>
      <c r="B12" s="8">
        <v>-5.7340999999999996E-2</v>
      </c>
      <c r="C12" s="24"/>
      <c r="D12" s="8">
        <f>VLOOKUP($A12,industry!$A:$M,4,FALSE)</f>
        <v>-8.6099999999999996E-2</v>
      </c>
      <c r="E12" s="8">
        <f>VLOOKUP($A12,industry!$A:$M,5,FALSE)</f>
        <v>-0.10390000000000001</v>
      </c>
      <c r="F12" s="8">
        <f>VLOOKUP($A12,industry!$A:$M,6,FALSE)</f>
        <v>-8.4499999999999992E-2</v>
      </c>
      <c r="G12" s="8">
        <f>VLOOKUP($A12,industry!$A:$M,7,FALSE)</f>
        <v>-9.4899999999999998E-2</v>
      </c>
      <c r="H12" s="8">
        <f>VLOOKUP($A12,industry!$A:$M,8,FALSE)</f>
        <v>-9.7899999999999987E-2</v>
      </c>
      <c r="I12" s="8">
        <f>VLOOKUP($A12,industry!$A:$M,9,FALSE)</f>
        <v>-0.10890000000000001</v>
      </c>
      <c r="J12" s="8">
        <f>VLOOKUP($A12,industry!$A:$M,10,FALSE)</f>
        <v>-8.9499999999999996E-2</v>
      </c>
      <c r="K12" s="8">
        <f>VLOOKUP($A12,industry!$A:$M,11,FALSE)</f>
        <v>-8.1600000000000006E-2</v>
      </c>
      <c r="L12" s="8">
        <f>VLOOKUP($A12,industry!$A:$M,12,FALSE)</f>
        <v>-1.26E-2</v>
      </c>
      <c r="M12" s="8">
        <f>VLOOKUP($A12,industry!$A:$M,13,FALSE)</f>
        <v>-7.4200000000000002E-2</v>
      </c>
      <c r="N12" s="8"/>
      <c r="O12" s="8">
        <f t="shared" si="0"/>
        <v>-2.0727032196634909E-3</v>
      </c>
    </row>
    <row r="13" spans="1:28" x14ac:dyDescent="0.35">
      <c r="A13" s="9">
        <v>200712</v>
      </c>
      <c r="B13" s="8">
        <v>-6.7280999999999994E-2</v>
      </c>
      <c r="C13" s="24"/>
      <c r="D13" s="8">
        <f>VLOOKUP($A13,industry!$A:$M,4,FALSE)</f>
        <v>-5.7999999999999996E-3</v>
      </c>
      <c r="E13" s="8">
        <f>VLOOKUP($A13,industry!$A:$M,5,FALSE)</f>
        <v>-1.6299999999999999E-2</v>
      </c>
      <c r="F13" s="8">
        <f>VLOOKUP($A13,industry!$A:$M,6,FALSE)</f>
        <v>6.3E-3</v>
      </c>
      <c r="G13" s="8">
        <f>VLOOKUP($A13,industry!$A:$M,7,FALSE)</f>
        <v>5.4299999999999994E-2</v>
      </c>
      <c r="H13" s="8">
        <f>VLOOKUP($A13,industry!$A:$M,8,FALSE)</f>
        <v>0</v>
      </c>
      <c r="I13" s="8">
        <f>VLOOKUP($A13,industry!$A:$M,9,FALSE)</f>
        <v>-2.9100000000000001E-2</v>
      </c>
      <c r="J13" s="8">
        <f>VLOOKUP($A13,industry!$A:$M,10,FALSE)</f>
        <v>-4.2900000000000001E-2</v>
      </c>
      <c r="K13" s="8">
        <f>VLOOKUP($A13,industry!$A:$M,11,FALSE)</f>
        <v>-2.64E-2</v>
      </c>
      <c r="L13" s="8">
        <f>VLOOKUP($A13,industry!$A:$M,12,FALSE)</f>
        <v>5.8999999999999999E-3</v>
      </c>
      <c r="M13" s="8">
        <f>VLOOKUP($A13,industry!$A:$M,13,FALSE)</f>
        <v>-2.9700000000000001E-2</v>
      </c>
      <c r="N13" s="8"/>
      <c r="O13" s="8">
        <f t="shared" si="0"/>
        <v>-5.292744800838739E-2</v>
      </c>
    </row>
    <row r="14" spans="1:28" x14ac:dyDescent="0.35">
      <c r="A14" s="9">
        <v>200801</v>
      </c>
      <c r="B14" s="8">
        <v>-3.5573E-2</v>
      </c>
      <c r="C14" s="24"/>
      <c r="D14" s="8">
        <f>VLOOKUP($A14,industry!$A:$M,4,FALSE)</f>
        <v>-5.2000000000000005E-2</v>
      </c>
      <c r="E14" s="8">
        <f>VLOOKUP($A14,industry!$A:$M,5,FALSE)</f>
        <v>-5.8200000000000002E-2</v>
      </c>
      <c r="F14" s="8">
        <f>VLOOKUP($A14,industry!$A:$M,6,FALSE)</f>
        <v>-7.6999999999999999E-2</v>
      </c>
      <c r="G14" s="8">
        <f>VLOOKUP($A14,industry!$A:$M,7,FALSE)</f>
        <v>-5.2300000000000006E-2</v>
      </c>
      <c r="H14" s="8">
        <f>VLOOKUP($A14,industry!$A:$M,8,FALSE)</f>
        <v>-0.1003</v>
      </c>
      <c r="I14" s="8">
        <f>VLOOKUP($A14,industry!$A:$M,9,FALSE)</f>
        <v>-9.4399999999999998E-2</v>
      </c>
      <c r="J14" s="8">
        <f>VLOOKUP($A14,industry!$A:$M,10,FALSE)</f>
        <v>-3.9E-2</v>
      </c>
      <c r="K14" s="8">
        <f>VLOOKUP($A14,industry!$A:$M,11,FALSE)</f>
        <v>-5.1900000000000002E-2</v>
      </c>
      <c r="L14" s="8">
        <f>VLOOKUP($A14,industry!$A:$M,12,FALSE)</f>
        <v>-6.0700000000000004E-2</v>
      </c>
      <c r="M14" s="8">
        <f>VLOOKUP($A14,industry!$A:$M,13,FALSE)</f>
        <v>-1.01E-2</v>
      </c>
      <c r="N14" s="8"/>
      <c r="O14" s="8">
        <f t="shared" si="0"/>
        <v>2.9459974657789628E-4</v>
      </c>
    </row>
    <row r="15" spans="1:28" x14ac:dyDescent="0.35">
      <c r="A15" s="9">
        <v>200802</v>
      </c>
      <c r="B15" s="8">
        <v>-6.25E-2</v>
      </c>
      <c r="C15" s="24"/>
      <c r="D15" s="8">
        <f>VLOOKUP($A15,industry!$A:$M,4,FALSE)</f>
        <v>-9.8999999999999991E-3</v>
      </c>
      <c r="E15" s="8">
        <f>VLOOKUP($A15,industry!$A:$M,5,FALSE)</f>
        <v>-4.8799999999999996E-2</v>
      </c>
      <c r="F15" s="8">
        <f>VLOOKUP($A15,industry!$A:$M,6,FALSE)</f>
        <v>-2.2000000000000001E-3</v>
      </c>
      <c r="G15" s="8">
        <f>VLOOKUP($A15,industry!$A:$M,7,FALSE)</f>
        <v>7.2700000000000001E-2</v>
      </c>
      <c r="H15" s="8">
        <f>VLOOKUP($A15,industry!$A:$M,8,FALSE)</f>
        <v>-2.9900000000000003E-2</v>
      </c>
      <c r="I15" s="8">
        <f>VLOOKUP($A15,industry!$A:$M,9,FALSE)</f>
        <v>-6.6900000000000001E-2</v>
      </c>
      <c r="J15" s="8">
        <f>VLOOKUP($A15,industry!$A:$M,10,FALSE)</f>
        <v>-5.2900000000000003E-2</v>
      </c>
      <c r="K15" s="8">
        <f>VLOOKUP($A15,industry!$A:$M,11,FALSE)</f>
        <v>-1.6299999999999999E-2</v>
      </c>
      <c r="L15" s="8">
        <f>VLOOKUP($A15,industry!$A:$M,12,FALSE)</f>
        <v>-3.6400000000000002E-2</v>
      </c>
      <c r="M15" s="8">
        <f>VLOOKUP($A15,industry!$A:$M,13,FALSE)</f>
        <v>-4.4699999999999997E-2</v>
      </c>
      <c r="N15" s="8"/>
      <c r="O15" s="8">
        <f t="shared" si="0"/>
        <v>-2.149086474897699E-2</v>
      </c>
    </row>
    <row r="16" spans="1:28" x14ac:dyDescent="0.35">
      <c r="A16" s="9">
        <v>200803</v>
      </c>
      <c r="B16" s="8">
        <v>-8.742999999999999E-3</v>
      </c>
      <c r="C16" s="24"/>
      <c r="D16" s="8">
        <f>VLOOKUP($A16,industry!$A:$M,4,FALSE)</f>
        <v>-1.4499999999999999E-2</v>
      </c>
      <c r="E16" s="8">
        <f>VLOOKUP($A16,industry!$A:$M,5,FALSE)</f>
        <v>-3.4599999999999999E-2</v>
      </c>
      <c r="F16" s="8">
        <f>VLOOKUP($A16,industry!$A:$M,6,FALSE)</f>
        <v>-2.1400000000000002E-2</v>
      </c>
      <c r="G16" s="8">
        <f>VLOOKUP($A16,industry!$A:$M,7,FALSE)</f>
        <v>-2.2499999999999999E-2</v>
      </c>
      <c r="H16" s="8">
        <f>VLOOKUP($A16,industry!$A:$M,8,FALSE)</f>
        <v>-3.1300000000000001E-2</v>
      </c>
      <c r="I16" s="8">
        <f>VLOOKUP($A16,industry!$A:$M,9,FALSE)</f>
        <v>-1.29E-2</v>
      </c>
      <c r="J16" s="8">
        <f>VLOOKUP($A16,industry!$A:$M,10,FALSE)</f>
        <v>-1.1200000000000002E-2</v>
      </c>
      <c r="K16" s="8">
        <f>VLOOKUP($A16,industry!$A:$M,11,FALSE)</f>
        <v>-5.6600000000000004E-2</v>
      </c>
      <c r="L16" s="8">
        <f>VLOOKUP($A16,industry!$A:$M,12,FALSE)</f>
        <v>1.7000000000000001E-3</v>
      </c>
      <c r="M16" s="8">
        <f>VLOOKUP($A16,industry!$A:$M,13,FALSE)</f>
        <v>-2.1400000000000002E-2</v>
      </c>
      <c r="N16" s="8"/>
      <c r="O16" s="8">
        <f t="shared" si="0"/>
        <v>9.1442720407340639E-4</v>
      </c>
    </row>
    <row r="17" spans="1:15" x14ac:dyDescent="0.35">
      <c r="A17" s="9">
        <v>200804</v>
      </c>
      <c r="B17" s="8">
        <v>4.6307000000000001E-2</v>
      </c>
      <c r="C17" s="24"/>
      <c r="D17" s="8">
        <f>VLOOKUP($A17,industry!$A:$M,4,FALSE)</f>
        <v>1.3100000000000001E-2</v>
      </c>
      <c r="E17" s="8">
        <f>VLOOKUP($A17,industry!$A:$M,5,FALSE)</f>
        <v>6.1999999999999998E-3</v>
      </c>
      <c r="F17" s="8">
        <f>VLOOKUP($A17,industry!$A:$M,6,FALSE)</f>
        <v>4.5700000000000005E-2</v>
      </c>
      <c r="G17" s="8">
        <f>VLOOKUP($A17,industry!$A:$M,7,FALSE)</f>
        <v>0.10339999999999999</v>
      </c>
      <c r="H17" s="8">
        <f>VLOOKUP($A17,industry!$A:$M,8,FALSE)</f>
        <v>3.3300000000000003E-2</v>
      </c>
      <c r="I17" s="8">
        <f>VLOOKUP($A17,industry!$A:$M,9,FALSE)</f>
        <v>3.4999999999999996E-3</v>
      </c>
      <c r="J17" s="8">
        <f>VLOOKUP($A17,industry!$A:$M,10,FALSE)</f>
        <v>2.8999999999999998E-2</v>
      </c>
      <c r="K17" s="8">
        <f>VLOOKUP($A17,industry!$A:$M,11,FALSE)</f>
        <v>2.2499999999999999E-2</v>
      </c>
      <c r="L17" s="8">
        <f>VLOOKUP($A17,industry!$A:$M,12,FALSE)</f>
        <v>5.7699999999999994E-2</v>
      </c>
      <c r="M17" s="8">
        <f>VLOOKUP($A17,industry!$A:$M,13,FALSE)</f>
        <v>2.2000000000000001E-3</v>
      </c>
      <c r="N17" s="8"/>
      <c r="O17" s="8">
        <f t="shared" si="0"/>
        <v>3.0121190770972368E-2</v>
      </c>
    </row>
    <row r="18" spans="1:15" x14ac:dyDescent="0.35">
      <c r="A18" s="9">
        <v>200805</v>
      </c>
      <c r="B18" s="8">
        <v>-8.43E-3</v>
      </c>
      <c r="C18" s="24"/>
      <c r="D18" s="8">
        <f>VLOOKUP($A18,industry!$A:$M,4,FALSE)</f>
        <v>2.3199999999999998E-2</v>
      </c>
      <c r="E18" s="8">
        <f>VLOOKUP($A18,industry!$A:$M,5,FALSE)</f>
        <v>2.7200000000000002E-2</v>
      </c>
      <c r="F18" s="8">
        <f>VLOOKUP($A18,industry!$A:$M,6,FALSE)</f>
        <v>6.1699999999999998E-2</v>
      </c>
      <c r="G18" s="8">
        <f>VLOOKUP($A18,industry!$A:$M,7,FALSE)</f>
        <v>0.18989999999999999</v>
      </c>
      <c r="H18" s="8">
        <f>VLOOKUP($A18,industry!$A:$M,8,FALSE)</f>
        <v>5.4199999999999998E-2</v>
      </c>
      <c r="I18" s="8">
        <f>VLOOKUP($A18,industry!$A:$M,9,FALSE)</f>
        <v>3.9E-2</v>
      </c>
      <c r="J18" s="8">
        <f>VLOOKUP($A18,industry!$A:$M,10,FALSE)</f>
        <v>2.0199999999999999E-2</v>
      </c>
      <c r="K18" s="8">
        <f>VLOOKUP($A18,industry!$A:$M,11,FALSE)</f>
        <v>3.5900000000000001E-2</v>
      </c>
      <c r="L18" s="8">
        <f>VLOOKUP($A18,industry!$A:$M,12,FALSE)</f>
        <v>4.1700000000000001E-2</v>
      </c>
      <c r="M18" s="8">
        <f>VLOOKUP($A18,industry!$A:$M,13,FALSE)</f>
        <v>-2.8000000000000004E-3</v>
      </c>
      <c r="N18" s="8"/>
      <c r="O18" s="8">
        <f t="shared" si="0"/>
        <v>-1.8700367219599327E-2</v>
      </c>
    </row>
    <row r="19" spans="1:15" x14ac:dyDescent="0.35">
      <c r="A19" s="9">
        <v>200806</v>
      </c>
      <c r="B19" s="8">
        <v>-0.124336</v>
      </c>
      <c r="C19" s="24"/>
      <c r="D19" s="8">
        <f>VLOOKUP($A19,industry!$A:$M,4,FALSE)</f>
        <v>-0.1157</v>
      </c>
      <c r="E19" s="8">
        <f>VLOOKUP($A19,industry!$A:$M,5,FALSE)</f>
        <v>-0.1482</v>
      </c>
      <c r="F19" s="8">
        <f>VLOOKUP($A19,industry!$A:$M,6,FALSE)</f>
        <v>-9.5899999999999999E-2</v>
      </c>
      <c r="G19" s="8">
        <f>VLOOKUP($A19,industry!$A:$M,7,FALSE)</f>
        <v>0.11960000000000001</v>
      </c>
      <c r="H19" s="8">
        <f>VLOOKUP($A19,industry!$A:$M,8,FALSE)</f>
        <v>-8.43E-2</v>
      </c>
      <c r="I19" s="8">
        <f>VLOOKUP($A19,industry!$A:$M,9,FALSE)</f>
        <v>-0.11169999999999999</v>
      </c>
      <c r="J19" s="8">
        <f>VLOOKUP($A19,industry!$A:$M,10,FALSE)</f>
        <v>-0.11310000000000001</v>
      </c>
      <c r="K19" s="8">
        <f>VLOOKUP($A19,industry!$A:$M,11,FALSE)</f>
        <v>-6.9500000000000006E-2</v>
      </c>
      <c r="L19" s="8">
        <f>VLOOKUP($A19,industry!$A:$M,12,FALSE)</f>
        <v>-2.9100000000000001E-2</v>
      </c>
      <c r="M19" s="8">
        <f>VLOOKUP($A19,industry!$A:$M,13,FALSE)</f>
        <v>-0.13220000000000001</v>
      </c>
      <c r="N19" s="8"/>
      <c r="O19" s="8">
        <f t="shared" si="0"/>
        <v>-1.2916812164506186E-2</v>
      </c>
    </row>
    <row r="20" spans="1:15" x14ac:dyDescent="0.35">
      <c r="A20" s="9">
        <v>200807</v>
      </c>
      <c r="B20" s="8">
        <v>1.2136000000000001E-2</v>
      </c>
      <c r="C20" s="24"/>
      <c r="D20" s="8">
        <f>VLOOKUP($A20,industry!$A:$M,4,FALSE)</f>
        <v>1.06E-2</v>
      </c>
      <c r="E20" s="8">
        <f>VLOOKUP($A20,industry!$A:$M,5,FALSE)</f>
        <v>-1.1200000000000002E-2</v>
      </c>
      <c r="F20" s="8">
        <f>VLOOKUP($A20,industry!$A:$M,6,FALSE)</f>
        <v>8.199999999999999E-3</v>
      </c>
      <c r="G20" s="8">
        <f>VLOOKUP($A20,industry!$A:$M,7,FALSE)</f>
        <v>-0.18109999999999998</v>
      </c>
      <c r="H20" s="8">
        <f>VLOOKUP($A20,industry!$A:$M,8,FALSE)</f>
        <v>-8.0000000000000002E-3</v>
      </c>
      <c r="I20" s="8">
        <f>VLOOKUP($A20,industry!$A:$M,9,FALSE)</f>
        <v>-4.0399999999999998E-2</v>
      </c>
      <c r="J20" s="8">
        <f>VLOOKUP($A20,industry!$A:$M,10,FALSE)</f>
        <v>1.29E-2</v>
      </c>
      <c r="K20" s="8">
        <f>VLOOKUP($A20,industry!$A:$M,11,FALSE)</f>
        <v>6.4299999999999996E-2</v>
      </c>
      <c r="L20" s="8">
        <f>VLOOKUP($A20,industry!$A:$M,12,FALSE)</f>
        <v>-2.0199999999999999E-2</v>
      </c>
      <c r="M20" s="8">
        <f>VLOOKUP($A20,industry!$A:$M,13,FALSE)</f>
        <v>2.8999999999999998E-2</v>
      </c>
      <c r="N20" s="8"/>
      <c r="O20" s="8">
        <f t="shared" si="0"/>
        <v>1.1881545277555843E-3</v>
      </c>
    </row>
    <row r="21" spans="1:15" x14ac:dyDescent="0.35">
      <c r="A21" s="9">
        <v>200808</v>
      </c>
      <c r="B21" s="8">
        <v>2.1583000000000001E-2</v>
      </c>
      <c r="C21" s="24"/>
      <c r="D21" s="8">
        <f>VLOOKUP($A21,industry!$A:$M,4,FALSE)</f>
        <v>3.2599999999999997E-2</v>
      </c>
      <c r="E21" s="8">
        <f>VLOOKUP($A21,industry!$A:$M,5,FALSE)</f>
        <v>-4.0000000000000002E-4</v>
      </c>
      <c r="F21" s="8">
        <f>VLOOKUP($A21,industry!$A:$M,6,FALSE)</f>
        <v>0.02</v>
      </c>
      <c r="G21" s="8">
        <f>VLOOKUP($A21,industry!$A:$M,7,FALSE)</f>
        <v>-1.47E-2</v>
      </c>
      <c r="H21" s="8">
        <f>VLOOKUP($A21,industry!$A:$M,8,FALSE)</f>
        <v>2.0499999999999997E-2</v>
      </c>
      <c r="I21" s="8">
        <f>VLOOKUP($A21,industry!$A:$M,9,FALSE)</f>
        <v>3.1200000000000002E-2</v>
      </c>
      <c r="J21" s="8">
        <f>VLOOKUP($A21,industry!$A:$M,10,FALSE)</f>
        <v>5.3899999999999997E-2</v>
      </c>
      <c r="K21" s="8">
        <f>VLOOKUP($A21,industry!$A:$M,11,FALSE)</f>
        <v>-5.0000000000000001E-4</v>
      </c>
      <c r="L21" s="8">
        <f>VLOOKUP($A21,industry!$A:$M,12,FALSE)</f>
        <v>1.8500000000000003E-2</v>
      </c>
      <c r="M21" s="8">
        <f>VLOOKUP($A21,industry!$A:$M,13,FALSE)</f>
        <v>3.2799999999999996E-2</v>
      </c>
      <c r="N21" s="8"/>
      <c r="O21" s="8">
        <f t="shared" si="0"/>
        <v>-5.9515083971703221E-3</v>
      </c>
    </row>
    <row r="22" spans="1:15" x14ac:dyDescent="0.35">
      <c r="A22" s="9">
        <v>200809</v>
      </c>
      <c r="B22" s="8">
        <v>-6.9249000000000005E-2</v>
      </c>
      <c r="C22" s="24"/>
      <c r="D22" s="8">
        <f>VLOOKUP($A22,industry!$A:$M,4,FALSE)</f>
        <v>-6.5000000000000002E-2</v>
      </c>
      <c r="E22" s="8">
        <f>VLOOKUP($A22,industry!$A:$M,5,FALSE)</f>
        <v>-0.1182</v>
      </c>
      <c r="F22" s="8">
        <f>VLOOKUP($A22,industry!$A:$M,6,FALSE)</f>
        <v>-0.1593</v>
      </c>
      <c r="G22" s="8">
        <f>VLOOKUP($A22,industry!$A:$M,7,FALSE)</f>
        <v>-0.22920000000000001</v>
      </c>
      <c r="H22" s="8">
        <f>VLOOKUP($A22,industry!$A:$M,8,FALSE)</f>
        <v>-0.14400000000000002</v>
      </c>
      <c r="I22" s="8">
        <f>VLOOKUP($A22,industry!$A:$M,9,FALSE)</f>
        <v>-0.15679999999999999</v>
      </c>
      <c r="J22" s="8">
        <f>VLOOKUP($A22,industry!$A:$M,10,FALSE)</f>
        <v>-9.4600000000000004E-2</v>
      </c>
      <c r="K22" s="8">
        <f>VLOOKUP($A22,industry!$A:$M,11,FALSE)</f>
        <v>-0.13070000000000001</v>
      </c>
      <c r="L22" s="8">
        <f>VLOOKUP($A22,industry!$A:$M,12,FALSE)</f>
        <v>-8.1300000000000011E-2</v>
      </c>
      <c r="M22" s="8">
        <f>VLOOKUP($A22,industry!$A:$M,13,FALSE)</f>
        <v>-5.9900000000000002E-2</v>
      </c>
      <c r="N22" s="8"/>
      <c r="O22" s="8">
        <f t="shared" si="0"/>
        <v>-1.362051377485296E-3</v>
      </c>
    </row>
    <row r="23" spans="1:15" x14ac:dyDescent="0.35">
      <c r="A23" s="9">
        <v>200810</v>
      </c>
      <c r="B23" s="8">
        <v>-0.18411100000000002</v>
      </c>
      <c r="C23" s="24"/>
      <c r="D23" s="8">
        <f>VLOOKUP($A23,industry!$A:$M,4,FALSE)</f>
        <v>-0.21329999999999999</v>
      </c>
      <c r="E23" s="8">
        <f>VLOOKUP($A23,industry!$A:$M,5,FALSE)</f>
        <v>-0.31629999999999997</v>
      </c>
      <c r="F23" s="8">
        <f>VLOOKUP($A23,industry!$A:$M,6,FALSE)</f>
        <v>-0.25379999999999997</v>
      </c>
      <c r="G23" s="8">
        <f>VLOOKUP($A23,industry!$A:$M,7,FALSE)</f>
        <v>-0.32490000000000002</v>
      </c>
      <c r="H23" s="8">
        <f>VLOOKUP($A23,industry!$A:$M,8,FALSE)</f>
        <v>-0.2243</v>
      </c>
      <c r="I23" s="8">
        <f>VLOOKUP($A23,industry!$A:$M,9,FALSE)</f>
        <v>-0.26679999999999998</v>
      </c>
      <c r="J23" s="8">
        <f>VLOOKUP($A23,industry!$A:$M,10,FALSE)</f>
        <v>-0.23989999999999997</v>
      </c>
      <c r="K23" s="8">
        <f>VLOOKUP($A23,industry!$A:$M,11,FALSE)</f>
        <v>-0.18989999999999999</v>
      </c>
      <c r="L23" s="8">
        <f>VLOOKUP($A23,industry!$A:$M,12,FALSE)</f>
        <v>-0.10289999999999999</v>
      </c>
      <c r="M23" s="8">
        <f>VLOOKUP($A23,industry!$A:$M,13,FALSE)</f>
        <v>-0.18129999999999999</v>
      </c>
      <c r="N23" s="8"/>
      <c r="O23" s="8">
        <f t="shared" si="0"/>
        <v>-1.804152675801779E-2</v>
      </c>
    </row>
    <row r="24" spans="1:15" x14ac:dyDescent="0.35">
      <c r="A24" s="9">
        <v>200811</v>
      </c>
      <c r="B24" s="8">
        <v>-9.2735999999999999E-2</v>
      </c>
      <c r="C24" s="24"/>
      <c r="D24" s="8">
        <f>VLOOKUP($A24,industry!$A:$M,4,FALSE)</f>
        <v>-0.16449999999999998</v>
      </c>
      <c r="E24" s="8">
        <f>VLOOKUP($A24,industry!$A:$M,5,FALSE)</f>
        <v>-0.16500000000000001</v>
      </c>
      <c r="F24" s="8">
        <f>VLOOKUP($A24,industry!$A:$M,6,FALSE)</f>
        <v>-0.15439999999999998</v>
      </c>
      <c r="G24" s="8">
        <f>VLOOKUP($A24,industry!$A:$M,7,FALSE)</f>
        <v>-0.19409999999999999</v>
      </c>
      <c r="H24" s="8">
        <f>VLOOKUP($A24,industry!$A:$M,8,FALSE)</f>
        <v>-0.1429</v>
      </c>
      <c r="I24" s="8">
        <f>VLOOKUP($A24,industry!$A:$M,9,FALSE)</f>
        <v>-0.13250000000000001</v>
      </c>
      <c r="J24" s="8">
        <f>VLOOKUP($A24,industry!$A:$M,10,FALSE)</f>
        <v>-0.18640000000000001</v>
      </c>
      <c r="K24" s="8">
        <f>VLOOKUP($A24,industry!$A:$M,11,FALSE)</f>
        <v>-0.13880000000000001</v>
      </c>
      <c r="L24" s="8">
        <f>VLOOKUP($A24,industry!$A:$M,12,FALSE)</f>
        <v>-7.1999999999999998E-3</v>
      </c>
      <c r="M24" s="8">
        <f>VLOOKUP($A24,industry!$A:$M,13,FALSE)</f>
        <v>-0.1242</v>
      </c>
      <c r="N24" s="8"/>
      <c r="O24" s="8">
        <f t="shared" si="0"/>
        <v>-8.9731383190900793E-3</v>
      </c>
    </row>
    <row r="25" spans="1:15" x14ac:dyDescent="0.35">
      <c r="A25" s="9">
        <v>200812</v>
      </c>
      <c r="B25" s="8">
        <v>-1.1924999999999998E-2</v>
      </c>
      <c r="C25" s="24"/>
      <c r="D25" s="8">
        <f>VLOOKUP($A25,industry!$A:$M,4,FALSE)</f>
        <v>3.56E-2</v>
      </c>
      <c r="E25" s="8">
        <f>VLOOKUP($A25,industry!$A:$M,5,FALSE)</f>
        <v>-3.1200000000000002E-2</v>
      </c>
      <c r="F25" s="8">
        <f>VLOOKUP($A25,industry!$A:$M,6,FALSE)</f>
        <v>2.2700000000000001E-2</v>
      </c>
      <c r="G25" s="8">
        <f>VLOOKUP($A25,industry!$A:$M,7,FALSE)</f>
        <v>-8.0700000000000008E-2</v>
      </c>
      <c r="H25" s="8">
        <f>VLOOKUP($A25,industry!$A:$M,8,FALSE)</f>
        <v>3.3300000000000003E-2</v>
      </c>
      <c r="I25" s="8">
        <f>VLOOKUP($A25,industry!$A:$M,9,FALSE)</f>
        <v>5.4100000000000002E-2</v>
      </c>
      <c r="J25" s="8">
        <f>VLOOKUP($A25,industry!$A:$M,10,FALSE)</f>
        <v>8.2599999999999993E-2</v>
      </c>
      <c r="K25" s="8">
        <f>VLOOKUP($A25,industry!$A:$M,11,FALSE)</f>
        <v>7.1300000000000002E-2</v>
      </c>
      <c r="L25" s="8">
        <f>VLOOKUP($A25,industry!$A:$M,12,FALSE)</f>
        <v>-1.1000000000000001E-3</v>
      </c>
      <c r="M25" s="8">
        <f>VLOOKUP($A25,industry!$A:$M,13,FALSE)</f>
        <v>1.8000000000000002E-2</v>
      </c>
      <c r="N25" s="8"/>
      <c r="O25" s="8">
        <f t="shared" si="0"/>
        <v>-2.0762154328767796E-2</v>
      </c>
    </row>
    <row r="26" spans="1:15" x14ac:dyDescent="0.35">
      <c r="A26" s="9">
        <v>200901</v>
      </c>
      <c r="B26" s="8">
        <v>-0.12931000000000001</v>
      </c>
      <c r="C26" s="24"/>
      <c r="D26" s="8">
        <f>VLOOKUP($A26,industry!$A:$M,4,FALSE)</f>
        <v>-7.8799999999999995E-2</v>
      </c>
      <c r="E26" s="8">
        <f>VLOOKUP($A26,industry!$A:$M,5,FALSE)</f>
        <v>-6.13E-2</v>
      </c>
      <c r="F26" s="8">
        <f>VLOOKUP($A26,industry!$A:$M,6,FALSE)</f>
        <v>-8.1799999999999998E-2</v>
      </c>
      <c r="G26" s="8">
        <f>VLOOKUP($A26,industry!$A:$M,7,FALSE)</f>
        <v>-1.89E-2</v>
      </c>
      <c r="H26" s="8">
        <f>VLOOKUP($A26,industry!$A:$M,8,FALSE)</f>
        <v>5.4000000000000003E-3</v>
      </c>
      <c r="I26" s="8">
        <f>VLOOKUP($A26,industry!$A:$M,9,FALSE)</f>
        <v>-4.58E-2</v>
      </c>
      <c r="J26" s="8">
        <f>VLOOKUP($A26,industry!$A:$M,10,FALSE)</f>
        <v>-4.7199999999999999E-2</v>
      </c>
      <c r="K26" s="8">
        <f>VLOOKUP($A26,industry!$A:$M,11,FALSE)</f>
        <v>6.2400000000000004E-2</v>
      </c>
      <c r="L26" s="8">
        <f>VLOOKUP($A26,industry!$A:$M,12,FALSE)</f>
        <v>-1.24E-2</v>
      </c>
      <c r="M26" s="8">
        <f>VLOOKUP($A26,industry!$A:$M,13,FALSE)</f>
        <v>-9.2200000000000004E-2</v>
      </c>
      <c r="N26" s="8"/>
      <c r="O26" s="8">
        <f t="shared" si="0"/>
        <v>-4.4631682459489147E-2</v>
      </c>
    </row>
    <row r="27" spans="1:15" x14ac:dyDescent="0.35">
      <c r="A27" s="9">
        <v>200902</v>
      </c>
      <c r="B27" s="8">
        <v>-0.130693</v>
      </c>
      <c r="C27" s="24"/>
      <c r="D27" s="8">
        <f>VLOOKUP($A27,industry!$A:$M,4,FALSE)</f>
        <v>-0.1016</v>
      </c>
      <c r="E27" s="8">
        <f>VLOOKUP($A27,industry!$A:$M,5,FALSE)</f>
        <v>-0.1729</v>
      </c>
      <c r="F27" s="8">
        <f>VLOOKUP($A27,industry!$A:$M,6,FALSE)</f>
        <v>-0.16339999999999999</v>
      </c>
      <c r="G27" s="8">
        <f>VLOOKUP($A27,industry!$A:$M,7,FALSE)</f>
        <v>-0.1973</v>
      </c>
      <c r="H27" s="8">
        <f>VLOOKUP($A27,industry!$A:$M,8,FALSE)</f>
        <v>-8.5900000000000004E-2</v>
      </c>
      <c r="I27" s="8">
        <f>VLOOKUP($A27,industry!$A:$M,9,FALSE)</f>
        <v>-9.4499999999999987E-2</v>
      </c>
      <c r="J27" s="8">
        <f>VLOOKUP($A27,industry!$A:$M,10,FALSE)</f>
        <v>-7.2300000000000003E-2</v>
      </c>
      <c r="K27" s="8">
        <f>VLOOKUP($A27,industry!$A:$M,11,FALSE)</f>
        <v>-0.1177</v>
      </c>
      <c r="L27" s="8">
        <f>VLOOKUP($A27,industry!$A:$M,12,FALSE)</f>
        <v>-0.1283</v>
      </c>
      <c r="M27" s="8">
        <f>VLOOKUP($A27,industry!$A:$M,13,FALSE)</f>
        <v>-0.1211</v>
      </c>
      <c r="N27" s="8"/>
      <c r="O27" s="8">
        <f t="shared" si="0"/>
        <v>1.9648839873193658E-3</v>
      </c>
    </row>
    <row r="28" spans="1:15" x14ac:dyDescent="0.35">
      <c r="A28" s="9">
        <v>200903</v>
      </c>
      <c r="B28" s="8">
        <v>0.104784</v>
      </c>
      <c r="C28" s="24"/>
      <c r="D28" s="8">
        <f>VLOOKUP($A28,industry!$A:$M,4,FALSE)</f>
        <v>9.2600000000000002E-2</v>
      </c>
      <c r="E28" s="8">
        <f>VLOOKUP($A28,industry!$A:$M,5,FALSE)</f>
        <v>0.1956</v>
      </c>
      <c r="F28" s="8">
        <f>VLOOKUP($A28,industry!$A:$M,6,FALSE)</f>
        <v>0.1032</v>
      </c>
      <c r="G28" s="8">
        <f>VLOOKUP($A28,industry!$A:$M,7,FALSE)</f>
        <v>8.6199999999999999E-2</v>
      </c>
      <c r="H28" s="8">
        <f>VLOOKUP($A28,industry!$A:$M,8,FALSE)</f>
        <v>0.1246</v>
      </c>
      <c r="I28" s="8">
        <f>VLOOKUP($A28,industry!$A:$M,9,FALSE)</f>
        <v>0.12990000000000002</v>
      </c>
      <c r="J28" s="8">
        <f>VLOOKUP($A28,industry!$A:$M,10,FALSE)</f>
        <v>0.18059999999999998</v>
      </c>
      <c r="K28" s="8">
        <f>VLOOKUP($A28,industry!$A:$M,11,FALSE)</f>
        <v>0.1358</v>
      </c>
      <c r="L28" s="8">
        <f>VLOOKUP($A28,industry!$A:$M,12,FALSE)</f>
        <v>3.27E-2</v>
      </c>
      <c r="M28" s="8">
        <f>VLOOKUP($A28,industry!$A:$M,13,FALSE)</f>
        <v>0.1278</v>
      </c>
      <c r="N28" s="8"/>
      <c r="O28" s="8">
        <f t="shared" si="0"/>
        <v>1.9957397992376294E-2</v>
      </c>
    </row>
    <row r="29" spans="1:15" x14ac:dyDescent="0.35">
      <c r="A29" s="9">
        <v>200904</v>
      </c>
      <c r="B29" s="8">
        <v>0.123711</v>
      </c>
      <c r="C29" s="24"/>
      <c r="D29" s="8">
        <f>VLOOKUP($A29,industry!$A:$M,4,FALSE)</f>
        <v>0.27789999999999998</v>
      </c>
      <c r="E29" s="8">
        <f>VLOOKUP($A29,industry!$A:$M,5,FALSE)</f>
        <v>0.38750000000000001</v>
      </c>
      <c r="F29" s="8">
        <f>VLOOKUP($A29,industry!$A:$M,6,FALSE)</f>
        <v>0.2777</v>
      </c>
      <c r="G29" s="8">
        <f>VLOOKUP($A29,industry!$A:$M,7,FALSE)</f>
        <v>0.24329999999999999</v>
      </c>
      <c r="H29" s="8">
        <f>VLOOKUP($A29,industry!$A:$M,8,FALSE)</f>
        <v>0.2041</v>
      </c>
      <c r="I29" s="8">
        <f>VLOOKUP($A29,industry!$A:$M,9,FALSE)</f>
        <v>0.24679999999999999</v>
      </c>
      <c r="J29" s="8">
        <f>VLOOKUP($A29,industry!$A:$M,10,FALSE)</f>
        <v>0.34960000000000002</v>
      </c>
      <c r="K29" s="8">
        <f>VLOOKUP($A29,industry!$A:$M,11,FALSE)</f>
        <v>0.13849999999999998</v>
      </c>
      <c r="L29" s="8">
        <f>VLOOKUP($A29,industry!$A:$M,12,FALSE)</f>
        <v>3.9199999999999999E-2</v>
      </c>
      <c r="M29" s="8">
        <f>VLOOKUP($A29,industry!$A:$M,13,FALSE)</f>
        <v>0.18489999999999998</v>
      </c>
      <c r="N29" s="8"/>
      <c r="O29" s="8">
        <f t="shared" si="0"/>
        <v>-3.4991520192802369E-2</v>
      </c>
    </row>
    <row r="30" spans="1:15" x14ac:dyDescent="0.35">
      <c r="A30" s="9">
        <v>200905</v>
      </c>
      <c r="B30" s="8">
        <v>6.7889999999999992E-2</v>
      </c>
      <c r="C30" s="24"/>
      <c r="D30" s="8">
        <f>VLOOKUP($A30,industry!$A:$M,4,FALSE)</f>
        <v>0.12710000000000002</v>
      </c>
      <c r="E30" s="8">
        <f>VLOOKUP($A30,industry!$A:$M,5,FALSE)</f>
        <v>4.3799999999999999E-2</v>
      </c>
      <c r="F30" s="8">
        <f>VLOOKUP($A30,industry!$A:$M,6,FALSE)</f>
        <v>6.9800000000000001E-2</v>
      </c>
      <c r="G30" s="8">
        <f>VLOOKUP($A30,industry!$A:$M,7,FALSE)</f>
        <v>0.28739999999999999</v>
      </c>
      <c r="H30" s="8">
        <f>VLOOKUP($A30,industry!$A:$M,8,FALSE)</f>
        <v>8.43E-2</v>
      </c>
      <c r="I30" s="8">
        <f>VLOOKUP($A30,industry!$A:$M,9,FALSE)</f>
        <v>0.10589999999999999</v>
      </c>
      <c r="J30" s="8">
        <f>VLOOKUP($A30,industry!$A:$M,10,FALSE)</f>
        <v>7.1500000000000008E-2</v>
      </c>
      <c r="K30" s="8">
        <f>VLOOKUP($A30,industry!$A:$M,11,FALSE)</f>
        <v>0.184</v>
      </c>
      <c r="L30" s="8">
        <f>VLOOKUP($A30,industry!$A:$M,12,FALSE)</f>
        <v>3.2099999999999997E-2</v>
      </c>
      <c r="M30" s="8">
        <f>VLOOKUP($A30,industry!$A:$M,13,FALSE)</f>
        <v>6.6199999999999995E-2</v>
      </c>
      <c r="N30" s="8"/>
      <c r="O30" s="8">
        <f t="shared" si="0"/>
        <v>1.900117543595306E-2</v>
      </c>
    </row>
    <row r="31" spans="1:15" x14ac:dyDescent="0.35">
      <c r="A31" s="9">
        <v>200906</v>
      </c>
      <c r="B31" s="8">
        <v>-8.5909999999999997E-3</v>
      </c>
      <c r="C31" s="24"/>
      <c r="D31" s="8">
        <f>VLOOKUP($A31,industry!$A:$M,4,FALSE)</f>
        <v>-1.34E-2</v>
      </c>
      <c r="E31" s="8">
        <f>VLOOKUP($A31,industry!$A:$M,5,FALSE)</f>
        <v>8.3699999999999997E-2</v>
      </c>
      <c r="F31" s="8">
        <f>VLOOKUP($A31,industry!$A:$M,6,FALSE)</f>
        <v>2.07E-2</v>
      </c>
      <c r="G31" s="8">
        <f>VLOOKUP($A31,industry!$A:$M,7,FALSE)</f>
        <v>-8.0399999999999985E-2</v>
      </c>
      <c r="H31" s="8">
        <f>VLOOKUP($A31,industry!$A:$M,8,FALSE)</f>
        <v>7.7300000000000008E-2</v>
      </c>
      <c r="I31" s="8">
        <f>VLOOKUP($A31,industry!$A:$M,9,FALSE)</f>
        <v>1.9799999999999998E-2</v>
      </c>
      <c r="J31" s="8">
        <f>VLOOKUP($A31,industry!$A:$M,10,FALSE)</f>
        <v>4.7E-2</v>
      </c>
      <c r="K31" s="8">
        <f>VLOOKUP($A31,industry!$A:$M,11,FALSE)</f>
        <v>0.10730000000000001</v>
      </c>
      <c r="L31" s="8">
        <f>VLOOKUP($A31,industry!$A:$M,12,FALSE)</f>
        <v>0.06</v>
      </c>
      <c r="M31" s="8">
        <f>VLOOKUP($A31,industry!$A:$M,13,FALSE)</f>
        <v>2E-3</v>
      </c>
      <c r="N31" s="8"/>
      <c r="O31" s="8">
        <f t="shared" si="0"/>
        <v>-1.9145116519474391E-2</v>
      </c>
    </row>
    <row r="32" spans="1:15" x14ac:dyDescent="0.35">
      <c r="A32" s="9">
        <v>200907</v>
      </c>
      <c r="B32" s="8">
        <v>8.6654999999999996E-2</v>
      </c>
      <c r="C32" s="24"/>
      <c r="D32" s="8">
        <f>VLOOKUP($A32,industry!$A:$M,4,FALSE)</f>
        <v>0.14800000000000002</v>
      </c>
      <c r="E32" s="8">
        <f>VLOOKUP($A32,industry!$A:$M,5,FALSE)</f>
        <v>0.1971</v>
      </c>
      <c r="F32" s="8">
        <f>VLOOKUP($A32,industry!$A:$M,6,FALSE)</f>
        <v>0.12609999999999999</v>
      </c>
      <c r="G32" s="8">
        <f>VLOOKUP($A32,industry!$A:$M,7,FALSE)</f>
        <v>6.5000000000000002E-2</v>
      </c>
      <c r="H32" s="8">
        <f>VLOOKUP($A32,industry!$A:$M,8,FALSE)</f>
        <v>8.6999999999999994E-2</v>
      </c>
      <c r="I32" s="8">
        <f>VLOOKUP($A32,industry!$A:$M,9,FALSE)</f>
        <v>7.4800000000000005E-2</v>
      </c>
      <c r="J32" s="8">
        <f>VLOOKUP($A32,industry!$A:$M,10,FALSE)</f>
        <v>9.5899999999999999E-2</v>
      </c>
      <c r="K32" s="8">
        <f>VLOOKUP($A32,industry!$A:$M,11,FALSE)</f>
        <v>9.0899999999999995E-2</v>
      </c>
      <c r="L32" s="8">
        <f>VLOOKUP($A32,industry!$A:$M,12,FALSE)</f>
        <v>5.0900000000000001E-2</v>
      </c>
      <c r="M32" s="8">
        <f>VLOOKUP($A32,industry!$A:$M,13,FALSE)</f>
        <v>6.2800000000000009E-2</v>
      </c>
      <c r="N32" s="8"/>
      <c r="O32" s="8">
        <f t="shared" si="0"/>
        <v>4.9586902026957091E-3</v>
      </c>
    </row>
    <row r="33" spans="1:15" x14ac:dyDescent="0.35">
      <c r="A33" s="9">
        <v>200908</v>
      </c>
      <c r="B33" s="8">
        <v>5.9010999999999994E-2</v>
      </c>
      <c r="C33" s="24"/>
      <c r="D33" s="8">
        <f>VLOOKUP($A33,industry!$A:$M,4,FALSE)</f>
        <v>8.8300000000000003E-2</v>
      </c>
      <c r="E33" s="8">
        <f>VLOOKUP($A33,industry!$A:$M,5,FALSE)</f>
        <v>0.109</v>
      </c>
      <c r="F33" s="8">
        <f>VLOOKUP($A33,industry!$A:$M,6,FALSE)</f>
        <v>8.2200000000000009E-2</v>
      </c>
      <c r="G33" s="8">
        <f>VLOOKUP($A33,industry!$A:$M,7,FALSE)</f>
        <v>3.6900000000000002E-2</v>
      </c>
      <c r="H33" s="8">
        <f>VLOOKUP($A33,industry!$A:$M,8,FALSE)</f>
        <v>6.0100000000000001E-2</v>
      </c>
      <c r="I33" s="8">
        <f>VLOOKUP($A33,industry!$A:$M,9,FALSE)</f>
        <v>0.19670000000000001</v>
      </c>
      <c r="J33" s="8">
        <f>VLOOKUP($A33,industry!$A:$M,10,FALSE)</f>
        <v>6.4299999999999996E-2</v>
      </c>
      <c r="K33" s="8">
        <f>VLOOKUP($A33,industry!$A:$M,11,FALSE)</f>
        <v>5.62E-2</v>
      </c>
      <c r="L33" s="8">
        <f>VLOOKUP($A33,industry!$A:$M,12,FALSE)</f>
        <v>9.7999999999999997E-3</v>
      </c>
      <c r="M33" s="8">
        <f>VLOOKUP($A33,industry!$A:$M,13,FALSE)</f>
        <v>6.0100000000000001E-2</v>
      </c>
      <c r="N33" s="8"/>
      <c r="O33" s="8">
        <f t="shared" si="0"/>
        <v>-1.0645719348772065E-2</v>
      </c>
    </row>
    <row r="34" spans="1:15" x14ac:dyDescent="0.35">
      <c r="A34" s="9">
        <v>200909</v>
      </c>
      <c r="B34" s="8">
        <v>3.1627000000000002E-2</v>
      </c>
      <c r="C34" s="24"/>
      <c r="D34" s="8">
        <f>VLOOKUP($A34,industry!$A:$M,4,FALSE)</f>
        <v>6.5199999999999994E-2</v>
      </c>
      <c r="E34" s="8">
        <f>VLOOKUP($A34,industry!$A:$M,5,FALSE)</f>
        <v>8.3900000000000002E-2</v>
      </c>
      <c r="F34" s="8">
        <f>VLOOKUP($A34,industry!$A:$M,6,FALSE)</f>
        <v>9.3399999999999997E-2</v>
      </c>
      <c r="G34" s="8">
        <f>VLOOKUP($A34,industry!$A:$M,7,FALSE)</f>
        <v>0.17559999999999998</v>
      </c>
      <c r="H34" s="8">
        <f>VLOOKUP($A34,industry!$A:$M,8,FALSE)</f>
        <v>0.1072</v>
      </c>
      <c r="I34" s="8">
        <f>VLOOKUP($A34,industry!$A:$M,9,FALSE)</f>
        <v>0.1193</v>
      </c>
      <c r="J34" s="8">
        <f>VLOOKUP($A34,industry!$A:$M,10,FALSE)</f>
        <v>5.8099999999999999E-2</v>
      </c>
      <c r="K34" s="8">
        <f>VLOOKUP($A34,industry!$A:$M,11,FALSE)</f>
        <v>8.3900000000000002E-2</v>
      </c>
      <c r="L34" s="8">
        <f>VLOOKUP($A34,industry!$A:$M,12,FALSE)</f>
        <v>2.7000000000000003E-2</v>
      </c>
      <c r="M34" s="8">
        <f>VLOOKUP($A34,industry!$A:$M,13,FALSE)</f>
        <v>2.4500000000000001E-2</v>
      </c>
      <c r="N34" s="8"/>
      <c r="O34" s="8">
        <f t="shared" ref="O34:O61" si="1">B34-SUMPRODUCT(D34:M34,Q$2:Z$2)</f>
        <v>1.8669024644573512E-3</v>
      </c>
    </row>
    <row r="35" spans="1:15" x14ac:dyDescent="0.35">
      <c r="A35" s="9">
        <v>200910</v>
      </c>
      <c r="B35" s="8">
        <v>-3.3576999999999996E-2</v>
      </c>
      <c r="C35" s="24"/>
      <c r="D35" s="8">
        <f>VLOOKUP($A35,industry!$A:$M,4,FALSE)</f>
        <v>-2.3399999999999997E-2</v>
      </c>
      <c r="E35" s="8">
        <f>VLOOKUP($A35,industry!$A:$M,5,FALSE)</f>
        <v>-4.1900000000000007E-2</v>
      </c>
      <c r="F35" s="8">
        <f>VLOOKUP($A35,industry!$A:$M,6,FALSE)</f>
        <v>-0.06</v>
      </c>
      <c r="G35" s="8">
        <f>VLOOKUP($A35,industry!$A:$M,7,FALSE)</f>
        <v>-5.2900000000000003E-2</v>
      </c>
      <c r="H35" s="8">
        <f>VLOOKUP($A35,industry!$A:$M,8,FALSE)</f>
        <v>-6.6600000000000006E-2</v>
      </c>
      <c r="I35" s="8">
        <f>VLOOKUP($A35,industry!$A:$M,9,FALSE)</f>
        <v>-3.7000000000000005E-2</v>
      </c>
      <c r="J35" s="8">
        <f>VLOOKUP($A35,industry!$A:$M,10,FALSE)</f>
        <v>-4.2099999999999999E-2</v>
      </c>
      <c r="K35" s="8">
        <f>VLOOKUP($A35,industry!$A:$M,11,FALSE)</f>
        <v>-0.10529999999999999</v>
      </c>
      <c r="L35" s="8">
        <f>VLOOKUP($A35,industry!$A:$M,12,FALSE)</f>
        <v>-2.41E-2</v>
      </c>
      <c r="M35" s="8">
        <f>VLOOKUP($A35,industry!$A:$M,13,FALSE)</f>
        <v>-7.2499999999999995E-2</v>
      </c>
      <c r="N35" s="8"/>
      <c r="O35" s="8">
        <f t="shared" si="1"/>
        <v>9.5373183101344142E-3</v>
      </c>
    </row>
    <row r="36" spans="1:15" x14ac:dyDescent="0.35">
      <c r="A36" s="9">
        <v>200911</v>
      </c>
      <c r="B36" s="8">
        <v>5.5891000000000003E-2</v>
      </c>
      <c r="C36" s="24"/>
      <c r="D36" s="8">
        <f>VLOOKUP($A36,industry!$A:$M,4,FALSE)</f>
        <v>1.2800000000000001E-2</v>
      </c>
      <c r="E36" s="8">
        <f>VLOOKUP($A36,industry!$A:$M,5,FALSE)</f>
        <v>5.8400000000000001E-2</v>
      </c>
      <c r="F36" s="8">
        <f>VLOOKUP($A36,industry!$A:$M,6,FALSE)</f>
        <v>5.2999999999999999E-2</v>
      </c>
      <c r="G36" s="8">
        <f>VLOOKUP($A36,industry!$A:$M,7,FALSE)</f>
        <v>-1.24E-2</v>
      </c>
      <c r="H36" s="8">
        <f>VLOOKUP($A36,industry!$A:$M,8,FALSE)</f>
        <v>2.8900000000000002E-2</v>
      </c>
      <c r="I36" s="8">
        <f>VLOOKUP($A36,industry!$A:$M,9,FALSE)</f>
        <v>4.4900000000000002E-2</v>
      </c>
      <c r="J36" s="8">
        <f>VLOOKUP($A36,industry!$A:$M,10,FALSE)</f>
        <v>1.3600000000000001E-2</v>
      </c>
      <c r="K36" s="8">
        <f>VLOOKUP($A36,industry!$A:$M,11,FALSE)</f>
        <v>3.2000000000000001E-2</v>
      </c>
      <c r="L36" s="8">
        <f>VLOOKUP($A36,industry!$A:$M,12,FALSE)</f>
        <v>3.8699999999999998E-2</v>
      </c>
      <c r="M36" s="8">
        <f>VLOOKUP($A36,industry!$A:$M,13,FALSE)</f>
        <v>-3.8E-3</v>
      </c>
      <c r="N36" s="8"/>
      <c r="O36" s="8">
        <f t="shared" si="1"/>
        <v>3.3704385640176499E-2</v>
      </c>
    </row>
    <row r="37" spans="1:15" x14ac:dyDescent="0.35">
      <c r="A37" s="9">
        <v>200912</v>
      </c>
      <c r="B37" s="8">
        <v>1.4306000000000001E-2</v>
      </c>
      <c r="C37" s="24"/>
      <c r="D37" s="8">
        <f>VLOOKUP($A37,industry!$A:$M,4,FALSE)</f>
        <v>6.9500000000000006E-2</v>
      </c>
      <c r="E37" s="8">
        <f>VLOOKUP($A37,industry!$A:$M,5,FALSE)</f>
        <v>8.5000000000000006E-2</v>
      </c>
      <c r="F37" s="8">
        <f>VLOOKUP($A37,industry!$A:$M,6,FALSE)</f>
        <v>8.4000000000000005E-2</v>
      </c>
      <c r="G37" s="8">
        <f>VLOOKUP($A37,industry!$A:$M,7,FALSE)</f>
        <v>9.0299999999999991E-2</v>
      </c>
      <c r="H37" s="8">
        <f>VLOOKUP($A37,industry!$A:$M,8,FALSE)</f>
        <v>8.6099999999999996E-2</v>
      </c>
      <c r="I37" s="8">
        <f>VLOOKUP($A37,industry!$A:$M,9,FALSE)</f>
        <v>0.10300000000000001</v>
      </c>
      <c r="J37" s="8">
        <f>VLOOKUP($A37,industry!$A:$M,10,FALSE)</f>
        <v>5.6900000000000006E-2</v>
      </c>
      <c r="K37" s="8">
        <f>VLOOKUP($A37,industry!$A:$M,11,FALSE)</f>
        <v>8.14E-2</v>
      </c>
      <c r="L37" s="8">
        <f>VLOOKUP($A37,industry!$A:$M,12,FALSE)</f>
        <v>6.3200000000000006E-2</v>
      </c>
      <c r="M37" s="8">
        <f>VLOOKUP($A37,industry!$A:$M,13,FALSE)</f>
        <v>3.7000000000000005E-2</v>
      </c>
      <c r="N37" s="8"/>
      <c r="O37" s="8">
        <f t="shared" si="1"/>
        <v>-3.9734133005069935E-2</v>
      </c>
    </row>
    <row r="38" spans="1:15" x14ac:dyDescent="0.35">
      <c r="A38" s="9">
        <v>201001</v>
      </c>
      <c r="B38" s="8">
        <v>-2.6798000000000002E-2</v>
      </c>
      <c r="C38" s="24"/>
      <c r="D38" s="8">
        <f>VLOOKUP($A38,industry!$A:$M,4,FALSE)</f>
        <v>1.4000000000000002E-3</v>
      </c>
      <c r="E38" s="8">
        <f>VLOOKUP($A38,industry!$A:$M,5,FALSE)</f>
        <v>-0.01</v>
      </c>
      <c r="F38" s="8">
        <f>VLOOKUP($A38,industry!$A:$M,6,FALSE)</f>
        <v>-2.29E-2</v>
      </c>
      <c r="G38" s="8">
        <f>VLOOKUP($A38,industry!$A:$M,7,FALSE)</f>
        <v>-2.46E-2</v>
      </c>
      <c r="H38" s="8">
        <f>VLOOKUP($A38,industry!$A:$M,8,FALSE)</f>
        <v>-0.03</v>
      </c>
      <c r="I38" s="8">
        <f>VLOOKUP($A38,industry!$A:$M,9,FALSE)</f>
        <v>-4.0399999999999998E-2</v>
      </c>
      <c r="J38" s="8">
        <f>VLOOKUP($A38,industry!$A:$M,10,FALSE)</f>
        <v>-1.1699999999999999E-2</v>
      </c>
      <c r="K38" s="8">
        <f>VLOOKUP($A38,industry!$A:$M,11,FALSE)</f>
        <v>-2.0000000000000001E-4</v>
      </c>
      <c r="L38" s="8">
        <f>VLOOKUP($A38,industry!$A:$M,12,FALSE)</f>
        <v>-4.0599999999999997E-2</v>
      </c>
      <c r="M38" s="8">
        <f>VLOOKUP($A38,industry!$A:$M,13,FALSE)</f>
        <v>2.1299999999999999E-2</v>
      </c>
      <c r="N38" s="8"/>
      <c r="O38" s="8">
        <f t="shared" si="1"/>
        <v>-2.2838630415851362E-2</v>
      </c>
    </row>
    <row r="39" spans="1:15" x14ac:dyDescent="0.35">
      <c r="A39" s="9">
        <v>201002</v>
      </c>
      <c r="B39" s="8">
        <v>3.0435E-2</v>
      </c>
      <c r="C39" s="24"/>
      <c r="D39" s="8">
        <f>VLOOKUP($A39,industry!$A:$M,4,FALSE)</f>
        <v>5.9200000000000003E-2</v>
      </c>
      <c r="E39" s="8">
        <f>VLOOKUP($A39,industry!$A:$M,5,FALSE)</f>
        <v>0.05</v>
      </c>
      <c r="F39" s="8">
        <f>VLOOKUP($A39,industry!$A:$M,6,FALSE)</f>
        <v>4.7500000000000001E-2</v>
      </c>
      <c r="G39" s="8">
        <f>VLOOKUP($A39,industry!$A:$M,7,FALSE)</f>
        <v>5.4600000000000003E-2</v>
      </c>
      <c r="H39" s="8">
        <f>VLOOKUP($A39,industry!$A:$M,8,FALSE)</f>
        <v>5.2199999999999996E-2</v>
      </c>
      <c r="I39" s="8">
        <f>VLOOKUP($A39,industry!$A:$M,9,FALSE)</f>
        <v>3.32E-2</v>
      </c>
      <c r="J39" s="8">
        <f>VLOOKUP($A39,industry!$A:$M,10,FALSE)</f>
        <v>5.8400000000000001E-2</v>
      </c>
      <c r="K39" s="8">
        <f>VLOOKUP($A39,industry!$A:$M,11,FALSE)</f>
        <v>2.1600000000000001E-2</v>
      </c>
      <c r="L39" s="8">
        <f>VLOOKUP($A39,industry!$A:$M,12,FALSE)</f>
        <v>5.6000000000000008E-3</v>
      </c>
      <c r="M39" s="8">
        <f>VLOOKUP($A39,industry!$A:$M,13,FALSE)</f>
        <v>2.58E-2</v>
      </c>
      <c r="N39" s="8"/>
      <c r="O39" s="8">
        <f t="shared" si="1"/>
        <v>9.397718294450224E-3</v>
      </c>
    </row>
    <row r="40" spans="1:15" x14ac:dyDescent="0.35">
      <c r="A40" s="9">
        <v>201003</v>
      </c>
      <c r="B40" s="8">
        <v>6.4698000000000006E-2</v>
      </c>
      <c r="C40" s="24"/>
      <c r="D40" s="8">
        <f>VLOOKUP($A40,industry!$A:$M,4,FALSE)</f>
        <v>9.849999999999999E-2</v>
      </c>
      <c r="E40" s="8">
        <f>VLOOKUP($A40,industry!$A:$M,5,FALSE)</f>
        <v>8.5199999999999998E-2</v>
      </c>
      <c r="F40" s="8">
        <f>VLOOKUP($A40,industry!$A:$M,6,FALSE)</f>
        <v>8.8399999999999992E-2</v>
      </c>
      <c r="G40" s="8">
        <f>VLOOKUP($A40,industry!$A:$M,7,FALSE)</f>
        <v>3.5099999999999999E-2</v>
      </c>
      <c r="H40" s="8">
        <f>VLOOKUP($A40,industry!$A:$M,8,FALSE)</f>
        <v>8.0700000000000008E-2</v>
      </c>
      <c r="I40" s="8">
        <f>VLOOKUP($A40,industry!$A:$M,9,FALSE)</f>
        <v>0.11119999999999999</v>
      </c>
      <c r="J40" s="8">
        <f>VLOOKUP($A40,industry!$A:$M,10,FALSE)</f>
        <v>0.1047</v>
      </c>
      <c r="K40" s="8">
        <f>VLOOKUP($A40,industry!$A:$M,11,FALSE)</f>
        <v>8.09E-2</v>
      </c>
      <c r="L40" s="8">
        <f>VLOOKUP($A40,industry!$A:$M,12,FALSE)</f>
        <v>4.5100000000000001E-2</v>
      </c>
      <c r="M40" s="8">
        <f>VLOOKUP($A40,industry!$A:$M,13,FALSE)</f>
        <v>7.0699999999999999E-2</v>
      </c>
      <c r="N40" s="8"/>
      <c r="O40" s="8">
        <f t="shared" si="1"/>
        <v>-5.5868490656891812E-3</v>
      </c>
    </row>
    <row r="41" spans="1:15" x14ac:dyDescent="0.35">
      <c r="A41" s="9">
        <v>201004</v>
      </c>
      <c r="B41" s="8">
        <v>1.4531000000000001E-2</v>
      </c>
      <c r="C41" s="24"/>
      <c r="D41" s="8">
        <f>VLOOKUP($A41,industry!$A:$M,4,FALSE)</f>
        <v>5.5599999999999997E-2</v>
      </c>
      <c r="E41" s="8">
        <f>VLOOKUP($A41,industry!$A:$M,5,FALSE)</f>
        <v>0.1027</v>
      </c>
      <c r="F41" s="8">
        <f>VLOOKUP($A41,industry!$A:$M,6,FALSE)</f>
        <v>8.7599999999999997E-2</v>
      </c>
      <c r="G41" s="8">
        <f>VLOOKUP($A41,industry!$A:$M,7,FALSE)</f>
        <v>9.4299999999999995E-2</v>
      </c>
      <c r="H41" s="8">
        <f>VLOOKUP($A41,industry!$A:$M,8,FALSE)</f>
        <v>5.1799999999999999E-2</v>
      </c>
      <c r="I41" s="8">
        <f>VLOOKUP($A41,industry!$A:$M,9,FALSE)</f>
        <v>0.1082</v>
      </c>
      <c r="J41" s="8">
        <f>VLOOKUP($A41,industry!$A:$M,10,FALSE)</f>
        <v>7.5700000000000003E-2</v>
      </c>
      <c r="K41" s="8">
        <f>VLOOKUP($A41,industry!$A:$M,11,FALSE)</f>
        <v>6.9599999999999995E-2</v>
      </c>
      <c r="L41" s="8">
        <f>VLOOKUP($A41,industry!$A:$M,12,FALSE)</f>
        <v>3.6400000000000002E-2</v>
      </c>
      <c r="M41" s="8">
        <f>VLOOKUP($A41,industry!$A:$M,13,FALSE)</f>
        <v>9.2899999999999996E-2</v>
      </c>
      <c r="N41" s="8"/>
      <c r="O41" s="8">
        <f t="shared" si="1"/>
        <v>-6.2689517934708686E-2</v>
      </c>
    </row>
    <row r="42" spans="1:15" x14ac:dyDescent="0.35">
      <c r="A42" s="9">
        <v>201005</v>
      </c>
      <c r="B42" s="8">
        <v>-7.4218999999999993E-2</v>
      </c>
      <c r="C42" s="24"/>
      <c r="D42" s="8">
        <f>VLOOKUP($A42,industry!$A:$M,4,FALSE)</f>
        <v>-6.4299999999999996E-2</v>
      </c>
      <c r="E42" s="8">
        <f>VLOOKUP($A42,industry!$A:$M,5,FALSE)</f>
        <v>-9.7100000000000006E-2</v>
      </c>
      <c r="F42" s="8">
        <f>VLOOKUP($A42,industry!$A:$M,6,FALSE)</f>
        <v>-8.6599999999999996E-2</v>
      </c>
      <c r="G42" s="8">
        <f>VLOOKUP($A42,industry!$A:$M,7,FALSE)</f>
        <v>-0.12839999999999999</v>
      </c>
      <c r="H42" s="8">
        <f>VLOOKUP($A42,industry!$A:$M,8,FALSE)</f>
        <v>-6.93E-2</v>
      </c>
      <c r="I42" s="8">
        <f>VLOOKUP($A42,industry!$A:$M,9,FALSE)</f>
        <v>-7.4400000000000008E-2</v>
      </c>
      <c r="J42" s="8">
        <f>VLOOKUP($A42,industry!$A:$M,10,FALSE)</f>
        <v>-7.1800000000000003E-2</v>
      </c>
      <c r="K42" s="8">
        <f>VLOOKUP($A42,industry!$A:$M,11,FALSE)</f>
        <v>-0.09</v>
      </c>
      <c r="L42" s="8">
        <f>VLOOKUP($A42,industry!$A:$M,12,FALSE)</f>
        <v>-6.13E-2</v>
      </c>
      <c r="M42" s="8">
        <f>VLOOKUP($A42,industry!$A:$M,13,FALSE)</f>
        <v>-8.2699999999999996E-2</v>
      </c>
      <c r="N42" s="8"/>
      <c r="O42" s="8">
        <f t="shared" si="1"/>
        <v>-1.3170152962104636E-3</v>
      </c>
    </row>
    <row r="43" spans="1:15" x14ac:dyDescent="0.35">
      <c r="A43" s="9">
        <v>201006</v>
      </c>
      <c r="B43" s="8">
        <v>-4.7820000000000001E-2</v>
      </c>
      <c r="C43" s="24"/>
      <c r="D43" s="8">
        <f>VLOOKUP($A43,industry!$A:$M,4,FALSE)</f>
        <v>-6.0899999999999996E-2</v>
      </c>
      <c r="E43" s="8">
        <f>VLOOKUP($A43,industry!$A:$M,5,FALSE)</f>
        <v>-0.11550000000000001</v>
      </c>
      <c r="F43" s="8">
        <f>VLOOKUP($A43,industry!$A:$M,6,FALSE)</f>
        <v>-8.43E-2</v>
      </c>
      <c r="G43" s="8">
        <f>VLOOKUP($A43,industry!$A:$M,7,FALSE)</f>
        <v>-6.08E-2</v>
      </c>
      <c r="H43" s="8">
        <f>VLOOKUP($A43,industry!$A:$M,8,FALSE)</f>
        <v>-6.0400000000000002E-2</v>
      </c>
      <c r="I43" s="8">
        <f>VLOOKUP($A43,industry!$A:$M,9,FALSE)</f>
        <v>-6.83E-2</v>
      </c>
      <c r="J43" s="8">
        <f>VLOOKUP($A43,industry!$A:$M,10,FALSE)</f>
        <v>-0.1017</v>
      </c>
      <c r="K43" s="8">
        <f>VLOOKUP($A43,industry!$A:$M,11,FALSE)</f>
        <v>-7.6999999999999999E-2</v>
      </c>
      <c r="L43" s="8">
        <f>VLOOKUP($A43,industry!$A:$M,12,FALSE)</f>
        <v>-8.3000000000000001E-3</v>
      </c>
      <c r="M43" s="8">
        <f>VLOOKUP($A43,industry!$A:$M,13,FALSE)</f>
        <v>-8.8499999999999995E-2</v>
      </c>
      <c r="N43" s="8"/>
      <c r="O43" s="8">
        <f t="shared" si="1"/>
        <v>1.0800782587536632E-2</v>
      </c>
    </row>
    <row r="44" spans="1:15" x14ac:dyDescent="0.35">
      <c r="A44" s="9">
        <v>201007</v>
      </c>
      <c r="B44" s="8">
        <v>6.0560999999999997E-2</v>
      </c>
      <c r="C44" s="24"/>
      <c r="D44" s="8">
        <f>VLOOKUP($A44,industry!$A:$M,4,FALSE)</f>
        <v>5.7000000000000002E-2</v>
      </c>
      <c r="E44" s="8">
        <f>VLOOKUP($A44,industry!$A:$M,5,FALSE)</f>
        <v>8.3400000000000002E-2</v>
      </c>
      <c r="F44" s="8">
        <f>VLOOKUP($A44,industry!$A:$M,6,FALSE)</f>
        <v>8.6999999999999994E-2</v>
      </c>
      <c r="G44" s="8">
        <f>VLOOKUP($A44,industry!$A:$M,7,FALSE)</f>
        <v>7.5499999999999998E-2</v>
      </c>
      <c r="H44" s="8">
        <f>VLOOKUP($A44,industry!$A:$M,8,FALSE)</f>
        <v>6.5299999999999997E-2</v>
      </c>
      <c r="I44" s="8">
        <f>VLOOKUP($A44,industry!$A:$M,9,FALSE)</f>
        <v>7.4400000000000008E-2</v>
      </c>
      <c r="J44" s="8">
        <f>VLOOKUP($A44,industry!$A:$M,10,FALSE)</f>
        <v>6.0299999999999999E-2</v>
      </c>
      <c r="K44" s="8">
        <f>VLOOKUP($A44,industry!$A:$M,11,FALSE)</f>
        <v>3.0299999999999997E-2</v>
      </c>
      <c r="L44" s="8">
        <f>VLOOKUP($A44,industry!$A:$M,12,FALSE)</f>
        <v>5.91E-2</v>
      </c>
      <c r="M44" s="8">
        <f>VLOOKUP($A44,industry!$A:$M,13,FALSE)</f>
        <v>4.41E-2</v>
      </c>
      <c r="N44" s="8"/>
      <c r="O44" s="8">
        <f t="shared" si="1"/>
        <v>3.3066559031294587E-3</v>
      </c>
    </row>
    <row r="45" spans="1:15" x14ac:dyDescent="0.35">
      <c r="A45" s="9">
        <v>201008</v>
      </c>
      <c r="B45" s="8">
        <v>-4.8746999999999999E-2</v>
      </c>
      <c r="C45" s="24"/>
      <c r="D45" s="8">
        <f>VLOOKUP($A45,industry!$A:$M,4,FALSE)</f>
        <v>-7.9600000000000004E-2</v>
      </c>
      <c r="E45" s="8">
        <f>VLOOKUP($A45,industry!$A:$M,5,FALSE)</f>
        <v>-6.8499999999999991E-2</v>
      </c>
      <c r="F45" s="8">
        <f>VLOOKUP($A45,industry!$A:$M,6,FALSE)</f>
        <v>-7.5199999999999989E-2</v>
      </c>
      <c r="G45" s="8">
        <f>VLOOKUP($A45,industry!$A:$M,7,FALSE)</f>
        <v>-7.0199999999999999E-2</v>
      </c>
      <c r="H45" s="8">
        <f>VLOOKUP($A45,industry!$A:$M,8,FALSE)</f>
        <v>-5.7800000000000004E-2</v>
      </c>
      <c r="I45" s="8">
        <f>VLOOKUP($A45,industry!$A:$M,9,FALSE)</f>
        <v>-8.7599999999999997E-2</v>
      </c>
      <c r="J45" s="8">
        <f>VLOOKUP($A45,industry!$A:$M,10,FALSE)</f>
        <v>-8.14E-2</v>
      </c>
      <c r="K45" s="8">
        <f>VLOOKUP($A45,industry!$A:$M,11,FALSE)</f>
        <v>-5.5399999999999998E-2</v>
      </c>
      <c r="L45" s="8">
        <f>VLOOKUP($A45,industry!$A:$M,12,FALSE)</f>
        <v>-1.26E-2</v>
      </c>
      <c r="M45" s="8">
        <f>VLOOKUP($A45,industry!$A:$M,13,FALSE)</f>
        <v>-7.3899999999999993E-2</v>
      </c>
      <c r="N45" s="8"/>
      <c r="O45" s="8">
        <f t="shared" si="1"/>
        <v>8.8997001009456095E-3</v>
      </c>
    </row>
    <row r="46" spans="1:15" x14ac:dyDescent="0.35">
      <c r="A46" s="9">
        <v>201009</v>
      </c>
      <c r="B46" s="8">
        <v>7.4671000000000001E-2</v>
      </c>
      <c r="C46" s="24"/>
      <c r="D46" s="8">
        <f>VLOOKUP($A46,industry!$A:$M,4,FALSE)</f>
        <v>9.01E-2</v>
      </c>
      <c r="E46" s="8">
        <f>VLOOKUP($A46,industry!$A:$M,5,FALSE)</f>
        <v>0.12659999999999999</v>
      </c>
      <c r="F46" s="8">
        <f>VLOOKUP($A46,industry!$A:$M,6,FALSE)</f>
        <v>0.11599999999999999</v>
      </c>
      <c r="G46" s="8">
        <f>VLOOKUP($A46,industry!$A:$M,7,FALSE)</f>
        <v>0.12609999999999999</v>
      </c>
      <c r="H46" s="8">
        <f>VLOOKUP($A46,industry!$A:$M,8,FALSE)</f>
        <v>0.1391</v>
      </c>
      <c r="I46" s="8">
        <f>VLOOKUP($A46,industry!$A:$M,9,FALSE)</f>
        <v>0.11539999999999999</v>
      </c>
      <c r="J46" s="8">
        <f>VLOOKUP($A46,industry!$A:$M,10,FALSE)</f>
        <v>0.1411</v>
      </c>
      <c r="K46" s="8">
        <f>VLOOKUP($A46,industry!$A:$M,11,FALSE)</f>
        <v>0.1124</v>
      </c>
      <c r="L46" s="8">
        <f>VLOOKUP($A46,industry!$A:$M,12,FALSE)</f>
        <v>5.0099999999999999E-2</v>
      </c>
      <c r="M46" s="8">
        <f>VLOOKUP($A46,industry!$A:$M,13,FALSE)</f>
        <v>8.0299999999999996E-2</v>
      </c>
      <c r="N46" s="8"/>
      <c r="O46" s="8">
        <f t="shared" si="1"/>
        <v>1.1229827957679073E-2</v>
      </c>
    </row>
    <row r="47" spans="1:15" x14ac:dyDescent="0.35">
      <c r="A47" s="9">
        <v>201010</v>
      </c>
      <c r="B47" s="8">
        <v>2.5885999999999999E-2</v>
      </c>
      <c r="C47" s="24"/>
      <c r="D47" s="8">
        <f>VLOOKUP($A47,industry!$A:$M,4,FALSE)</f>
        <v>2.1299999999999999E-2</v>
      </c>
      <c r="E47" s="8">
        <f>VLOOKUP($A47,industry!$A:$M,5,FALSE)</f>
        <v>7.8299999999999995E-2</v>
      </c>
      <c r="F47" s="8">
        <f>VLOOKUP($A47,industry!$A:$M,6,FALSE)</f>
        <v>7.3700000000000002E-2</v>
      </c>
      <c r="G47" s="8">
        <f>VLOOKUP($A47,industry!$A:$M,7,FALSE)</f>
        <v>4.6900000000000004E-2</v>
      </c>
      <c r="H47" s="8">
        <f>VLOOKUP($A47,industry!$A:$M,8,FALSE)</f>
        <v>6.0299999999999999E-2</v>
      </c>
      <c r="I47" s="8">
        <f>VLOOKUP($A47,industry!$A:$M,9,FALSE)</f>
        <v>5.74E-2</v>
      </c>
      <c r="J47" s="8">
        <f>VLOOKUP($A47,industry!$A:$M,10,FALSE)</f>
        <v>3.8699999999999998E-2</v>
      </c>
      <c r="K47" s="8">
        <f>VLOOKUP($A47,industry!$A:$M,11,FALSE)</f>
        <v>2.8500000000000001E-2</v>
      </c>
      <c r="L47" s="8">
        <f>VLOOKUP($A47,industry!$A:$M,12,FALSE)</f>
        <v>2.5699999999999997E-2</v>
      </c>
      <c r="M47" s="8">
        <f>VLOOKUP($A47,industry!$A:$M,13,FALSE)</f>
        <v>2.7200000000000002E-2</v>
      </c>
      <c r="N47" s="8"/>
      <c r="O47" s="8">
        <f t="shared" si="1"/>
        <v>-5.0724214164950751E-3</v>
      </c>
    </row>
    <row r="48" spans="1:15" x14ac:dyDescent="0.35">
      <c r="A48" s="9">
        <v>201011</v>
      </c>
      <c r="B48" s="8">
        <v>-9.2960000000000004E-3</v>
      </c>
      <c r="C48" s="24"/>
      <c r="D48" s="8">
        <f>VLOOKUP($A48,industry!$A:$M,4,FALSE)</f>
        <v>3.1800000000000002E-2</v>
      </c>
      <c r="E48" s="8">
        <f>VLOOKUP($A48,industry!$A:$M,5,FALSE)</f>
        <v>2.9399999999999999E-2</v>
      </c>
      <c r="F48" s="8">
        <f>VLOOKUP($A48,industry!$A:$M,6,FALSE)</f>
        <v>3.6900000000000002E-2</v>
      </c>
      <c r="G48" s="8">
        <f>VLOOKUP($A48,industry!$A:$M,7,FALSE)</f>
        <v>0.1048</v>
      </c>
      <c r="H48" s="8">
        <f>VLOOKUP($A48,industry!$A:$M,8,FALSE)</f>
        <v>1.5700000000000002E-2</v>
      </c>
      <c r="I48" s="8">
        <f>VLOOKUP($A48,industry!$A:$M,9,FALSE)</f>
        <v>1.9400000000000001E-2</v>
      </c>
      <c r="J48" s="8">
        <f>VLOOKUP($A48,industry!$A:$M,10,FALSE)</f>
        <v>4.0800000000000003E-2</v>
      </c>
      <c r="K48" s="8">
        <f>VLOOKUP($A48,industry!$A:$M,11,FALSE)</f>
        <v>-2.0000000000000001E-4</v>
      </c>
      <c r="L48" s="8">
        <f>VLOOKUP($A48,industry!$A:$M,12,FALSE)</f>
        <v>-2E-3</v>
      </c>
      <c r="M48" s="8">
        <f>VLOOKUP($A48,industry!$A:$M,13,FALSE)</f>
        <v>1.2E-2</v>
      </c>
      <c r="N48" s="8"/>
      <c r="O48" s="8">
        <f t="shared" si="1"/>
        <v>-1.7406768405116894E-2</v>
      </c>
    </row>
    <row r="49" spans="1:15" x14ac:dyDescent="0.35">
      <c r="A49" s="9">
        <v>201012</v>
      </c>
      <c r="B49" s="8">
        <v>6.5684000000000006E-2</v>
      </c>
      <c r="C49" s="24"/>
      <c r="D49" s="8">
        <f>VLOOKUP($A49,industry!$A:$M,4,FALSE)</f>
        <v>5.79E-2</v>
      </c>
      <c r="E49" s="8">
        <f>VLOOKUP($A49,industry!$A:$M,5,FALSE)</f>
        <v>6.59E-2</v>
      </c>
      <c r="F49" s="8">
        <f>VLOOKUP($A49,industry!$A:$M,6,FALSE)</f>
        <v>9.2399999999999996E-2</v>
      </c>
      <c r="G49" s="8">
        <f>VLOOKUP($A49,industry!$A:$M,7,FALSE)</f>
        <v>0.11380000000000001</v>
      </c>
      <c r="H49" s="8">
        <f>VLOOKUP($A49,industry!$A:$M,8,FALSE)</f>
        <v>8.2500000000000004E-2</v>
      </c>
      <c r="I49" s="8">
        <f>VLOOKUP($A49,industry!$A:$M,9,FALSE)</f>
        <v>6.4600000000000005E-2</v>
      </c>
      <c r="J49" s="8">
        <f>VLOOKUP($A49,industry!$A:$M,10,FALSE)</f>
        <v>5.5099999999999996E-2</v>
      </c>
      <c r="K49" s="8">
        <f>VLOOKUP($A49,industry!$A:$M,11,FALSE)</f>
        <v>0.10490000000000001</v>
      </c>
      <c r="L49" s="8">
        <f>VLOOKUP($A49,industry!$A:$M,12,FALSE)</f>
        <v>3.7000000000000005E-2</v>
      </c>
      <c r="M49" s="8">
        <f>VLOOKUP($A49,industry!$A:$M,13,FALSE)</f>
        <v>9.01E-2</v>
      </c>
      <c r="N49" s="8"/>
      <c r="O49" s="8">
        <f t="shared" si="1"/>
        <v>4.5250860426816752E-4</v>
      </c>
    </row>
    <row r="50" spans="1:15" x14ac:dyDescent="0.35">
      <c r="A50" s="9">
        <v>201101</v>
      </c>
      <c r="B50" s="8">
        <v>1.8867999999999999E-2</v>
      </c>
      <c r="C50" s="24"/>
      <c r="D50" s="8">
        <f>VLOOKUP($A50,industry!$A:$M,4,FALSE)</f>
        <v>-8.6E-3</v>
      </c>
      <c r="E50" s="8">
        <f>VLOOKUP($A50,industry!$A:$M,5,FALSE)</f>
        <v>7.4999999999999997E-3</v>
      </c>
      <c r="F50" s="8">
        <f>VLOOKUP($A50,industry!$A:$M,6,FALSE)</f>
        <v>2.4E-2</v>
      </c>
      <c r="G50" s="8">
        <f>VLOOKUP($A50,industry!$A:$M,7,FALSE)</f>
        <v>8.3299999999999999E-2</v>
      </c>
      <c r="H50" s="8">
        <f>VLOOKUP($A50,industry!$A:$M,8,FALSE)</f>
        <v>3.4300000000000004E-2</v>
      </c>
      <c r="I50" s="8">
        <f>VLOOKUP($A50,industry!$A:$M,9,FALSE)</f>
        <v>1.52E-2</v>
      </c>
      <c r="J50" s="8">
        <f>VLOOKUP($A50,industry!$A:$M,10,FALSE)</f>
        <v>-6.9999999999999993E-3</v>
      </c>
      <c r="K50" s="8">
        <f>VLOOKUP($A50,industry!$A:$M,11,FALSE)</f>
        <v>1.26E-2</v>
      </c>
      <c r="L50" s="8">
        <f>VLOOKUP($A50,industry!$A:$M,12,FALSE)</f>
        <v>1.7500000000000002E-2</v>
      </c>
      <c r="M50" s="8">
        <f>VLOOKUP($A50,industry!$A:$M,13,FALSE)</f>
        <v>1.8799999999999997E-2</v>
      </c>
      <c r="N50" s="8"/>
      <c r="O50" s="8">
        <f t="shared" si="1"/>
        <v>7.6230490777444565E-3</v>
      </c>
    </row>
    <row r="51" spans="1:15" x14ac:dyDescent="0.35">
      <c r="A51" s="9">
        <v>201102</v>
      </c>
      <c r="B51" s="8">
        <v>3.4568000000000002E-2</v>
      </c>
      <c r="C51" s="24"/>
      <c r="D51" s="8">
        <f>VLOOKUP($A51,industry!$A:$M,4,FALSE)</f>
        <v>3.5299999999999998E-2</v>
      </c>
      <c r="E51" s="8">
        <f>VLOOKUP($A51,industry!$A:$M,5,FALSE)</f>
        <v>-1.5700000000000002E-2</v>
      </c>
      <c r="F51" s="8">
        <f>VLOOKUP($A51,industry!$A:$M,6,FALSE)</f>
        <v>3.8199999999999998E-2</v>
      </c>
      <c r="G51" s="8">
        <f>VLOOKUP($A51,industry!$A:$M,7,FALSE)</f>
        <v>0.1139</v>
      </c>
      <c r="H51" s="8">
        <f>VLOOKUP($A51,industry!$A:$M,8,FALSE)</f>
        <v>5.0599999999999999E-2</v>
      </c>
      <c r="I51" s="8">
        <f>VLOOKUP($A51,industry!$A:$M,9,FALSE)</f>
        <v>8.3800000000000013E-2</v>
      </c>
      <c r="J51" s="8">
        <f>VLOOKUP($A51,industry!$A:$M,10,FALSE)</f>
        <v>5.96E-2</v>
      </c>
      <c r="K51" s="8">
        <f>VLOOKUP($A51,industry!$A:$M,11,FALSE)</f>
        <v>3.4599999999999999E-2</v>
      </c>
      <c r="L51" s="8">
        <f>VLOOKUP($A51,industry!$A:$M,12,FALSE)</f>
        <v>3.6299999999999999E-2</v>
      </c>
      <c r="M51" s="8">
        <f>VLOOKUP($A51,industry!$A:$M,13,FALSE)</f>
        <v>2.92E-2</v>
      </c>
      <c r="N51" s="8"/>
      <c r="O51" s="8">
        <f t="shared" si="1"/>
        <v>7.5471088379799149E-3</v>
      </c>
    </row>
    <row r="52" spans="1:15" x14ac:dyDescent="0.35">
      <c r="A52" s="9">
        <v>201103</v>
      </c>
      <c r="B52" s="8">
        <v>-1.193E-3</v>
      </c>
      <c r="C52" s="24"/>
      <c r="D52" s="8">
        <f>VLOOKUP($A52,industry!$A:$M,4,FALSE)</f>
        <v>1.38E-2</v>
      </c>
      <c r="E52" s="8">
        <f>VLOOKUP($A52,industry!$A:$M,5,FALSE)</f>
        <v>2.1000000000000001E-2</v>
      </c>
      <c r="F52" s="8">
        <f>VLOOKUP($A52,industry!$A:$M,6,FALSE)</f>
        <v>3.1099999999999999E-2</v>
      </c>
      <c r="G52" s="8">
        <f>VLOOKUP($A52,industry!$A:$M,7,FALSE)</f>
        <v>4.6500000000000007E-2</v>
      </c>
      <c r="H52" s="8">
        <f>VLOOKUP($A52,industry!$A:$M,8,FALSE)</f>
        <v>1.04E-2</v>
      </c>
      <c r="I52" s="8">
        <f>VLOOKUP($A52,industry!$A:$M,9,FALSE)</f>
        <v>-2.5999999999999999E-3</v>
      </c>
      <c r="J52" s="8">
        <f>VLOOKUP($A52,industry!$A:$M,10,FALSE)</f>
        <v>7.9000000000000008E-3</v>
      </c>
      <c r="K52" s="8">
        <f>VLOOKUP($A52,industry!$A:$M,11,FALSE)</f>
        <v>2.7699999999999999E-2</v>
      </c>
      <c r="L52" s="8">
        <f>VLOOKUP($A52,industry!$A:$M,12,FALSE)</f>
        <v>2.2499999999999999E-2</v>
      </c>
      <c r="M52" s="8">
        <f>VLOOKUP($A52,industry!$A:$M,13,FALSE)</f>
        <v>-4.7999999999999996E-3</v>
      </c>
      <c r="N52" s="8"/>
      <c r="O52" s="8">
        <f t="shared" si="1"/>
        <v>-7.7525972790031157E-3</v>
      </c>
    </row>
    <row r="53" spans="1:15" x14ac:dyDescent="0.35">
      <c r="A53" s="9">
        <v>201104</v>
      </c>
      <c r="B53" s="8">
        <v>2.5089999999999998E-2</v>
      </c>
      <c r="C53" s="24"/>
      <c r="D53" s="8">
        <f>VLOOKUP($A53,industry!$A:$M,4,FALSE)</f>
        <v>2.2400000000000003E-2</v>
      </c>
      <c r="E53" s="8">
        <f>VLOOKUP($A53,industry!$A:$M,5,FALSE)</f>
        <v>2.29E-2</v>
      </c>
      <c r="F53" s="8">
        <f>VLOOKUP($A53,industry!$A:$M,6,FALSE)</f>
        <v>2.0999999999999999E-3</v>
      </c>
      <c r="G53" s="8">
        <f>VLOOKUP($A53,industry!$A:$M,7,FALSE)</f>
        <v>-3.9000000000000003E-3</v>
      </c>
      <c r="H53" s="8">
        <f>VLOOKUP($A53,industry!$A:$M,8,FALSE)</f>
        <v>1.3999999999999999E-2</v>
      </c>
      <c r="I53" s="8">
        <f>VLOOKUP($A53,industry!$A:$M,9,FALSE)</f>
        <v>1.77E-2</v>
      </c>
      <c r="J53" s="8">
        <f>VLOOKUP($A53,industry!$A:$M,10,FALSE)</f>
        <v>2.3599999999999999E-2</v>
      </c>
      <c r="K53" s="8">
        <f>VLOOKUP($A53,industry!$A:$M,11,FALSE)</f>
        <v>5.0199999999999995E-2</v>
      </c>
      <c r="L53" s="8">
        <f>VLOOKUP($A53,industry!$A:$M,12,FALSE)</f>
        <v>3.1699999999999999E-2</v>
      </c>
      <c r="M53" s="8">
        <f>VLOOKUP($A53,industry!$A:$M,13,FALSE)</f>
        <v>2.3E-3</v>
      </c>
      <c r="N53" s="8"/>
      <c r="O53" s="8">
        <f t="shared" si="1"/>
        <v>1.2619315506934231E-2</v>
      </c>
    </row>
    <row r="54" spans="1:15" x14ac:dyDescent="0.35">
      <c r="A54" s="9">
        <v>201105</v>
      </c>
      <c r="B54" s="8">
        <v>-1.1655E-2</v>
      </c>
      <c r="C54" s="24"/>
      <c r="D54" s="8">
        <f>VLOOKUP($A54,industry!$A:$M,4,FALSE)</f>
        <v>-8.6E-3</v>
      </c>
      <c r="E54" s="8">
        <f>VLOOKUP($A54,industry!$A:$M,5,FALSE)</f>
        <v>-4.3700000000000003E-2</v>
      </c>
      <c r="F54" s="8">
        <f>VLOOKUP($A54,industry!$A:$M,6,FALSE)</f>
        <v>-2.9600000000000001E-2</v>
      </c>
      <c r="G54" s="8">
        <f>VLOOKUP($A54,industry!$A:$M,7,FALSE)</f>
        <v>-7.1399999999999991E-2</v>
      </c>
      <c r="H54" s="8">
        <f>VLOOKUP($A54,industry!$A:$M,8,FALSE)</f>
        <v>-2.2799999999999997E-2</v>
      </c>
      <c r="I54" s="8">
        <f>VLOOKUP($A54,industry!$A:$M,9,FALSE)</f>
        <v>1.5800000000000002E-2</v>
      </c>
      <c r="J54" s="8">
        <f>VLOOKUP($A54,industry!$A:$M,10,FALSE)</f>
        <v>-2E-3</v>
      </c>
      <c r="K54" s="8">
        <f>VLOOKUP($A54,industry!$A:$M,11,FALSE)</f>
        <v>-1.8E-3</v>
      </c>
      <c r="L54" s="8">
        <f>VLOOKUP($A54,industry!$A:$M,12,FALSE)</f>
        <v>3.3E-3</v>
      </c>
      <c r="M54" s="8">
        <f>VLOOKUP($A54,industry!$A:$M,13,FALSE)</f>
        <v>-2.7200000000000002E-2</v>
      </c>
      <c r="N54" s="8"/>
      <c r="O54" s="8">
        <f t="shared" si="1"/>
        <v>6.8766658811483111E-4</v>
      </c>
    </row>
    <row r="55" spans="1:15" x14ac:dyDescent="0.35">
      <c r="A55" s="9">
        <v>201106</v>
      </c>
      <c r="B55" s="8">
        <v>-2.4763999999999998E-2</v>
      </c>
      <c r="C55" s="24"/>
      <c r="D55" s="8">
        <f>VLOOKUP($A55,industry!$A:$M,4,FALSE)</f>
        <v>-1.6799999999999999E-2</v>
      </c>
      <c r="E55" s="8">
        <f>VLOOKUP($A55,industry!$A:$M,5,FALSE)</f>
        <v>-1.9400000000000001E-2</v>
      </c>
      <c r="F55" s="8">
        <f>VLOOKUP($A55,industry!$A:$M,6,FALSE)</f>
        <v>-2.1600000000000001E-2</v>
      </c>
      <c r="G55" s="8">
        <f>VLOOKUP($A55,industry!$A:$M,7,FALSE)</f>
        <v>-5.1299999999999998E-2</v>
      </c>
      <c r="H55" s="8">
        <f>VLOOKUP($A55,industry!$A:$M,8,FALSE)</f>
        <v>-2.9700000000000001E-2</v>
      </c>
      <c r="I55" s="8">
        <f>VLOOKUP($A55,industry!$A:$M,9,FALSE)</f>
        <v>-2.35E-2</v>
      </c>
      <c r="J55" s="8">
        <f>VLOOKUP($A55,industry!$A:$M,10,FALSE)</f>
        <v>-1.2500000000000001E-2</v>
      </c>
      <c r="K55" s="8">
        <f>VLOOKUP($A55,industry!$A:$M,11,FALSE)</f>
        <v>-4.1200000000000001E-2</v>
      </c>
      <c r="L55" s="8">
        <f>VLOOKUP($A55,industry!$A:$M,12,FALSE)</f>
        <v>-3.7000000000000002E-3</v>
      </c>
      <c r="M55" s="8">
        <f>VLOOKUP($A55,industry!$A:$M,13,FALSE)</f>
        <v>-2.1700000000000001E-2</v>
      </c>
      <c r="N55" s="8"/>
      <c r="O55" s="8">
        <f t="shared" si="1"/>
        <v>-1.2660464082123972E-2</v>
      </c>
    </row>
    <row r="56" spans="1:15" x14ac:dyDescent="0.35">
      <c r="A56" s="9">
        <v>201107</v>
      </c>
      <c r="B56" s="8">
        <v>-3.6276000000000003E-2</v>
      </c>
      <c r="C56" s="24"/>
      <c r="D56" s="8">
        <f>VLOOKUP($A56,industry!$A:$M,4,FALSE)</f>
        <v>-5.5000000000000005E-3</v>
      </c>
      <c r="E56" s="8">
        <f>VLOOKUP($A56,industry!$A:$M,5,FALSE)</f>
        <v>-5.1699999999999996E-2</v>
      </c>
      <c r="F56" s="8">
        <f>VLOOKUP($A56,industry!$A:$M,6,FALSE)</f>
        <v>-2.4900000000000002E-2</v>
      </c>
      <c r="G56" s="8">
        <f>VLOOKUP($A56,industry!$A:$M,7,FALSE)</f>
        <v>2.8500000000000001E-2</v>
      </c>
      <c r="H56" s="8">
        <f>VLOOKUP($A56,industry!$A:$M,8,FALSE)</f>
        <v>-4.4800000000000006E-2</v>
      </c>
      <c r="I56" s="8">
        <f>VLOOKUP($A56,industry!$A:$M,9,FALSE)</f>
        <v>-7.0300000000000001E-2</v>
      </c>
      <c r="J56" s="8">
        <f>VLOOKUP($A56,industry!$A:$M,10,FALSE)</f>
        <v>-1.77E-2</v>
      </c>
      <c r="K56" s="8">
        <f>VLOOKUP($A56,industry!$A:$M,11,FALSE)</f>
        <v>-3.15E-2</v>
      </c>
      <c r="L56" s="8">
        <f>VLOOKUP($A56,industry!$A:$M,12,FALSE)</f>
        <v>-1.03E-2</v>
      </c>
      <c r="M56" s="8">
        <f>VLOOKUP($A56,industry!$A:$M,13,FALSE)</f>
        <v>-1.9799999999999998E-2</v>
      </c>
      <c r="N56" s="8"/>
      <c r="O56" s="8">
        <f t="shared" si="1"/>
        <v>-1.5797982449943584E-2</v>
      </c>
    </row>
    <row r="57" spans="1:15" x14ac:dyDescent="0.35">
      <c r="A57" s="9">
        <v>201108</v>
      </c>
      <c r="B57" s="8">
        <v>-6.0225999999999995E-2</v>
      </c>
      <c r="C57" s="24"/>
      <c r="D57" s="8">
        <f>VLOOKUP($A57,industry!$A:$M,4,FALSE)</f>
        <v>-8.4100000000000008E-2</v>
      </c>
      <c r="E57" s="8">
        <f>VLOOKUP($A57,industry!$A:$M,5,FALSE)</f>
        <v>-0.12210000000000001</v>
      </c>
      <c r="F57" s="8">
        <f>VLOOKUP($A57,industry!$A:$M,6,FALSE)</f>
        <v>-9.7200000000000009E-2</v>
      </c>
      <c r="G57" s="8">
        <f>VLOOKUP($A57,industry!$A:$M,7,FALSE)</f>
        <v>-0.16210000000000002</v>
      </c>
      <c r="H57" s="8">
        <f>VLOOKUP($A57,industry!$A:$M,8,FALSE)</f>
        <v>-0.1003</v>
      </c>
      <c r="I57" s="8">
        <f>VLOOKUP($A57,industry!$A:$M,9,FALSE)</f>
        <v>-0.1009</v>
      </c>
      <c r="J57" s="8">
        <f>VLOOKUP($A57,industry!$A:$M,10,FALSE)</f>
        <v>-8.3900000000000002E-2</v>
      </c>
      <c r="K57" s="8">
        <f>VLOOKUP($A57,industry!$A:$M,11,FALSE)</f>
        <v>-0.1137</v>
      </c>
      <c r="L57" s="8">
        <f>VLOOKUP($A57,industry!$A:$M,12,FALSE)</f>
        <v>1.7000000000000001E-3</v>
      </c>
      <c r="M57" s="8">
        <f>VLOOKUP($A57,industry!$A:$M,13,FALSE)</f>
        <v>-8.2100000000000006E-2</v>
      </c>
      <c r="N57" s="8"/>
      <c r="O57" s="8">
        <f t="shared" si="1"/>
        <v>-8.9829776042029338E-3</v>
      </c>
    </row>
    <row r="58" spans="1:15" x14ac:dyDescent="0.35">
      <c r="A58" s="9">
        <v>201109</v>
      </c>
      <c r="B58" s="8">
        <v>-7.7437000000000006E-2</v>
      </c>
      <c r="C58" s="24"/>
      <c r="D58" s="8">
        <f>VLOOKUP($A58,industry!$A:$M,4,FALSE)</f>
        <v>-8.43E-2</v>
      </c>
      <c r="E58" s="8">
        <f>VLOOKUP($A58,industry!$A:$M,5,FALSE)</f>
        <v>-0.14319999999999999</v>
      </c>
      <c r="F58" s="8">
        <f>VLOOKUP($A58,industry!$A:$M,6,FALSE)</f>
        <v>-0.14449999999999999</v>
      </c>
      <c r="G58" s="8">
        <f>VLOOKUP($A58,industry!$A:$M,7,FALSE)</f>
        <v>-0.20610000000000001</v>
      </c>
      <c r="H58" s="8">
        <f>VLOOKUP($A58,industry!$A:$M,8,FALSE)</f>
        <v>-0.10949999999999999</v>
      </c>
      <c r="I58" s="8">
        <f>VLOOKUP($A58,industry!$A:$M,9,FALSE)</f>
        <v>-0.1235</v>
      </c>
      <c r="J58" s="8">
        <f>VLOOKUP($A58,industry!$A:$M,10,FALSE)</f>
        <v>-8.3299999999999999E-2</v>
      </c>
      <c r="K58" s="8">
        <f>VLOOKUP($A58,industry!$A:$M,11,FALSE)</f>
        <v>-9.3599999999999989E-2</v>
      </c>
      <c r="L58" s="8">
        <f>VLOOKUP($A58,industry!$A:$M,12,FALSE)</f>
        <v>-3.1699999999999999E-2</v>
      </c>
      <c r="M58" s="8">
        <f>VLOOKUP($A58,industry!$A:$M,13,FALSE)</f>
        <v>-9.8400000000000001E-2</v>
      </c>
      <c r="N58" s="8"/>
      <c r="O58" s="8">
        <f t="shared" si="1"/>
        <v>1.9591099498319081E-3</v>
      </c>
    </row>
    <row r="59" spans="1:15" x14ac:dyDescent="0.35">
      <c r="A59" s="9">
        <v>201110</v>
      </c>
      <c r="B59" s="8">
        <v>0.10419700000000001</v>
      </c>
      <c r="C59" s="24"/>
      <c r="D59" s="8">
        <f>VLOOKUP($A59,industry!$A:$M,4,FALSE)</f>
        <v>9.3299999999999994E-2</v>
      </c>
      <c r="E59" s="8">
        <f>VLOOKUP($A59,industry!$A:$M,5,FALSE)</f>
        <v>0.16879999999999998</v>
      </c>
      <c r="F59" s="8">
        <f>VLOOKUP($A59,industry!$A:$M,6,FALSE)</f>
        <v>0.15820000000000001</v>
      </c>
      <c r="G59" s="8">
        <f>VLOOKUP($A59,industry!$A:$M,7,FALSE)</f>
        <v>0.23079999999999998</v>
      </c>
      <c r="H59" s="8">
        <f>VLOOKUP($A59,industry!$A:$M,8,FALSE)</f>
        <v>0.1188</v>
      </c>
      <c r="I59" s="8">
        <f>VLOOKUP($A59,industry!$A:$M,9,FALSE)</f>
        <v>0.11900000000000001</v>
      </c>
      <c r="J59" s="8">
        <f>VLOOKUP($A59,industry!$A:$M,10,FALSE)</f>
        <v>0.12529999999999999</v>
      </c>
      <c r="K59" s="8">
        <f>VLOOKUP($A59,industry!$A:$M,11,FALSE)</f>
        <v>9.8800000000000013E-2</v>
      </c>
      <c r="L59" s="8">
        <f>VLOOKUP($A59,industry!$A:$M,12,FALSE)</f>
        <v>7.0000000000000007E-2</v>
      </c>
      <c r="M59" s="8">
        <f>VLOOKUP($A59,industry!$A:$M,13,FALSE)</f>
        <v>0.1061</v>
      </c>
      <c r="N59" s="8"/>
      <c r="O59" s="8">
        <f t="shared" si="1"/>
        <v>1.0767777730108286E-2</v>
      </c>
    </row>
    <row r="60" spans="1:15" x14ac:dyDescent="0.35">
      <c r="A60" s="9">
        <v>201111</v>
      </c>
      <c r="B60" s="8">
        <v>-1.1795999999999999E-2</v>
      </c>
      <c r="C60" s="24"/>
      <c r="D60" s="8">
        <f>VLOOKUP($A60,industry!$A:$M,4,FALSE)</f>
        <v>-3.9399999999999998E-2</v>
      </c>
      <c r="E60" s="8">
        <f>VLOOKUP($A60,industry!$A:$M,5,FALSE)</f>
        <v>-6.0899999999999996E-2</v>
      </c>
      <c r="F60" s="8">
        <f>VLOOKUP($A60,industry!$A:$M,6,FALSE)</f>
        <v>-7.000000000000001E-4</v>
      </c>
      <c r="G60" s="8">
        <f>VLOOKUP($A60,industry!$A:$M,7,FALSE)</f>
        <v>1.9E-3</v>
      </c>
      <c r="H60" s="8">
        <f>VLOOKUP($A60,industry!$A:$M,8,FALSE)</f>
        <v>-3.9199999999999999E-2</v>
      </c>
      <c r="I60" s="8">
        <f>VLOOKUP($A60,industry!$A:$M,9,FALSE)</f>
        <v>-1.18E-2</v>
      </c>
      <c r="J60" s="8">
        <f>VLOOKUP($A60,industry!$A:$M,10,FALSE)</f>
        <v>-7.4000000000000003E-3</v>
      </c>
      <c r="K60" s="8">
        <f>VLOOKUP($A60,industry!$A:$M,11,FALSE)</f>
        <v>-2.92E-2</v>
      </c>
      <c r="L60" s="8">
        <f>VLOOKUP($A60,industry!$A:$M,12,FALSE)</f>
        <v>1.2500000000000001E-2</v>
      </c>
      <c r="M60" s="8">
        <f>VLOOKUP($A60,industry!$A:$M,13,FALSE)</f>
        <v>-9.4999999999999998E-3</v>
      </c>
      <c r="N60" s="8"/>
      <c r="O60" s="8">
        <f t="shared" si="1"/>
        <v>-7.3938593886586374E-3</v>
      </c>
    </row>
    <row r="61" spans="1:15" x14ac:dyDescent="0.35">
      <c r="A61" s="9">
        <v>201112</v>
      </c>
      <c r="B61" s="8">
        <v>3.9789999999999999E-3</v>
      </c>
      <c r="C61" s="24"/>
      <c r="D61" s="8">
        <f>VLOOKUP($A61,industry!$A:$M,4,FALSE)</f>
        <v>0.01</v>
      </c>
      <c r="E61" s="8">
        <f>VLOOKUP($A61,industry!$A:$M,5,FALSE)</f>
        <v>-4.0000000000000002E-4</v>
      </c>
      <c r="F61" s="8">
        <f>VLOOKUP($A61,industry!$A:$M,6,FALSE)</f>
        <v>-1.5300000000000001E-2</v>
      </c>
      <c r="G61" s="8">
        <f>VLOOKUP($A61,industry!$A:$M,7,FALSE)</f>
        <v>-1.8700000000000001E-2</v>
      </c>
      <c r="H61" s="8">
        <f>VLOOKUP($A61,industry!$A:$M,8,FALSE)</f>
        <v>-9.3999999999999986E-3</v>
      </c>
      <c r="I61" s="8">
        <f>VLOOKUP($A61,industry!$A:$M,9,FALSE)</f>
        <v>2.3E-3</v>
      </c>
      <c r="J61" s="8">
        <f>VLOOKUP($A61,industry!$A:$M,10,FALSE)</f>
        <v>7.3000000000000001E-3</v>
      </c>
      <c r="K61" s="8">
        <f>VLOOKUP($A61,industry!$A:$M,11,FALSE)</f>
        <v>-8.6999999999999994E-3</v>
      </c>
      <c r="L61" s="8">
        <f>VLOOKUP($A61,industry!$A:$M,12,FALSE)</f>
        <v>2.2599999999999999E-2</v>
      </c>
      <c r="M61" s="8">
        <f>VLOOKUP($A61,industry!$A:$M,13,FALSE)</f>
        <v>1.24E-2</v>
      </c>
      <c r="N61" s="8"/>
      <c r="O61" s="8">
        <f t="shared" si="1"/>
        <v>-1.2319805322308332E-2</v>
      </c>
    </row>
    <row r="62" spans="1:15" x14ac:dyDescent="0.35">
      <c r="A62" s="9">
        <v>201201</v>
      </c>
      <c r="B62" s="8"/>
      <c r="C62" s="8"/>
      <c r="D62" s="8">
        <f>VLOOKUP($A62,industry!$A:$M,4,FALSE)</f>
        <v>8.199999999999999E-2</v>
      </c>
      <c r="E62" s="8">
        <f>VLOOKUP($A62,industry!$A:$M,5,FALSE)</f>
        <v>0.1114</v>
      </c>
      <c r="F62" s="8">
        <f>VLOOKUP($A62,industry!$A:$M,6,FALSE)</f>
        <v>0.1198</v>
      </c>
      <c r="G62" s="8">
        <f>VLOOKUP($A62,industry!$A:$M,7,FALSE)</f>
        <v>4.6199999999999998E-2</v>
      </c>
      <c r="H62" s="8">
        <f>VLOOKUP($A62,industry!$A:$M,8,FALSE)</f>
        <v>0.1061</v>
      </c>
      <c r="I62" s="8">
        <f>VLOOKUP($A62,industry!$A:$M,9,FALSE)</f>
        <v>6.7500000000000004E-2</v>
      </c>
      <c r="J62" s="8">
        <f>VLOOKUP($A62,industry!$A:$M,10,FALSE)</f>
        <v>6.13E-2</v>
      </c>
      <c r="K62" s="8">
        <f>VLOOKUP($A62,industry!$A:$M,11,FALSE)</f>
        <v>0.1159</v>
      </c>
      <c r="L62" s="8">
        <f>VLOOKUP($A62,industry!$A:$M,12,FALSE)</f>
        <v>-2.0499999999999997E-2</v>
      </c>
      <c r="M62" s="8">
        <f>VLOOKUP($A62,industry!$A:$M,13,FALSE)</f>
        <v>8.5699999999999998E-2</v>
      </c>
      <c r="N62" s="8"/>
      <c r="O62" s="8">
        <f t="shared" ref="O62:O125" si="2">B62-SUMPRODUCT(D62:M62,Q$2:Z$2)</f>
        <v>-5.2066710685922023E-2</v>
      </c>
    </row>
    <row r="63" spans="1:15" x14ac:dyDescent="0.35">
      <c r="A63" s="9">
        <v>201202</v>
      </c>
      <c r="B63" s="8"/>
      <c r="C63" s="8"/>
      <c r="D63" s="8">
        <f>VLOOKUP($A63,industry!$A:$M,4,FALSE)</f>
        <v>5.2300000000000006E-2</v>
      </c>
      <c r="E63" s="8">
        <f>VLOOKUP($A63,industry!$A:$M,5,FALSE)</f>
        <v>5.1200000000000002E-2</v>
      </c>
      <c r="F63" s="8">
        <f>VLOOKUP($A63,industry!$A:$M,6,FALSE)</f>
        <v>3.27E-2</v>
      </c>
      <c r="G63" s="8">
        <f>VLOOKUP($A63,industry!$A:$M,7,FALSE)</f>
        <v>6.0700000000000004E-2</v>
      </c>
      <c r="H63" s="8">
        <f>VLOOKUP($A63,industry!$A:$M,8,FALSE)</f>
        <v>3.7499999999999999E-2</v>
      </c>
      <c r="I63" s="8">
        <f>VLOOKUP($A63,industry!$A:$M,9,FALSE)</f>
        <v>4.9200000000000001E-2</v>
      </c>
      <c r="J63" s="8">
        <f>VLOOKUP($A63,industry!$A:$M,10,FALSE)</f>
        <v>5.04E-2</v>
      </c>
      <c r="K63" s="8">
        <f>VLOOKUP($A63,industry!$A:$M,11,FALSE)</f>
        <v>4.0599999999999997E-2</v>
      </c>
      <c r="L63" s="8">
        <f>VLOOKUP($A63,industry!$A:$M,12,FALSE)</f>
        <v>1.24E-2</v>
      </c>
      <c r="M63" s="8">
        <f>VLOOKUP($A63,industry!$A:$M,13,FALSE)</f>
        <v>3.7100000000000001E-2</v>
      </c>
      <c r="N63" s="8"/>
      <c r="O63" s="8">
        <f t="shared" si="2"/>
        <v>-2.9823222524471581E-2</v>
      </c>
    </row>
    <row r="64" spans="1:15" x14ac:dyDescent="0.35">
      <c r="A64" s="9">
        <v>201203</v>
      </c>
      <c r="B64" s="8"/>
      <c r="C64" s="8"/>
      <c r="D64" s="8">
        <f>VLOOKUP($A64,industry!$A:$M,4,FALSE)</f>
        <v>3.0600000000000002E-2</v>
      </c>
      <c r="E64" s="8">
        <f>VLOOKUP($A64,industry!$A:$M,5,FALSE)</f>
        <v>4.4500000000000005E-2</v>
      </c>
      <c r="F64" s="8">
        <f>VLOOKUP($A64,industry!$A:$M,6,FALSE)</f>
        <v>8.5000000000000006E-3</v>
      </c>
      <c r="G64" s="8">
        <f>VLOOKUP($A64,industry!$A:$M,7,FALSE)</f>
        <v>-3.6900000000000002E-2</v>
      </c>
      <c r="H64" s="8">
        <f>VLOOKUP($A64,industry!$A:$M,8,FALSE)</f>
        <v>2.4799999999999999E-2</v>
      </c>
      <c r="I64" s="8">
        <f>VLOOKUP($A64,industry!$A:$M,9,FALSE)</f>
        <v>3.5799999999999998E-2</v>
      </c>
      <c r="J64" s="8">
        <f>VLOOKUP($A64,industry!$A:$M,10,FALSE)</f>
        <v>4.0599999999999997E-2</v>
      </c>
      <c r="K64" s="8">
        <f>VLOOKUP($A64,industry!$A:$M,11,FALSE)</f>
        <v>4.2199999999999994E-2</v>
      </c>
      <c r="L64" s="8">
        <f>VLOOKUP($A64,industry!$A:$M,12,FALSE)</f>
        <v>3.3E-3</v>
      </c>
      <c r="M64" s="8">
        <f>VLOOKUP($A64,industry!$A:$M,13,FALSE)</f>
        <v>4.9000000000000002E-2</v>
      </c>
      <c r="N64" s="8"/>
      <c r="O64" s="8">
        <f t="shared" si="2"/>
        <v>-3.15266368000367E-2</v>
      </c>
    </row>
    <row r="65" spans="1:15" x14ac:dyDescent="0.35">
      <c r="A65" s="9">
        <v>201204</v>
      </c>
      <c r="B65" s="8"/>
      <c r="C65" s="8"/>
      <c r="D65" s="8">
        <f>VLOOKUP($A65,industry!$A:$M,4,FALSE)</f>
        <v>-4.0000000000000001E-3</v>
      </c>
      <c r="E65" s="8">
        <f>VLOOKUP($A65,industry!$A:$M,5,FALSE)</f>
        <v>-3.8599999999999995E-2</v>
      </c>
      <c r="F65" s="8">
        <f>VLOOKUP($A65,industry!$A:$M,6,FALSE)</f>
        <v>-1.1299999999999999E-2</v>
      </c>
      <c r="G65" s="8">
        <f>VLOOKUP($A65,industry!$A:$M,7,FALSE)</f>
        <v>-3.61E-2</v>
      </c>
      <c r="H65" s="8">
        <f>VLOOKUP($A65,industry!$A:$M,8,FALSE)</f>
        <v>-2.7400000000000001E-2</v>
      </c>
      <c r="I65" s="8">
        <f>VLOOKUP($A65,industry!$A:$M,9,FALSE)</f>
        <v>-4.41E-2</v>
      </c>
      <c r="J65" s="8">
        <f>VLOOKUP($A65,industry!$A:$M,10,FALSE)</f>
        <v>3.3E-3</v>
      </c>
      <c r="K65" s="8">
        <f>VLOOKUP($A65,industry!$A:$M,11,FALSE)</f>
        <v>-1.5700000000000002E-2</v>
      </c>
      <c r="L65" s="8">
        <f>VLOOKUP($A65,industry!$A:$M,12,FALSE)</f>
        <v>1.44E-2</v>
      </c>
      <c r="M65" s="8">
        <f>VLOOKUP($A65,industry!$A:$M,13,FALSE)</f>
        <v>-6.6E-3</v>
      </c>
      <c r="N65" s="8"/>
      <c r="O65" s="8">
        <f t="shared" si="2"/>
        <v>1.7413304533556058E-3</v>
      </c>
    </row>
    <row r="66" spans="1:15" x14ac:dyDescent="0.35">
      <c r="A66" s="9">
        <v>201205</v>
      </c>
      <c r="B66" s="8"/>
      <c r="C66" s="8"/>
      <c r="D66" s="8">
        <f>VLOOKUP($A66,industry!$A:$M,4,FALSE)</f>
        <v>-3.3000000000000002E-2</v>
      </c>
      <c r="E66" s="8">
        <f>VLOOKUP($A66,industry!$A:$M,5,FALSE)</f>
        <v>-8.8200000000000001E-2</v>
      </c>
      <c r="F66" s="8">
        <f>VLOOKUP($A66,industry!$A:$M,6,FALSE)</f>
        <v>-0.10630000000000001</v>
      </c>
      <c r="G66" s="8">
        <f>VLOOKUP($A66,industry!$A:$M,7,FALSE)</f>
        <v>-0.16350000000000001</v>
      </c>
      <c r="H66" s="8">
        <f>VLOOKUP($A66,industry!$A:$M,8,FALSE)</f>
        <v>-8.3599999999999994E-2</v>
      </c>
      <c r="I66" s="8">
        <f>VLOOKUP($A66,industry!$A:$M,9,FALSE)</f>
        <v>-0.08</v>
      </c>
      <c r="J66" s="8">
        <f>VLOOKUP($A66,industry!$A:$M,10,FALSE)</f>
        <v>-5.62E-2</v>
      </c>
      <c r="K66" s="8">
        <f>VLOOKUP($A66,industry!$A:$M,11,FALSE)</f>
        <v>-5.62E-2</v>
      </c>
      <c r="L66" s="8">
        <f>VLOOKUP($A66,industry!$A:$M,12,FALSE)</f>
        <v>-1.6E-2</v>
      </c>
      <c r="M66" s="8">
        <f>VLOOKUP($A66,industry!$A:$M,13,FALSE)</f>
        <v>-5.1799999999999999E-2</v>
      </c>
      <c r="N66" s="8"/>
      <c r="O66" s="8">
        <f t="shared" si="2"/>
        <v>3.7872342402020802E-2</v>
      </c>
    </row>
    <row r="67" spans="1:15" x14ac:dyDescent="0.35">
      <c r="A67" s="9">
        <v>201206</v>
      </c>
      <c r="B67" s="8"/>
      <c r="C67" s="8"/>
      <c r="D67" s="8">
        <f>VLOOKUP($A67,industry!$A:$M,4,FALSE)</f>
        <v>3.6499999999999998E-2</v>
      </c>
      <c r="E67" s="8">
        <f>VLOOKUP($A67,industry!$A:$M,5,FALSE)</f>
        <v>-1.6200000000000003E-2</v>
      </c>
      <c r="F67" s="8">
        <f>VLOOKUP($A67,industry!$A:$M,6,FALSE)</f>
        <v>2.6800000000000001E-2</v>
      </c>
      <c r="G67" s="8">
        <f>VLOOKUP($A67,industry!$A:$M,7,FALSE)</f>
        <v>3.5099999999999999E-2</v>
      </c>
      <c r="H67" s="8">
        <f>VLOOKUP($A67,industry!$A:$M,8,FALSE)</f>
        <v>3.5299999999999998E-2</v>
      </c>
      <c r="I67" s="8">
        <f>VLOOKUP($A67,industry!$A:$M,9,FALSE)</f>
        <v>5.7999999999999996E-2</v>
      </c>
      <c r="J67" s="8">
        <f>VLOOKUP($A67,industry!$A:$M,10,FALSE)</f>
        <v>2.2700000000000001E-2</v>
      </c>
      <c r="K67" s="8">
        <f>VLOOKUP($A67,industry!$A:$M,11,FALSE)</f>
        <v>7.3200000000000001E-2</v>
      </c>
      <c r="L67" s="8">
        <f>VLOOKUP($A67,industry!$A:$M,12,FALSE)</f>
        <v>4.1599999999999998E-2</v>
      </c>
      <c r="M67" s="8">
        <f>VLOOKUP($A67,industry!$A:$M,13,FALSE)</f>
        <v>3.7999999999999999E-2</v>
      </c>
      <c r="N67" s="8"/>
      <c r="O67" s="8">
        <f t="shared" si="2"/>
        <v>-3.734912058427442E-2</v>
      </c>
    </row>
    <row r="68" spans="1:15" x14ac:dyDescent="0.35">
      <c r="A68" s="9">
        <v>201207</v>
      </c>
      <c r="B68" s="8"/>
      <c r="C68" s="8"/>
      <c r="D68" s="8">
        <f>VLOOKUP($A68,industry!$A:$M,4,FALSE)</f>
        <v>-5.6000000000000008E-3</v>
      </c>
      <c r="E68" s="8">
        <f>VLOOKUP($A68,industry!$A:$M,5,FALSE)</f>
        <v>-2.35E-2</v>
      </c>
      <c r="F68" s="8">
        <f>VLOOKUP($A68,industry!$A:$M,6,FALSE)</f>
        <v>-8.0000000000000002E-3</v>
      </c>
      <c r="G68" s="8">
        <f>VLOOKUP($A68,industry!$A:$M,7,FALSE)</f>
        <v>-2.5000000000000001E-2</v>
      </c>
      <c r="H68" s="8">
        <f>VLOOKUP($A68,industry!$A:$M,8,FALSE)</f>
        <v>-2.6200000000000001E-2</v>
      </c>
      <c r="I68" s="8">
        <f>VLOOKUP($A68,industry!$A:$M,9,FALSE)</f>
        <v>1.5100000000000001E-2</v>
      </c>
      <c r="J68" s="8">
        <f>VLOOKUP($A68,industry!$A:$M,10,FALSE)</f>
        <v>-6.4000000000000003E-3</v>
      </c>
      <c r="K68" s="8">
        <f>VLOOKUP($A68,industry!$A:$M,11,FALSE)</f>
        <v>9.300000000000001E-3</v>
      </c>
      <c r="L68" s="8">
        <f>VLOOKUP($A68,industry!$A:$M,12,FALSE)</f>
        <v>3.0899999999999997E-2</v>
      </c>
      <c r="M68" s="8">
        <f>VLOOKUP($A68,industry!$A:$M,13,FALSE)</f>
        <v>-1.49E-2</v>
      </c>
      <c r="N68" s="8"/>
      <c r="O68" s="8">
        <f t="shared" si="2"/>
        <v>-6.3993711633889769E-3</v>
      </c>
    </row>
    <row r="69" spans="1:15" x14ac:dyDescent="0.35">
      <c r="A69" s="9">
        <v>201208</v>
      </c>
      <c r="B69" s="8"/>
      <c r="C69" s="8"/>
      <c r="D69" s="8">
        <f>VLOOKUP($A69,industry!$A:$M,4,FALSE)</f>
        <v>4.8799999999999996E-2</v>
      </c>
      <c r="E69" s="8">
        <f>VLOOKUP($A69,industry!$A:$M,5,FALSE)</f>
        <v>2.4700000000000003E-2</v>
      </c>
      <c r="F69" s="8">
        <f>VLOOKUP($A69,industry!$A:$M,6,FALSE)</f>
        <v>2.98E-2</v>
      </c>
      <c r="G69" s="8">
        <f>VLOOKUP($A69,industry!$A:$M,7,FALSE)</f>
        <v>2.06E-2</v>
      </c>
      <c r="H69" s="8">
        <f>VLOOKUP($A69,industry!$A:$M,8,FALSE)</f>
        <v>3.6000000000000004E-2</v>
      </c>
      <c r="I69" s="8">
        <f>VLOOKUP($A69,industry!$A:$M,9,FALSE)</f>
        <v>1.66E-2</v>
      </c>
      <c r="J69" s="8">
        <f>VLOOKUP($A69,industry!$A:$M,10,FALSE)</f>
        <v>2.3199999999999998E-2</v>
      </c>
      <c r="K69" s="8">
        <f>VLOOKUP($A69,industry!$A:$M,11,FALSE)</f>
        <v>2.2400000000000003E-2</v>
      </c>
      <c r="L69" s="8">
        <f>VLOOKUP($A69,industry!$A:$M,12,FALSE)</f>
        <v>-1.6E-2</v>
      </c>
      <c r="M69" s="8">
        <f>VLOOKUP($A69,industry!$A:$M,13,FALSE)</f>
        <v>2.53E-2</v>
      </c>
      <c r="N69" s="8"/>
      <c r="O69" s="8">
        <f t="shared" si="2"/>
        <v>-1.3766795737948371E-2</v>
      </c>
    </row>
    <row r="70" spans="1:15" x14ac:dyDescent="0.35">
      <c r="A70" s="9">
        <v>201209</v>
      </c>
      <c r="B70" s="8"/>
      <c r="C70" s="8"/>
      <c r="D70" s="8">
        <f>VLOOKUP($A70,industry!$A:$M,4,FALSE)</f>
        <v>1.83E-2</v>
      </c>
      <c r="E70" s="8">
        <f>VLOOKUP($A70,industry!$A:$M,5,FALSE)</f>
        <v>7.3499999999999996E-2</v>
      </c>
      <c r="F70" s="8">
        <f>VLOOKUP($A70,industry!$A:$M,6,FALSE)</f>
        <v>2.8300000000000002E-2</v>
      </c>
      <c r="G70" s="8">
        <f>VLOOKUP($A70,industry!$A:$M,7,FALSE)</f>
        <v>6.2899999999999998E-2</v>
      </c>
      <c r="H70" s="8">
        <f>VLOOKUP($A70,industry!$A:$M,8,FALSE)</f>
        <v>2.2499999999999999E-2</v>
      </c>
      <c r="I70" s="8">
        <f>VLOOKUP($A70,industry!$A:$M,9,FALSE)</f>
        <v>6.8000000000000005E-2</v>
      </c>
      <c r="J70" s="8">
        <f>VLOOKUP($A70,industry!$A:$M,10,FALSE)</f>
        <v>2.8399999999999998E-2</v>
      </c>
      <c r="K70" s="8">
        <f>VLOOKUP($A70,industry!$A:$M,11,FALSE)</f>
        <v>6.3500000000000001E-2</v>
      </c>
      <c r="L70" s="8">
        <f>VLOOKUP($A70,industry!$A:$M,12,FALSE)</f>
        <v>2.76E-2</v>
      </c>
      <c r="M70" s="8">
        <f>VLOOKUP($A70,industry!$A:$M,13,FALSE)</f>
        <v>3.9800000000000002E-2</v>
      </c>
      <c r="N70" s="8"/>
      <c r="O70" s="8">
        <f t="shared" si="2"/>
        <v>-3.6595086838038568E-2</v>
      </c>
    </row>
    <row r="71" spans="1:15" x14ac:dyDescent="0.35">
      <c r="A71" s="9">
        <v>201210</v>
      </c>
      <c r="B71" s="8"/>
      <c r="C71" s="8"/>
      <c r="D71" s="8">
        <f>VLOOKUP($A71,industry!$A:$M,4,FALSE)</f>
        <v>7.000000000000001E-4</v>
      </c>
      <c r="E71" s="8">
        <f>VLOOKUP($A71,industry!$A:$M,5,FALSE)</f>
        <v>-2.0099999999999996E-2</v>
      </c>
      <c r="F71" s="8">
        <f>VLOOKUP($A71,industry!$A:$M,6,FALSE)</f>
        <v>-3.2000000000000002E-3</v>
      </c>
      <c r="G71" s="8">
        <f>VLOOKUP($A71,industry!$A:$M,7,FALSE)</f>
        <v>-4.9800000000000004E-2</v>
      </c>
      <c r="H71" s="8">
        <f>VLOOKUP($A71,industry!$A:$M,8,FALSE)</f>
        <v>-5.3099999999999994E-2</v>
      </c>
      <c r="I71" s="8">
        <f>VLOOKUP($A71,industry!$A:$M,9,FALSE)</f>
        <v>-2.8999999999999998E-3</v>
      </c>
      <c r="J71" s="8">
        <f>VLOOKUP($A71,industry!$A:$M,10,FALSE)</f>
        <v>-1.5900000000000001E-2</v>
      </c>
      <c r="K71" s="8">
        <f>VLOOKUP($A71,industry!$A:$M,11,FALSE)</f>
        <v>-5.1900000000000002E-2</v>
      </c>
      <c r="L71" s="8">
        <f>VLOOKUP($A71,industry!$A:$M,12,FALSE)</f>
        <v>4.1999999999999997E-3</v>
      </c>
      <c r="M71" s="8">
        <f>VLOOKUP($A71,industry!$A:$M,13,FALSE)</f>
        <v>3.4999999999999996E-3</v>
      </c>
      <c r="N71" s="8"/>
      <c r="O71" s="8">
        <f t="shared" si="2"/>
        <v>-1.621695337764224E-2</v>
      </c>
    </row>
    <row r="72" spans="1:15" x14ac:dyDescent="0.35">
      <c r="A72" s="9">
        <v>201211</v>
      </c>
      <c r="B72" s="8"/>
      <c r="C72" s="8"/>
      <c r="D72" s="8">
        <f>VLOOKUP($A72,industry!$A:$M,4,FALSE)</f>
        <v>3.0099999999999998E-2</v>
      </c>
      <c r="E72" s="8">
        <f>VLOOKUP($A72,industry!$A:$M,5,FALSE)</f>
        <v>5.6000000000000008E-3</v>
      </c>
      <c r="F72" s="8">
        <f>VLOOKUP($A72,industry!$A:$M,6,FALSE)</f>
        <v>2.2799999999999997E-2</v>
      </c>
      <c r="G72" s="8">
        <f>VLOOKUP($A72,industry!$A:$M,7,FALSE)</f>
        <v>-3.32E-2</v>
      </c>
      <c r="H72" s="8">
        <f>VLOOKUP($A72,industry!$A:$M,8,FALSE)</f>
        <v>2.5000000000000001E-3</v>
      </c>
      <c r="I72" s="8">
        <f>VLOOKUP($A72,industry!$A:$M,9,FALSE)</f>
        <v>-3.3599999999999998E-2</v>
      </c>
      <c r="J72" s="8">
        <f>VLOOKUP($A72,industry!$A:$M,10,FALSE)</f>
        <v>2.0299999999999999E-2</v>
      </c>
      <c r="K72" s="8">
        <f>VLOOKUP($A72,industry!$A:$M,11,FALSE)</f>
        <v>6.3E-3</v>
      </c>
      <c r="L72" s="8">
        <f>VLOOKUP($A72,industry!$A:$M,12,FALSE)</f>
        <v>-2.5600000000000001E-2</v>
      </c>
      <c r="M72" s="8">
        <f>VLOOKUP($A72,industry!$A:$M,13,FALSE)</f>
        <v>-1.2999999999999999E-3</v>
      </c>
      <c r="N72" s="8"/>
      <c r="O72" s="8">
        <f t="shared" si="2"/>
        <v>6.2647255613811764E-3</v>
      </c>
    </row>
    <row r="73" spans="1:15" x14ac:dyDescent="0.35">
      <c r="A73" s="9">
        <v>201212</v>
      </c>
      <c r="B73" s="8"/>
      <c r="C73" s="8"/>
      <c r="D73" s="8">
        <f>VLOOKUP($A73,industry!$A:$M,4,FALSE)</f>
        <v>9.4999999999999998E-3</v>
      </c>
      <c r="E73" s="8">
        <f>VLOOKUP($A73,industry!$A:$M,5,FALSE)</f>
        <v>5.5800000000000002E-2</v>
      </c>
      <c r="F73" s="8">
        <f>VLOOKUP($A73,industry!$A:$M,6,FALSE)</f>
        <v>3.8699999999999998E-2</v>
      </c>
      <c r="G73" s="8">
        <f>VLOOKUP($A73,industry!$A:$M,7,FALSE)</f>
        <v>1.5800000000000002E-2</v>
      </c>
      <c r="H73" s="8">
        <f>VLOOKUP($A73,industry!$A:$M,8,FALSE)</f>
        <v>3.1600000000000003E-2</v>
      </c>
      <c r="I73" s="8">
        <f>VLOOKUP($A73,industry!$A:$M,9,FALSE)</f>
        <v>1.9900000000000001E-2</v>
      </c>
      <c r="J73" s="8">
        <f>VLOOKUP($A73,industry!$A:$M,10,FALSE)</f>
        <v>1.3500000000000002E-2</v>
      </c>
      <c r="K73" s="8">
        <f>VLOOKUP($A73,industry!$A:$M,11,FALSE)</f>
        <v>-7.0999999999999995E-3</v>
      </c>
      <c r="L73" s="8">
        <f>VLOOKUP($A73,industry!$A:$M,12,FALSE)</f>
        <v>6.3E-3</v>
      </c>
      <c r="M73" s="8">
        <f>VLOOKUP($A73,industry!$A:$M,13,FALSE)</f>
        <v>3.5499999999999997E-2</v>
      </c>
      <c r="N73" s="8"/>
      <c r="O73" s="8">
        <f t="shared" si="2"/>
        <v>-2.6780072697572259E-2</v>
      </c>
    </row>
    <row r="74" spans="1:15" x14ac:dyDescent="0.35">
      <c r="A74" s="9">
        <v>201301</v>
      </c>
      <c r="B74" s="8"/>
      <c r="C74" s="8"/>
      <c r="D74" s="8">
        <f>VLOOKUP($A74,industry!$A:$M,4,FALSE)</f>
        <v>6.1799999999999994E-2</v>
      </c>
      <c r="E74" s="8">
        <f>VLOOKUP($A74,industry!$A:$M,5,FALSE)</f>
        <v>9.2100000000000015E-2</v>
      </c>
      <c r="F74" s="8">
        <f>VLOOKUP($A74,industry!$A:$M,6,FALSE)</f>
        <v>7.4800000000000005E-2</v>
      </c>
      <c r="G74" s="8">
        <f>VLOOKUP($A74,industry!$A:$M,7,FALSE)</f>
        <v>6.6199999999999995E-2</v>
      </c>
      <c r="H74" s="8">
        <f>VLOOKUP($A74,industry!$A:$M,8,FALSE)</f>
        <v>6.4500000000000002E-2</v>
      </c>
      <c r="I74" s="8">
        <f>VLOOKUP($A74,industry!$A:$M,9,FALSE)</f>
        <v>8.5299999999999987E-2</v>
      </c>
      <c r="J74" s="8">
        <f>VLOOKUP($A74,industry!$A:$M,10,FALSE)</f>
        <v>6.1399999999999996E-2</v>
      </c>
      <c r="K74" s="8">
        <f>VLOOKUP($A74,industry!$A:$M,11,FALSE)</f>
        <v>9.0999999999999998E-2</v>
      </c>
      <c r="L74" s="8">
        <f>VLOOKUP($A74,industry!$A:$M,12,FALSE)</f>
        <v>5.1100000000000007E-2</v>
      </c>
      <c r="M74" s="8">
        <f>VLOOKUP($A74,industry!$A:$M,13,FALSE)</f>
        <v>7.690000000000001E-2</v>
      </c>
      <c r="N74" s="8"/>
      <c r="O74" s="8">
        <f t="shared" si="2"/>
        <v>-7.0022891476156035E-2</v>
      </c>
    </row>
    <row r="75" spans="1:15" x14ac:dyDescent="0.35">
      <c r="A75" s="9">
        <v>201302</v>
      </c>
      <c r="B75" s="8"/>
      <c r="C75" s="8"/>
      <c r="D75" s="8">
        <f>VLOOKUP($A75,industry!$A:$M,4,FALSE)</f>
        <v>1.1200000000000002E-2</v>
      </c>
      <c r="E75" s="8">
        <f>VLOOKUP($A75,industry!$A:$M,5,FALSE)</f>
        <v>1.06E-2</v>
      </c>
      <c r="F75" s="8">
        <f>VLOOKUP($A75,industry!$A:$M,6,FALSE)</f>
        <v>9.4999999999999998E-3</v>
      </c>
      <c r="G75" s="8">
        <f>VLOOKUP($A75,industry!$A:$M,7,FALSE)</f>
        <v>-1.7299999999999999E-2</v>
      </c>
      <c r="H75" s="8">
        <f>VLOOKUP($A75,industry!$A:$M,8,FALSE)</f>
        <v>1.3999999999999999E-2</v>
      </c>
      <c r="I75" s="8">
        <f>VLOOKUP($A75,industry!$A:$M,9,FALSE)</f>
        <v>-1.49E-2</v>
      </c>
      <c r="J75" s="8">
        <f>VLOOKUP($A75,industry!$A:$M,10,FALSE)</f>
        <v>9.0000000000000011E-3</v>
      </c>
      <c r="K75" s="8">
        <f>VLOOKUP($A75,industry!$A:$M,11,FALSE)</f>
        <v>-3.4000000000000002E-3</v>
      </c>
      <c r="L75" s="8">
        <f>VLOOKUP($A75,industry!$A:$M,12,FALSE)</f>
        <v>2.2000000000000002E-2</v>
      </c>
      <c r="M75" s="8">
        <f>VLOOKUP($A75,industry!$A:$M,13,FALSE)</f>
        <v>2.0099999999999996E-2</v>
      </c>
      <c r="N75" s="8"/>
      <c r="O75" s="8">
        <f t="shared" si="2"/>
        <v>-1.8451035886303757E-2</v>
      </c>
    </row>
    <row r="76" spans="1:15" x14ac:dyDescent="0.35">
      <c r="A76" s="9">
        <v>201303</v>
      </c>
      <c r="B76" s="8"/>
      <c r="C76" s="8"/>
      <c r="D76" s="8">
        <f>VLOOKUP($A76,industry!$A:$M,4,FALSE)</f>
        <v>5.6500000000000002E-2</v>
      </c>
      <c r="E76" s="8">
        <f>VLOOKUP($A76,industry!$A:$M,5,FALSE)</f>
        <v>6.3700000000000007E-2</v>
      </c>
      <c r="F76" s="8">
        <f>VLOOKUP($A76,industry!$A:$M,6,FALSE)</f>
        <v>3.4599999999999999E-2</v>
      </c>
      <c r="G76" s="8">
        <f>VLOOKUP($A76,industry!$A:$M,7,FALSE)</f>
        <v>1.4800000000000001E-2</v>
      </c>
      <c r="H76" s="8">
        <f>VLOOKUP($A76,industry!$A:$M,8,FALSE)</f>
        <v>3.73E-2</v>
      </c>
      <c r="I76" s="8">
        <f>VLOOKUP($A76,industry!$A:$M,9,FALSE)</f>
        <v>7.0999999999999994E-2</v>
      </c>
      <c r="J76" s="8">
        <f>VLOOKUP($A76,industry!$A:$M,10,FALSE)</f>
        <v>5.1100000000000007E-2</v>
      </c>
      <c r="K76" s="8">
        <f>VLOOKUP($A76,industry!$A:$M,11,FALSE)</f>
        <v>5.1500000000000004E-2</v>
      </c>
      <c r="L76" s="8">
        <f>VLOOKUP($A76,industry!$A:$M,12,FALSE)</f>
        <v>5.2499999999999998E-2</v>
      </c>
      <c r="M76" s="8">
        <f>VLOOKUP($A76,industry!$A:$M,13,FALSE)</f>
        <v>4.3799999999999999E-2</v>
      </c>
      <c r="N76" s="8"/>
      <c r="O76" s="8">
        <f t="shared" si="2"/>
        <v>-5.3051352012359387E-2</v>
      </c>
    </row>
    <row r="77" spans="1:15" x14ac:dyDescent="0.35">
      <c r="A77" s="9">
        <v>201304</v>
      </c>
      <c r="B77" s="8"/>
      <c r="C77" s="8"/>
      <c r="D77" s="8">
        <f>VLOOKUP($A77,industry!$A:$M,4,FALSE)</f>
        <v>2.0199999999999999E-2</v>
      </c>
      <c r="E77" s="8">
        <f>VLOOKUP($A77,industry!$A:$M,5,FALSE)</f>
        <v>6.0000000000000001E-3</v>
      </c>
      <c r="F77" s="8">
        <f>VLOOKUP($A77,industry!$A:$M,6,FALSE)</f>
        <v>-1.11E-2</v>
      </c>
      <c r="G77" s="8">
        <f>VLOOKUP($A77,industry!$A:$M,7,FALSE)</f>
        <v>-4.4600000000000001E-2</v>
      </c>
      <c r="H77" s="8">
        <f>VLOOKUP($A77,industry!$A:$M,8,FALSE)</f>
        <v>-8.3000000000000001E-3</v>
      </c>
      <c r="I77" s="8">
        <f>VLOOKUP($A77,industry!$A:$M,9,FALSE)</f>
        <v>5.9800000000000006E-2</v>
      </c>
      <c r="J77" s="8">
        <f>VLOOKUP($A77,industry!$A:$M,10,FALSE)</f>
        <v>1.66E-2</v>
      </c>
      <c r="K77" s="8">
        <f>VLOOKUP($A77,industry!$A:$M,11,FALSE)</f>
        <v>1.0200000000000001E-2</v>
      </c>
      <c r="L77" s="8">
        <f>VLOOKUP($A77,industry!$A:$M,12,FALSE)</f>
        <v>4.36E-2</v>
      </c>
      <c r="M77" s="8">
        <f>VLOOKUP($A77,industry!$A:$M,13,FALSE)</f>
        <v>-9.4999999999999998E-3</v>
      </c>
      <c r="N77" s="8"/>
      <c r="O77" s="8">
        <f t="shared" si="2"/>
        <v>-2.0216305524985562E-2</v>
      </c>
    </row>
    <row r="78" spans="1:15" x14ac:dyDescent="0.35">
      <c r="A78" s="9">
        <v>201305</v>
      </c>
      <c r="B78" s="8"/>
      <c r="C78" s="8"/>
      <c r="D78" s="8">
        <f>VLOOKUP($A78,industry!$A:$M,4,FALSE)</f>
        <v>4.5700000000000005E-2</v>
      </c>
      <c r="E78" s="8">
        <f>VLOOKUP($A78,industry!$A:$M,5,FALSE)</f>
        <v>6.2600000000000003E-2</v>
      </c>
      <c r="F78" s="8">
        <f>VLOOKUP($A78,industry!$A:$M,6,FALSE)</f>
        <v>5.4699999999999999E-2</v>
      </c>
      <c r="G78" s="8">
        <f>VLOOKUP($A78,industry!$A:$M,7,FALSE)</f>
        <v>5.45E-2</v>
      </c>
      <c r="H78" s="8">
        <f>VLOOKUP($A78,industry!$A:$M,8,FALSE)</f>
        <v>5.6900000000000006E-2</v>
      </c>
      <c r="I78" s="8">
        <f>VLOOKUP($A78,industry!$A:$M,9,FALSE)</f>
        <v>4.9100000000000005E-2</v>
      </c>
      <c r="J78" s="8">
        <f>VLOOKUP($A78,industry!$A:$M,10,FALSE)</f>
        <v>5.8600000000000006E-2</v>
      </c>
      <c r="K78" s="8">
        <f>VLOOKUP($A78,industry!$A:$M,11,FALSE)</f>
        <v>4.4400000000000002E-2</v>
      </c>
      <c r="L78" s="8">
        <f>VLOOKUP($A78,industry!$A:$M,12,FALSE)</f>
        <v>-4.7500000000000001E-2</v>
      </c>
      <c r="M78" s="8">
        <f>VLOOKUP($A78,industry!$A:$M,13,FALSE)</f>
        <v>4.8000000000000001E-2</v>
      </c>
      <c r="N78" s="8"/>
      <c r="O78" s="8">
        <f t="shared" si="2"/>
        <v>-1.3538074179848165E-2</v>
      </c>
    </row>
    <row r="79" spans="1:15" x14ac:dyDescent="0.35">
      <c r="A79" s="9">
        <v>201306</v>
      </c>
      <c r="B79" s="8"/>
      <c r="C79" s="8"/>
      <c r="D79" s="8">
        <f>VLOOKUP($A79,industry!$A:$M,4,FALSE)</f>
        <v>1.8500000000000003E-2</v>
      </c>
      <c r="E79" s="8">
        <f>VLOOKUP($A79,industry!$A:$M,5,FALSE)</f>
        <v>-3.7000000000000002E-3</v>
      </c>
      <c r="F79" s="8">
        <f>VLOOKUP($A79,industry!$A:$M,6,FALSE)</f>
        <v>-1.43E-2</v>
      </c>
      <c r="G79" s="8">
        <f>VLOOKUP($A79,industry!$A:$M,7,FALSE)</f>
        <v>-3.7999999999999999E-2</v>
      </c>
      <c r="H79" s="8">
        <f>VLOOKUP($A79,industry!$A:$M,8,FALSE)</f>
        <v>6.3E-3</v>
      </c>
      <c r="I79" s="8">
        <f>VLOOKUP($A79,industry!$A:$M,9,FALSE)</f>
        <v>4.0999999999999995E-2</v>
      </c>
      <c r="J79" s="8">
        <f>VLOOKUP($A79,industry!$A:$M,10,FALSE)</f>
        <v>5.9999999999999995E-4</v>
      </c>
      <c r="K79" s="8">
        <f>VLOOKUP($A79,industry!$A:$M,11,FALSE)</f>
        <v>-1.2699999999999999E-2</v>
      </c>
      <c r="L79" s="8">
        <f>VLOOKUP($A79,industry!$A:$M,12,FALSE)</f>
        <v>1.4000000000000002E-3</v>
      </c>
      <c r="M79" s="8">
        <f>VLOOKUP($A79,industry!$A:$M,13,FALSE)</f>
        <v>1.9E-3</v>
      </c>
      <c r="N79" s="8"/>
      <c r="O79" s="8">
        <f t="shared" si="2"/>
        <v>-8.9282866439169845E-3</v>
      </c>
    </row>
    <row r="80" spans="1:15" x14ac:dyDescent="0.35">
      <c r="A80" s="9">
        <v>201307</v>
      </c>
      <c r="B80" s="8"/>
      <c r="C80" s="8"/>
      <c r="D80" s="8">
        <f>VLOOKUP($A80,industry!$A:$M,4,FALSE)</f>
        <v>5.3499999999999999E-2</v>
      </c>
      <c r="E80" s="8">
        <f>VLOOKUP($A80,industry!$A:$M,5,FALSE)</f>
        <v>6.7900000000000002E-2</v>
      </c>
      <c r="F80" s="8">
        <f>VLOOKUP($A80,industry!$A:$M,6,FALSE)</f>
        <v>7.0699999999999999E-2</v>
      </c>
      <c r="G80" s="8">
        <f>VLOOKUP($A80,industry!$A:$M,7,FALSE)</f>
        <v>7.1099999999999997E-2</v>
      </c>
      <c r="H80" s="8">
        <f>VLOOKUP($A80,industry!$A:$M,8,FALSE)</f>
        <v>7.8399999999999997E-2</v>
      </c>
      <c r="I80" s="8">
        <f>VLOOKUP($A80,industry!$A:$M,9,FALSE)</f>
        <v>9.0200000000000002E-2</v>
      </c>
      <c r="J80" s="8">
        <f>VLOOKUP($A80,industry!$A:$M,10,FALSE)</f>
        <v>6.2199999999999998E-2</v>
      </c>
      <c r="K80" s="8">
        <f>VLOOKUP($A80,industry!$A:$M,11,FALSE)</f>
        <v>0.1074</v>
      </c>
      <c r="L80" s="8">
        <f>VLOOKUP($A80,industry!$A:$M,12,FALSE)</f>
        <v>5.9200000000000003E-2</v>
      </c>
      <c r="M80" s="8">
        <f>VLOOKUP($A80,industry!$A:$M,13,FALSE)</f>
        <v>6.9599999999999995E-2</v>
      </c>
      <c r="N80" s="8"/>
      <c r="O80" s="8">
        <f t="shared" si="2"/>
        <v>-6.3041153885957268E-2</v>
      </c>
    </row>
    <row r="81" spans="1:15" x14ac:dyDescent="0.35">
      <c r="A81" s="9">
        <v>201308</v>
      </c>
      <c r="B81" s="8"/>
      <c r="C81" s="8"/>
      <c r="D81" s="8">
        <f>VLOOKUP($A81,industry!$A:$M,4,FALSE)</f>
        <v>-2.18E-2</v>
      </c>
      <c r="E81" s="8">
        <f>VLOOKUP($A81,industry!$A:$M,5,FALSE)</f>
        <v>-1.7000000000000001E-2</v>
      </c>
      <c r="F81" s="8">
        <f>VLOOKUP($A81,industry!$A:$M,6,FALSE)</f>
        <v>-8.199999999999999E-3</v>
      </c>
      <c r="G81" s="8">
        <f>VLOOKUP($A81,industry!$A:$M,7,FALSE)</f>
        <v>-1.5100000000000001E-2</v>
      </c>
      <c r="H81" s="8">
        <f>VLOOKUP($A81,industry!$A:$M,8,FALSE)</f>
        <v>-1.11E-2</v>
      </c>
      <c r="I81" s="8">
        <f>VLOOKUP($A81,industry!$A:$M,9,FALSE)</f>
        <v>-3.1899999999999998E-2</v>
      </c>
      <c r="J81" s="8">
        <f>VLOOKUP($A81,industry!$A:$M,10,FALSE)</f>
        <v>-3.9E-2</v>
      </c>
      <c r="K81" s="8">
        <f>VLOOKUP($A81,industry!$A:$M,11,FALSE)</f>
        <v>-1.9099999999999999E-2</v>
      </c>
      <c r="L81" s="8">
        <f>VLOOKUP($A81,industry!$A:$M,12,FALSE)</f>
        <v>-5.5300000000000002E-2</v>
      </c>
      <c r="M81" s="8">
        <f>VLOOKUP($A81,industry!$A:$M,13,FALSE)</f>
        <v>-2.5399999999999999E-2</v>
      </c>
      <c r="N81" s="8"/>
      <c r="O81" s="8">
        <f t="shared" si="2"/>
        <v>3.446132396964658E-2</v>
      </c>
    </row>
    <row r="82" spans="1:15" x14ac:dyDescent="0.35">
      <c r="A82" s="9">
        <v>201309</v>
      </c>
      <c r="B82" s="8"/>
      <c r="C82" s="8"/>
      <c r="D82" s="8">
        <f>VLOOKUP($A82,industry!$A:$M,4,FALSE)</f>
        <v>4.0300000000000002E-2</v>
      </c>
      <c r="E82" s="8">
        <f>VLOOKUP($A82,industry!$A:$M,5,FALSE)</f>
        <v>8.3699999999999997E-2</v>
      </c>
      <c r="F82" s="8">
        <f>VLOOKUP($A82,industry!$A:$M,6,FALSE)</f>
        <v>6.6699999999999995E-2</v>
      </c>
      <c r="G82" s="8">
        <f>VLOOKUP($A82,industry!$A:$M,7,FALSE)</f>
        <v>4.6699999999999998E-2</v>
      </c>
      <c r="H82" s="8">
        <f>VLOOKUP($A82,industry!$A:$M,8,FALSE)</f>
        <v>6.13E-2</v>
      </c>
      <c r="I82" s="8">
        <f>VLOOKUP($A82,industry!$A:$M,9,FALSE)</f>
        <v>7.2300000000000003E-2</v>
      </c>
      <c r="J82" s="8">
        <f>VLOOKUP($A82,industry!$A:$M,10,FALSE)</f>
        <v>5.3800000000000001E-2</v>
      </c>
      <c r="K82" s="8">
        <f>VLOOKUP($A82,industry!$A:$M,11,FALSE)</f>
        <v>9.1499999999999998E-2</v>
      </c>
      <c r="L82" s="8">
        <f>VLOOKUP($A82,industry!$A:$M,12,FALSE)</f>
        <v>2.5600000000000001E-2</v>
      </c>
      <c r="M82" s="8">
        <f>VLOOKUP($A82,industry!$A:$M,13,FALSE)</f>
        <v>4.3899999999999995E-2</v>
      </c>
      <c r="N82" s="8"/>
      <c r="O82" s="8">
        <f t="shared" si="2"/>
        <v>-3.8949897210006072E-2</v>
      </c>
    </row>
    <row r="83" spans="1:15" x14ac:dyDescent="0.35">
      <c r="A83" s="9">
        <v>201310</v>
      </c>
      <c r="B83" s="8"/>
      <c r="C83" s="8"/>
      <c r="D83" s="8">
        <f>VLOOKUP($A83,industry!$A:$M,4,FALSE)</f>
        <v>3.7200000000000004E-2</v>
      </c>
      <c r="E83" s="8">
        <f>VLOOKUP($A83,industry!$A:$M,5,FALSE)</f>
        <v>3.56E-2</v>
      </c>
      <c r="F83" s="8">
        <f>VLOOKUP($A83,industry!$A:$M,6,FALSE)</f>
        <v>4.3299999999999998E-2</v>
      </c>
      <c r="G83" s="8">
        <f>VLOOKUP($A83,industry!$A:$M,7,FALSE)</f>
        <v>5.7999999999999996E-2</v>
      </c>
      <c r="H83" s="8">
        <f>VLOOKUP($A83,industry!$A:$M,8,FALSE)</f>
        <v>2.23E-2</v>
      </c>
      <c r="I83" s="8">
        <f>VLOOKUP($A83,industry!$A:$M,9,FALSE)</f>
        <v>3.0299999999999997E-2</v>
      </c>
      <c r="J83" s="8">
        <f>VLOOKUP($A83,industry!$A:$M,10,FALSE)</f>
        <v>2.64E-2</v>
      </c>
      <c r="K83" s="8">
        <f>VLOOKUP($A83,industry!$A:$M,11,FALSE)</f>
        <v>-1.8799999999999997E-2</v>
      </c>
      <c r="L83" s="8">
        <f>VLOOKUP($A83,industry!$A:$M,12,FALSE)</f>
        <v>3.5299999999999998E-2</v>
      </c>
      <c r="M83" s="8">
        <f>VLOOKUP($A83,industry!$A:$M,13,FALSE)</f>
        <v>3.0600000000000002E-2</v>
      </c>
      <c r="N83" s="8"/>
      <c r="O83" s="8">
        <f t="shared" si="2"/>
        <v>-3.837872589724016E-2</v>
      </c>
    </row>
    <row r="84" spans="1:15" x14ac:dyDescent="0.35">
      <c r="A84" s="9">
        <v>201311</v>
      </c>
      <c r="B84" s="8"/>
      <c r="C84" s="8"/>
      <c r="D84" s="8">
        <f>VLOOKUP($A84,industry!$A:$M,4,FALSE)</f>
        <v>3.3700000000000001E-2</v>
      </c>
      <c r="E84" s="8">
        <f>VLOOKUP($A84,industry!$A:$M,5,FALSE)</f>
        <v>2.8500000000000001E-2</v>
      </c>
      <c r="F84" s="8">
        <f>VLOOKUP($A84,industry!$A:$M,6,FALSE)</f>
        <v>4.2199999999999994E-2</v>
      </c>
      <c r="G84" s="8">
        <f>VLOOKUP($A84,industry!$A:$M,7,FALSE)</f>
        <v>-2.1000000000000001E-2</v>
      </c>
      <c r="H84" s="8">
        <f>VLOOKUP($A84,industry!$A:$M,8,FALSE)</f>
        <v>4.4900000000000002E-2</v>
      </c>
      <c r="I84" s="8">
        <f>VLOOKUP($A84,industry!$A:$M,9,FALSE)</f>
        <v>3.8599999999999995E-2</v>
      </c>
      <c r="J84" s="8">
        <f>VLOOKUP($A84,industry!$A:$M,10,FALSE)</f>
        <v>3.7100000000000001E-2</v>
      </c>
      <c r="K84" s="8">
        <f>VLOOKUP($A84,industry!$A:$M,11,FALSE)</f>
        <v>8.2699999999999996E-2</v>
      </c>
      <c r="L84" s="8">
        <f>VLOOKUP($A84,industry!$A:$M,12,FALSE)</f>
        <v>-4.6999999999999993E-3</v>
      </c>
      <c r="M84" s="8">
        <f>VLOOKUP($A84,industry!$A:$M,13,FALSE)</f>
        <v>4.24E-2</v>
      </c>
      <c r="N84" s="8"/>
      <c r="O84" s="8">
        <f t="shared" si="2"/>
        <v>-2.4365960721973029E-2</v>
      </c>
    </row>
    <row r="85" spans="1:15" x14ac:dyDescent="0.35">
      <c r="A85" s="9">
        <v>201312</v>
      </c>
      <c r="B85" s="8"/>
      <c r="C85" s="8"/>
      <c r="D85" s="8">
        <f>VLOOKUP($A85,industry!$A:$M,4,FALSE)</f>
        <v>2.2099999999999998E-2</v>
      </c>
      <c r="E85" s="8">
        <f>VLOOKUP($A85,industry!$A:$M,5,FALSE)</f>
        <v>2.7699999999999999E-2</v>
      </c>
      <c r="F85" s="8">
        <f>VLOOKUP($A85,industry!$A:$M,6,FALSE)</f>
        <v>4.0599999999999997E-2</v>
      </c>
      <c r="G85" s="8">
        <f>VLOOKUP($A85,industry!$A:$M,7,FALSE)</f>
        <v>1.6299999999999999E-2</v>
      </c>
      <c r="H85" s="8">
        <f>VLOOKUP($A85,industry!$A:$M,8,FALSE)</f>
        <v>3.6900000000000002E-2</v>
      </c>
      <c r="I85" s="8">
        <f>VLOOKUP($A85,industry!$A:$M,9,FALSE)</f>
        <v>5.3899999999999997E-2</v>
      </c>
      <c r="J85" s="8">
        <f>VLOOKUP($A85,industry!$A:$M,10,FALSE)</f>
        <v>1.1599999999999999E-2</v>
      </c>
      <c r="K85" s="8">
        <f>VLOOKUP($A85,industry!$A:$M,11,FALSE)</f>
        <v>4.0899999999999999E-2</v>
      </c>
      <c r="L85" s="8">
        <f>VLOOKUP($A85,industry!$A:$M,12,FALSE)</f>
        <v>1.66E-2</v>
      </c>
      <c r="M85" s="8">
        <f>VLOOKUP($A85,industry!$A:$M,13,FALSE)</f>
        <v>2.0299999999999999E-2</v>
      </c>
      <c r="N85" s="8"/>
      <c r="O85" s="8">
        <f t="shared" si="2"/>
        <v>-2.402659627002848E-2</v>
      </c>
    </row>
    <row r="86" spans="1:15" x14ac:dyDescent="0.35">
      <c r="A86" s="9">
        <v>201401</v>
      </c>
      <c r="B86" s="8"/>
      <c r="C86" s="8"/>
      <c r="D86" s="8">
        <f>VLOOKUP($A86,industry!$A:$M,4,FALSE)</f>
        <v>-3.5699999999999996E-2</v>
      </c>
      <c r="E86" s="8">
        <f>VLOOKUP($A86,industry!$A:$M,5,FALSE)</f>
        <v>-1.43E-2</v>
      </c>
      <c r="F86" s="8">
        <f>VLOOKUP($A86,industry!$A:$M,6,FALSE)</f>
        <v>-1.8000000000000002E-2</v>
      </c>
      <c r="G86" s="8">
        <f>VLOOKUP($A86,industry!$A:$M,7,FALSE)</f>
        <v>-2.1400000000000002E-2</v>
      </c>
      <c r="H86" s="8">
        <f>VLOOKUP($A86,industry!$A:$M,8,FALSE)</f>
        <v>1.78E-2</v>
      </c>
      <c r="I86" s="8">
        <f>VLOOKUP($A86,industry!$A:$M,9,FALSE)</f>
        <v>-3.0999999999999999E-3</v>
      </c>
      <c r="J86" s="8">
        <f>VLOOKUP($A86,industry!$A:$M,10,FALSE)</f>
        <v>-6.0199999999999997E-2</v>
      </c>
      <c r="K86" s="8">
        <f>VLOOKUP($A86,industry!$A:$M,11,FALSE)</f>
        <v>9.0899999999999995E-2</v>
      </c>
      <c r="L86" s="8">
        <f>VLOOKUP($A86,industry!$A:$M,12,FALSE)</f>
        <v>1.29E-2</v>
      </c>
      <c r="M86" s="8">
        <f>VLOOKUP($A86,industry!$A:$M,13,FALSE)</f>
        <v>-1.46E-2</v>
      </c>
      <c r="N86" s="8"/>
      <c r="O86" s="8">
        <f t="shared" si="2"/>
        <v>1.2611466143633981E-2</v>
      </c>
    </row>
    <row r="87" spans="1:15" x14ac:dyDescent="0.35">
      <c r="A87" s="9">
        <v>201402</v>
      </c>
      <c r="B87" s="8"/>
      <c r="C87" s="8"/>
      <c r="D87" s="8">
        <f>VLOOKUP($A87,industry!$A:$M,4,FALSE)</f>
        <v>5.67E-2</v>
      </c>
      <c r="E87" s="8">
        <f>VLOOKUP($A87,industry!$A:$M,5,FALSE)</f>
        <v>4.99E-2</v>
      </c>
      <c r="F87" s="8">
        <f>VLOOKUP($A87,industry!$A:$M,6,FALSE)</f>
        <v>5.5300000000000002E-2</v>
      </c>
      <c r="G87" s="8">
        <f>VLOOKUP($A87,industry!$A:$M,7,FALSE)</f>
        <v>5.9800000000000006E-2</v>
      </c>
      <c r="H87" s="8">
        <f>VLOOKUP($A87,industry!$A:$M,8,FALSE)</f>
        <v>4.6199999999999998E-2</v>
      </c>
      <c r="I87" s="8">
        <f>VLOOKUP($A87,industry!$A:$M,9,FALSE)</f>
        <v>3.2799999999999996E-2</v>
      </c>
      <c r="J87" s="8">
        <f>VLOOKUP($A87,industry!$A:$M,10,FALSE)</f>
        <v>4.4999999999999998E-2</v>
      </c>
      <c r="K87" s="8">
        <f>VLOOKUP($A87,industry!$A:$M,11,FALSE)</f>
        <v>5.9800000000000006E-2</v>
      </c>
      <c r="L87" s="8">
        <f>VLOOKUP($A87,industry!$A:$M,12,FALSE)</f>
        <v>3.4700000000000002E-2</v>
      </c>
      <c r="M87" s="8">
        <f>VLOOKUP($A87,industry!$A:$M,13,FALSE)</f>
        <v>3.5699999999999996E-2</v>
      </c>
      <c r="N87" s="8"/>
      <c r="O87" s="8">
        <f t="shared" si="2"/>
        <v>-3.707561191264816E-2</v>
      </c>
    </row>
    <row r="88" spans="1:15" x14ac:dyDescent="0.35">
      <c r="A88" s="9">
        <v>201403</v>
      </c>
      <c r="B88" s="8"/>
      <c r="C88" s="8"/>
      <c r="D88" s="8">
        <f>VLOOKUP($A88,industry!$A:$M,4,FALSE)</f>
        <v>3.27E-2</v>
      </c>
      <c r="E88" s="8">
        <f>VLOOKUP($A88,industry!$A:$M,5,FALSE)</f>
        <v>9.4999999999999998E-3</v>
      </c>
      <c r="F88" s="8">
        <f>VLOOKUP($A88,industry!$A:$M,6,FALSE)</f>
        <v>1.37E-2</v>
      </c>
      <c r="G88" s="8">
        <f>VLOOKUP($A88,industry!$A:$M,7,FALSE)</f>
        <v>1.89E-2</v>
      </c>
      <c r="H88" s="8">
        <f>VLOOKUP($A88,industry!$A:$M,8,FALSE)</f>
        <v>-1.32E-2</v>
      </c>
      <c r="I88" s="8">
        <f>VLOOKUP($A88,industry!$A:$M,9,FALSE)</f>
        <v>-5.0000000000000001E-3</v>
      </c>
      <c r="J88" s="8">
        <f>VLOOKUP($A88,industry!$A:$M,10,FALSE)</f>
        <v>2.3999999999999998E-3</v>
      </c>
      <c r="K88" s="8">
        <f>VLOOKUP($A88,industry!$A:$M,11,FALSE)</f>
        <v>-3.9800000000000002E-2</v>
      </c>
      <c r="L88" s="8">
        <f>VLOOKUP($A88,industry!$A:$M,12,FALSE)</f>
        <v>2.4900000000000002E-2</v>
      </c>
      <c r="M88" s="8">
        <f>VLOOKUP($A88,industry!$A:$M,13,FALSE)</f>
        <v>1.0800000000000001E-2</v>
      </c>
      <c r="N88" s="8"/>
      <c r="O88" s="8">
        <f t="shared" si="2"/>
        <v>-2.4833865297550842E-2</v>
      </c>
    </row>
    <row r="89" spans="1:15" x14ac:dyDescent="0.35">
      <c r="A89" s="9">
        <v>201404</v>
      </c>
      <c r="B89" s="8"/>
      <c r="C89" s="8"/>
      <c r="D89" s="8">
        <f>VLOOKUP($A89,industry!$A:$M,4,FALSE)</f>
        <v>-2.76E-2</v>
      </c>
      <c r="E89" s="8">
        <f>VLOOKUP($A89,industry!$A:$M,5,FALSE)</f>
        <v>-4.5599999999999995E-2</v>
      </c>
      <c r="F89" s="8">
        <f>VLOOKUP($A89,industry!$A:$M,6,FALSE)</f>
        <v>-2.8199999999999999E-2</v>
      </c>
      <c r="G89" s="8">
        <f>VLOOKUP($A89,industry!$A:$M,7,FALSE)</f>
        <v>4.82E-2</v>
      </c>
      <c r="H89" s="8">
        <f>VLOOKUP($A89,industry!$A:$M,8,FALSE)</f>
        <v>-6.5799999999999997E-2</v>
      </c>
      <c r="I89" s="8">
        <f>VLOOKUP($A89,industry!$A:$M,9,FALSE)</f>
        <v>-4.7400000000000005E-2</v>
      </c>
      <c r="J89" s="8">
        <f>VLOOKUP($A89,industry!$A:$M,10,FALSE)</f>
        <v>-2.87E-2</v>
      </c>
      <c r="K89" s="8">
        <f>VLOOKUP($A89,industry!$A:$M,11,FALSE)</f>
        <v>-7.85E-2</v>
      </c>
      <c r="L89" s="8">
        <f>VLOOKUP($A89,industry!$A:$M,12,FALSE)</f>
        <v>1.9400000000000001E-2</v>
      </c>
      <c r="M89" s="8">
        <f>VLOOKUP($A89,industry!$A:$M,13,FALSE)</f>
        <v>-2.63E-2</v>
      </c>
      <c r="N89" s="8"/>
      <c r="O89" s="8">
        <f t="shared" si="2"/>
        <v>9.1389610585256367E-3</v>
      </c>
    </row>
    <row r="90" spans="1:15" x14ac:dyDescent="0.35">
      <c r="A90" s="9">
        <v>201405</v>
      </c>
      <c r="B90" s="8"/>
      <c r="C90" s="8"/>
      <c r="D90" s="8">
        <f>VLOOKUP($A90,industry!$A:$M,4,FALSE)</f>
        <v>1.32E-2</v>
      </c>
      <c r="E90" s="8">
        <f>VLOOKUP($A90,industry!$A:$M,5,FALSE)</f>
        <v>1.26E-2</v>
      </c>
      <c r="F90" s="8">
        <f>VLOOKUP($A90,industry!$A:$M,6,FALSE)</f>
        <v>-4.5999999999999999E-3</v>
      </c>
      <c r="G90" s="8">
        <f>VLOOKUP($A90,industry!$A:$M,7,FALSE)</f>
        <v>-1.43E-2</v>
      </c>
      <c r="H90" s="8">
        <f>VLOOKUP($A90,industry!$A:$M,8,FALSE)</f>
        <v>-7.000000000000001E-4</v>
      </c>
      <c r="I90" s="8">
        <f>VLOOKUP($A90,industry!$A:$M,9,FALSE)</f>
        <v>2.4799999999999999E-2</v>
      </c>
      <c r="J90" s="8">
        <f>VLOOKUP($A90,industry!$A:$M,10,FALSE)</f>
        <v>-7.4999999999999997E-3</v>
      </c>
      <c r="K90" s="8">
        <f>VLOOKUP($A90,industry!$A:$M,11,FALSE)</f>
        <v>9.3999999999999986E-3</v>
      </c>
      <c r="L90" s="8">
        <f>VLOOKUP($A90,industry!$A:$M,12,FALSE)</f>
        <v>6.9999999999999993E-3</v>
      </c>
      <c r="M90" s="8">
        <f>VLOOKUP($A90,industry!$A:$M,13,FALSE)</f>
        <v>1.7000000000000001E-3</v>
      </c>
      <c r="N90" s="8"/>
      <c r="O90" s="8">
        <f t="shared" si="2"/>
        <v>-9.7151016974708782E-3</v>
      </c>
    </row>
    <row r="91" spans="1:15" x14ac:dyDescent="0.35">
      <c r="A91" s="9">
        <v>201406</v>
      </c>
      <c r="B91" s="8"/>
      <c r="C91" s="8"/>
      <c r="D91" s="8">
        <f>VLOOKUP($A91,industry!$A:$M,4,FALSE)</f>
        <v>2.1499999999999998E-2</v>
      </c>
      <c r="E91" s="8">
        <f>VLOOKUP($A91,industry!$A:$M,5,FALSE)</f>
        <v>2.7099999999999999E-2</v>
      </c>
      <c r="F91" s="8">
        <f>VLOOKUP($A91,industry!$A:$M,6,FALSE)</f>
        <v>3.78E-2</v>
      </c>
      <c r="G91" s="8">
        <f>VLOOKUP($A91,industry!$A:$M,7,FALSE)</f>
        <v>0.08</v>
      </c>
      <c r="H91" s="8">
        <f>VLOOKUP($A91,industry!$A:$M,8,FALSE)</f>
        <v>5.8499999999999996E-2</v>
      </c>
      <c r="I91" s="8">
        <f>VLOOKUP($A91,industry!$A:$M,9,FALSE)</f>
        <v>1.61E-2</v>
      </c>
      <c r="J91" s="8">
        <f>VLOOKUP($A91,industry!$A:$M,10,FALSE)</f>
        <v>2.3700000000000002E-2</v>
      </c>
      <c r="K91" s="8">
        <f>VLOOKUP($A91,industry!$A:$M,11,FALSE)</f>
        <v>7.2599999999999998E-2</v>
      </c>
      <c r="L91" s="8">
        <f>VLOOKUP($A91,industry!$A:$M,12,FALSE)</f>
        <v>5.16E-2</v>
      </c>
      <c r="M91" s="8">
        <f>VLOOKUP($A91,industry!$A:$M,13,FALSE)</f>
        <v>3.5200000000000002E-2</v>
      </c>
      <c r="N91" s="8"/>
      <c r="O91" s="8">
        <f t="shared" si="2"/>
        <v>-3.0066333479124081E-2</v>
      </c>
    </row>
    <row r="92" spans="1:15" x14ac:dyDescent="0.35">
      <c r="A92" s="9">
        <v>201407</v>
      </c>
      <c r="B92" s="8"/>
      <c r="C92" s="8"/>
      <c r="D92" s="8">
        <f>VLOOKUP($A92,industry!$A:$M,4,FALSE)</f>
        <v>-4.2300000000000004E-2</v>
      </c>
      <c r="E92" s="8">
        <f>VLOOKUP($A92,industry!$A:$M,5,FALSE)</f>
        <v>-3.7900000000000003E-2</v>
      </c>
      <c r="F92" s="8">
        <f>VLOOKUP($A92,industry!$A:$M,6,FALSE)</f>
        <v>-4.9800000000000004E-2</v>
      </c>
      <c r="G92" s="8">
        <f>VLOOKUP($A92,industry!$A:$M,7,FALSE)</f>
        <v>-7.4999999999999997E-2</v>
      </c>
      <c r="H92" s="8">
        <f>VLOOKUP($A92,industry!$A:$M,8,FALSE)</f>
        <v>-5.2000000000000005E-2</v>
      </c>
      <c r="I92" s="8">
        <f>VLOOKUP($A92,industry!$A:$M,9,FALSE)</f>
        <v>-2.9100000000000001E-2</v>
      </c>
      <c r="J92" s="8">
        <f>VLOOKUP($A92,industry!$A:$M,10,FALSE)</f>
        <v>-4.9400000000000006E-2</v>
      </c>
      <c r="K92" s="8">
        <f>VLOOKUP($A92,industry!$A:$M,11,FALSE)</f>
        <v>-6.9599999999999995E-2</v>
      </c>
      <c r="L92" s="8">
        <f>VLOOKUP($A92,industry!$A:$M,12,FALSE)</f>
        <v>-6.4399999999999999E-2</v>
      </c>
      <c r="M92" s="8">
        <f>VLOOKUP($A92,industry!$A:$M,13,FALSE)</f>
        <v>-3.4000000000000002E-2</v>
      </c>
      <c r="N92" s="8"/>
      <c r="O92" s="8">
        <f t="shared" si="2"/>
        <v>3.9575990709016184E-2</v>
      </c>
    </row>
    <row r="93" spans="1:15" x14ac:dyDescent="0.35">
      <c r="A93" s="9">
        <v>201408</v>
      </c>
      <c r="B93" s="8"/>
      <c r="C93" s="8"/>
      <c r="D93" s="8">
        <f>VLOOKUP($A93,industry!$A:$M,4,FALSE)</f>
        <v>5.16E-2</v>
      </c>
      <c r="E93" s="8">
        <f>VLOOKUP($A93,industry!$A:$M,5,FALSE)</f>
        <v>0.10730000000000001</v>
      </c>
      <c r="F93" s="8">
        <f>VLOOKUP($A93,industry!$A:$M,6,FALSE)</f>
        <v>4.8600000000000004E-2</v>
      </c>
      <c r="G93" s="8">
        <f>VLOOKUP($A93,industry!$A:$M,7,FALSE)</f>
        <v>2.0299999999999999E-2</v>
      </c>
      <c r="H93" s="8">
        <f>VLOOKUP($A93,industry!$A:$M,8,FALSE)</f>
        <v>3.9199999999999999E-2</v>
      </c>
      <c r="I93" s="8">
        <f>VLOOKUP($A93,industry!$A:$M,9,FALSE)</f>
        <v>-6.0999999999999995E-3</v>
      </c>
      <c r="J93" s="8">
        <f>VLOOKUP($A93,industry!$A:$M,10,FALSE)</f>
        <v>4.7400000000000005E-2</v>
      </c>
      <c r="K93" s="8">
        <f>VLOOKUP($A93,industry!$A:$M,11,FALSE)</f>
        <v>4.7E-2</v>
      </c>
      <c r="L93" s="8">
        <f>VLOOKUP($A93,industry!$A:$M,12,FALSE)</f>
        <v>5.6299999999999996E-2</v>
      </c>
      <c r="M93" s="8">
        <f>VLOOKUP($A93,industry!$A:$M,13,FALSE)</f>
        <v>3.3700000000000001E-2</v>
      </c>
      <c r="N93" s="8"/>
      <c r="O93" s="8">
        <f t="shared" si="2"/>
        <v>-4.352421938316061E-2</v>
      </c>
    </row>
    <row r="94" spans="1:15" x14ac:dyDescent="0.35">
      <c r="A94" s="9">
        <v>201409</v>
      </c>
      <c r="B94" s="8"/>
      <c r="C94" s="8"/>
      <c r="D94" s="8">
        <f>VLOOKUP($A94,industry!$A:$M,4,FALSE)</f>
        <v>-2.87E-2</v>
      </c>
      <c r="E94" s="8">
        <f>VLOOKUP($A94,industry!$A:$M,5,FALSE)</f>
        <v>-7.2300000000000003E-2</v>
      </c>
      <c r="F94" s="8">
        <f>VLOOKUP($A94,industry!$A:$M,6,FALSE)</f>
        <v>-6.7400000000000002E-2</v>
      </c>
      <c r="G94" s="8">
        <f>VLOOKUP($A94,industry!$A:$M,7,FALSE)</f>
        <v>-0.12839999999999999</v>
      </c>
      <c r="H94" s="8">
        <f>VLOOKUP($A94,industry!$A:$M,8,FALSE)</f>
        <v>-4.2999999999999997E-2</v>
      </c>
      <c r="I94" s="8">
        <f>VLOOKUP($A94,industry!$A:$M,9,FALSE)</f>
        <v>-5.3200000000000004E-2</v>
      </c>
      <c r="J94" s="8">
        <f>VLOOKUP($A94,industry!$A:$M,10,FALSE)</f>
        <v>-4.0099999999999997E-2</v>
      </c>
      <c r="K94" s="8">
        <f>VLOOKUP($A94,industry!$A:$M,11,FALSE)</f>
        <v>-4.9699999999999994E-2</v>
      </c>
      <c r="L94" s="8">
        <f>VLOOKUP($A94,industry!$A:$M,12,FALSE)</f>
        <v>-4.7500000000000001E-2</v>
      </c>
      <c r="M94" s="8">
        <f>VLOOKUP($A94,industry!$A:$M,13,FALSE)</f>
        <v>-3.4200000000000001E-2</v>
      </c>
      <c r="N94" s="8"/>
      <c r="O94" s="8">
        <f t="shared" si="2"/>
        <v>3.9210858017100475E-2</v>
      </c>
    </row>
    <row r="95" spans="1:15" x14ac:dyDescent="0.35">
      <c r="A95" s="9">
        <v>201410</v>
      </c>
      <c r="B95" s="8"/>
      <c r="C95" s="8"/>
      <c r="D95" s="8">
        <f>VLOOKUP($A95,industry!$A:$M,4,FALSE)</f>
        <v>3.6000000000000004E-2</v>
      </c>
      <c r="E95" s="8">
        <f>VLOOKUP($A95,industry!$A:$M,5,FALSE)</f>
        <v>6.0999999999999999E-2</v>
      </c>
      <c r="F95" s="8">
        <f>VLOOKUP($A95,industry!$A:$M,6,FALSE)</f>
        <v>2.5600000000000001E-2</v>
      </c>
      <c r="G95" s="8">
        <f>VLOOKUP($A95,industry!$A:$M,7,FALSE)</f>
        <v>-0.14150000000000001</v>
      </c>
      <c r="H95" s="8">
        <f>VLOOKUP($A95,industry!$A:$M,8,FALSE)</f>
        <v>1.5600000000000001E-2</v>
      </c>
      <c r="I95" s="8">
        <f>VLOOKUP($A95,industry!$A:$M,9,FALSE)</f>
        <v>3.78E-2</v>
      </c>
      <c r="J95" s="8">
        <f>VLOOKUP($A95,industry!$A:$M,10,FALSE)</f>
        <v>3.3099999999999997E-2</v>
      </c>
      <c r="K95" s="8">
        <f>VLOOKUP($A95,industry!$A:$M,11,FALSE)</f>
        <v>5.1699999999999996E-2</v>
      </c>
      <c r="L95" s="8">
        <f>VLOOKUP($A95,industry!$A:$M,12,FALSE)</f>
        <v>0.09</v>
      </c>
      <c r="M95" s="8">
        <f>VLOOKUP($A95,industry!$A:$M,13,FALSE)</f>
        <v>4.0999999999999995E-2</v>
      </c>
      <c r="N95" s="8"/>
      <c r="O95" s="8">
        <f t="shared" si="2"/>
        <v>-6.8401891797310446E-2</v>
      </c>
    </row>
    <row r="96" spans="1:15" x14ac:dyDescent="0.35">
      <c r="A96" s="9">
        <v>201411</v>
      </c>
      <c r="B96" s="8"/>
      <c r="C96" s="8"/>
      <c r="D96" s="8">
        <f>VLOOKUP($A96,industry!$A:$M,4,FALSE)</f>
        <v>0.03</v>
      </c>
      <c r="E96" s="8">
        <f>VLOOKUP($A96,industry!$A:$M,5,FALSE)</f>
        <v>-8.199999999999999E-3</v>
      </c>
      <c r="F96" s="8">
        <f>VLOOKUP($A96,industry!$A:$M,6,FALSE)</f>
        <v>-1.3899999999999999E-2</v>
      </c>
      <c r="G96" s="8">
        <f>VLOOKUP($A96,industry!$A:$M,7,FALSE)</f>
        <v>-0.18239999999999998</v>
      </c>
      <c r="H96" s="8">
        <f>VLOOKUP($A96,industry!$A:$M,8,FALSE)</f>
        <v>1.5800000000000002E-2</v>
      </c>
      <c r="I96" s="8">
        <f>VLOOKUP($A96,industry!$A:$M,9,FALSE)</f>
        <v>7.3000000000000001E-3</v>
      </c>
      <c r="J96" s="8">
        <f>VLOOKUP($A96,industry!$A:$M,10,FALSE)</f>
        <v>2.5099999999999997E-2</v>
      </c>
      <c r="K96" s="8">
        <f>VLOOKUP($A96,industry!$A:$M,11,FALSE)</f>
        <v>5.7999999999999996E-3</v>
      </c>
      <c r="L96" s="8">
        <f>VLOOKUP($A96,industry!$A:$M,12,FALSE)</f>
        <v>-6.4000000000000003E-3</v>
      </c>
      <c r="M96" s="8">
        <f>VLOOKUP($A96,industry!$A:$M,13,FALSE)</f>
        <v>4.0999999999999995E-3</v>
      </c>
      <c r="N96" s="8"/>
      <c r="O96" s="8">
        <f t="shared" si="2"/>
        <v>-7.0431158789115945E-3</v>
      </c>
    </row>
    <row r="97" spans="1:15" x14ac:dyDescent="0.35">
      <c r="A97" s="9">
        <v>201412</v>
      </c>
      <c r="B97" s="8"/>
      <c r="C97" s="8"/>
      <c r="D97" s="8">
        <f>VLOOKUP($A97,industry!$A:$M,4,FALSE)</f>
        <v>1.1899999999999999E-2</v>
      </c>
      <c r="E97" s="8">
        <f>VLOOKUP($A97,industry!$A:$M,5,FALSE)</f>
        <v>6.4000000000000003E-3</v>
      </c>
      <c r="F97" s="8">
        <f>VLOOKUP($A97,industry!$A:$M,6,FALSE)</f>
        <v>3.8E-3</v>
      </c>
      <c r="G97" s="8">
        <f>VLOOKUP($A97,industry!$A:$M,7,FALSE)</f>
        <v>-0.1</v>
      </c>
      <c r="H97" s="8">
        <f>VLOOKUP($A97,industry!$A:$M,8,FALSE)</f>
        <v>2.29E-2</v>
      </c>
      <c r="I97" s="8">
        <f>VLOOKUP($A97,industry!$A:$M,9,FALSE)</f>
        <v>-1.2500000000000001E-2</v>
      </c>
      <c r="J97" s="8">
        <f>VLOOKUP($A97,industry!$A:$M,10,FALSE)</f>
        <v>1.8799999999999997E-2</v>
      </c>
      <c r="K97" s="8">
        <f>VLOOKUP($A97,industry!$A:$M,11,FALSE)</f>
        <v>5.2999999999999999E-2</v>
      </c>
      <c r="L97" s="8">
        <f>VLOOKUP($A97,industry!$A:$M,12,FALSE)</f>
        <v>3.0899999999999997E-2</v>
      </c>
      <c r="M97" s="8">
        <f>VLOOKUP($A97,industry!$A:$M,13,FALSE)</f>
        <v>2.92E-2</v>
      </c>
      <c r="N97" s="8"/>
      <c r="O97" s="8">
        <f t="shared" si="2"/>
        <v>-2.4291911770550609E-2</v>
      </c>
    </row>
    <row r="98" spans="1:15" x14ac:dyDescent="0.35">
      <c r="A98" s="9">
        <v>201501</v>
      </c>
      <c r="B98" s="8"/>
      <c r="C98" s="8"/>
      <c r="D98" s="8">
        <f>VLOOKUP($A98,industry!$A:$M,4,FALSE)</f>
        <v>-1.7600000000000001E-2</v>
      </c>
      <c r="E98" s="8">
        <f>VLOOKUP($A98,industry!$A:$M,5,FALSE)</f>
        <v>-4.7400000000000005E-2</v>
      </c>
      <c r="F98" s="8">
        <f>VLOOKUP($A98,industry!$A:$M,6,FALSE)</f>
        <v>-5.7599999999999998E-2</v>
      </c>
      <c r="G98" s="8">
        <f>VLOOKUP($A98,industry!$A:$M,7,FALSE)</f>
        <v>-0.09</v>
      </c>
      <c r="H98" s="8">
        <f>VLOOKUP($A98,industry!$A:$M,8,FALSE)</f>
        <v>-3.1E-2</v>
      </c>
      <c r="I98" s="8">
        <f>VLOOKUP($A98,industry!$A:$M,9,FALSE)</f>
        <v>-3.7499999999999999E-2</v>
      </c>
      <c r="J98" s="8">
        <f>VLOOKUP($A98,industry!$A:$M,10,FALSE)</f>
        <v>-2.6099999999999998E-2</v>
      </c>
      <c r="K98" s="8">
        <f>VLOOKUP($A98,industry!$A:$M,11,FALSE)</f>
        <v>2.6200000000000001E-2</v>
      </c>
      <c r="L98" s="8">
        <f>VLOOKUP($A98,industry!$A:$M,12,FALSE)</f>
        <v>7.6E-3</v>
      </c>
      <c r="M98" s="8">
        <f>VLOOKUP($A98,industry!$A:$M,13,FALSE)</f>
        <v>-5.1500000000000004E-2</v>
      </c>
      <c r="N98" s="8"/>
      <c r="O98" s="8">
        <f t="shared" si="2"/>
        <v>3.2167074649733687E-2</v>
      </c>
    </row>
    <row r="99" spans="1:15" x14ac:dyDescent="0.35">
      <c r="A99" s="9">
        <v>201502</v>
      </c>
      <c r="B99" s="8"/>
      <c r="C99" s="8"/>
      <c r="D99" s="8">
        <f>VLOOKUP($A99,industry!$A:$M,4,FALSE)</f>
        <v>4.2199999999999994E-2</v>
      </c>
      <c r="E99" s="8">
        <f>VLOOKUP($A99,industry!$A:$M,5,FALSE)</f>
        <v>7.0900000000000005E-2</v>
      </c>
      <c r="F99" s="8">
        <f>VLOOKUP($A99,industry!$A:$M,6,FALSE)</f>
        <v>7.9899999999999999E-2</v>
      </c>
      <c r="G99" s="8">
        <f>VLOOKUP($A99,industry!$A:$M,7,FALSE)</f>
        <v>0.1285</v>
      </c>
      <c r="H99" s="8">
        <f>VLOOKUP($A99,industry!$A:$M,8,FALSE)</f>
        <v>7.4099999999999999E-2</v>
      </c>
      <c r="I99" s="8">
        <f>VLOOKUP($A99,industry!$A:$M,9,FALSE)</f>
        <v>6.2800000000000009E-2</v>
      </c>
      <c r="J99" s="8">
        <f>VLOOKUP($A99,industry!$A:$M,10,FALSE)</f>
        <v>4.4600000000000001E-2</v>
      </c>
      <c r="K99" s="8">
        <f>VLOOKUP($A99,industry!$A:$M,11,FALSE)</f>
        <v>9.3000000000000013E-2</v>
      </c>
      <c r="L99" s="8">
        <f>VLOOKUP($A99,industry!$A:$M,12,FALSE)</f>
        <v>-2.69E-2</v>
      </c>
      <c r="M99" s="8">
        <f>VLOOKUP($A99,industry!$A:$M,13,FALSE)</f>
        <v>5.0900000000000001E-2</v>
      </c>
      <c r="N99" s="8"/>
      <c r="O99" s="8">
        <f t="shared" si="2"/>
        <v>-2.0033627313529451E-2</v>
      </c>
    </row>
    <row r="100" spans="1:15" x14ac:dyDescent="0.35">
      <c r="A100" s="9">
        <v>201503</v>
      </c>
      <c r="B100" s="8"/>
      <c r="C100" s="8"/>
      <c r="D100" s="8">
        <f>VLOOKUP($A100,industry!$A:$M,4,FALSE)</f>
        <v>1.67E-2</v>
      </c>
      <c r="E100" s="8">
        <f>VLOOKUP($A100,industry!$A:$M,5,FALSE)</f>
        <v>-5.6000000000000008E-3</v>
      </c>
      <c r="F100" s="8">
        <f>VLOOKUP($A100,industry!$A:$M,6,FALSE)</f>
        <v>-4.1999999999999997E-3</v>
      </c>
      <c r="G100" s="8">
        <f>VLOOKUP($A100,industry!$A:$M,7,FALSE)</f>
        <v>-8.6099999999999996E-2</v>
      </c>
      <c r="H100" s="8">
        <f>VLOOKUP($A100,industry!$A:$M,8,FALSE)</f>
        <v>-1.4499999999999999E-2</v>
      </c>
      <c r="I100" s="8">
        <f>VLOOKUP($A100,industry!$A:$M,9,FALSE)</f>
        <v>7.9000000000000008E-3</v>
      </c>
      <c r="J100" s="8">
        <f>VLOOKUP($A100,industry!$A:$M,10,FALSE)</f>
        <v>1.7500000000000002E-2</v>
      </c>
      <c r="K100" s="8">
        <f>VLOOKUP($A100,industry!$A:$M,11,FALSE)</f>
        <v>1.0800000000000001E-2</v>
      </c>
      <c r="L100" s="8">
        <f>VLOOKUP($A100,industry!$A:$M,12,FALSE)</f>
        <v>-2.7000000000000001E-3</v>
      </c>
      <c r="M100" s="8">
        <f>VLOOKUP($A100,industry!$A:$M,13,FALSE)</f>
        <v>1.21E-2</v>
      </c>
      <c r="N100" s="8"/>
      <c r="O100" s="8">
        <f t="shared" si="2"/>
        <v>-1.2071364294400318E-2</v>
      </c>
    </row>
    <row r="101" spans="1:15" x14ac:dyDescent="0.35">
      <c r="A101" s="9">
        <v>201504</v>
      </c>
      <c r="B101" s="8"/>
      <c r="C101" s="8"/>
      <c r="D101" s="8">
        <f>VLOOKUP($A101,industry!$A:$M,4,FALSE)</f>
        <v>-1.09E-2</v>
      </c>
      <c r="E101" s="8">
        <f>VLOOKUP($A101,industry!$A:$M,5,FALSE)</f>
        <v>2E-3</v>
      </c>
      <c r="F101" s="8">
        <f>VLOOKUP($A101,industry!$A:$M,6,FALSE)</f>
        <v>6.8000000000000005E-3</v>
      </c>
      <c r="G101" s="8">
        <f>VLOOKUP($A101,industry!$A:$M,7,FALSE)</f>
        <v>0.1535</v>
      </c>
      <c r="H101" s="8">
        <f>VLOOKUP($A101,industry!$A:$M,8,FALSE)</f>
        <v>-1.6000000000000001E-3</v>
      </c>
      <c r="I101" s="8">
        <f>VLOOKUP($A101,industry!$A:$M,9,FALSE)</f>
        <v>0.12470000000000001</v>
      </c>
      <c r="J101" s="8">
        <f>VLOOKUP($A101,industry!$A:$M,10,FALSE)</f>
        <v>-2.5899999999999999E-2</v>
      </c>
      <c r="K101" s="8">
        <f>VLOOKUP($A101,industry!$A:$M,11,FALSE)</f>
        <v>-4.1700000000000001E-2</v>
      </c>
      <c r="L101" s="8">
        <f>VLOOKUP($A101,industry!$A:$M,12,FALSE)</f>
        <v>2.8000000000000004E-3</v>
      </c>
      <c r="M101" s="8">
        <f>VLOOKUP($A101,industry!$A:$M,13,FALSE)</f>
        <v>-1.1999999999999999E-3</v>
      </c>
      <c r="N101" s="8"/>
      <c r="O101" s="8">
        <f t="shared" si="2"/>
        <v>-1.1968534647175785E-2</v>
      </c>
    </row>
    <row r="102" spans="1:15" x14ac:dyDescent="0.35">
      <c r="A102" s="9">
        <v>201505</v>
      </c>
      <c r="B102" s="8"/>
      <c r="C102" s="8"/>
      <c r="D102" s="8">
        <f>VLOOKUP($A102,industry!$A:$M,4,FALSE)</f>
        <v>1.3600000000000001E-2</v>
      </c>
      <c r="E102" s="8">
        <f>VLOOKUP($A102,industry!$A:$M,5,FALSE)</f>
        <v>-6.0000000000000001E-3</v>
      </c>
      <c r="F102" s="8">
        <f>VLOOKUP($A102,industry!$A:$M,6,FALSE)</f>
        <v>-6.0000000000000001E-3</v>
      </c>
      <c r="G102" s="8">
        <f>VLOOKUP($A102,industry!$A:$M,7,FALSE)</f>
        <v>-8.2799999999999999E-2</v>
      </c>
      <c r="H102" s="8">
        <f>VLOOKUP($A102,industry!$A:$M,8,FALSE)</f>
        <v>2.4399999999999998E-2</v>
      </c>
      <c r="I102" s="8">
        <f>VLOOKUP($A102,industry!$A:$M,9,FALSE)</f>
        <v>3.4000000000000002E-3</v>
      </c>
      <c r="J102" s="8">
        <f>VLOOKUP($A102,industry!$A:$M,10,FALSE)</f>
        <v>-1.5E-3</v>
      </c>
      <c r="K102" s="8">
        <f>VLOOKUP($A102,industry!$A:$M,11,FALSE)</f>
        <v>5.0900000000000001E-2</v>
      </c>
      <c r="L102" s="8">
        <f>VLOOKUP($A102,industry!$A:$M,12,FALSE)</f>
        <v>-7.4000000000000003E-3</v>
      </c>
      <c r="M102" s="8">
        <f>VLOOKUP($A102,industry!$A:$M,13,FALSE)</f>
        <v>3.4000000000000002E-3</v>
      </c>
      <c r="N102" s="8"/>
      <c r="O102" s="8">
        <f t="shared" si="2"/>
        <v>1.1922645491964673E-3</v>
      </c>
    </row>
    <row r="103" spans="1:15" x14ac:dyDescent="0.35">
      <c r="A103" s="9">
        <v>201506</v>
      </c>
      <c r="B103" s="8"/>
      <c r="C103" s="8"/>
      <c r="D103" s="8">
        <f>VLOOKUP($A103,industry!$A:$M,4,FALSE)</f>
        <v>2E-3</v>
      </c>
      <c r="E103" s="8">
        <f>VLOOKUP($A103,industry!$A:$M,5,FALSE)</f>
        <v>-2.35E-2</v>
      </c>
      <c r="F103" s="8">
        <f>VLOOKUP($A103,industry!$A:$M,6,FALSE)</f>
        <v>-1.4499999999999999E-2</v>
      </c>
      <c r="G103" s="8">
        <f>VLOOKUP($A103,industry!$A:$M,7,FALSE)</f>
        <v>-8.5299999999999987E-2</v>
      </c>
      <c r="H103" s="8">
        <f>VLOOKUP($A103,industry!$A:$M,8,FALSE)</f>
        <v>-1.2500000000000001E-2</v>
      </c>
      <c r="I103" s="8">
        <f>VLOOKUP($A103,industry!$A:$M,9,FALSE)</f>
        <v>-1.78E-2</v>
      </c>
      <c r="J103" s="8">
        <f>VLOOKUP($A103,industry!$A:$M,10,FALSE)</f>
        <v>1.4000000000000002E-3</v>
      </c>
      <c r="K103" s="8">
        <f>VLOOKUP($A103,industry!$A:$M,11,FALSE)</f>
        <v>2.5699999999999997E-2</v>
      </c>
      <c r="L103" s="8">
        <f>VLOOKUP($A103,industry!$A:$M,12,FALSE)</f>
        <v>-5.1399999999999994E-2</v>
      </c>
      <c r="M103" s="8">
        <f>VLOOKUP($A103,industry!$A:$M,13,FALSE)</f>
        <v>1.29E-2</v>
      </c>
      <c r="N103" s="8"/>
      <c r="O103" s="8">
        <f t="shared" si="2"/>
        <v>1.1589855151209132E-2</v>
      </c>
    </row>
    <row r="104" spans="1:15" x14ac:dyDescent="0.35">
      <c r="A104" s="9">
        <v>201507</v>
      </c>
      <c r="B104" s="8"/>
      <c r="C104" s="8"/>
      <c r="D104" s="8">
        <f>VLOOKUP($A104,industry!$A:$M,4,FALSE)</f>
        <v>-6.6E-3</v>
      </c>
      <c r="E104" s="8">
        <f>VLOOKUP($A104,industry!$A:$M,5,FALSE)</f>
        <v>-3.3399999999999999E-2</v>
      </c>
      <c r="F104" s="8">
        <f>VLOOKUP($A104,industry!$A:$M,6,FALSE)</f>
        <v>-6.0999999999999999E-2</v>
      </c>
      <c r="G104" s="8">
        <f>VLOOKUP($A104,industry!$A:$M,7,FALSE)</f>
        <v>-0.21190000000000001</v>
      </c>
      <c r="H104" s="8">
        <f>VLOOKUP($A104,industry!$A:$M,8,FALSE)</f>
        <v>-3.95E-2</v>
      </c>
      <c r="I104" s="8">
        <f>VLOOKUP($A104,industry!$A:$M,9,FALSE)</f>
        <v>-1.47E-2</v>
      </c>
      <c r="J104" s="8">
        <f>VLOOKUP($A104,industry!$A:$M,10,FALSE)</f>
        <v>-1.78E-2</v>
      </c>
      <c r="K104" s="8">
        <f>VLOOKUP($A104,industry!$A:$M,11,FALSE)</f>
        <v>-4.6999999999999993E-3</v>
      </c>
      <c r="L104" s="8">
        <f>VLOOKUP($A104,industry!$A:$M,12,FALSE)</f>
        <v>2.9500000000000002E-2</v>
      </c>
      <c r="M104" s="8">
        <f>VLOOKUP($A104,industry!$A:$M,13,FALSE)</f>
        <v>-1.3300000000000001E-2</v>
      </c>
      <c r="N104" s="8"/>
      <c r="O104" s="8">
        <f t="shared" si="2"/>
        <v>-8.4117961056904451E-3</v>
      </c>
    </row>
    <row r="105" spans="1:15" x14ac:dyDescent="0.35">
      <c r="A105" s="9">
        <v>201508</v>
      </c>
      <c r="B105" s="8"/>
      <c r="C105" s="8"/>
      <c r="D105" s="8">
        <f>VLOOKUP($A105,industry!$A:$M,4,FALSE)</f>
        <v>-3.6299999999999999E-2</v>
      </c>
      <c r="E105" s="8">
        <f>VLOOKUP($A105,industry!$A:$M,5,FALSE)</f>
        <v>-4.3200000000000002E-2</v>
      </c>
      <c r="F105" s="8">
        <f>VLOOKUP($A105,industry!$A:$M,6,FALSE)</f>
        <v>-4.3099999999999999E-2</v>
      </c>
      <c r="G105" s="8">
        <f>VLOOKUP($A105,industry!$A:$M,7,FALSE)</f>
        <v>4.9000000000000002E-2</v>
      </c>
      <c r="H105" s="8">
        <f>VLOOKUP($A105,industry!$A:$M,8,FALSE)</f>
        <v>-5.6500000000000002E-2</v>
      </c>
      <c r="I105" s="8">
        <f>VLOOKUP($A105,industry!$A:$M,9,FALSE)</f>
        <v>-5.4699999999999999E-2</v>
      </c>
      <c r="J105" s="8">
        <f>VLOOKUP($A105,industry!$A:$M,10,FALSE)</f>
        <v>-4.8899999999999999E-2</v>
      </c>
      <c r="K105" s="8">
        <f>VLOOKUP($A105,industry!$A:$M,11,FALSE)</f>
        <v>-7.17E-2</v>
      </c>
      <c r="L105" s="8">
        <f>VLOOKUP($A105,industry!$A:$M,12,FALSE)</f>
        <v>-3.4000000000000002E-2</v>
      </c>
      <c r="M105" s="8">
        <f>VLOOKUP($A105,industry!$A:$M,13,FALSE)</f>
        <v>-4.0199999999999993E-2</v>
      </c>
      <c r="N105" s="8"/>
      <c r="O105" s="8">
        <f t="shared" si="2"/>
        <v>3.8776942382137608E-2</v>
      </c>
    </row>
    <row r="106" spans="1:15" x14ac:dyDescent="0.35">
      <c r="A106" s="9">
        <v>201509</v>
      </c>
      <c r="B106" s="8"/>
      <c r="C106" s="8"/>
      <c r="D106" s="8">
        <f>VLOOKUP($A106,industry!$A:$M,4,FALSE)</f>
        <v>-3.9199999999999999E-2</v>
      </c>
      <c r="E106" s="8">
        <f>VLOOKUP($A106,industry!$A:$M,5,FALSE)</f>
        <v>-6.5299999999999997E-2</v>
      </c>
      <c r="F106" s="8">
        <f>VLOOKUP($A106,industry!$A:$M,6,FALSE)</f>
        <v>-8.539999999999999E-2</v>
      </c>
      <c r="G106" s="8">
        <f>VLOOKUP($A106,industry!$A:$M,7,FALSE)</f>
        <v>-0.18210000000000001</v>
      </c>
      <c r="H106" s="8">
        <f>VLOOKUP($A106,industry!$A:$M,8,FALSE)</f>
        <v>-3.39E-2</v>
      </c>
      <c r="I106" s="8">
        <f>VLOOKUP($A106,industry!$A:$M,9,FALSE)</f>
        <v>-1.1000000000000001E-2</v>
      </c>
      <c r="J106" s="8">
        <f>VLOOKUP($A106,industry!$A:$M,10,FALSE)</f>
        <v>-5.67E-2</v>
      </c>
      <c r="K106" s="8">
        <f>VLOOKUP($A106,industry!$A:$M,11,FALSE)</f>
        <v>-0.11470000000000001</v>
      </c>
      <c r="L106" s="8">
        <f>VLOOKUP($A106,industry!$A:$M,12,FALSE)</f>
        <v>1.1299999999999999E-2</v>
      </c>
      <c r="M106" s="8">
        <f>VLOOKUP($A106,industry!$A:$M,13,FALSE)</f>
        <v>-2.7000000000000003E-2</v>
      </c>
      <c r="N106" s="8"/>
      <c r="O106" s="8">
        <f t="shared" si="2"/>
        <v>7.2290390001306937E-3</v>
      </c>
    </row>
    <row r="107" spans="1:15" x14ac:dyDescent="0.35">
      <c r="A107" s="9">
        <v>201510</v>
      </c>
      <c r="B107" s="8"/>
      <c r="C107" s="8"/>
      <c r="D107" s="8">
        <f>VLOOKUP($A107,industry!$A:$M,4,FALSE)</f>
        <v>4.87E-2</v>
      </c>
      <c r="E107" s="8">
        <f>VLOOKUP($A107,industry!$A:$M,5,FALSE)</f>
        <v>7.4499999999999997E-2</v>
      </c>
      <c r="F107" s="8">
        <f>VLOOKUP($A107,industry!$A:$M,6,FALSE)</f>
        <v>7.9299999999999995E-2</v>
      </c>
      <c r="G107" s="8">
        <f>VLOOKUP($A107,industry!$A:$M,7,FALSE)</f>
        <v>8.4399999999999989E-2</v>
      </c>
      <c r="H107" s="8">
        <f>VLOOKUP($A107,industry!$A:$M,8,FALSE)</f>
        <v>5.9000000000000004E-2</v>
      </c>
      <c r="I107" s="8">
        <f>VLOOKUP($A107,industry!$A:$M,9,FALSE)</f>
        <v>6.4100000000000004E-2</v>
      </c>
      <c r="J107" s="8">
        <f>VLOOKUP($A107,industry!$A:$M,10,FALSE)</f>
        <v>3.2899999999999999E-2</v>
      </c>
      <c r="K107" s="8">
        <f>VLOOKUP($A107,industry!$A:$M,11,FALSE)</f>
        <v>2.8799999999999999E-2</v>
      </c>
      <c r="L107" s="8">
        <f>VLOOKUP($A107,industry!$A:$M,12,FALSE)</f>
        <v>3.2000000000000001E-2</v>
      </c>
      <c r="M107" s="8">
        <f>VLOOKUP($A107,industry!$A:$M,13,FALSE)</f>
        <v>4.8600000000000004E-2</v>
      </c>
      <c r="N107" s="8"/>
      <c r="O107" s="8">
        <f t="shared" si="2"/>
        <v>-4.9801883194266504E-2</v>
      </c>
    </row>
    <row r="108" spans="1:15" x14ac:dyDescent="0.35">
      <c r="A108" s="9">
        <v>201511</v>
      </c>
      <c r="B108" s="8"/>
      <c r="C108" s="8"/>
      <c r="D108" s="8">
        <f>VLOOKUP($A108,industry!$A:$M,4,FALSE)</f>
        <v>-5.7999999999999996E-3</v>
      </c>
      <c r="E108" s="8">
        <f>VLOOKUP($A108,industry!$A:$M,5,FALSE)</f>
        <v>2.8300000000000002E-2</v>
      </c>
      <c r="F108" s="8">
        <f>VLOOKUP($A108,industry!$A:$M,6,FALSE)</f>
        <v>-5.7999999999999996E-3</v>
      </c>
      <c r="G108" s="8">
        <f>VLOOKUP($A108,industry!$A:$M,7,FALSE)</f>
        <v>-2.8399999999999998E-2</v>
      </c>
      <c r="H108" s="8">
        <f>VLOOKUP($A108,industry!$A:$M,8,FALSE)</f>
        <v>2.98E-2</v>
      </c>
      <c r="I108" s="8">
        <f>VLOOKUP($A108,industry!$A:$M,9,FALSE)</f>
        <v>-2.4700000000000003E-2</v>
      </c>
      <c r="J108" s="8">
        <f>VLOOKUP($A108,industry!$A:$M,10,FALSE)</f>
        <v>-9.7000000000000003E-3</v>
      </c>
      <c r="K108" s="8">
        <f>VLOOKUP($A108,industry!$A:$M,11,FALSE)</f>
        <v>0.1023</v>
      </c>
      <c r="L108" s="8">
        <f>VLOOKUP($A108,industry!$A:$M,12,FALSE)</f>
        <v>-1.9900000000000001E-2</v>
      </c>
      <c r="M108" s="8">
        <f>VLOOKUP($A108,industry!$A:$M,13,FALSE)</f>
        <v>2.12E-2</v>
      </c>
      <c r="N108" s="8"/>
      <c r="O108" s="8">
        <f t="shared" si="2"/>
        <v>6.106717530896295E-3</v>
      </c>
    </row>
    <row r="109" spans="1:15" x14ac:dyDescent="0.35">
      <c r="A109" s="9">
        <v>201512</v>
      </c>
      <c r="B109" s="8"/>
      <c r="C109" s="8"/>
      <c r="D109" s="8">
        <f>VLOOKUP($A109,industry!$A:$M,4,FALSE)</f>
        <v>-1.8799999999999997E-2</v>
      </c>
      <c r="E109" s="8">
        <f>VLOOKUP($A109,industry!$A:$M,5,FALSE)</f>
        <v>-5.2999999999999999E-2</v>
      </c>
      <c r="F109" s="8">
        <f>VLOOKUP($A109,industry!$A:$M,6,FALSE)</f>
        <v>-4.8499999999999995E-2</v>
      </c>
      <c r="G109" s="8">
        <f>VLOOKUP($A109,industry!$A:$M,7,FALSE)</f>
        <v>-0.18059999999999998</v>
      </c>
      <c r="H109" s="8">
        <f>VLOOKUP($A109,industry!$A:$M,8,FALSE)</f>
        <v>-3.6200000000000003E-2</v>
      </c>
      <c r="I109" s="8">
        <f>VLOOKUP($A109,industry!$A:$M,9,FALSE)</f>
        <v>-4.1200000000000001E-2</v>
      </c>
      <c r="J109" s="8">
        <f>VLOOKUP($A109,industry!$A:$M,10,FALSE)</f>
        <v>-3.7999999999999999E-2</v>
      </c>
      <c r="K109" s="8">
        <f>VLOOKUP($A109,industry!$A:$M,11,FALSE)</f>
        <v>-5.7800000000000004E-2</v>
      </c>
      <c r="L109" s="8">
        <f>VLOOKUP($A109,industry!$A:$M,12,FALSE)</f>
        <v>1.6000000000000001E-3</v>
      </c>
      <c r="M109" s="8">
        <f>VLOOKUP($A109,industry!$A:$M,13,FALSE)</f>
        <v>-4.0899999999999999E-2</v>
      </c>
      <c r="N109" s="8"/>
      <c r="O109" s="8">
        <f t="shared" si="2"/>
        <v>1.7311246325055207E-2</v>
      </c>
    </row>
    <row r="110" spans="1:15" x14ac:dyDescent="0.35">
      <c r="A110" s="9">
        <v>201601</v>
      </c>
      <c r="B110" s="8"/>
      <c r="C110" s="8"/>
      <c r="D110" s="8">
        <f>VLOOKUP($A110,industry!$A:$M,4,FALSE)</f>
        <v>-2.0199999999999999E-2</v>
      </c>
      <c r="E110" s="8">
        <f>VLOOKUP($A110,industry!$A:$M,5,FALSE)</f>
        <v>-0.11810000000000001</v>
      </c>
      <c r="F110" s="8">
        <f>VLOOKUP($A110,industry!$A:$M,6,FALSE)</f>
        <v>-9.0200000000000002E-2</v>
      </c>
      <c r="G110" s="8">
        <f>VLOOKUP($A110,industry!$A:$M,7,FALSE)</f>
        <v>-0.1265</v>
      </c>
      <c r="H110" s="8">
        <f>VLOOKUP($A110,industry!$A:$M,8,FALSE)</f>
        <v>-8.6300000000000002E-2</v>
      </c>
      <c r="I110" s="8">
        <f>VLOOKUP($A110,industry!$A:$M,9,FALSE)</f>
        <v>-6.2E-2</v>
      </c>
      <c r="J110" s="8">
        <f>VLOOKUP($A110,industry!$A:$M,10,FALSE)</f>
        <v>-7.1099999999999997E-2</v>
      </c>
      <c r="K110" s="8">
        <f>VLOOKUP($A110,industry!$A:$M,11,FALSE)</f>
        <v>-0.1865</v>
      </c>
      <c r="L110" s="8">
        <f>VLOOKUP($A110,industry!$A:$M,12,FALSE)</f>
        <v>4.4000000000000004E-2</v>
      </c>
      <c r="M110" s="8">
        <f>VLOOKUP($A110,industry!$A:$M,13,FALSE)</f>
        <v>-7.690000000000001E-2</v>
      </c>
      <c r="N110" s="8"/>
      <c r="O110" s="8">
        <f t="shared" si="2"/>
        <v>1.8008607104009082E-2</v>
      </c>
    </row>
    <row r="111" spans="1:15" x14ac:dyDescent="0.35">
      <c r="A111" s="9">
        <v>201602</v>
      </c>
      <c r="B111" s="8"/>
      <c r="C111" s="8"/>
      <c r="D111" s="8">
        <f>VLOOKUP($A111,industry!$A:$M,4,FALSE)</f>
        <v>1.8500000000000003E-2</v>
      </c>
      <c r="E111" s="8">
        <f>VLOOKUP($A111,industry!$A:$M,5,FALSE)</f>
        <v>4.9200000000000001E-2</v>
      </c>
      <c r="F111" s="8">
        <f>VLOOKUP($A111,industry!$A:$M,6,FALSE)</f>
        <v>3.7400000000000003E-2</v>
      </c>
      <c r="G111" s="8">
        <f>VLOOKUP($A111,industry!$A:$M,7,FALSE)</f>
        <v>-0.1085</v>
      </c>
      <c r="H111" s="8">
        <f>VLOOKUP($A111,industry!$A:$M,8,FALSE)</f>
        <v>7.4000000000000003E-3</v>
      </c>
      <c r="I111" s="8">
        <f>VLOOKUP($A111,industry!$A:$M,9,FALSE)</f>
        <v>1.84E-2</v>
      </c>
      <c r="J111" s="8">
        <f>VLOOKUP($A111,industry!$A:$M,10,FALSE)</f>
        <v>3.8199999999999998E-2</v>
      </c>
      <c r="K111" s="8">
        <f>VLOOKUP($A111,industry!$A:$M,11,FALSE)</f>
        <v>-2.8999999999999998E-2</v>
      </c>
      <c r="L111" s="8">
        <f>VLOOKUP($A111,industry!$A:$M,12,FALSE)</f>
        <v>1.0700000000000001E-2</v>
      </c>
      <c r="M111" s="8">
        <f>VLOOKUP($A111,industry!$A:$M,13,FALSE)</f>
        <v>3.0000000000000001E-3</v>
      </c>
      <c r="N111" s="8"/>
      <c r="O111" s="8">
        <f t="shared" si="2"/>
        <v>-1.9554146645199139E-2</v>
      </c>
    </row>
    <row r="112" spans="1:15" x14ac:dyDescent="0.35">
      <c r="A112" s="9">
        <v>201603</v>
      </c>
      <c r="B112" s="8"/>
      <c r="C112" s="8"/>
      <c r="D112" s="8">
        <f>VLOOKUP($A112,industry!$A:$M,4,FALSE)</f>
        <v>4.5199999999999997E-2</v>
      </c>
      <c r="E112" s="8">
        <f>VLOOKUP($A112,industry!$A:$M,5,FALSE)</f>
        <v>7.400000000000001E-2</v>
      </c>
      <c r="F112" s="8">
        <f>VLOOKUP($A112,industry!$A:$M,6,FALSE)</f>
        <v>0.10439999999999999</v>
      </c>
      <c r="G112" s="8">
        <f>VLOOKUP($A112,industry!$A:$M,7,FALSE)</f>
        <v>0.24199999999999999</v>
      </c>
      <c r="H112" s="8">
        <f>VLOOKUP($A112,industry!$A:$M,8,FALSE)</f>
        <v>6.8000000000000005E-2</v>
      </c>
      <c r="I112" s="8">
        <f>VLOOKUP($A112,industry!$A:$M,9,FALSE)</f>
        <v>4.4900000000000002E-2</v>
      </c>
      <c r="J112" s="8">
        <f>VLOOKUP($A112,industry!$A:$M,10,FALSE)</f>
        <v>7.8E-2</v>
      </c>
      <c r="K112" s="8">
        <f>VLOOKUP($A112,industry!$A:$M,11,FALSE)</f>
        <v>7.7100000000000002E-2</v>
      </c>
      <c r="L112" s="8">
        <f>VLOOKUP($A112,industry!$A:$M,12,FALSE)</f>
        <v>8.0600000000000005E-2</v>
      </c>
      <c r="M112" s="8">
        <f>VLOOKUP($A112,industry!$A:$M,13,FALSE)</f>
        <v>7.5199999999999989E-2</v>
      </c>
      <c r="N112" s="8"/>
      <c r="O112" s="8">
        <f t="shared" si="2"/>
        <v>-6.4776955581998141E-2</v>
      </c>
    </row>
    <row r="113" spans="1:15" x14ac:dyDescent="0.35">
      <c r="A113" s="9">
        <v>201604</v>
      </c>
      <c r="B113" s="8"/>
      <c r="C113" s="8"/>
      <c r="D113" s="8">
        <f>VLOOKUP($A113,industry!$A:$M,4,FALSE)</f>
        <v>1.9299999999999998E-2</v>
      </c>
      <c r="E113" s="8">
        <f>VLOOKUP($A113,industry!$A:$M,5,FALSE)</f>
        <v>1.0500000000000001E-2</v>
      </c>
      <c r="F113" s="8">
        <f>VLOOKUP($A113,industry!$A:$M,6,FALSE)</f>
        <v>5.3399999999999996E-2</v>
      </c>
      <c r="G113" s="8">
        <f>VLOOKUP($A113,industry!$A:$M,7,FALSE)</f>
        <v>0.2051</v>
      </c>
      <c r="H113" s="8">
        <f>VLOOKUP($A113,industry!$A:$M,8,FALSE)</f>
        <v>1.1000000000000001E-2</v>
      </c>
      <c r="I113" s="8">
        <f>VLOOKUP($A113,industry!$A:$M,9,FALSE)</f>
        <v>2.7900000000000001E-2</v>
      </c>
      <c r="J113" s="8">
        <f>VLOOKUP($A113,industry!$A:$M,10,FALSE)</f>
        <v>-1.9E-3</v>
      </c>
      <c r="K113" s="8">
        <f>VLOOKUP($A113,industry!$A:$M,11,FALSE)</f>
        <v>5.1699999999999996E-2</v>
      </c>
      <c r="L113" s="8">
        <f>VLOOKUP($A113,industry!$A:$M,12,FALSE)</f>
        <v>2.6800000000000001E-2</v>
      </c>
      <c r="M113" s="8">
        <f>VLOOKUP($A113,industry!$A:$M,13,FALSE)</f>
        <v>3.56E-2</v>
      </c>
      <c r="N113" s="8"/>
      <c r="O113" s="8">
        <f t="shared" si="2"/>
        <v>-2.8733783006715967E-2</v>
      </c>
    </row>
    <row r="114" spans="1:15" x14ac:dyDescent="0.35">
      <c r="A114" s="9">
        <v>201605</v>
      </c>
      <c r="B114" s="8"/>
      <c r="C114" s="8"/>
      <c r="D114" s="8">
        <f>VLOOKUP($A114,industry!$A:$M,4,FALSE)</f>
        <v>-8.6999999999999994E-3</v>
      </c>
      <c r="E114" s="8">
        <f>VLOOKUP($A114,industry!$A:$M,5,FALSE)</f>
        <v>-9.7000000000000003E-3</v>
      </c>
      <c r="F114" s="8">
        <f>VLOOKUP($A114,industry!$A:$M,6,FALSE)</f>
        <v>-8.5000000000000006E-3</v>
      </c>
      <c r="G114" s="8">
        <f>VLOOKUP($A114,industry!$A:$M,7,FALSE)</f>
        <v>-6.3399999999999998E-2</v>
      </c>
      <c r="H114" s="8">
        <f>VLOOKUP($A114,industry!$A:$M,8,FALSE)</f>
        <v>3.6699999999999997E-2</v>
      </c>
      <c r="I114" s="8">
        <f>VLOOKUP($A114,industry!$A:$M,9,FALSE)</f>
        <v>1E-4</v>
      </c>
      <c r="J114" s="8">
        <f>VLOOKUP($A114,industry!$A:$M,10,FALSE)</f>
        <v>-3.3300000000000003E-2</v>
      </c>
      <c r="K114" s="8">
        <f>VLOOKUP($A114,industry!$A:$M,11,FALSE)</f>
        <v>1.41E-2</v>
      </c>
      <c r="L114" s="8">
        <f>VLOOKUP($A114,industry!$A:$M,12,FALSE)</f>
        <v>2.3900000000000001E-2</v>
      </c>
      <c r="M114" s="8">
        <f>VLOOKUP($A114,industry!$A:$M,13,FALSE)</f>
        <v>1.1399999999999999E-2</v>
      </c>
      <c r="N114" s="8"/>
      <c r="O114" s="8">
        <f t="shared" si="2"/>
        <v>-1.212917853305398E-2</v>
      </c>
    </row>
    <row r="115" spans="1:15" x14ac:dyDescent="0.35">
      <c r="A115" s="9">
        <v>201606</v>
      </c>
      <c r="B115" s="8"/>
      <c r="C115" s="8"/>
      <c r="D115" s="8">
        <f>VLOOKUP($A115,industry!$A:$M,4,FALSE)</f>
        <v>3.9100000000000003E-2</v>
      </c>
      <c r="E115" s="8">
        <f>VLOOKUP($A115,industry!$A:$M,5,FALSE)</f>
        <v>-2.8300000000000002E-2</v>
      </c>
      <c r="F115" s="8">
        <f>VLOOKUP($A115,industry!$A:$M,6,FALSE)</f>
        <v>3.4999999999999996E-3</v>
      </c>
      <c r="G115" s="8">
        <f>VLOOKUP($A115,industry!$A:$M,7,FALSE)</f>
        <v>1.15E-2</v>
      </c>
      <c r="H115" s="8">
        <f>VLOOKUP($A115,industry!$A:$M,8,FALSE)</f>
        <v>1.61E-2</v>
      </c>
      <c r="I115" s="8">
        <f>VLOOKUP($A115,industry!$A:$M,9,FALSE)</f>
        <v>2.0199999999999999E-2</v>
      </c>
      <c r="J115" s="8">
        <f>VLOOKUP($A115,industry!$A:$M,10,FALSE)</f>
        <v>6.8999999999999999E-3</v>
      </c>
      <c r="K115" s="8">
        <f>VLOOKUP($A115,industry!$A:$M,11,FALSE)</f>
        <v>-4.5100000000000001E-2</v>
      </c>
      <c r="L115" s="8">
        <f>VLOOKUP($A115,industry!$A:$M,12,FALSE)</f>
        <v>7.4499999999999997E-2</v>
      </c>
      <c r="M115" s="8">
        <f>VLOOKUP($A115,industry!$A:$M,13,FALSE)</f>
        <v>-1.11E-2</v>
      </c>
      <c r="N115" s="8"/>
      <c r="O115" s="8">
        <f t="shared" si="2"/>
        <v>-2.7072218645088124E-2</v>
      </c>
    </row>
    <row r="116" spans="1:15" x14ac:dyDescent="0.35">
      <c r="A116" s="9">
        <v>201607</v>
      </c>
      <c r="B116" s="8"/>
      <c r="C116" s="8"/>
      <c r="D116" s="8">
        <f>VLOOKUP($A116,industry!$A:$M,4,FALSE)</f>
        <v>8.6099999999999996E-2</v>
      </c>
      <c r="E116" s="8">
        <f>VLOOKUP($A116,industry!$A:$M,5,FALSE)</f>
        <v>8.9499999999999996E-2</v>
      </c>
      <c r="F116" s="8">
        <f>VLOOKUP($A116,industry!$A:$M,6,FALSE)</f>
        <v>7.2800000000000004E-2</v>
      </c>
      <c r="G116" s="8">
        <f>VLOOKUP($A116,industry!$A:$M,7,FALSE)</f>
        <v>-1.06E-2</v>
      </c>
      <c r="H116" s="8">
        <f>VLOOKUP($A116,industry!$A:$M,8,FALSE)</f>
        <v>7.3599999999999999E-2</v>
      </c>
      <c r="I116" s="8">
        <f>VLOOKUP($A116,industry!$A:$M,9,FALSE)</f>
        <v>2.2599999999999999E-2</v>
      </c>
      <c r="J116" s="8">
        <f>VLOOKUP($A116,industry!$A:$M,10,FALSE)</f>
        <v>4.5700000000000005E-2</v>
      </c>
      <c r="K116" s="8">
        <f>VLOOKUP($A116,industry!$A:$M,11,FALSE)</f>
        <v>6.2600000000000003E-2</v>
      </c>
      <c r="L116" s="8">
        <f>VLOOKUP($A116,industry!$A:$M,12,FALSE)</f>
        <v>-6.4000000000000003E-3</v>
      </c>
      <c r="M116" s="8">
        <f>VLOOKUP($A116,industry!$A:$M,13,FALSE)</f>
        <v>5.21E-2</v>
      </c>
      <c r="N116" s="8"/>
      <c r="O116" s="8">
        <f t="shared" si="2"/>
        <v>-3.9191086333400613E-2</v>
      </c>
    </row>
    <row r="117" spans="1:15" x14ac:dyDescent="0.35">
      <c r="A117" s="9">
        <v>201608</v>
      </c>
      <c r="B117" s="8"/>
      <c r="C117" s="8"/>
      <c r="D117" s="8">
        <f>VLOOKUP($A117,industry!$A:$M,4,FALSE)</f>
        <v>1.4499999999999999E-2</v>
      </c>
      <c r="E117" s="8">
        <f>VLOOKUP($A117,industry!$A:$M,5,FALSE)</f>
        <v>6.3299999999999995E-2</v>
      </c>
      <c r="F117" s="8">
        <f>VLOOKUP($A117,industry!$A:$M,6,FALSE)</f>
        <v>2.41E-2</v>
      </c>
      <c r="G117" s="8">
        <f>VLOOKUP($A117,industry!$A:$M,7,FALSE)</f>
        <v>7.9500000000000001E-2</v>
      </c>
      <c r="H117" s="8">
        <f>VLOOKUP($A117,industry!$A:$M,8,FALSE)</f>
        <v>2.9300000000000003E-2</v>
      </c>
      <c r="I117" s="8">
        <f>VLOOKUP($A117,industry!$A:$M,9,FALSE)</f>
        <v>-3.0999999999999999E-3</v>
      </c>
      <c r="J117" s="8">
        <f>VLOOKUP($A117,industry!$A:$M,10,FALSE)</f>
        <v>4.1999999999999997E-3</v>
      </c>
      <c r="K117" s="8">
        <f>VLOOKUP($A117,industry!$A:$M,11,FALSE)</f>
        <v>9.0000000000000011E-3</v>
      </c>
      <c r="L117" s="8">
        <f>VLOOKUP($A117,industry!$A:$M,12,FALSE)</f>
        <v>-3.5900000000000001E-2</v>
      </c>
      <c r="M117" s="8">
        <f>VLOOKUP($A117,industry!$A:$M,13,FALSE)</f>
        <v>2.7799999999999998E-2</v>
      </c>
      <c r="N117" s="8"/>
      <c r="O117" s="8">
        <f t="shared" si="2"/>
        <v>-2.1549547550677815E-3</v>
      </c>
    </row>
    <row r="118" spans="1:15" x14ac:dyDescent="0.35">
      <c r="A118" s="9">
        <v>201609</v>
      </c>
      <c r="B118" s="8"/>
      <c r="C118" s="8"/>
      <c r="D118" s="8">
        <f>VLOOKUP($A118,industry!$A:$M,4,FALSE)</f>
        <v>-2.1400000000000002E-2</v>
      </c>
      <c r="E118" s="8">
        <f>VLOOKUP($A118,industry!$A:$M,5,FALSE)</f>
        <v>5.9000000000000004E-2</v>
      </c>
      <c r="F118" s="8">
        <f>VLOOKUP($A118,industry!$A:$M,6,FALSE)</f>
        <v>6.8999999999999999E-3</v>
      </c>
      <c r="G118" s="8">
        <f>VLOOKUP($A118,industry!$A:$M,7,FALSE)</f>
        <v>5.0900000000000001E-2</v>
      </c>
      <c r="H118" s="8">
        <f>VLOOKUP($A118,industry!$A:$M,8,FALSE)</f>
        <v>0.02</v>
      </c>
      <c r="I118" s="8">
        <f>VLOOKUP($A118,industry!$A:$M,9,FALSE)</f>
        <v>9.8999999999999991E-3</v>
      </c>
      <c r="J118" s="8">
        <f>VLOOKUP($A118,industry!$A:$M,10,FALSE)</f>
        <v>-1.7899999999999999E-2</v>
      </c>
      <c r="K118" s="8">
        <f>VLOOKUP($A118,industry!$A:$M,11,FALSE)</f>
        <v>8.0399999999999985E-2</v>
      </c>
      <c r="L118" s="8">
        <f>VLOOKUP($A118,industry!$A:$M,12,FALSE)</f>
        <v>1.55E-2</v>
      </c>
      <c r="M118" s="8">
        <f>VLOOKUP($A118,industry!$A:$M,13,FALSE)</f>
        <v>9.4999999999999998E-3</v>
      </c>
      <c r="N118" s="8"/>
      <c r="O118" s="8">
        <f t="shared" si="2"/>
        <v>-4.2466067606103499E-3</v>
      </c>
    </row>
    <row r="119" spans="1:15" x14ac:dyDescent="0.35">
      <c r="A119" s="9">
        <v>201610</v>
      </c>
      <c r="B119" s="8"/>
      <c r="C119" s="8"/>
      <c r="D119" s="8">
        <f>VLOOKUP($A119,industry!$A:$M,4,FALSE)</f>
        <v>-4.2300000000000004E-2</v>
      </c>
      <c r="E119" s="8">
        <f>VLOOKUP($A119,industry!$A:$M,5,FALSE)</f>
        <v>-4.1799999999999997E-2</v>
      </c>
      <c r="F119" s="8">
        <f>VLOOKUP($A119,industry!$A:$M,6,FALSE)</f>
        <v>-4.1900000000000007E-2</v>
      </c>
      <c r="G119" s="8">
        <f>VLOOKUP($A119,industry!$A:$M,7,FALSE)</f>
        <v>-8.1500000000000003E-2</v>
      </c>
      <c r="H119" s="8">
        <f>VLOOKUP($A119,industry!$A:$M,8,FALSE)</f>
        <v>-5.2400000000000002E-2</v>
      </c>
      <c r="I119" s="8">
        <f>VLOOKUP($A119,industry!$A:$M,9,FALSE)</f>
        <v>-4.2900000000000001E-2</v>
      </c>
      <c r="J119" s="8">
        <f>VLOOKUP($A119,industry!$A:$M,10,FALSE)</f>
        <v>-4.1399999999999999E-2</v>
      </c>
      <c r="K119" s="8">
        <f>VLOOKUP($A119,industry!$A:$M,11,FALSE)</f>
        <v>-0.1368</v>
      </c>
      <c r="L119" s="8">
        <f>VLOOKUP($A119,industry!$A:$M,12,FALSE)</f>
        <v>1.4000000000000002E-3</v>
      </c>
      <c r="M119" s="8">
        <f>VLOOKUP($A119,industry!$A:$M,13,FALSE)</f>
        <v>-2.2599999999999999E-2</v>
      </c>
      <c r="N119" s="8"/>
      <c r="O119" s="8">
        <f t="shared" si="2"/>
        <v>8.2353961806969321E-3</v>
      </c>
    </row>
    <row r="120" spans="1:15" x14ac:dyDescent="0.35">
      <c r="A120" s="9">
        <v>201611</v>
      </c>
      <c r="B120" s="8"/>
      <c r="C120" s="8"/>
      <c r="D120" s="8">
        <f>VLOOKUP($A120,industry!$A:$M,4,FALSE)</f>
        <v>3.56E-2</v>
      </c>
      <c r="E120" s="8">
        <f>VLOOKUP($A120,industry!$A:$M,5,FALSE)</f>
        <v>0.10589999999999999</v>
      </c>
      <c r="F120" s="8">
        <f>VLOOKUP($A120,industry!$A:$M,6,FALSE)</f>
        <v>0.1164</v>
      </c>
      <c r="G120" s="8">
        <f>VLOOKUP($A120,industry!$A:$M,7,FALSE)</f>
        <v>0.18530000000000002</v>
      </c>
      <c r="H120" s="8">
        <f>VLOOKUP($A120,industry!$A:$M,8,FALSE)</f>
        <v>0.05</v>
      </c>
      <c r="I120" s="8">
        <f>VLOOKUP($A120,industry!$A:$M,9,FALSE)</f>
        <v>6.0199999999999997E-2</v>
      </c>
      <c r="J120" s="8">
        <f>VLOOKUP($A120,industry!$A:$M,10,FALSE)</f>
        <v>9.3599999999999989E-2</v>
      </c>
      <c r="K120" s="8">
        <f>VLOOKUP($A120,industry!$A:$M,11,FALSE)</f>
        <v>5.3099999999999994E-2</v>
      </c>
      <c r="L120" s="8">
        <f>VLOOKUP($A120,industry!$A:$M,12,FALSE)</f>
        <v>1.7000000000000001E-2</v>
      </c>
      <c r="M120" s="8">
        <f>VLOOKUP($A120,industry!$A:$M,13,FALSE)</f>
        <v>0.12759999999999999</v>
      </c>
      <c r="N120" s="8"/>
      <c r="O120" s="8">
        <f t="shared" si="2"/>
        <v>-7.868342262116107E-2</v>
      </c>
    </row>
    <row r="121" spans="1:15" x14ac:dyDescent="0.35">
      <c r="A121" s="9">
        <v>201612</v>
      </c>
      <c r="B121" s="8"/>
      <c r="C121" s="8"/>
      <c r="D121" s="8">
        <f>VLOOKUP($A121,industry!$A:$M,4,FALSE)</f>
        <v>1.06E-2</v>
      </c>
      <c r="E121" s="8">
        <f>VLOOKUP($A121,industry!$A:$M,5,FALSE)</f>
        <v>2.35E-2</v>
      </c>
      <c r="F121" s="8">
        <f>VLOOKUP($A121,industry!$A:$M,6,FALSE)</f>
        <v>8.3000000000000001E-3</v>
      </c>
      <c r="G121" s="8">
        <f>VLOOKUP($A121,industry!$A:$M,7,FALSE)</f>
        <v>2.1899999999999999E-2</v>
      </c>
      <c r="H121" s="8">
        <f>VLOOKUP($A121,industry!$A:$M,8,FALSE)</f>
        <v>2.8000000000000004E-3</v>
      </c>
      <c r="I121" s="8">
        <f>VLOOKUP($A121,industry!$A:$M,9,FALSE)</f>
        <v>4.0999999999999995E-2</v>
      </c>
      <c r="J121" s="8">
        <f>VLOOKUP($A121,industry!$A:$M,10,FALSE)</f>
        <v>2.1700000000000001E-2</v>
      </c>
      <c r="K121" s="8">
        <f>VLOOKUP($A121,industry!$A:$M,11,FALSE)</f>
        <v>-2.69E-2</v>
      </c>
      <c r="L121" s="8">
        <f>VLOOKUP($A121,industry!$A:$M,12,FALSE)</f>
        <v>4.2099999999999999E-2</v>
      </c>
      <c r="M121" s="8">
        <f>VLOOKUP($A121,industry!$A:$M,13,FALSE)</f>
        <v>5.5E-2</v>
      </c>
      <c r="N121" s="8"/>
      <c r="O121" s="8">
        <f t="shared" si="2"/>
        <v>-5.0438756375623256E-2</v>
      </c>
    </row>
    <row r="122" spans="1:15" x14ac:dyDescent="0.35">
      <c r="A122" s="9">
        <v>201701</v>
      </c>
      <c r="B122" s="8"/>
      <c r="C122" s="8"/>
      <c r="D122" s="8">
        <f>VLOOKUP($A122,industry!$A:$M,4,FALSE)</f>
        <v>-5.1000000000000004E-3</v>
      </c>
      <c r="E122" s="8">
        <f>VLOOKUP($A122,industry!$A:$M,5,FALSE)</f>
        <v>-2.9500000000000002E-2</v>
      </c>
      <c r="F122" s="8">
        <f>VLOOKUP($A122,industry!$A:$M,6,FALSE)</f>
        <v>2.86E-2</v>
      </c>
      <c r="G122" s="8">
        <f>VLOOKUP($A122,industry!$A:$M,7,FALSE)</f>
        <v>6.9999999999999993E-3</v>
      </c>
      <c r="H122" s="8">
        <f>VLOOKUP($A122,industry!$A:$M,8,FALSE)</f>
        <v>3.5200000000000002E-2</v>
      </c>
      <c r="I122" s="8">
        <f>VLOOKUP($A122,industry!$A:$M,9,FALSE)</f>
        <v>2.5899999999999999E-2</v>
      </c>
      <c r="J122" s="8">
        <f>VLOOKUP($A122,industry!$A:$M,10,FALSE)</f>
        <v>-2.81E-2</v>
      </c>
      <c r="K122" s="8">
        <f>VLOOKUP($A122,industry!$A:$M,11,FALSE)</f>
        <v>4.7400000000000005E-2</v>
      </c>
      <c r="L122" s="8">
        <f>VLOOKUP($A122,industry!$A:$M,12,FALSE)</f>
        <v>2.3E-3</v>
      </c>
      <c r="M122" s="8">
        <f>VLOOKUP($A122,industry!$A:$M,13,FALSE)</f>
        <v>8.1000000000000013E-3</v>
      </c>
      <c r="N122" s="8"/>
      <c r="O122" s="8">
        <f t="shared" si="2"/>
        <v>-4.8456779639438671E-3</v>
      </c>
    </row>
    <row r="123" spans="1:15" x14ac:dyDescent="0.35">
      <c r="A123" s="9">
        <v>201702</v>
      </c>
      <c r="B123" s="8"/>
      <c r="C123" s="8"/>
      <c r="D123" s="8">
        <f>VLOOKUP($A123,industry!$A:$M,4,FALSE)</f>
        <v>1.6500000000000001E-2</v>
      </c>
      <c r="E123" s="8">
        <f>VLOOKUP($A123,industry!$A:$M,5,FALSE)</f>
        <v>-2E-3</v>
      </c>
      <c r="F123" s="8">
        <f>VLOOKUP($A123,industry!$A:$M,6,FALSE)</f>
        <v>7.9000000000000008E-3</v>
      </c>
      <c r="G123" s="8">
        <f>VLOOKUP($A123,industry!$A:$M,7,FALSE)</f>
        <v>-6.8199999999999997E-2</v>
      </c>
      <c r="H123" s="8">
        <f>VLOOKUP($A123,industry!$A:$M,8,FALSE)</f>
        <v>2.3E-2</v>
      </c>
      <c r="I123" s="8">
        <f>VLOOKUP($A123,industry!$A:$M,9,FALSE)</f>
        <v>5.0000000000000001E-3</v>
      </c>
      <c r="J123" s="8">
        <f>VLOOKUP($A123,industry!$A:$M,10,FALSE)</f>
        <v>-1.04E-2</v>
      </c>
      <c r="K123" s="8">
        <f>VLOOKUP($A123,industry!$A:$M,11,FALSE)</f>
        <v>6.4500000000000002E-2</v>
      </c>
      <c r="L123" s="8">
        <f>VLOOKUP($A123,industry!$A:$M,12,FALSE)</f>
        <v>3.3700000000000001E-2</v>
      </c>
      <c r="M123" s="8">
        <f>VLOOKUP($A123,industry!$A:$M,13,FALSE)</f>
        <v>1.44E-2</v>
      </c>
      <c r="N123" s="8"/>
      <c r="O123" s="8">
        <f t="shared" si="2"/>
        <v>-2.1542355010204836E-2</v>
      </c>
    </row>
    <row r="124" spans="1:15" x14ac:dyDescent="0.35">
      <c r="A124" s="9">
        <v>201703</v>
      </c>
      <c r="B124" s="8"/>
      <c r="C124" s="8"/>
      <c r="D124" s="8">
        <f>VLOOKUP($A124,industry!$A:$M,4,FALSE)</f>
        <v>1.3500000000000002E-2</v>
      </c>
      <c r="E124" s="8">
        <f>VLOOKUP($A124,industry!$A:$M,5,FALSE)</f>
        <v>1.41E-2</v>
      </c>
      <c r="F124" s="8">
        <f>VLOOKUP($A124,industry!$A:$M,6,FALSE)</f>
        <v>6.8000000000000005E-3</v>
      </c>
      <c r="G124" s="8">
        <f>VLOOKUP($A124,industry!$A:$M,7,FALSE)</f>
        <v>-4.9200000000000001E-2</v>
      </c>
      <c r="H124" s="8">
        <f>VLOOKUP($A124,industry!$A:$M,8,FALSE)</f>
        <v>1.78E-2</v>
      </c>
      <c r="I124" s="8">
        <f>VLOOKUP($A124,industry!$A:$M,9,FALSE)</f>
        <v>7.4000000000000003E-3</v>
      </c>
      <c r="J124" s="8">
        <f>VLOOKUP($A124,industry!$A:$M,10,FALSE)</f>
        <v>4.0999999999999995E-3</v>
      </c>
      <c r="K124" s="8">
        <f>VLOOKUP($A124,industry!$A:$M,11,FALSE)</f>
        <v>2.3099999999999999E-2</v>
      </c>
      <c r="L124" s="8">
        <f>VLOOKUP($A124,industry!$A:$M,12,FALSE)</f>
        <v>1.66E-2</v>
      </c>
      <c r="M124" s="8">
        <f>VLOOKUP($A124,industry!$A:$M,13,FALSE)</f>
        <v>-5.1000000000000004E-3</v>
      </c>
      <c r="N124" s="8"/>
      <c r="O124" s="8">
        <f t="shared" si="2"/>
        <v>-6.0277276239214857E-3</v>
      </c>
    </row>
    <row r="125" spans="1:15" x14ac:dyDescent="0.35">
      <c r="A125" s="9">
        <v>201704</v>
      </c>
      <c r="B125" s="8"/>
      <c r="C125" s="8"/>
      <c r="D125" s="8">
        <f>VLOOKUP($A125,industry!$A:$M,4,FALSE)</f>
        <v>1.4000000000000002E-3</v>
      </c>
      <c r="E125" s="8">
        <f>VLOOKUP($A125,industry!$A:$M,5,FALSE)</f>
        <v>3.7000000000000005E-2</v>
      </c>
      <c r="F125" s="8">
        <f>VLOOKUP($A125,industry!$A:$M,6,FALSE)</f>
        <v>1.0200000000000001E-2</v>
      </c>
      <c r="G125" s="8">
        <f>VLOOKUP($A125,industry!$A:$M,7,FALSE)</f>
        <v>-7.0999999999999994E-2</v>
      </c>
      <c r="H125" s="8">
        <f>VLOOKUP($A125,industry!$A:$M,8,FALSE)</f>
        <v>1.7100000000000001E-2</v>
      </c>
      <c r="I125" s="8">
        <f>VLOOKUP($A125,industry!$A:$M,9,FALSE)</f>
        <v>7.1300000000000002E-2</v>
      </c>
      <c r="J125" s="8">
        <f>VLOOKUP($A125,industry!$A:$M,10,FALSE)</f>
        <v>1.7600000000000001E-2</v>
      </c>
      <c r="K125" s="8">
        <f>VLOOKUP($A125,industry!$A:$M,11,FALSE)</f>
        <v>-3.0800000000000001E-2</v>
      </c>
      <c r="L125" s="8">
        <f>VLOOKUP($A125,industry!$A:$M,12,FALSE)</f>
        <v>1.11E-2</v>
      </c>
      <c r="M125" s="8">
        <f>VLOOKUP($A125,industry!$A:$M,13,FALSE)</f>
        <v>5.4000000000000003E-3</v>
      </c>
      <c r="N125" s="8"/>
      <c r="O125" s="8">
        <f t="shared" si="2"/>
        <v>-1.9083062740078222E-2</v>
      </c>
    </row>
    <row r="126" spans="1:15" x14ac:dyDescent="0.35">
      <c r="A126" s="9">
        <v>201705</v>
      </c>
      <c r="B126" s="8"/>
      <c r="C126" s="8"/>
      <c r="D126" s="8">
        <f>VLOOKUP($A126,industry!$A:$M,4,FALSE)</f>
        <v>-7.4000000000000003E-3</v>
      </c>
      <c r="E126" s="8">
        <f>VLOOKUP($A126,industry!$A:$M,5,FALSE)</f>
        <v>4.3E-3</v>
      </c>
      <c r="F126" s="8">
        <f>VLOOKUP($A126,industry!$A:$M,6,FALSE)</f>
        <v>-1.8200000000000001E-2</v>
      </c>
      <c r="G126" s="8">
        <f>VLOOKUP($A126,industry!$A:$M,7,FALSE)</f>
        <v>-7.2700000000000001E-2</v>
      </c>
      <c r="H126" s="8">
        <f>VLOOKUP($A126,industry!$A:$M,8,FALSE)</f>
        <v>2.1400000000000002E-2</v>
      </c>
      <c r="I126" s="8">
        <f>VLOOKUP($A126,industry!$A:$M,9,FALSE)</f>
        <v>-3.1800000000000002E-2</v>
      </c>
      <c r="J126" s="8">
        <f>VLOOKUP($A126,industry!$A:$M,10,FALSE)</f>
        <v>-3.8399999999999997E-2</v>
      </c>
      <c r="K126" s="8">
        <f>VLOOKUP($A126,industry!$A:$M,11,FALSE)</f>
        <v>-4.9500000000000002E-2</v>
      </c>
      <c r="L126" s="8">
        <f>VLOOKUP($A126,industry!$A:$M,12,FALSE)</f>
        <v>1.49E-2</v>
      </c>
      <c r="M126" s="8">
        <f>VLOOKUP($A126,industry!$A:$M,13,FALSE)</f>
        <v>-2.6200000000000001E-2</v>
      </c>
      <c r="N126" s="8"/>
      <c r="O126" s="8">
        <f t="shared" ref="O126:O189" si="3">B126-SUMPRODUCT(D126:M126,Q$2:Z$2)</f>
        <v>8.4135707058583063E-3</v>
      </c>
    </row>
    <row r="127" spans="1:15" x14ac:dyDescent="0.35">
      <c r="A127" s="9">
        <v>201706</v>
      </c>
      <c r="B127" s="8"/>
      <c r="C127" s="8"/>
      <c r="D127" s="8">
        <f>VLOOKUP($A127,industry!$A:$M,4,FALSE)</f>
        <v>1.61E-2</v>
      </c>
      <c r="E127" s="8">
        <f>VLOOKUP($A127,industry!$A:$M,5,FALSE)</f>
        <v>3.8399999999999997E-2</v>
      </c>
      <c r="F127" s="8">
        <f>VLOOKUP($A127,industry!$A:$M,6,FALSE)</f>
        <v>1.6200000000000003E-2</v>
      </c>
      <c r="G127" s="8">
        <f>VLOOKUP($A127,industry!$A:$M,7,FALSE)</f>
        <v>-5.6999999999999993E-3</v>
      </c>
      <c r="H127" s="8">
        <f>VLOOKUP($A127,industry!$A:$M,8,FALSE)</f>
        <v>1.3600000000000001E-2</v>
      </c>
      <c r="I127" s="8">
        <f>VLOOKUP($A127,industry!$A:$M,9,FALSE)</f>
        <v>-1.9E-3</v>
      </c>
      <c r="J127" s="8">
        <f>VLOOKUP($A127,industry!$A:$M,10,FALSE)</f>
        <v>1E-3</v>
      </c>
      <c r="K127" s="8">
        <f>VLOOKUP($A127,industry!$A:$M,11,FALSE)</f>
        <v>0.1041</v>
      </c>
      <c r="L127" s="8">
        <f>VLOOKUP($A127,industry!$A:$M,12,FALSE)</f>
        <v>-9.4999999999999998E-3</v>
      </c>
      <c r="M127" s="8">
        <f>VLOOKUP($A127,industry!$A:$M,13,FALSE)</f>
        <v>4.6900000000000004E-2</v>
      </c>
      <c r="N127" s="8"/>
      <c r="O127" s="8">
        <f t="shared" si="3"/>
        <v>-2.1082306893293396E-2</v>
      </c>
    </row>
    <row r="128" spans="1:15" x14ac:dyDescent="0.35">
      <c r="A128" s="9">
        <v>201707</v>
      </c>
      <c r="B128" s="8"/>
      <c r="C128" s="8"/>
      <c r="D128" s="8">
        <f>VLOOKUP($A128,industry!$A:$M,4,FALSE)</f>
        <v>-7.7000000000000002E-3</v>
      </c>
      <c r="E128" s="8">
        <f>VLOOKUP($A128,industry!$A:$M,5,FALSE)</f>
        <v>-1.1000000000000001E-2</v>
      </c>
      <c r="F128" s="8">
        <f>VLOOKUP($A128,industry!$A:$M,6,FALSE)</f>
        <v>1.4000000000000002E-3</v>
      </c>
      <c r="G128" s="8">
        <f>VLOOKUP($A128,industry!$A:$M,7,FALSE)</f>
        <v>1.3999999999999999E-2</v>
      </c>
      <c r="H128" s="8">
        <f>VLOOKUP($A128,industry!$A:$M,8,FALSE)</f>
        <v>1.23E-2</v>
      </c>
      <c r="I128" s="8">
        <f>VLOOKUP($A128,industry!$A:$M,9,FALSE)</f>
        <v>3.5499999999999997E-2</v>
      </c>
      <c r="J128" s="8">
        <f>VLOOKUP($A128,industry!$A:$M,10,FALSE)</f>
        <v>-2.46E-2</v>
      </c>
      <c r="K128" s="8">
        <f>VLOOKUP($A128,industry!$A:$M,11,FALSE)</f>
        <v>-2.7200000000000002E-2</v>
      </c>
      <c r="L128" s="8">
        <f>VLOOKUP($A128,industry!$A:$M,12,FALSE)</f>
        <v>3.1699999999999999E-2</v>
      </c>
      <c r="M128" s="8">
        <f>VLOOKUP($A128,industry!$A:$M,13,FALSE)</f>
        <v>2.5000000000000001E-3</v>
      </c>
      <c r="N128" s="8"/>
      <c r="O128" s="8">
        <f t="shared" si="3"/>
        <v>-1.6623121727720548E-2</v>
      </c>
    </row>
    <row r="129" spans="1:15" x14ac:dyDescent="0.35">
      <c r="A129" s="9">
        <v>201708</v>
      </c>
      <c r="B129" s="8"/>
      <c r="C129" s="8"/>
      <c r="D129" s="8">
        <f>VLOOKUP($A129,industry!$A:$M,4,FALSE)</f>
        <v>-2.0299999999999999E-2</v>
      </c>
      <c r="E129" s="8">
        <f>VLOOKUP($A129,industry!$A:$M,5,FALSE)</f>
        <v>-4.2199999999999994E-2</v>
      </c>
      <c r="F129" s="8">
        <f>VLOOKUP($A129,industry!$A:$M,6,FALSE)</f>
        <v>-3.04E-2</v>
      </c>
      <c r="G129" s="8">
        <f>VLOOKUP($A129,industry!$A:$M,7,FALSE)</f>
        <v>-8.3599999999999994E-2</v>
      </c>
      <c r="H129" s="8">
        <f>VLOOKUP($A129,industry!$A:$M,8,FALSE)</f>
        <v>-0.01</v>
      </c>
      <c r="I129" s="8">
        <f>VLOOKUP($A129,industry!$A:$M,9,FALSE)</f>
        <v>3.2000000000000002E-3</v>
      </c>
      <c r="J129" s="8">
        <f>VLOOKUP($A129,industry!$A:$M,10,FALSE)</f>
        <v>-4.3099999999999999E-2</v>
      </c>
      <c r="K129" s="8">
        <f>VLOOKUP($A129,industry!$A:$M,11,FALSE)</f>
        <v>1.3899999999999999E-2</v>
      </c>
      <c r="L129" s="8">
        <f>VLOOKUP($A129,industry!$A:$M,12,FALSE)</f>
        <v>1.2500000000000001E-2</v>
      </c>
      <c r="M129" s="8">
        <f>VLOOKUP($A129,industry!$A:$M,13,FALSE)</f>
        <v>-1.9400000000000001E-2</v>
      </c>
      <c r="N129" s="8"/>
      <c r="O129" s="8">
        <f t="shared" si="3"/>
        <v>5.8580931783230837E-3</v>
      </c>
    </row>
    <row r="130" spans="1:15" x14ac:dyDescent="0.35">
      <c r="A130" s="9">
        <v>201709</v>
      </c>
      <c r="B130" s="8"/>
      <c r="C130" s="8"/>
      <c r="D130" s="8">
        <f>VLOOKUP($A130,industry!$A:$M,4,FALSE)</f>
        <v>2.98E-2</v>
      </c>
      <c r="E130" s="8">
        <f>VLOOKUP($A130,industry!$A:$M,5,FALSE)</f>
        <v>0.1016</v>
      </c>
      <c r="F130" s="8">
        <f>VLOOKUP($A130,industry!$A:$M,6,FALSE)</f>
        <v>8.5900000000000004E-2</v>
      </c>
      <c r="G130" s="8">
        <f>VLOOKUP($A130,industry!$A:$M,7,FALSE)</f>
        <v>0.13800000000000001</v>
      </c>
      <c r="H130" s="8">
        <f>VLOOKUP($A130,industry!$A:$M,8,FALSE)</f>
        <v>6.480000000000001E-2</v>
      </c>
      <c r="I130" s="8">
        <f>VLOOKUP($A130,industry!$A:$M,9,FALSE)</f>
        <v>5.4000000000000003E-3</v>
      </c>
      <c r="J130" s="8">
        <f>VLOOKUP($A130,industry!$A:$M,10,FALSE)</f>
        <v>6.9199999999999998E-2</v>
      </c>
      <c r="K130" s="8">
        <f>VLOOKUP($A130,industry!$A:$M,11,FALSE)</f>
        <v>8.3000000000000004E-2</v>
      </c>
      <c r="L130" s="8">
        <f>VLOOKUP($A130,industry!$A:$M,12,FALSE)</f>
        <v>-7.0999999999999995E-3</v>
      </c>
      <c r="M130" s="8">
        <f>VLOOKUP($A130,industry!$A:$M,13,FALSE)</f>
        <v>7.0699999999999999E-2</v>
      </c>
      <c r="N130" s="8"/>
      <c r="O130" s="8">
        <f t="shared" si="3"/>
        <v>-2.9643435485472169E-2</v>
      </c>
    </row>
    <row r="131" spans="1:15" x14ac:dyDescent="0.35">
      <c r="A131" s="9">
        <v>201710</v>
      </c>
      <c r="B131" s="8"/>
      <c r="C131" s="8"/>
      <c r="D131" s="8">
        <f>VLOOKUP($A131,industry!$A:$M,4,FALSE)</f>
        <v>-1.2199999999999999E-2</v>
      </c>
      <c r="E131" s="8">
        <f>VLOOKUP($A131,industry!$A:$M,5,FALSE)</f>
        <v>1.09E-2</v>
      </c>
      <c r="F131" s="8">
        <f>VLOOKUP($A131,industry!$A:$M,6,FALSE)</f>
        <v>1.6200000000000003E-2</v>
      </c>
      <c r="G131" s="8">
        <f>VLOOKUP($A131,industry!$A:$M,7,FALSE)</f>
        <v>-3.0099999999999998E-2</v>
      </c>
      <c r="H131" s="8">
        <f>VLOOKUP($A131,industry!$A:$M,8,FALSE)</f>
        <v>2.3900000000000001E-2</v>
      </c>
      <c r="I131" s="8">
        <f>VLOOKUP($A131,industry!$A:$M,9,FALSE)</f>
        <v>-3.0099999999999998E-2</v>
      </c>
      <c r="J131" s="8">
        <f>VLOOKUP($A131,industry!$A:$M,10,FALSE)</f>
        <v>-3.15E-2</v>
      </c>
      <c r="K131" s="8">
        <f>VLOOKUP($A131,industry!$A:$M,11,FALSE)</f>
        <v>-2.2700000000000001E-2</v>
      </c>
      <c r="L131" s="8">
        <f>VLOOKUP($A131,industry!$A:$M,12,FALSE)</f>
        <v>2.9500000000000002E-2</v>
      </c>
      <c r="M131" s="8">
        <f>VLOOKUP($A131,industry!$A:$M,13,FALSE)</f>
        <v>6.9999999999999993E-3</v>
      </c>
      <c r="N131" s="8"/>
      <c r="O131" s="8">
        <f t="shared" si="3"/>
        <v>-1.4036822316579836E-2</v>
      </c>
    </row>
    <row r="132" spans="1:15" x14ac:dyDescent="0.35">
      <c r="A132" s="9">
        <v>201711</v>
      </c>
      <c r="B132" s="8"/>
      <c r="C132" s="8"/>
      <c r="D132" s="8">
        <f>VLOOKUP($A132,industry!$A:$M,4,FALSE)</f>
        <v>5.6299999999999996E-2</v>
      </c>
      <c r="E132" s="8">
        <f>VLOOKUP($A132,industry!$A:$M,5,FALSE)</f>
        <v>3.7999999999999999E-2</v>
      </c>
      <c r="F132" s="8">
        <f>VLOOKUP($A132,industry!$A:$M,6,FALSE)</f>
        <v>2.8500000000000001E-2</v>
      </c>
      <c r="G132" s="8">
        <f>VLOOKUP($A132,industry!$A:$M,7,FALSE)</f>
        <v>3.7900000000000003E-2</v>
      </c>
      <c r="H132" s="8">
        <f>VLOOKUP($A132,industry!$A:$M,8,FALSE)</f>
        <v>1.9199999999999998E-2</v>
      </c>
      <c r="I132" s="8">
        <f>VLOOKUP($A132,industry!$A:$M,9,FALSE)</f>
        <v>1.9E-2</v>
      </c>
      <c r="J132" s="8">
        <f>VLOOKUP($A132,industry!$A:$M,10,FALSE)</f>
        <v>7.6700000000000004E-2</v>
      </c>
      <c r="K132" s="8">
        <f>VLOOKUP($A132,industry!$A:$M,11,FALSE)</f>
        <v>2.5399999999999999E-2</v>
      </c>
      <c r="L132" s="8">
        <f>VLOOKUP($A132,industry!$A:$M,12,FALSE)</f>
        <v>2.7699999999999999E-2</v>
      </c>
      <c r="M132" s="8">
        <f>VLOOKUP($A132,industry!$A:$M,13,FALSE)</f>
        <v>3.6499999999999998E-2</v>
      </c>
      <c r="N132" s="8"/>
      <c r="O132" s="8">
        <f t="shared" si="3"/>
        <v>-3.2269594139111048E-2</v>
      </c>
    </row>
    <row r="133" spans="1:15" x14ac:dyDescent="0.35">
      <c r="A133" s="9">
        <v>201712</v>
      </c>
      <c r="B133" s="8"/>
      <c r="C133" s="8"/>
      <c r="D133" s="8">
        <f>VLOOKUP($A133,industry!$A:$M,4,FALSE)</f>
        <v>4.0999999999999995E-2</v>
      </c>
      <c r="E133" s="8">
        <f>VLOOKUP($A133,industry!$A:$M,5,FALSE)</f>
        <v>-1.8500000000000003E-2</v>
      </c>
      <c r="F133" s="8">
        <f>VLOOKUP($A133,industry!$A:$M,6,FALSE)</f>
        <v>1.7899999999999999E-2</v>
      </c>
      <c r="G133" s="8">
        <f>VLOOKUP($A133,industry!$A:$M,7,FALSE)</f>
        <v>7.51E-2</v>
      </c>
      <c r="H133" s="8">
        <f>VLOOKUP($A133,industry!$A:$M,8,FALSE)</f>
        <v>7.8000000000000005E-3</v>
      </c>
      <c r="I133" s="8">
        <f>VLOOKUP($A133,industry!$A:$M,9,FALSE)</f>
        <v>3.3000000000000002E-2</v>
      </c>
      <c r="J133" s="8">
        <f>VLOOKUP($A133,industry!$A:$M,10,FALSE)</f>
        <v>3.6200000000000003E-2</v>
      </c>
      <c r="K133" s="8">
        <f>VLOOKUP($A133,industry!$A:$M,11,FALSE)</f>
        <v>1.03E-2</v>
      </c>
      <c r="L133" s="8">
        <f>VLOOKUP($A133,industry!$A:$M,12,FALSE)</f>
        <v>-5.0199999999999995E-2</v>
      </c>
      <c r="M133" s="8">
        <f>VLOOKUP($A133,industry!$A:$M,13,FALSE)</f>
        <v>-1E-3</v>
      </c>
      <c r="N133" s="8"/>
      <c r="O133" s="8">
        <f t="shared" si="3"/>
        <v>1.4943376585984106E-2</v>
      </c>
    </row>
    <row r="134" spans="1:15" x14ac:dyDescent="0.35">
      <c r="A134" s="9">
        <v>201801</v>
      </c>
      <c r="B134" s="8"/>
      <c r="C134" s="8"/>
      <c r="D134" s="8">
        <f>VLOOKUP($A134,industry!$A:$M,4,FALSE)</f>
        <v>2.3099999999999999E-2</v>
      </c>
      <c r="E134" s="8">
        <f>VLOOKUP($A134,industry!$A:$M,5,FALSE)</f>
        <v>4.7999999999999996E-3</v>
      </c>
      <c r="F134" s="8">
        <f>VLOOKUP($A134,industry!$A:$M,6,FALSE)</f>
        <v>6.7000000000000002E-3</v>
      </c>
      <c r="G134" s="8">
        <f>VLOOKUP($A134,industry!$A:$M,7,FALSE)</f>
        <v>1.26E-2</v>
      </c>
      <c r="H134" s="8">
        <f>VLOOKUP($A134,industry!$A:$M,8,FALSE)</f>
        <v>4.2900000000000001E-2</v>
      </c>
      <c r="I134" s="8">
        <f>VLOOKUP($A134,industry!$A:$M,9,FALSE)</f>
        <v>1.06E-2</v>
      </c>
      <c r="J134" s="8">
        <f>VLOOKUP($A134,industry!$A:$M,10,FALSE)</f>
        <v>1.7000000000000001E-2</v>
      </c>
      <c r="K134" s="8">
        <f>VLOOKUP($A134,industry!$A:$M,11,FALSE)</f>
        <v>6.9000000000000006E-2</v>
      </c>
      <c r="L134" s="8">
        <f>VLOOKUP($A134,industry!$A:$M,12,FALSE)</f>
        <v>-3.8199999999999998E-2</v>
      </c>
      <c r="M134" s="8">
        <f>VLOOKUP($A134,industry!$A:$M,13,FALSE)</f>
        <v>2.75E-2</v>
      </c>
      <c r="N134" s="8"/>
      <c r="O134" s="8">
        <f t="shared" si="3"/>
        <v>4.5721922829936191E-3</v>
      </c>
    </row>
    <row r="135" spans="1:15" x14ac:dyDescent="0.35">
      <c r="A135" s="9">
        <v>201802</v>
      </c>
      <c r="B135" s="8"/>
      <c r="C135" s="8"/>
      <c r="D135" s="8">
        <f>VLOOKUP($A135,industry!$A:$M,4,FALSE)</f>
        <v>-4.1700000000000001E-2</v>
      </c>
      <c r="E135" s="8">
        <f>VLOOKUP($A135,industry!$A:$M,5,FALSE)</f>
        <v>-6.08E-2</v>
      </c>
      <c r="F135" s="8">
        <f>VLOOKUP($A135,industry!$A:$M,6,FALSE)</f>
        <v>-5.2600000000000001E-2</v>
      </c>
      <c r="G135" s="8">
        <f>VLOOKUP($A135,industry!$A:$M,7,FALSE)</f>
        <v>-0.1038</v>
      </c>
      <c r="H135" s="8">
        <f>VLOOKUP($A135,industry!$A:$M,8,FALSE)</f>
        <v>-1.3999999999999999E-2</v>
      </c>
      <c r="I135" s="8">
        <f>VLOOKUP($A135,industry!$A:$M,9,FALSE)</f>
        <v>-4.8600000000000004E-2</v>
      </c>
      <c r="J135" s="8">
        <f>VLOOKUP($A135,industry!$A:$M,10,FALSE)</f>
        <v>-4.6900000000000004E-2</v>
      </c>
      <c r="K135" s="8">
        <f>VLOOKUP($A135,industry!$A:$M,11,FALSE)</f>
        <v>-3.5099999999999999E-2</v>
      </c>
      <c r="L135" s="8">
        <f>VLOOKUP($A135,industry!$A:$M,12,FALSE)</f>
        <v>-5.1799999999999999E-2</v>
      </c>
      <c r="M135" s="8">
        <f>VLOOKUP($A135,industry!$A:$M,13,FALSE)</f>
        <v>-3.9100000000000003E-2</v>
      </c>
      <c r="N135" s="8"/>
      <c r="O135" s="8">
        <f t="shared" si="3"/>
        <v>4.7807072584138133E-2</v>
      </c>
    </row>
    <row r="136" spans="1:15" x14ac:dyDescent="0.35">
      <c r="A136" s="9">
        <v>201803</v>
      </c>
      <c r="B136" s="8"/>
      <c r="C136" s="8"/>
      <c r="D136" s="8">
        <f>VLOOKUP($A136,industry!$A:$M,4,FALSE)</f>
        <v>0</v>
      </c>
      <c r="E136" s="8">
        <f>VLOOKUP($A136,industry!$A:$M,5,FALSE)</f>
        <v>-2.23E-2</v>
      </c>
      <c r="F136" s="8">
        <f>VLOOKUP($A136,industry!$A:$M,6,FALSE)</f>
        <v>1.38E-2</v>
      </c>
      <c r="G136" s="8">
        <f>VLOOKUP($A136,industry!$A:$M,7,FALSE)</f>
        <v>9.1000000000000004E-3</v>
      </c>
      <c r="H136" s="8">
        <f>VLOOKUP($A136,industry!$A:$M,8,FALSE)</f>
        <v>4.8999999999999998E-3</v>
      </c>
      <c r="I136" s="8">
        <f>VLOOKUP($A136,industry!$A:$M,9,FALSE)</f>
        <v>-3.0600000000000002E-2</v>
      </c>
      <c r="J136" s="8">
        <f>VLOOKUP($A136,industry!$A:$M,10,FALSE)</f>
        <v>1.6899999999999998E-2</v>
      </c>
      <c r="K136" s="8">
        <f>VLOOKUP($A136,industry!$A:$M,11,FALSE)</f>
        <v>2.2000000000000001E-3</v>
      </c>
      <c r="L136" s="8">
        <f>VLOOKUP($A136,industry!$A:$M,12,FALSE)</f>
        <v>5.1299999999999998E-2</v>
      </c>
      <c r="M136" s="8">
        <f>VLOOKUP($A136,industry!$A:$M,13,FALSE)</f>
        <v>1.3999999999999999E-2</v>
      </c>
      <c r="N136" s="8"/>
      <c r="O136" s="8">
        <f t="shared" si="3"/>
        <v>-1.9278200988647291E-2</v>
      </c>
    </row>
    <row r="137" spans="1:15" x14ac:dyDescent="0.35">
      <c r="A137" s="9">
        <v>201804</v>
      </c>
      <c r="B137" s="8"/>
      <c r="C137" s="8"/>
      <c r="D137" s="8">
        <f>VLOOKUP($A137,industry!$A:$M,4,FALSE)</f>
        <v>7.9000000000000008E-3</v>
      </c>
      <c r="E137" s="8">
        <f>VLOOKUP($A137,industry!$A:$M,5,FALSE)</f>
        <v>-2.53E-2</v>
      </c>
      <c r="F137" s="8">
        <f>VLOOKUP($A137,industry!$A:$M,6,FALSE)</f>
        <v>-8.6E-3</v>
      </c>
      <c r="G137" s="8">
        <f>VLOOKUP($A137,industry!$A:$M,7,FALSE)</f>
        <v>9.7100000000000006E-2</v>
      </c>
      <c r="H137" s="8">
        <f>VLOOKUP($A137,industry!$A:$M,8,FALSE)</f>
        <v>1.4000000000000002E-3</v>
      </c>
      <c r="I137" s="8">
        <f>VLOOKUP($A137,industry!$A:$M,9,FALSE)</f>
        <v>-1.21E-2</v>
      </c>
      <c r="J137" s="8">
        <f>VLOOKUP($A137,industry!$A:$M,10,FALSE)</f>
        <v>1.8799999999999997E-2</v>
      </c>
      <c r="K137" s="8">
        <f>VLOOKUP($A137,industry!$A:$M,11,FALSE)</f>
        <v>-1.7000000000000001E-3</v>
      </c>
      <c r="L137" s="8">
        <f>VLOOKUP($A137,industry!$A:$M,12,FALSE)</f>
        <v>3.4700000000000002E-2</v>
      </c>
      <c r="M137" s="8">
        <f>VLOOKUP($A137,industry!$A:$M,13,FALSE)</f>
        <v>9.4999999999999998E-3</v>
      </c>
      <c r="N137" s="8"/>
      <c r="O137" s="8">
        <f t="shared" si="3"/>
        <v>-7.7741776023819648E-3</v>
      </c>
    </row>
    <row r="138" spans="1:15" x14ac:dyDescent="0.35">
      <c r="A138" s="9">
        <v>201805</v>
      </c>
      <c r="B138" s="8"/>
      <c r="C138" s="8"/>
      <c r="D138" s="8">
        <f>VLOOKUP($A138,industry!$A:$M,4,FALSE)</f>
        <v>2.4500000000000001E-2</v>
      </c>
      <c r="E138" s="8">
        <f>VLOOKUP($A138,industry!$A:$M,5,FALSE)</f>
        <v>6.5500000000000003E-2</v>
      </c>
      <c r="F138" s="8">
        <f>VLOOKUP($A138,industry!$A:$M,6,FALSE)</f>
        <v>4.9500000000000002E-2</v>
      </c>
      <c r="G138" s="8">
        <f>VLOOKUP($A138,industry!$A:$M,7,FALSE)</f>
        <v>7.0499999999999993E-2</v>
      </c>
      <c r="H138" s="8">
        <f>VLOOKUP($A138,industry!$A:$M,8,FALSE)</f>
        <v>6.6199999999999995E-2</v>
      </c>
      <c r="I138" s="8">
        <f>VLOOKUP($A138,industry!$A:$M,9,FALSE)</f>
        <v>-2.2200000000000001E-2</v>
      </c>
      <c r="J138" s="8">
        <f>VLOOKUP($A138,industry!$A:$M,10,FALSE)</f>
        <v>3.9399999999999998E-2</v>
      </c>
      <c r="K138" s="8">
        <f>VLOOKUP($A138,industry!$A:$M,11,FALSE)</f>
        <v>7.6999999999999999E-2</v>
      </c>
      <c r="L138" s="8">
        <f>VLOOKUP($A138,industry!$A:$M,12,FALSE)</f>
        <v>1.77E-2</v>
      </c>
      <c r="M138" s="8">
        <f>VLOOKUP($A138,industry!$A:$M,13,FALSE)</f>
        <v>3.4799999999999998E-2</v>
      </c>
      <c r="N138" s="8"/>
      <c r="O138" s="8">
        <f t="shared" si="3"/>
        <v>-1.5042763625304434E-2</v>
      </c>
    </row>
    <row r="139" spans="1:15" x14ac:dyDescent="0.35">
      <c r="A139" s="9">
        <v>201806</v>
      </c>
      <c r="B139" s="8"/>
      <c r="C139" s="8"/>
      <c r="D139" s="8">
        <f>VLOOKUP($A139,industry!$A:$M,4,FALSE)</f>
        <v>6.8000000000000005E-2</v>
      </c>
      <c r="E139" s="8">
        <f>VLOOKUP($A139,industry!$A:$M,5,FALSE)</f>
        <v>1.0200000000000001E-2</v>
      </c>
      <c r="F139" s="8">
        <f>VLOOKUP($A139,industry!$A:$M,6,FALSE)</f>
        <v>2.0000000000000001E-4</v>
      </c>
      <c r="G139" s="8">
        <f>VLOOKUP($A139,industry!$A:$M,7,FALSE)</f>
        <v>7.6600000000000001E-2</v>
      </c>
      <c r="H139" s="8">
        <f>VLOOKUP($A139,industry!$A:$M,8,FALSE)</f>
        <v>6.0000000000000001E-3</v>
      </c>
      <c r="I139" s="8">
        <f>VLOOKUP($A139,industry!$A:$M,9,FALSE)</f>
        <v>6.6400000000000001E-2</v>
      </c>
      <c r="J139" s="8">
        <f>VLOOKUP($A139,industry!$A:$M,10,FALSE)</f>
        <v>3.6200000000000003E-2</v>
      </c>
      <c r="K139" s="8">
        <f>VLOOKUP($A139,industry!$A:$M,11,FALSE)</f>
        <v>-2.5899999999999999E-2</v>
      </c>
      <c r="L139" s="8">
        <f>VLOOKUP($A139,industry!$A:$M,12,FALSE)</f>
        <v>1.95E-2</v>
      </c>
      <c r="M139" s="8">
        <f>VLOOKUP($A139,industry!$A:$M,13,FALSE)</f>
        <v>3.0000000000000001E-3</v>
      </c>
      <c r="N139" s="8"/>
      <c r="O139" s="8">
        <f t="shared" si="3"/>
        <v>-2.1351834847958485E-2</v>
      </c>
    </row>
    <row r="140" spans="1:15" x14ac:dyDescent="0.35">
      <c r="A140" s="9">
        <v>201807</v>
      </c>
      <c r="B140" s="8"/>
      <c r="C140" s="8"/>
      <c r="D140" s="8">
        <f>VLOOKUP($A140,industry!$A:$M,4,FALSE)</f>
        <v>-9.3999999999999986E-3</v>
      </c>
      <c r="E140" s="8">
        <f>VLOOKUP($A140,industry!$A:$M,5,FALSE)</f>
        <v>1.11E-2</v>
      </c>
      <c r="F140" s="8">
        <f>VLOOKUP($A140,industry!$A:$M,6,FALSE)</f>
        <v>0.03</v>
      </c>
      <c r="G140" s="8">
        <f>VLOOKUP($A140,industry!$A:$M,7,FALSE)</f>
        <v>-2.0499999999999997E-2</v>
      </c>
      <c r="H140" s="8">
        <f>VLOOKUP($A140,industry!$A:$M,8,FALSE)</f>
        <v>-1.4000000000000002E-3</v>
      </c>
      <c r="I140" s="8">
        <f>VLOOKUP($A140,industry!$A:$M,9,FALSE)</f>
        <v>-1.2199999999999999E-2</v>
      </c>
      <c r="J140" s="8">
        <f>VLOOKUP($A140,industry!$A:$M,10,FALSE)</f>
        <v>4.4000000000000003E-3</v>
      </c>
      <c r="K140" s="8">
        <f>VLOOKUP($A140,industry!$A:$M,11,FALSE)</f>
        <v>-1.47E-2</v>
      </c>
      <c r="L140" s="8">
        <f>VLOOKUP($A140,industry!$A:$M,12,FALSE)</f>
        <v>1.3600000000000001E-2</v>
      </c>
      <c r="M140" s="8">
        <f>VLOOKUP($A140,industry!$A:$M,13,FALSE)</f>
        <v>1.2E-2</v>
      </c>
      <c r="N140" s="8"/>
      <c r="O140" s="8">
        <f t="shared" si="3"/>
        <v>-1.4124697077239805E-2</v>
      </c>
    </row>
    <row r="141" spans="1:15" x14ac:dyDescent="0.35">
      <c r="A141" s="9">
        <v>201808</v>
      </c>
      <c r="B141" s="8"/>
      <c r="C141" s="8"/>
      <c r="D141" s="8">
        <f>VLOOKUP($A141,industry!$A:$M,4,FALSE)</f>
        <v>2.4700000000000003E-2</v>
      </c>
      <c r="E141" s="8">
        <f>VLOOKUP($A141,industry!$A:$M,5,FALSE)</f>
        <v>3.0800000000000001E-2</v>
      </c>
      <c r="F141" s="8">
        <f>VLOOKUP($A141,industry!$A:$M,6,FALSE)</f>
        <v>2.5000000000000001E-3</v>
      </c>
      <c r="G141" s="8">
        <f>VLOOKUP($A141,industry!$A:$M,7,FALSE)</f>
        <v>-4.7199999999999999E-2</v>
      </c>
      <c r="H141" s="8">
        <f>VLOOKUP($A141,industry!$A:$M,8,FALSE)</f>
        <v>7.4900000000000008E-2</v>
      </c>
      <c r="I141" s="8">
        <f>VLOOKUP($A141,industry!$A:$M,9,FALSE)</f>
        <v>7.3899999999999993E-2</v>
      </c>
      <c r="J141" s="8">
        <f>VLOOKUP($A141,industry!$A:$M,10,FALSE)</f>
        <v>5.62E-2</v>
      </c>
      <c r="K141" s="8">
        <f>VLOOKUP($A141,industry!$A:$M,11,FALSE)</f>
        <v>5.8600000000000006E-2</v>
      </c>
      <c r="L141" s="8">
        <f>VLOOKUP($A141,industry!$A:$M,12,FALSE)</f>
        <v>9.0000000000000011E-3</v>
      </c>
      <c r="M141" s="8">
        <f>VLOOKUP($A141,industry!$A:$M,13,FALSE)</f>
        <v>1.61E-2</v>
      </c>
      <c r="N141" s="8"/>
      <c r="O141" s="8">
        <f t="shared" si="3"/>
        <v>-8.4616564161316722E-3</v>
      </c>
    </row>
    <row r="142" spans="1:15" x14ac:dyDescent="0.35">
      <c r="A142" s="9">
        <v>201809</v>
      </c>
      <c r="B142" s="8"/>
      <c r="C142" s="8"/>
      <c r="D142" s="8">
        <f>VLOOKUP($A142,industry!$A:$M,4,FALSE)</f>
        <v>1.6000000000000001E-3</v>
      </c>
      <c r="E142" s="8">
        <f>VLOOKUP($A142,industry!$A:$M,5,FALSE)</f>
        <v>-3.9699999999999999E-2</v>
      </c>
      <c r="F142" s="8">
        <f>VLOOKUP($A142,industry!$A:$M,6,FALSE)</f>
        <v>-9.0000000000000011E-3</v>
      </c>
      <c r="G142" s="8">
        <f>VLOOKUP($A142,industry!$A:$M,7,FALSE)</f>
        <v>5.3E-3</v>
      </c>
      <c r="H142" s="8">
        <f>VLOOKUP($A142,industry!$A:$M,8,FALSE)</f>
        <v>-2.35E-2</v>
      </c>
      <c r="I142" s="8">
        <f>VLOOKUP($A142,industry!$A:$M,9,FALSE)</f>
        <v>2.06E-2</v>
      </c>
      <c r="J142" s="8">
        <f>VLOOKUP($A142,industry!$A:$M,10,FALSE)</f>
        <v>-2.6600000000000002E-2</v>
      </c>
      <c r="K142" s="8">
        <f>VLOOKUP($A142,industry!$A:$M,11,FALSE)</f>
        <v>-1.1699999999999999E-2</v>
      </c>
      <c r="L142" s="8">
        <f>VLOOKUP($A142,industry!$A:$M,12,FALSE)</f>
        <v>-8.0000000000000004E-4</v>
      </c>
      <c r="M142" s="8">
        <f>VLOOKUP($A142,industry!$A:$M,13,FALSE)</f>
        <v>-2.3599999999999999E-2</v>
      </c>
      <c r="N142" s="8"/>
      <c r="O142" s="8">
        <f t="shared" si="3"/>
        <v>6.684154431704158E-3</v>
      </c>
    </row>
    <row r="143" spans="1:15" x14ac:dyDescent="0.35">
      <c r="A143" s="9">
        <v>201810</v>
      </c>
      <c r="B143" s="8"/>
      <c r="C143" s="8"/>
      <c r="D143" s="8">
        <f>VLOOKUP($A143,industry!$A:$M,4,FALSE)</f>
        <v>-4.58E-2</v>
      </c>
      <c r="E143" s="8">
        <f>VLOOKUP($A143,industry!$A:$M,5,FALSE)</f>
        <v>-0.1406</v>
      </c>
      <c r="F143" s="8">
        <f>VLOOKUP($A143,industry!$A:$M,6,FALSE)</f>
        <v>-0.12300000000000001</v>
      </c>
      <c r="G143" s="8">
        <f>VLOOKUP($A143,industry!$A:$M,7,FALSE)</f>
        <v>-0.15340000000000001</v>
      </c>
      <c r="H143" s="8">
        <f>VLOOKUP($A143,industry!$A:$M,8,FALSE)</f>
        <v>-0.10730000000000001</v>
      </c>
      <c r="I143" s="8">
        <f>VLOOKUP($A143,industry!$A:$M,9,FALSE)</f>
        <v>-5.1200000000000002E-2</v>
      </c>
      <c r="J143" s="8">
        <f>VLOOKUP($A143,industry!$A:$M,10,FALSE)</f>
        <v>-8.48E-2</v>
      </c>
      <c r="K143" s="8">
        <f>VLOOKUP($A143,industry!$A:$M,11,FALSE)</f>
        <v>-0.14499999999999999</v>
      </c>
      <c r="L143" s="8">
        <f>VLOOKUP($A143,industry!$A:$M,12,FALSE)</f>
        <v>-1.55E-2</v>
      </c>
      <c r="M143" s="8">
        <f>VLOOKUP($A143,industry!$A:$M,13,FALSE)</f>
        <v>-8.2599999999999993E-2</v>
      </c>
      <c r="N143" s="8"/>
      <c r="O143" s="8">
        <f t="shared" si="3"/>
        <v>4.7018789137806452E-2</v>
      </c>
    </row>
    <row r="144" spans="1:15" x14ac:dyDescent="0.35">
      <c r="A144" s="9">
        <v>201811</v>
      </c>
      <c r="B144" s="8"/>
      <c r="C144" s="8"/>
      <c r="D144" s="8">
        <f>VLOOKUP($A144,industry!$A:$M,4,FALSE)</f>
        <v>1.9E-3</v>
      </c>
      <c r="E144" s="8">
        <f>VLOOKUP($A144,industry!$A:$M,5,FALSE)</f>
        <v>-9.1999999999999998E-3</v>
      </c>
      <c r="F144" s="8">
        <f>VLOOKUP($A144,industry!$A:$M,6,FALSE)</f>
        <v>5.1000000000000004E-3</v>
      </c>
      <c r="G144" s="8">
        <f>VLOOKUP($A144,industry!$A:$M,7,FALSE)</f>
        <v>-0.11990000000000001</v>
      </c>
      <c r="H144" s="8">
        <f>VLOOKUP($A144,industry!$A:$M,8,FALSE)</f>
        <v>7.1999999999999998E-3</v>
      </c>
      <c r="I144" s="8">
        <f>VLOOKUP($A144,industry!$A:$M,9,FALSE)</f>
        <v>-5.4000000000000003E-3</v>
      </c>
      <c r="J144" s="8">
        <f>VLOOKUP($A144,industry!$A:$M,10,FALSE)</f>
        <v>-2.0099999999999996E-2</v>
      </c>
      <c r="K144" s="8">
        <f>VLOOKUP($A144,industry!$A:$M,11,FALSE)</f>
        <v>-4.5000000000000005E-3</v>
      </c>
      <c r="L144" s="8">
        <f>VLOOKUP($A144,industry!$A:$M,12,FALSE)</f>
        <v>4.3400000000000001E-2</v>
      </c>
      <c r="M144" s="8">
        <f>VLOOKUP($A144,industry!$A:$M,13,FALSE)</f>
        <v>6.9999999999999993E-3</v>
      </c>
      <c r="N144" s="8"/>
      <c r="O144" s="8">
        <f t="shared" si="3"/>
        <v>-2.6016864562409339E-2</v>
      </c>
    </row>
    <row r="145" spans="1:15" x14ac:dyDescent="0.35">
      <c r="A145" s="9">
        <v>201812</v>
      </c>
      <c r="B145" s="8"/>
      <c r="C145" s="8"/>
      <c r="D145" s="8">
        <f>VLOOKUP($A145,industry!$A:$M,4,FALSE)</f>
        <v>-0.12390000000000001</v>
      </c>
      <c r="E145" s="8">
        <f>VLOOKUP($A145,industry!$A:$M,5,FALSE)</f>
        <v>-0.1288</v>
      </c>
      <c r="F145" s="8">
        <f>VLOOKUP($A145,industry!$A:$M,6,FALSE)</f>
        <v>-0.13059999999999999</v>
      </c>
      <c r="G145" s="8">
        <f>VLOOKUP($A145,industry!$A:$M,7,FALSE)</f>
        <v>-0.221</v>
      </c>
      <c r="H145" s="8">
        <f>VLOOKUP($A145,industry!$A:$M,8,FALSE)</f>
        <v>-9.6999999999999989E-2</v>
      </c>
      <c r="I145" s="8">
        <f>VLOOKUP($A145,industry!$A:$M,9,FALSE)</f>
        <v>-0.1366</v>
      </c>
      <c r="J145" s="8">
        <f>VLOOKUP($A145,industry!$A:$M,10,FALSE)</f>
        <v>-0.1321</v>
      </c>
      <c r="K145" s="8">
        <f>VLOOKUP($A145,industry!$A:$M,11,FALSE)</f>
        <v>-0.18410000000000001</v>
      </c>
      <c r="L145" s="8">
        <f>VLOOKUP($A145,industry!$A:$M,12,FALSE)</f>
        <v>-4.6699999999999998E-2</v>
      </c>
      <c r="M145" s="8">
        <f>VLOOKUP($A145,industry!$A:$M,13,FALSE)</f>
        <v>-0.1125</v>
      </c>
      <c r="N145" s="8"/>
      <c r="O145" s="8">
        <f t="shared" si="3"/>
        <v>8.853742073755852E-2</v>
      </c>
    </row>
    <row r="146" spans="1:15" x14ac:dyDescent="0.35">
      <c r="A146" s="9">
        <v>201901</v>
      </c>
      <c r="B146" s="8"/>
      <c r="C146" s="8"/>
      <c r="D146" s="8">
        <f>VLOOKUP($A146,industry!$A:$M,4,FALSE)</f>
        <v>0.10630000000000001</v>
      </c>
      <c r="E146" s="8">
        <f>VLOOKUP($A146,industry!$A:$M,5,FALSE)</f>
        <v>0.1681</v>
      </c>
      <c r="F146" s="8">
        <f>VLOOKUP($A146,industry!$A:$M,6,FALSE)</f>
        <v>0.1459</v>
      </c>
      <c r="G146" s="8">
        <f>VLOOKUP($A146,industry!$A:$M,7,FALSE)</f>
        <v>0.1804</v>
      </c>
      <c r="H146" s="8">
        <f>VLOOKUP($A146,industry!$A:$M,8,FALSE)</f>
        <v>0.1575</v>
      </c>
      <c r="I146" s="8">
        <f>VLOOKUP($A146,industry!$A:$M,9,FALSE)</f>
        <v>0.12520000000000001</v>
      </c>
      <c r="J146" s="8">
        <f>VLOOKUP($A146,industry!$A:$M,10,FALSE)</f>
        <v>0.11689999999999999</v>
      </c>
      <c r="K146" s="8">
        <f>VLOOKUP($A146,industry!$A:$M,11,FALSE)</f>
        <v>0.18350000000000002</v>
      </c>
      <c r="L146" s="8">
        <f>VLOOKUP($A146,industry!$A:$M,12,FALSE)</f>
        <v>4.9699999999999994E-2</v>
      </c>
      <c r="M146" s="8">
        <f>VLOOKUP($A146,industry!$A:$M,13,FALSE)</f>
        <v>0.1105</v>
      </c>
      <c r="N146" s="8"/>
      <c r="O146" s="8">
        <f t="shared" si="3"/>
        <v>-8.3319177465858429E-2</v>
      </c>
    </row>
    <row r="147" spans="1:15" x14ac:dyDescent="0.35">
      <c r="A147" s="9">
        <v>201902</v>
      </c>
      <c r="B147" s="8"/>
      <c r="C147" s="8"/>
      <c r="D147" s="8">
        <f>VLOOKUP($A147,industry!$A:$M,4,FALSE)</f>
        <v>3.3700000000000001E-2</v>
      </c>
      <c r="E147" s="8">
        <f>VLOOKUP($A147,industry!$A:$M,5,FALSE)</f>
        <v>7.0800000000000002E-2</v>
      </c>
      <c r="F147" s="8">
        <f>VLOOKUP($A147,industry!$A:$M,6,FALSE)</f>
        <v>5.62E-2</v>
      </c>
      <c r="G147" s="8">
        <f>VLOOKUP($A147,industry!$A:$M,7,FALSE)</f>
        <v>7.4000000000000003E-3</v>
      </c>
      <c r="H147" s="8">
        <f>VLOOKUP($A147,industry!$A:$M,8,FALSE)</f>
        <v>6.8900000000000003E-2</v>
      </c>
      <c r="I147" s="8">
        <f>VLOOKUP($A147,industry!$A:$M,9,FALSE)</f>
        <v>2.63E-2</v>
      </c>
      <c r="J147" s="8">
        <f>VLOOKUP($A147,industry!$A:$M,10,FALSE)</f>
        <v>3.8199999999999998E-2</v>
      </c>
      <c r="K147" s="8">
        <f>VLOOKUP($A147,industry!$A:$M,11,FALSE)</f>
        <v>6.5500000000000003E-2</v>
      </c>
      <c r="L147" s="8">
        <f>VLOOKUP($A147,industry!$A:$M,12,FALSE)</f>
        <v>3.2599999999999997E-2</v>
      </c>
      <c r="M147" s="8">
        <f>VLOOKUP($A147,industry!$A:$M,13,FALSE)</f>
        <v>4.8499999999999995E-2</v>
      </c>
      <c r="N147" s="8"/>
      <c r="O147" s="8">
        <f t="shared" si="3"/>
        <v>-3.9310951678792908E-2</v>
      </c>
    </row>
    <row r="148" spans="1:15" x14ac:dyDescent="0.35">
      <c r="A148" s="9">
        <v>201903</v>
      </c>
      <c r="B148" s="8"/>
      <c r="C148" s="8"/>
      <c r="D148" s="8">
        <f>VLOOKUP($A148,industry!$A:$M,4,FALSE)</f>
        <v>-6.8000000000000005E-3</v>
      </c>
      <c r="E148" s="8">
        <f>VLOOKUP($A148,industry!$A:$M,5,FALSE)</f>
        <v>-6.8600000000000008E-2</v>
      </c>
      <c r="F148" s="8">
        <f>VLOOKUP($A148,industry!$A:$M,6,FALSE)</f>
        <v>-3.9100000000000003E-2</v>
      </c>
      <c r="G148" s="8">
        <f>VLOOKUP($A148,industry!$A:$M,7,FALSE)</f>
        <v>1.1299999999999999E-2</v>
      </c>
      <c r="H148" s="8">
        <f>VLOOKUP($A148,industry!$A:$M,8,FALSE)</f>
        <v>-4.1999999999999997E-3</v>
      </c>
      <c r="I148" s="8">
        <f>VLOOKUP($A148,industry!$A:$M,9,FALSE)</f>
        <v>-3.39E-2</v>
      </c>
      <c r="J148" s="8">
        <f>VLOOKUP($A148,industry!$A:$M,10,FALSE)</f>
        <v>-3.7900000000000003E-2</v>
      </c>
      <c r="K148" s="8">
        <f>VLOOKUP($A148,industry!$A:$M,11,FALSE)</f>
        <v>2.98E-2</v>
      </c>
      <c r="L148" s="8">
        <f>VLOOKUP($A148,industry!$A:$M,12,FALSE)</f>
        <v>3.2400000000000005E-2</v>
      </c>
      <c r="M148" s="8">
        <f>VLOOKUP($A148,industry!$A:$M,13,FALSE)</f>
        <v>-3.2300000000000002E-2</v>
      </c>
      <c r="N148" s="8"/>
      <c r="O148" s="8">
        <f t="shared" si="3"/>
        <v>1.7044478921524584E-2</v>
      </c>
    </row>
    <row r="149" spans="1:15" x14ac:dyDescent="0.35">
      <c r="A149" s="9">
        <v>201904</v>
      </c>
      <c r="B149" s="8"/>
      <c r="C149" s="8"/>
      <c r="D149" s="8">
        <f>VLOOKUP($A149,industry!$A:$M,4,FALSE)</f>
        <v>2.23E-2</v>
      </c>
      <c r="E149" s="8">
        <f>VLOOKUP($A149,industry!$A:$M,5,FALSE)</f>
        <v>4.2599999999999999E-2</v>
      </c>
      <c r="F149" s="8">
        <f>VLOOKUP($A149,industry!$A:$M,6,FALSE)</f>
        <v>3.9900000000000005E-2</v>
      </c>
      <c r="G149" s="8">
        <f>VLOOKUP($A149,industry!$A:$M,7,FALSE)</f>
        <v>5.9999999999999995E-4</v>
      </c>
      <c r="H149" s="8">
        <f>VLOOKUP($A149,industry!$A:$M,8,FALSE)</f>
        <v>4.5100000000000001E-2</v>
      </c>
      <c r="I149" s="8">
        <f>VLOOKUP($A149,industry!$A:$M,9,FALSE)</f>
        <v>3.9399999999999998E-2</v>
      </c>
      <c r="J149" s="8">
        <f>VLOOKUP($A149,industry!$A:$M,10,FALSE)</f>
        <v>2.1400000000000002E-2</v>
      </c>
      <c r="K149" s="8">
        <f>VLOOKUP($A149,industry!$A:$M,11,FALSE)</f>
        <v>-2.3599999999999999E-2</v>
      </c>
      <c r="L149" s="8">
        <f>VLOOKUP($A149,industry!$A:$M,12,FALSE)</f>
        <v>1.0700000000000001E-2</v>
      </c>
      <c r="M149" s="8">
        <f>VLOOKUP($A149,industry!$A:$M,13,FALSE)</f>
        <v>4.3799999999999999E-2</v>
      </c>
      <c r="N149" s="8"/>
      <c r="O149" s="8">
        <f t="shared" si="3"/>
        <v>-3.5516133162568735E-2</v>
      </c>
    </row>
    <row r="150" spans="1:15" x14ac:dyDescent="0.35">
      <c r="A150" s="9">
        <v>201905</v>
      </c>
      <c r="B150" s="8"/>
      <c r="C150" s="8"/>
      <c r="D150" s="8">
        <f>VLOOKUP($A150,industry!$A:$M,4,FALSE)</f>
        <v>-9.1799999999999993E-2</v>
      </c>
      <c r="E150" s="8">
        <f>VLOOKUP($A150,industry!$A:$M,5,FALSE)</f>
        <v>-0.11310000000000001</v>
      </c>
      <c r="F150" s="8">
        <f>VLOOKUP($A150,industry!$A:$M,6,FALSE)</f>
        <v>-9.5899999999999999E-2</v>
      </c>
      <c r="G150" s="8">
        <f>VLOOKUP($A150,industry!$A:$M,7,FALSE)</f>
        <v>-0.20710000000000001</v>
      </c>
      <c r="H150" s="8">
        <f>VLOOKUP($A150,industry!$A:$M,8,FALSE)</f>
        <v>-8.1799999999999998E-2</v>
      </c>
      <c r="I150" s="8">
        <f>VLOOKUP($A150,industry!$A:$M,9,FALSE)</f>
        <v>-6.2600000000000003E-2</v>
      </c>
      <c r="J150" s="8">
        <f>VLOOKUP($A150,industry!$A:$M,10,FALSE)</f>
        <v>-0.11259999999999999</v>
      </c>
      <c r="K150" s="8">
        <f>VLOOKUP($A150,industry!$A:$M,11,FALSE)</f>
        <v>-8.2500000000000004E-2</v>
      </c>
      <c r="L150" s="8">
        <f>VLOOKUP($A150,industry!$A:$M,12,FALSE)</f>
        <v>-1.4800000000000001E-2</v>
      </c>
      <c r="M150" s="8">
        <f>VLOOKUP($A150,industry!$A:$M,13,FALSE)</f>
        <v>-5.91E-2</v>
      </c>
      <c r="N150" s="8"/>
      <c r="O150" s="8">
        <f t="shared" si="3"/>
        <v>3.9877743725015166E-2</v>
      </c>
    </row>
    <row r="151" spans="1:15" x14ac:dyDescent="0.35">
      <c r="A151" s="9">
        <v>201906</v>
      </c>
      <c r="B151" s="8"/>
      <c r="C151" s="8"/>
      <c r="D151" s="8">
        <f>VLOOKUP($A151,industry!$A:$M,4,FALSE)</f>
        <v>5.1900000000000002E-2</v>
      </c>
      <c r="E151" s="8">
        <f>VLOOKUP($A151,industry!$A:$M,5,FALSE)</f>
        <v>0.1096</v>
      </c>
      <c r="F151" s="8">
        <f>VLOOKUP($A151,industry!$A:$M,6,FALSE)</f>
        <v>8.2699999999999996E-2</v>
      </c>
      <c r="G151" s="8">
        <f>VLOOKUP($A151,industry!$A:$M,7,FALSE)</f>
        <v>3.8300000000000001E-2</v>
      </c>
      <c r="H151" s="8">
        <f>VLOOKUP($A151,industry!$A:$M,8,FALSE)</f>
        <v>5.0900000000000001E-2</v>
      </c>
      <c r="I151" s="8">
        <f>VLOOKUP($A151,industry!$A:$M,9,FALSE)</f>
        <v>2.41E-2</v>
      </c>
      <c r="J151" s="8">
        <f>VLOOKUP($A151,industry!$A:$M,10,FALSE)</f>
        <v>5.7000000000000002E-2</v>
      </c>
      <c r="K151" s="8">
        <f>VLOOKUP($A151,industry!$A:$M,11,FALSE)</f>
        <v>4.4000000000000004E-2</v>
      </c>
      <c r="L151" s="8">
        <f>VLOOKUP($A151,industry!$A:$M,12,FALSE)</f>
        <v>4.4600000000000001E-2</v>
      </c>
      <c r="M151" s="8">
        <f>VLOOKUP($A151,industry!$A:$M,13,FALSE)</f>
        <v>5.7000000000000002E-2</v>
      </c>
      <c r="N151" s="8"/>
      <c r="O151" s="8">
        <f t="shared" si="3"/>
        <v>-5.6635138524877476E-2</v>
      </c>
    </row>
    <row r="152" spans="1:15" x14ac:dyDescent="0.35">
      <c r="A152" s="9">
        <v>201907</v>
      </c>
      <c r="B152" s="8"/>
      <c r="C152" s="8"/>
      <c r="D152" s="8">
        <f>VLOOKUP($A152,industry!$A:$M,4,FALSE)</f>
        <v>1.44E-2</v>
      </c>
      <c r="E152" s="8">
        <f>VLOOKUP($A152,industry!$A:$M,5,FALSE)</f>
        <v>6.9999999999999993E-3</v>
      </c>
      <c r="F152" s="8">
        <f>VLOOKUP($A152,industry!$A:$M,6,FALSE)</f>
        <v>-8.6E-3</v>
      </c>
      <c r="G152" s="8">
        <f>VLOOKUP($A152,industry!$A:$M,7,FALSE)</f>
        <v>-9.4100000000000003E-2</v>
      </c>
      <c r="H152" s="8">
        <f>VLOOKUP($A152,industry!$A:$M,8,FALSE)</f>
        <v>1.04E-2</v>
      </c>
      <c r="I152" s="8">
        <f>VLOOKUP($A152,industry!$A:$M,9,FALSE)</f>
        <v>-1.1000000000000001E-3</v>
      </c>
      <c r="J152" s="8">
        <f>VLOOKUP($A152,industry!$A:$M,10,FALSE)</f>
        <v>-1.0700000000000001E-2</v>
      </c>
      <c r="K152" s="8">
        <f>VLOOKUP($A152,industry!$A:$M,11,FALSE)</f>
        <v>-5.1500000000000004E-2</v>
      </c>
      <c r="L152" s="8">
        <f>VLOOKUP($A152,industry!$A:$M,12,FALSE)</f>
        <v>-1.3100000000000001E-2</v>
      </c>
      <c r="M152" s="8">
        <f>VLOOKUP($A152,industry!$A:$M,13,FALSE)</f>
        <v>1.23E-2</v>
      </c>
      <c r="N152" s="8"/>
      <c r="O152" s="8">
        <f t="shared" si="3"/>
        <v>-1.0686313341045544E-2</v>
      </c>
    </row>
    <row r="153" spans="1:15" x14ac:dyDescent="0.35">
      <c r="A153" s="9">
        <v>201908</v>
      </c>
      <c r="B153" s="8"/>
      <c r="C153" s="8"/>
      <c r="D153" s="8">
        <f>VLOOKUP($A153,industry!$A:$M,4,FALSE)</f>
        <v>-2.9100000000000001E-2</v>
      </c>
      <c r="E153" s="8">
        <f>VLOOKUP($A153,industry!$A:$M,5,FALSE)</f>
        <v>-6.3899999999999998E-2</v>
      </c>
      <c r="F153" s="8">
        <f>VLOOKUP($A153,industry!$A:$M,6,FALSE)</f>
        <v>-7.4499999999999997E-2</v>
      </c>
      <c r="G153" s="8">
        <f>VLOOKUP($A153,industry!$A:$M,7,FALSE)</f>
        <v>-0.1638</v>
      </c>
      <c r="H153" s="8">
        <f>VLOOKUP($A153,industry!$A:$M,8,FALSE)</f>
        <v>-5.1500000000000004E-2</v>
      </c>
      <c r="I153" s="8">
        <f>VLOOKUP($A153,industry!$A:$M,9,FALSE)</f>
        <v>-0.08</v>
      </c>
      <c r="J153" s="8">
        <f>VLOOKUP($A153,industry!$A:$M,10,FALSE)</f>
        <v>-3.6799999999999999E-2</v>
      </c>
      <c r="K153" s="8">
        <f>VLOOKUP($A153,industry!$A:$M,11,FALSE)</f>
        <v>-4.7300000000000002E-2</v>
      </c>
      <c r="L153" s="8">
        <f>VLOOKUP($A153,industry!$A:$M,12,FALSE)</f>
        <v>4.8999999999999998E-3</v>
      </c>
      <c r="M153" s="8">
        <f>VLOOKUP($A153,industry!$A:$M,13,FALSE)</f>
        <v>-4.41E-2</v>
      </c>
      <c r="N153" s="8"/>
      <c r="O153" s="8">
        <f t="shared" si="3"/>
        <v>2.7550774366292462E-2</v>
      </c>
    </row>
    <row r="154" spans="1:15" x14ac:dyDescent="0.35">
      <c r="A154" s="9">
        <v>201909</v>
      </c>
      <c r="B154" s="8"/>
      <c r="C154" s="8"/>
      <c r="D154" s="8">
        <f>VLOOKUP($A154,industry!$A:$M,4,FALSE)</f>
        <v>2.6099999999999998E-2</v>
      </c>
      <c r="E154" s="8">
        <f>VLOOKUP($A154,industry!$A:$M,5,FALSE)</f>
        <v>6.1500000000000006E-2</v>
      </c>
      <c r="F154" s="8">
        <f>VLOOKUP($A154,industry!$A:$M,6,FALSE)</f>
        <v>6.2300000000000001E-2</v>
      </c>
      <c r="G154" s="8">
        <f>VLOOKUP($A154,industry!$A:$M,7,FALSE)</f>
        <v>5.0499999999999996E-2</v>
      </c>
      <c r="H154" s="8">
        <f>VLOOKUP($A154,industry!$A:$M,8,FALSE)</f>
        <v>4.5000000000000005E-3</v>
      </c>
      <c r="I154" s="8">
        <f>VLOOKUP($A154,industry!$A:$M,9,FALSE)</f>
        <v>-5.9999999999999995E-4</v>
      </c>
      <c r="J154" s="8">
        <f>VLOOKUP($A154,industry!$A:$M,10,FALSE)</f>
        <v>6.7299999999999999E-2</v>
      </c>
      <c r="K154" s="8">
        <f>VLOOKUP($A154,industry!$A:$M,11,FALSE)</f>
        <v>-3.4500000000000003E-2</v>
      </c>
      <c r="L154" s="8">
        <f>VLOOKUP($A154,industry!$A:$M,12,FALSE)</f>
        <v>3.7499999999999999E-2</v>
      </c>
      <c r="M154" s="8">
        <f>VLOOKUP($A154,industry!$A:$M,13,FALSE)</f>
        <v>3.4799999999999998E-2</v>
      </c>
      <c r="N154" s="8"/>
      <c r="O154" s="8">
        <f t="shared" si="3"/>
        <v>-3.8749631482380989E-2</v>
      </c>
    </row>
    <row r="155" spans="1:15" x14ac:dyDescent="0.35">
      <c r="A155" s="9">
        <v>201910</v>
      </c>
      <c r="B155" s="8"/>
      <c r="C155" s="8"/>
      <c r="D155" s="8">
        <f>VLOOKUP($A155,industry!$A:$M,4,FALSE)</f>
        <v>-1.4800000000000001E-2</v>
      </c>
      <c r="E155" s="8">
        <f>VLOOKUP($A155,industry!$A:$M,5,FALSE)</f>
        <v>3.7000000000000002E-3</v>
      </c>
      <c r="F155" s="8">
        <f>VLOOKUP($A155,industry!$A:$M,6,FALSE)</f>
        <v>6.8999999999999999E-3</v>
      </c>
      <c r="G155" s="8">
        <f>VLOOKUP($A155,industry!$A:$M,7,FALSE)</f>
        <v>-9.8400000000000001E-2</v>
      </c>
      <c r="H155" s="8">
        <f>VLOOKUP($A155,industry!$A:$M,8,FALSE)</f>
        <v>4.8999999999999998E-3</v>
      </c>
      <c r="I155" s="8">
        <f>VLOOKUP($A155,industry!$A:$M,9,FALSE)</f>
        <v>-3.2099999999999997E-2</v>
      </c>
      <c r="J155" s="8">
        <f>VLOOKUP($A155,industry!$A:$M,10,FALSE)</f>
        <v>5.1999999999999998E-3</v>
      </c>
      <c r="K155" s="8">
        <f>VLOOKUP($A155,industry!$A:$M,11,FALSE)</f>
        <v>-4.1999999999999997E-3</v>
      </c>
      <c r="L155" s="8">
        <f>VLOOKUP($A155,industry!$A:$M,12,FALSE)</f>
        <v>-1.7100000000000001E-2</v>
      </c>
      <c r="M155" s="8">
        <f>VLOOKUP($A155,industry!$A:$M,13,FALSE)</f>
        <v>1.9E-2</v>
      </c>
      <c r="N155" s="8"/>
      <c r="O155" s="8">
        <f t="shared" si="3"/>
        <v>-2.5999018362573992E-3</v>
      </c>
    </row>
    <row r="156" spans="1:15" x14ac:dyDescent="0.35">
      <c r="A156" s="9">
        <v>201911</v>
      </c>
      <c r="B156" s="8"/>
      <c r="C156" s="8"/>
      <c r="D156" s="8">
        <f>VLOOKUP($A156,industry!$A:$M,4,FALSE)</f>
        <v>2.06E-2</v>
      </c>
      <c r="E156" s="8">
        <f>VLOOKUP($A156,industry!$A:$M,5,FALSE)</f>
        <v>2.3700000000000002E-2</v>
      </c>
      <c r="F156" s="8">
        <f>VLOOKUP($A156,industry!$A:$M,6,FALSE)</f>
        <v>1.4499999999999999E-2</v>
      </c>
      <c r="G156" s="8">
        <f>VLOOKUP($A156,industry!$A:$M,7,FALSE)</f>
        <v>-3.5200000000000002E-2</v>
      </c>
      <c r="H156" s="8">
        <f>VLOOKUP($A156,industry!$A:$M,8,FALSE)</f>
        <v>4.8600000000000004E-2</v>
      </c>
      <c r="I156" s="8">
        <f>VLOOKUP($A156,industry!$A:$M,9,FALSE)</f>
        <v>3.1800000000000002E-2</v>
      </c>
      <c r="J156" s="8">
        <f>VLOOKUP($A156,industry!$A:$M,10,FALSE)</f>
        <v>3.9800000000000002E-2</v>
      </c>
      <c r="K156" s="8">
        <f>VLOOKUP($A156,industry!$A:$M,11,FALSE)</f>
        <v>8.7100000000000011E-2</v>
      </c>
      <c r="L156" s="8">
        <f>VLOOKUP($A156,industry!$A:$M,12,FALSE)</f>
        <v>-2.6600000000000002E-2</v>
      </c>
      <c r="M156" s="8">
        <f>VLOOKUP($A156,industry!$A:$M,13,FALSE)</f>
        <v>2.7200000000000002E-2</v>
      </c>
      <c r="N156" s="8"/>
      <c r="O156" s="8">
        <f t="shared" si="3"/>
        <v>-1.1704349782398638E-3</v>
      </c>
    </row>
    <row r="157" spans="1:15" x14ac:dyDescent="0.35">
      <c r="A157" s="9">
        <v>201912</v>
      </c>
      <c r="B157" s="8"/>
      <c r="C157" s="8"/>
      <c r="D157" s="8">
        <f>VLOOKUP($A157,industry!$A:$M,4,FALSE)</f>
        <v>2.63E-2</v>
      </c>
      <c r="E157" s="8">
        <f>VLOOKUP($A157,industry!$A:$M,5,FALSE)</f>
        <v>1.8200000000000001E-2</v>
      </c>
      <c r="F157" s="8">
        <f>VLOOKUP($A157,industry!$A:$M,6,FALSE)</f>
        <v>3.3500000000000002E-2</v>
      </c>
      <c r="G157" s="8">
        <f>VLOOKUP($A157,industry!$A:$M,7,FALSE)</f>
        <v>0.19579999999999997</v>
      </c>
      <c r="H157" s="8">
        <f>VLOOKUP($A157,industry!$A:$M,8,FALSE)</f>
        <v>3.4099999999999998E-2</v>
      </c>
      <c r="I157" s="8">
        <f>VLOOKUP($A157,industry!$A:$M,9,FALSE)</f>
        <v>4.1399999999999999E-2</v>
      </c>
      <c r="J157" s="8">
        <f>VLOOKUP($A157,industry!$A:$M,10,FALSE)</f>
        <v>2.0799999999999999E-2</v>
      </c>
      <c r="K157" s="8">
        <f>VLOOKUP($A157,industry!$A:$M,11,FALSE)</f>
        <v>9.820000000000001E-2</v>
      </c>
      <c r="L157" s="8">
        <f>VLOOKUP($A157,industry!$A:$M,12,FALSE)</f>
        <v>5.4800000000000001E-2</v>
      </c>
      <c r="M157" s="8">
        <f>VLOOKUP($A157,industry!$A:$M,13,FALSE)</f>
        <v>3.0699999999999998E-2</v>
      </c>
      <c r="N157" s="8"/>
      <c r="O157" s="8">
        <f t="shared" si="3"/>
        <v>-2.8397486530349431E-2</v>
      </c>
    </row>
    <row r="158" spans="1:15" x14ac:dyDescent="0.35">
      <c r="A158" s="9">
        <v>202001</v>
      </c>
      <c r="B158" s="8"/>
      <c r="C158" s="8"/>
      <c r="D158" s="8">
        <f>VLOOKUP($A158,industry!$A:$M,4,FALSE)</f>
        <v>-2.41E-2</v>
      </c>
      <c r="E158" s="8">
        <f>VLOOKUP($A158,industry!$A:$M,5,FALSE)</f>
        <v>-3.85E-2</v>
      </c>
      <c r="F158" s="8">
        <f>VLOOKUP($A158,industry!$A:$M,6,FALSE)</f>
        <v>-3.4099999999999998E-2</v>
      </c>
      <c r="G158" s="8">
        <f>VLOOKUP($A158,industry!$A:$M,7,FALSE)</f>
        <v>-0.187</v>
      </c>
      <c r="H158" s="8">
        <f>VLOOKUP($A158,industry!$A:$M,8,FALSE)</f>
        <v>1.5800000000000002E-2</v>
      </c>
      <c r="I158" s="8">
        <f>VLOOKUP($A158,industry!$A:$M,9,FALSE)</f>
        <v>-1.55E-2</v>
      </c>
      <c r="J158" s="8">
        <f>VLOOKUP($A158,industry!$A:$M,10,FALSE)</f>
        <v>-5.79E-2</v>
      </c>
      <c r="K158" s="8">
        <f>VLOOKUP($A158,industry!$A:$M,11,FALSE)</f>
        <v>4.6600000000000003E-2</v>
      </c>
      <c r="L158" s="8">
        <f>VLOOKUP($A158,industry!$A:$M,12,FALSE)</f>
        <v>7.9000000000000008E-3</v>
      </c>
      <c r="M158" s="8">
        <f>VLOOKUP($A158,industry!$A:$M,13,FALSE)</f>
        <v>-3.2300000000000002E-2</v>
      </c>
      <c r="N158" s="8"/>
      <c r="O158" s="8">
        <f t="shared" si="3"/>
        <v>1.6274083030174167E-2</v>
      </c>
    </row>
    <row r="159" spans="1:15" x14ac:dyDescent="0.35">
      <c r="A159" s="9">
        <v>202002</v>
      </c>
      <c r="B159" s="8"/>
      <c r="C159" s="8"/>
      <c r="D159" s="8">
        <f>VLOOKUP($A159,industry!$A:$M,4,FALSE)</f>
        <v>-9.8800000000000013E-2</v>
      </c>
      <c r="E159" s="8">
        <f>VLOOKUP($A159,industry!$A:$M,5,FALSE)</f>
        <v>-0.1099</v>
      </c>
      <c r="F159" s="8">
        <f>VLOOKUP($A159,industry!$A:$M,6,FALSE)</f>
        <v>-8.9099999999999999E-2</v>
      </c>
      <c r="G159" s="8">
        <f>VLOOKUP($A159,industry!$A:$M,7,FALSE)</f>
        <v>-0.18579999999999999</v>
      </c>
      <c r="H159" s="8">
        <f>VLOOKUP($A159,industry!$A:$M,8,FALSE)</f>
        <v>-7.51E-2</v>
      </c>
      <c r="I159" s="8">
        <f>VLOOKUP($A159,industry!$A:$M,9,FALSE)</f>
        <v>-4.4199999999999996E-2</v>
      </c>
      <c r="J159" s="8">
        <f>VLOOKUP($A159,industry!$A:$M,10,FALSE)</f>
        <v>-9.0700000000000003E-2</v>
      </c>
      <c r="K159" s="8">
        <f>VLOOKUP($A159,industry!$A:$M,11,FALSE)</f>
        <v>-7.9000000000000008E-3</v>
      </c>
      <c r="L159" s="8">
        <f>VLOOKUP($A159,industry!$A:$M,12,FALSE)</f>
        <v>-0.10099999999999999</v>
      </c>
      <c r="M159" s="8">
        <f>VLOOKUP($A159,industry!$A:$M,13,FALSE)</f>
        <v>-8.7599999999999997E-2</v>
      </c>
      <c r="N159" s="8"/>
      <c r="O159" s="8">
        <f t="shared" si="3"/>
        <v>9.1686278059739917E-2</v>
      </c>
    </row>
    <row r="160" spans="1:15" x14ac:dyDescent="0.35">
      <c r="A160" s="9">
        <v>202003</v>
      </c>
      <c r="B160" s="8"/>
      <c r="C160" s="8"/>
      <c r="D160" s="8">
        <f>VLOOKUP($A160,industry!$A:$M,4,FALSE)</f>
        <v>-0.1807</v>
      </c>
      <c r="E160" s="8">
        <f>VLOOKUP($A160,industry!$A:$M,5,FALSE)</f>
        <v>-0.2782</v>
      </c>
      <c r="F160" s="8">
        <f>VLOOKUP($A160,industry!$A:$M,6,FALSE)</f>
        <v>-0.23989999999999997</v>
      </c>
      <c r="G160" s="8">
        <f>VLOOKUP($A160,industry!$A:$M,7,FALSE)</f>
        <v>-0.46590000000000004</v>
      </c>
      <c r="H160" s="8">
        <f>VLOOKUP($A160,industry!$A:$M,8,FALSE)</f>
        <v>-0.1812</v>
      </c>
      <c r="I160" s="8">
        <f>VLOOKUP($A160,industry!$A:$M,9,FALSE)</f>
        <v>-0.23420000000000002</v>
      </c>
      <c r="J160" s="8">
        <f>VLOOKUP($A160,industry!$A:$M,10,FALSE)</f>
        <v>-0.25879999999999997</v>
      </c>
      <c r="K160" s="8">
        <f>VLOOKUP($A160,industry!$A:$M,11,FALSE)</f>
        <v>-0.17460000000000001</v>
      </c>
      <c r="L160" s="8">
        <f>VLOOKUP($A160,industry!$A:$M,12,FALSE)</f>
        <v>-0.1075</v>
      </c>
      <c r="M160" s="8">
        <f>VLOOKUP($A160,industry!$A:$M,13,FALSE)</f>
        <v>-0.25040000000000001</v>
      </c>
      <c r="N160" s="8"/>
      <c r="O160" s="8">
        <f t="shared" si="3"/>
        <v>0.1892124359331275</v>
      </c>
    </row>
    <row r="161" spans="1:15" x14ac:dyDescent="0.35">
      <c r="A161" s="9">
        <v>202004</v>
      </c>
      <c r="B161" s="8"/>
      <c r="C161" s="8"/>
      <c r="D161" s="8">
        <f>VLOOKUP($A161,industry!$A:$M,4,FALSE)</f>
        <v>0.13269999999999998</v>
      </c>
      <c r="E161" s="8">
        <f>VLOOKUP($A161,industry!$A:$M,5,FALSE)</f>
        <v>0.28360000000000002</v>
      </c>
      <c r="F161" s="8">
        <f>VLOOKUP($A161,industry!$A:$M,6,FALSE)</f>
        <v>0.16620000000000001</v>
      </c>
      <c r="G161" s="8">
        <f>VLOOKUP($A161,industry!$A:$M,7,FALSE)</f>
        <v>0.67449999999999999</v>
      </c>
      <c r="H161" s="8">
        <f>VLOOKUP($A161,industry!$A:$M,8,FALSE)</f>
        <v>0.2147</v>
      </c>
      <c r="I161" s="8">
        <f>VLOOKUP($A161,industry!$A:$M,9,FALSE)</f>
        <v>0.10310000000000001</v>
      </c>
      <c r="J161" s="8">
        <f>VLOOKUP($A161,industry!$A:$M,10,FALSE)</f>
        <v>0.23120000000000002</v>
      </c>
      <c r="K161" s="8">
        <f>VLOOKUP($A161,industry!$A:$M,11,FALSE)</f>
        <v>0.21679999999999999</v>
      </c>
      <c r="L161" s="8">
        <f>VLOOKUP($A161,industry!$A:$M,12,FALSE)</f>
        <v>0.10039999999999999</v>
      </c>
      <c r="M161" s="8">
        <f>VLOOKUP($A161,industry!$A:$M,13,FALSE)</f>
        <v>0.1192</v>
      </c>
      <c r="N161" s="8"/>
      <c r="O161" s="8">
        <f t="shared" si="3"/>
        <v>-6.9768209377274237E-2</v>
      </c>
    </row>
    <row r="162" spans="1:15" x14ac:dyDescent="0.35">
      <c r="A162" s="9">
        <v>202005</v>
      </c>
      <c r="B162" s="8"/>
      <c r="C162" s="8"/>
      <c r="D162" s="8">
        <f>VLOOKUP($A162,industry!$A:$M,4,FALSE)</f>
        <v>4.2500000000000003E-2</v>
      </c>
      <c r="E162" s="8">
        <f>VLOOKUP($A162,industry!$A:$M,5,FALSE)</f>
        <v>0.1047</v>
      </c>
      <c r="F162" s="8">
        <f>VLOOKUP($A162,industry!$A:$M,6,FALSE)</f>
        <v>6.83E-2</v>
      </c>
      <c r="G162" s="8">
        <f>VLOOKUP($A162,industry!$A:$M,7,FALSE)</f>
        <v>-4.3099999999999999E-2</v>
      </c>
      <c r="H162" s="8">
        <f>VLOOKUP($A162,industry!$A:$M,8,FALSE)</f>
        <v>0.10730000000000001</v>
      </c>
      <c r="I162" s="8">
        <f>VLOOKUP($A162,industry!$A:$M,9,FALSE)</f>
        <v>3.32E-2</v>
      </c>
      <c r="J162" s="8">
        <f>VLOOKUP($A162,industry!$A:$M,10,FALSE)</f>
        <v>0.10210000000000001</v>
      </c>
      <c r="K162" s="8">
        <f>VLOOKUP($A162,industry!$A:$M,11,FALSE)</f>
        <v>0.13919999999999999</v>
      </c>
      <c r="L162" s="8">
        <f>VLOOKUP($A162,industry!$A:$M,12,FALSE)</f>
        <v>3.8399999999999997E-2</v>
      </c>
      <c r="M162" s="8">
        <f>VLOOKUP($A162,industry!$A:$M,13,FALSE)</f>
        <v>4.3799999999999999E-2</v>
      </c>
      <c r="N162" s="8"/>
      <c r="O162" s="8">
        <f t="shared" si="3"/>
        <v>-3.0098681850716933E-2</v>
      </c>
    </row>
    <row r="163" spans="1:15" x14ac:dyDescent="0.35">
      <c r="A163" s="9">
        <v>202006</v>
      </c>
      <c r="B163" s="8"/>
      <c r="C163" s="8"/>
      <c r="D163" s="8">
        <f>VLOOKUP($A163,industry!$A:$M,4,FALSE)</f>
        <v>3.9199999999999999E-2</v>
      </c>
      <c r="E163" s="8">
        <f>VLOOKUP($A163,industry!$A:$M,5,FALSE)</f>
        <v>0.218</v>
      </c>
      <c r="F163" s="8">
        <f>VLOOKUP($A163,industry!$A:$M,6,FALSE)</f>
        <v>9.69E-2</v>
      </c>
      <c r="G163" s="8">
        <f>VLOOKUP($A163,industry!$A:$M,7,FALSE)</f>
        <v>3.5400000000000001E-2</v>
      </c>
      <c r="H163" s="8">
        <f>VLOOKUP($A163,industry!$A:$M,8,FALSE)</f>
        <v>8.14E-2</v>
      </c>
      <c r="I163" s="8">
        <f>VLOOKUP($A163,industry!$A:$M,9,FALSE)</f>
        <v>0.125</v>
      </c>
      <c r="J163" s="8">
        <f>VLOOKUP($A163,industry!$A:$M,10,FALSE)</f>
        <v>6.7199999999999996E-2</v>
      </c>
      <c r="K163" s="8">
        <f>VLOOKUP($A163,industry!$A:$M,11,FALSE)</f>
        <v>4.8099999999999997E-2</v>
      </c>
      <c r="L163" s="8">
        <f>VLOOKUP($A163,industry!$A:$M,12,FALSE)</f>
        <v>-4.3499999999999997E-2</v>
      </c>
      <c r="M163" s="8">
        <f>VLOOKUP($A163,industry!$A:$M,13,FALSE)</f>
        <v>5.5199999999999999E-2</v>
      </c>
      <c r="N163" s="8"/>
      <c r="O163" s="8">
        <f t="shared" si="3"/>
        <v>-3.6334588525959929E-2</v>
      </c>
    </row>
    <row r="164" spans="1:15" x14ac:dyDescent="0.35">
      <c r="A164" s="9">
        <v>202007</v>
      </c>
      <c r="B164" s="8"/>
      <c r="C164" s="8"/>
      <c r="D164" s="8">
        <f>VLOOKUP($A164,industry!$A:$M,4,FALSE)</f>
        <v>5.1799999999999999E-2</v>
      </c>
      <c r="E164" s="8">
        <f>VLOOKUP($A164,industry!$A:$M,5,FALSE)</f>
        <v>9.0700000000000003E-2</v>
      </c>
      <c r="F164" s="8">
        <f>VLOOKUP($A164,industry!$A:$M,6,FALSE)</f>
        <v>5.04E-2</v>
      </c>
      <c r="G164" s="8">
        <f>VLOOKUP($A164,industry!$A:$M,7,FALSE)</f>
        <v>-1.1899999999999999E-2</v>
      </c>
      <c r="H164" s="8">
        <f>VLOOKUP($A164,industry!$A:$M,8,FALSE)</f>
        <v>0.1067</v>
      </c>
      <c r="I164" s="8">
        <f>VLOOKUP($A164,industry!$A:$M,9,FALSE)</f>
        <v>1.7000000000000001E-3</v>
      </c>
      <c r="J164" s="8">
        <f>VLOOKUP($A164,industry!$A:$M,10,FALSE)</f>
        <v>5.8700000000000002E-2</v>
      </c>
      <c r="K164" s="8">
        <f>VLOOKUP($A164,industry!$A:$M,11,FALSE)</f>
        <v>3.6699999999999997E-2</v>
      </c>
      <c r="L164" s="8">
        <f>VLOOKUP($A164,industry!$A:$M,12,FALSE)</f>
        <v>3.3599999999999998E-2</v>
      </c>
      <c r="M164" s="8">
        <f>VLOOKUP($A164,industry!$A:$M,13,FALSE)</f>
        <v>5.6000000000000008E-3</v>
      </c>
      <c r="N164" s="8"/>
      <c r="O164" s="8">
        <f t="shared" si="3"/>
        <v>-1.2146249486132802E-2</v>
      </c>
    </row>
    <row r="165" spans="1:15" x14ac:dyDescent="0.35">
      <c r="A165" s="9">
        <v>202008</v>
      </c>
      <c r="B165" s="8"/>
      <c r="C165" s="8"/>
      <c r="D165" s="8">
        <f>VLOOKUP($A165,industry!$A:$M,4,FALSE)</f>
        <v>4.36E-2</v>
      </c>
      <c r="E165" s="8">
        <f>VLOOKUP($A165,industry!$A:$M,5,FALSE)</f>
        <v>0.1166</v>
      </c>
      <c r="F165" s="8">
        <f>VLOOKUP($A165,industry!$A:$M,6,FALSE)</f>
        <v>0.06</v>
      </c>
      <c r="G165" s="8">
        <f>VLOOKUP($A165,industry!$A:$M,7,FALSE)</f>
        <v>-1.9400000000000001E-2</v>
      </c>
      <c r="H165" s="8">
        <f>VLOOKUP($A165,industry!$A:$M,8,FALSE)</f>
        <v>3.8699999999999998E-2</v>
      </c>
      <c r="I165" s="8">
        <f>VLOOKUP($A165,industry!$A:$M,9,FALSE)</f>
        <v>3.49E-2</v>
      </c>
      <c r="J165" s="8">
        <f>VLOOKUP($A165,industry!$A:$M,10,FALSE)</f>
        <v>0.11990000000000001</v>
      </c>
      <c r="K165" s="8">
        <f>VLOOKUP($A165,industry!$A:$M,11,FALSE)</f>
        <v>1.29E-2</v>
      </c>
      <c r="L165" s="8">
        <f>VLOOKUP($A165,industry!$A:$M,12,FALSE)</f>
        <v>-8.5000000000000006E-3</v>
      </c>
      <c r="M165" s="8">
        <f>VLOOKUP($A165,industry!$A:$M,13,FALSE)</f>
        <v>5.7999999999999996E-2</v>
      </c>
      <c r="N165" s="8"/>
      <c r="O165" s="8">
        <f t="shared" si="3"/>
        <v>-3.4667779212238244E-2</v>
      </c>
    </row>
    <row r="166" spans="1:15" x14ac:dyDescent="0.35">
      <c r="A166" s="9">
        <v>202009</v>
      </c>
      <c r="B166" s="8"/>
      <c r="C166" s="8"/>
      <c r="D166" s="8">
        <f>VLOOKUP($A166,industry!$A:$M,4,FALSE)</f>
        <v>-2.12E-2</v>
      </c>
      <c r="E166" s="8">
        <f>VLOOKUP($A166,industry!$A:$M,5,FALSE)</f>
        <v>-9.5999999999999992E-3</v>
      </c>
      <c r="F166" s="8">
        <f>VLOOKUP($A166,industry!$A:$M,6,FALSE)</f>
        <v>-1.52E-2</v>
      </c>
      <c r="G166" s="8">
        <f>VLOOKUP($A166,industry!$A:$M,7,FALSE)</f>
        <v>-0.13589999999999999</v>
      </c>
      <c r="H166" s="8">
        <f>VLOOKUP($A166,industry!$A:$M,8,FALSE)</f>
        <v>-2.5600000000000001E-2</v>
      </c>
      <c r="I166" s="8">
        <f>VLOOKUP($A166,industry!$A:$M,9,FALSE)</f>
        <v>-5.9400000000000001E-2</v>
      </c>
      <c r="J166" s="8">
        <f>VLOOKUP($A166,industry!$A:$M,10,FALSE)</f>
        <v>-2.1499999999999998E-2</v>
      </c>
      <c r="K166" s="8">
        <f>VLOOKUP($A166,industry!$A:$M,11,FALSE)</f>
        <v>-1.2E-2</v>
      </c>
      <c r="L166" s="8">
        <f>VLOOKUP($A166,industry!$A:$M,12,FALSE)</f>
        <v>-2.1299999999999999E-2</v>
      </c>
      <c r="M166" s="8">
        <f>VLOOKUP($A166,industry!$A:$M,13,FALSE)</f>
        <v>-3.44E-2</v>
      </c>
      <c r="N166" s="8"/>
      <c r="O166" s="8">
        <f t="shared" si="3"/>
        <v>2.5650882475615561E-2</v>
      </c>
    </row>
    <row r="167" spans="1:15" x14ac:dyDescent="0.35">
      <c r="A167" s="9">
        <v>202010</v>
      </c>
      <c r="B167" s="8"/>
      <c r="C167" s="8"/>
      <c r="D167" s="8">
        <f>VLOOKUP($A167,industry!$A:$M,4,FALSE)</f>
        <v>2.7999999999999997E-2</v>
      </c>
      <c r="E167" s="8">
        <f>VLOOKUP($A167,industry!$A:$M,5,FALSE)</f>
        <v>3.9E-2</v>
      </c>
      <c r="F167" s="8">
        <f>VLOOKUP($A167,industry!$A:$M,6,FALSE)</f>
        <v>2.2499999999999999E-2</v>
      </c>
      <c r="G167" s="8">
        <f>VLOOKUP($A167,industry!$A:$M,7,FALSE)</f>
        <v>-5.0900000000000001E-2</v>
      </c>
      <c r="H167" s="8">
        <f>VLOOKUP($A167,industry!$A:$M,8,FALSE)</f>
        <v>7.9000000000000008E-3</v>
      </c>
      <c r="I167" s="8">
        <f>VLOOKUP($A167,industry!$A:$M,9,FALSE)</f>
        <v>-4.0899999999999999E-2</v>
      </c>
      <c r="J167" s="8">
        <f>VLOOKUP($A167,industry!$A:$M,10,FALSE)</f>
        <v>2.0299999999999999E-2</v>
      </c>
      <c r="K167" s="8">
        <f>VLOOKUP($A167,industry!$A:$M,11,FALSE)</f>
        <v>-2.7300000000000001E-2</v>
      </c>
      <c r="L167" s="8">
        <f>VLOOKUP($A167,industry!$A:$M,12,FALSE)</f>
        <v>4.0599999999999997E-2</v>
      </c>
      <c r="M167" s="8">
        <f>VLOOKUP($A167,industry!$A:$M,13,FALSE)</f>
        <v>4.0599999999999997E-2</v>
      </c>
      <c r="N167" s="8"/>
      <c r="O167" s="8">
        <f t="shared" si="3"/>
        <v>-4.1518290456299387E-2</v>
      </c>
    </row>
    <row r="168" spans="1:15" x14ac:dyDescent="0.35">
      <c r="A168" s="9">
        <v>202011</v>
      </c>
      <c r="B168" s="8"/>
      <c r="C168" s="8"/>
      <c r="D168" s="8">
        <f>VLOOKUP($A168,industry!$A:$M,4,FALSE)</f>
        <v>0.17499999999999999</v>
      </c>
      <c r="E168" s="8">
        <f>VLOOKUP($A168,industry!$A:$M,5,FALSE)</f>
        <v>0.30740000000000001</v>
      </c>
      <c r="F168" s="8">
        <f>VLOOKUP($A168,industry!$A:$M,6,FALSE)</f>
        <v>0.2278</v>
      </c>
      <c r="G168" s="8">
        <f>VLOOKUP($A168,industry!$A:$M,7,FALSE)</f>
        <v>0.35899999999999999</v>
      </c>
      <c r="H168" s="8">
        <f>VLOOKUP($A168,industry!$A:$M,8,FALSE)</f>
        <v>0.21899999999999997</v>
      </c>
      <c r="I168" s="8">
        <f>VLOOKUP($A168,industry!$A:$M,9,FALSE)</f>
        <v>0.255</v>
      </c>
      <c r="J168" s="8">
        <f>VLOOKUP($A168,industry!$A:$M,10,FALSE)</f>
        <v>0.22219999999999998</v>
      </c>
      <c r="K168" s="8">
        <f>VLOOKUP($A168,industry!$A:$M,11,FALSE)</f>
        <v>0.1862</v>
      </c>
      <c r="L168" s="8">
        <f>VLOOKUP($A168,industry!$A:$M,12,FALSE)</f>
        <v>6.4100000000000004E-2</v>
      </c>
      <c r="M168" s="8">
        <f>VLOOKUP($A168,industry!$A:$M,13,FALSE)</f>
        <v>0.18390000000000001</v>
      </c>
      <c r="N168" s="8"/>
      <c r="O168" s="8">
        <f t="shared" si="3"/>
        <v>-0.14324793021458831</v>
      </c>
    </row>
    <row r="169" spans="1:15" x14ac:dyDescent="0.35">
      <c r="A169" s="9">
        <v>202012</v>
      </c>
      <c r="B169" s="8"/>
      <c r="C169" s="8"/>
      <c r="D169" s="8">
        <f>VLOOKUP($A169,industry!$A:$M,4,FALSE)</f>
        <v>6.1600000000000002E-2</v>
      </c>
      <c r="E169" s="8">
        <f>VLOOKUP($A169,industry!$A:$M,5,FALSE)</f>
        <v>8.9900000000000008E-2</v>
      </c>
      <c r="F169" s="8">
        <f>VLOOKUP($A169,industry!$A:$M,6,FALSE)</f>
        <v>8.9900000000000008E-2</v>
      </c>
      <c r="G169" s="8">
        <f>VLOOKUP($A169,industry!$A:$M,7,FALSE)</f>
        <v>0.1515</v>
      </c>
      <c r="H169" s="8">
        <f>VLOOKUP($A169,industry!$A:$M,8,FALSE)</f>
        <v>0.1231</v>
      </c>
      <c r="I169" s="8">
        <f>VLOOKUP($A169,industry!$A:$M,9,FALSE)</f>
        <v>4.5899999999999996E-2</v>
      </c>
      <c r="J169" s="8">
        <f>VLOOKUP($A169,industry!$A:$M,10,FALSE)</f>
        <v>5.2900000000000003E-2</v>
      </c>
      <c r="K169" s="8">
        <f>VLOOKUP($A169,industry!$A:$M,11,FALSE)</f>
        <v>9.7799999999999998E-2</v>
      </c>
      <c r="L169" s="8">
        <f>VLOOKUP($A169,industry!$A:$M,12,FALSE)</f>
        <v>1.38E-2</v>
      </c>
      <c r="M169" s="8">
        <f>VLOOKUP($A169,industry!$A:$M,13,FALSE)</f>
        <v>8.9800000000000005E-2</v>
      </c>
      <c r="N169" s="8"/>
      <c r="O169" s="8">
        <f t="shared" si="3"/>
        <v>-4.9499154998911887E-2</v>
      </c>
    </row>
    <row r="170" spans="1:15" x14ac:dyDescent="0.35">
      <c r="A170" s="9">
        <v>202101</v>
      </c>
      <c r="B170" s="8"/>
      <c r="C170" s="8"/>
      <c r="D170" s="8">
        <f>VLOOKUP($A170,industry!$A:$M,4,FALSE)</f>
        <v>7.3200000000000001E-2</v>
      </c>
      <c r="E170" s="8">
        <f>VLOOKUP($A170,industry!$A:$M,5,FALSE)</f>
        <v>0.314</v>
      </c>
      <c r="F170" s="8">
        <f>VLOOKUP($A170,industry!$A:$M,6,FALSE)</f>
        <v>8.4199999999999997E-2</v>
      </c>
      <c r="G170" s="8">
        <f>VLOOKUP($A170,industry!$A:$M,7,FALSE)</f>
        <v>0.223</v>
      </c>
      <c r="H170" s="8">
        <f>VLOOKUP($A170,industry!$A:$M,8,FALSE)</f>
        <v>8.900000000000001E-2</v>
      </c>
      <c r="I170" s="8">
        <f>VLOOKUP($A170,industry!$A:$M,9,FALSE)</f>
        <v>0.14749999999999999</v>
      </c>
      <c r="J170" s="8">
        <f>VLOOKUP($A170,industry!$A:$M,10,FALSE)</f>
        <v>0.19829999999999998</v>
      </c>
      <c r="K170" s="8">
        <f>VLOOKUP($A170,industry!$A:$M,11,FALSE)</f>
        <v>0.1943</v>
      </c>
      <c r="L170" s="8">
        <f>VLOOKUP($A170,industry!$A:$M,12,FALSE)</f>
        <v>-1.1000000000000001E-3</v>
      </c>
      <c r="M170" s="8">
        <f>VLOOKUP($A170,industry!$A:$M,13,FALSE)</f>
        <v>4.6399999999999997E-2</v>
      </c>
      <c r="N170" s="8"/>
      <c r="O170" s="8">
        <f t="shared" si="3"/>
        <v>-2.5146966446275905E-2</v>
      </c>
    </row>
    <row r="171" spans="1:15" x14ac:dyDescent="0.35">
      <c r="A171" s="9">
        <v>202102</v>
      </c>
      <c r="B171" s="8"/>
      <c r="C171" s="8"/>
      <c r="D171" s="8">
        <f>VLOOKUP($A171,industry!$A:$M,4,FALSE)</f>
        <v>6.83E-2</v>
      </c>
      <c r="E171" s="8">
        <f>VLOOKUP($A171,industry!$A:$M,5,FALSE)</f>
        <v>7.5899999999999995E-2</v>
      </c>
      <c r="F171" s="8">
        <f>VLOOKUP($A171,industry!$A:$M,6,FALSE)</f>
        <v>0.10580000000000001</v>
      </c>
      <c r="G171" s="8">
        <f>VLOOKUP($A171,industry!$A:$M,7,FALSE)</f>
        <v>0.29070000000000001</v>
      </c>
      <c r="H171" s="8">
        <f>VLOOKUP($A171,industry!$A:$M,8,FALSE)</f>
        <v>7.3700000000000002E-2</v>
      </c>
      <c r="I171" s="8">
        <f>VLOOKUP($A171,industry!$A:$M,9,FALSE)</f>
        <v>7.9699999999999993E-2</v>
      </c>
      <c r="J171" s="8">
        <f>VLOOKUP($A171,industry!$A:$M,10,FALSE)</f>
        <v>7.8299999999999995E-2</v>
      </c>
      <c r="K171" s="8">
        <f>VLOOKUP($A171,industry!$A:$M,11,FALSE)</f>
        <v>6.4399999999999999E-2</v>
      </c>
      <c r="L171" s="8">
        <f>VLOOKUP($A171,industry!$A:$M,12,FALSE)</f>
        <v>-1.5100000000000001E-2</v>
      </c>
      <c r="M171" s="8">
        <f>VLOOKUP($A171,industry!$A:$M,13,FALSE)</f>
        <v>0.11509999999999999</v>
      </c>
      <c r="N171" s="8"/>
      <c r="O171" s="8">
        <f t="shared" si="3"/>
        <v>-5.8678496037034421E-2</v>
      </c>
    </row>
    <row r="172" spans="1:15" x14ac:dyDescent="0.35">
      <c r="A172" s="9">
        <v>202103</v>
      </c>
      <c r="B172" s="8"/>
      <c r="C172" s="8"/>
      <c r="D172" s="8">
        <f>VLOOKUP($A172,industry!$A:$M,4,FALSE)</f>
        <v>4.0099999999999997E-2</v>
      </c>
      <c r="E172" s="8">
        <f>VLOOKUP($A172,industry!$A:$M,5,FALSE)</f>
        <v>5.7999999999999996E-3</v>
      </c>
      <c r="F172" s="8">
        <f>VLOOKUP($A172,industry!$A:$M,6,FALSE)</f>
        <v>4.8099999999999997E-2</v>
      </c>
      <c r="G172" s="8">
        <f>VLOOKUP($A172,industry!$A:$M,7,FALSE)</f>
        <v>-4.8799999999999996E-2</v>
      </c>
      <c r="H172" s="8">
        <f>VLOOKUP($A172,industry!$A:$M,8,FALSE)</f>
        <v>2.5999999999999999E-3</v>
      </c>
      <c r="I172" s="8">
        <f>VLOOKUP($A172,industry!$A:$M,9,FALSE)</f>
        <v>3.0299999999999997E-2</v>
      </c>
      <c r="J172" s="8">
        <f>VLOOKUP($A172,industry!$A:$M,10,FALSE)</f>
        <v>8.3299999999999999E-2</v>
      </c>
      <c r="K172" s="8">
        <f>VLOOKUP($A172,industry!$A:$M,11,FALSE)</f>
        <v>-5.0900000000000001E-2</v>
      </c>
      <c r="L172" s="8">
        <f>VLOOKUP($A172,industry!$A:$M,12,FALSE)</f>
        <v>9.8100000000000007E-2</v>
      </c>
      <c r="M172" s="8">
        <f>VLOOKUP($A172,industry!$A:$M,13,FALSE)</f>
        <v>6.5299999999999997E-2</v>
      </c>
      <c r="N172" s="8"/>
      <c r="O172" s="8">
        <f t="shared" si="3"/>
        <v>-8.1383652983387345E-2</v>
      </c>
    </row>
    <row r="173" spans="1:15" x14ac:dyDescent="0.35">
      <c r="A173" s="9">
        <v>202104</v>
      </c>
      <c r="B173" s="8"/>
      <c r="C173" s="8"/>
      <c r="D173" s="8">
        <f>VLOOKUP($A173,industry!$A:$M,4,FALSE)</f>
        <v>3.8800000000000001E-2</v>
      </c>
      <c r="E173" s="8">
        <f>VLOOKUP($A173,industry!$A:$M,5,FALSE)</f>
        <v>1.09E-2</v>
      </c>
      <c r="F173" s="8">
        <f>VLOOKUP($A173,industry!$A:$M,6,FALSE)</f>
        <v>1.9900000000000001E-2</v>
      </c>
      <c r="G173" s="8">
        <f>VLOOKUP($A173,industry!$A:$M,7,FALSE)</f>
        <v>-1.4800000000000001E-2</v>
      </c>
      <c r="H173" s="8">
        <f>VLOOKUP($A173,industry!$A:$M,8,FALSE)</f>
        <v>2.69E-2</v>
      </c>
      <c r="I173" s="8">
        <f>VLOOKUP($A173,industry!$A:$M,9,FALSE)</f>
        <v>2.5699999999999997E-2</v>
      </c>
      <c r="J173" s="8">
        <f>VLOOKUP($A173,industry!$A:$M,10,FALSE)</f>
        <v>3.5099999999999999E-2</v>
      </c>
      <c r="K173" s="8">
        <f>VLOOKUP($A173,industry!$A:$M,11,FALSE)</f>
        <v>-2.1600000000000001E-2</v>
      </c>
      <c r="L173" s="8">
        <f>VLOOKUP($A173,industry!$A:$M,12,FALSE)</f>
        <v>3.2300000000000002E-2</v>
      </c>
      <c r="M173" s="8">
        <f>VLOOKUP($A173,industry!$A:$M,13,FALSE)</f>
        <v>2.6000000000000002E-2</v>
      </c>
      <c r="N173" s="8"/>
      <c r="O173" s="8">
        <f t="shared" si="3"/>
        <v>-3.2171505856775334E-2</v>
      </c>
    </row>
    <row r="174" spans="1:15" x14ac:dyDescent="0.35">
      <c r="A174" s="9">
        <v>202105</v>
      </c>
      <c r="B174" s="8"/>
      <c r="C174" s="8"/>
      <c r="D174" s="8">
        <f>VLOOKUP($A174,industry!$A:$M,4,FALSE)</f>
        <v>3.5799999999999998E-2</v>
      </c>
      <c r="E174" s="8">
        <f>VLOOKUP($A174,industry!$A:$M,5,FALSE)</f>
        <v>2.8300000000000002E-2</v>
      </c>
      <c r="F174" s="8">
        <f>VLOOKUP($A174,industry!$A:$M,6,FALSE)</f>
        <v>3.2000000000000001E-2</v>
      </c>
      <c r="G174" s="8">
        <f>VLOOKUP($A174,industry!$A:$M,7,FALSE)</f>
        <v>0.15970000000000001</v>
      </c>
      <c r="H174" s="8">
        <f>VLOOKUP($A174,industry!$A:$M,8,FALSE)</f>
        <v>-5.6999999999999993E-3</v>
      </c>
      <c r="I174" s="8">
        <f>VLOOKUP($A174,industry!$A:$M,9,FALSE)</f>
        <v>5.7500000000000002E-2</v>
      </c>
      <c r="J174" s="8">
        <f>VLOOKUP($A174,industry!$A:$M,10,FALSE)</f>
        <v>5.8899999999999994E-2</v>
      </c>
      <c r="K174" s="8">
        <f>VLOOKUP($A174,industry!$A:$M,11,FALSE)</f>
        <v>-3.2899999999999999E-2</v>
      </c>
      <c r="L174" s="8">
        <f>VLOOKUP($A174,industry!$A:$M,12,FALSE)</f>
        <v>8.0000000000000004E-4</v>
      </c>
      <c r="M174" s="8">
        <f>VLOOKUP($A174,industry!$A:$M,13,FALSE)</f>
        <v>2.7300000000000001E-2</v>
      </c>
      <c r="N174" s="8"/>
      <c r="O174" s="8">
        <f t="shared" si="3"/>
        <v>-2.173596217464311E-2</v>
      </c>
    </row>
    <row r="175" spans="1:15" x14ac:dyDescent="0.35">
      <c r="A175" s="9">
        <v>202106</v>
      </c>
      <c r="B175" s="8"/>
      <c r="C175" s="8"/>
      <c r="D175" s="8">
        <f>VLOOKUP($A175,industry!$A:$M,4,FALSE)</f>
        <v>8.6E-3</v>
      </c>
      <c r="E175" s="8">
        <f>VLOOKUP($A175,industry!$A:$M,5,FALSE)</f>
        <v>8.3000000000000001E-3</v>
      </c>
      <c r="F175" s="8">
        <f>VLOOKUP($A175,industry!$A:$M,6,FALSE)</f>
        <v>1.5E-3</v>
      </c>
      <c r="G175" s="8">
        <f>VLOOKUP($A175,industry!$A:$M,7,FALSE)</f>
        <v>0.1232</v>
      </c>
      <c r="H175" s="8">
        <f>VLOOKUP($A175,industry!$A:$M,8,FALSE)</f>
        <v>7.7100000000000002E-2</v>
      </c>
      <c r="I175" s="8">
        <f>VLOOKUP($A175,industry!$A:$M,9,FALSE)</f>
        <v>3.61E-2</v>
      </c>
      <c r="J175" s="8">
        <f>VLOOKUP($A175,industry!$A:$M,10,FALSE)</f>
        <v>1.8100000000000002E-2</v>
      </c>
      <c r="K175" s="8">
        <f>VLOOKUP($A175,industry!$A:$M,11,FALSE)</f>
        <v>5.3499999999999999E-2</v>
      </c>
      <c r="L175" s="8">
        <f>VLOOKUP($A175,industry!$A:$M,12,FALSE)</f>
        <v>1.2E-2</v>
      </c>
      <c r="M175" s="8">
        <f>VLOOKUP($A175,industry!$A:$M,13,FALSE)</f>
        <v>-1.4499999999999999E-2</v>
      </c>
      <c r="N175" s="8"/>
      <c r="O175" s="8">
        <f t="shared" si="3"/>
        <v>1.90619831862072E-2</v>
      </c>
    </row>
    <row r="176" spans="1:15" x14ac:dyDescent="0.35">
      <c r="A176" s="9">
        <v>202107</v>
      </c>
      <c r="B176" s="8"/>
      <c r="C176" s="8"/>
      <c r="D176" s="8">
        <f>VLOOKUP($A176,industry!$A:$M,4,FALSE)</f>
        <v>-2.87E-2</v>
      </c>
      <c r="E176" s="8">
        <f>VLOOKUP($A176,industry!$A:$M,5,FALSE)</f>
        <v>-6.4000000000000001E-2</v>
      </c>
      <c r="F176" s="8">
        <f>VLOOKUP($A176,industry!$A:$M,6,FALSE)</f>
        <v>-2.5099999999999997E-2</v>
      </c>
      <c r="G176" s="8">
        <f>VLOOKUP($A176,industry!$A:$M,7,FALSE)</f>
        <v>-0.1198</v>
      </c>
      <c r="H176" s="8">
        <f>VLOOKUP($A176,industry!$A:$M,8,FALSE)</f>
        <v>-2.8999999999999998E-2</v>
      </c>
      <c r="I176" s="8">
        <f>VLOOKUP($A176,industry!$A:$M,9,FALSE)</f>
        <v>-2.5699999999999997E-2</v>
      </c>
      <c r="J176" s="8">
        <f>VLOOKUP($A176,industry!$A:$M,10,FALSE)</f>
        <v>-3.4500000000000003E-2</v>
      </c>
      <c r="K176" s="8">
        <f>VLOOKUP($A176,industry!$A:$M,11,FALSE)</f>
        <v>-8.9200000000000002E-2</v>
      </c>
      <c r="L176" s="8">
        <f>VLOOKUP($A176,industry!$A:$M,12,FALSE)</f>
        <v>1.8100000000000002E-2</v>
      </c>
      <c r="M176" s="8">
        <f>VLOOKUP($A176,industry!$A:$M,13,FALSE)</f>
        <v>-1.72E-2</v>
      </c>
      <c r="N176" s="8"/>
      <c r="O176" s="8">
        <f t="shared" si="3"/>
        <v>-1.0547088209248955E-3</v>
      </c>
    </row>
    <row r="177" spans="1:15" x14ac:dyDescent="0.35">
      <c r="A177" s="9">
        <v>202108</v>
      </c>
      <c r="B177" s="8"/>
      <c r="C177" s="8"/>
      <c r="D177" s="8">
        <f>VLOOKUP($A177,industry!$A:$M,4,FALSE)</f>
        <v>4.0000000000000002E-4</v>
      </c>
      <c r="E177" s="8">
        <f>VLOOKUP($A177,industry!$A:$M,5,FALSE)</f>
        <v>-4.2699999999999995E-2</v>
      </c>
      <c r="F177" s="8">
        <f>VLOOKUP($A177,industry!$A:$M,6,FALSE)</f>
        <v>7.4000000000000003E-3</v>
      </c>
      <c r="G177" s="8">
        <f>VLOOKUP($A177,industry!$A:$M,7,FALSE)</f>
        <v>8.5000000000000006E-3</v>
      </c>
      <c r="H177" s="8">
        <f>VLOOKUP($A177,industry!$A:$M,8,FALSE)</f>
        <v>1.7399999999999999E-2</v>
      </c>
      <c r="I177" s="8">
        <f>VLOOKUP($A177,industry!$A:$M,9,FALSE)</f>
        <v>3.9699999999999999E-2</v>
      </c>
      <c r="J177" s="8">
        <f>VLOOKUP($A177,industry!$A:$M,10,FALSE)</f>
        <v>4.5000000000000005E-3</v>
      </c>
      <c r="K177" s="8">
        <f>VLOOKUP($A177,industry!$A:$M,11,FALSE)</f>
        <v>5.0499999999999996E-2</v>
      </c>
      <c r="L177" s="8">
        <f>VLOOKUP($A177,industry!$A:$M,12,FALSE)</f>
        <v>2.3799999999999998E-2</v>
      </c>
      <c r="M177" s="8">
        <f>VLOOKUP($A177,industry!$A:$M,13,FALSE)</f>
        <v>2.6800000000000001E-2</v>
      </c>
      <c r="N177" s="8"/>
      <c r="O177" s="8">
        <f t="shared" si="3"/>
        <v>-1.9850249478031018E-2</v>
      </c>
    </row>
    <row r="178" spans="1:15" x14ac:dyDescent="0.35">
      <c r="A178" s="9">
        <v>202109</v>
      </c>
      <c r="B178" s="8"/>
      <c r="C178" s="8"/>
      <c r="D178" s="8">
        <f>VLOOKUP($A178,industry!$A:$M,4,FALSE)</f>
        <v>-4.6600000000000003E-2</v>
      </c>
      <c r="E178" s="8">
        <f>VLOOKUP($A178,industry!$A:$M,5,FALSE)</f>
        <v>-3.5900000000000001E-2</v>
      </c>
      <c r="F178" s="8">
        <f>VLOOKUP($A178,industry!$A:$M,6,FALSE)</f>
        <v>-4.2000000000000003E-2</v>
      </c>
      <c r="G178" s="8">
        <f>VLOOKUP($A178,industry!$A:$M,7,FALSE)</f>
        <v>0.21510000000000001</v>
      </c>
      <c r="H178" s="8">
        <f>VLOOKUP($A178,industry!$A:$M,8,FALSE)</f>
        <v>-4.9599999999999998E-2</v>
      </c>
      <c r="I178" s="8">
        <f>VLOOKUP($A178,industry!$A:$M,9,FALSE)</f>
        <v>-1.2800000000000001E-2</v>
      </c>
      <c r="J178" s="8">
        <f>VLOOKUP($A178,industry!$A:$M,10,FALSE)</f>
        <v>-4.9500000000000002E-2</v>
      </c>
      <c r="K178" s="8">
        <f>VLOOKUP($A178,industry!$A:$M,11,FALSE)</f>
        <v>-5.62E-2</v>
      </c>
      <c r="L178" s="8">
        <f>VLOOKUP($A178,industry!$A:$M,12,FALSE)</f>
        <v>-5.2300000000000006E-2</v>
      </c>
      <c r="M178" s="8">
        <f>VLOOKUP($A178,industry!$A:$M,13,FALSE)</f>
        <v>-1.1399999999999999E-2</v>
      </c>
      <c r="N178" s="8"/>
      <c r="O178" s="8">
        <f t="shared" si="3"/>
        <v>3.5910319404694892E-2</v>
      </c>
    </row>
    <row r="179" spans="1:15" x14ac:dyDescent="0.35">
      <c r="A179" s="9">
        <v>202110</v>
      </c>
      <c r="B179" s="8"/>
      <c r="C179" s="8"/>
      <c r="D179" s="8">
        <f>VLOOKUP($A179,industry!$A:$M,4,FALSE)</f>
        <v>2.3300000000000001E-2</v>
      </c>
      <c r="E179" s="8">
        <f>VLOOKUP($A179,industry!$A:$M,5,FALSE)</f>
        <v>1.4199999999999999E-2</v>
      </c>
      <c r="F179" s="8">
        <f>VLOOKUP($A179,industry!$A:$M,6,FALSE)</f>
        <v>4.4600000000000001E-2</v>
      </c>
      <c r="G179" s="8">
        <f>VLOOKUP($A179,industry!$A:$M,7,FALSE)</f>
        <v>7.4999999999999997E-2</v>
      </c>
      <c r="H179" s="8">
        <f>VLOOKUP($A179,industry!$A:$M,8,FALSE)</f>
        <v>4.8000000000000001E-2</v>
      </c>
      <c r="I179" s="8">
        <f>VLOOKUP($A179,industry!$A:$M,9,FALSE)</f>
        <v>-3.44E-2</v>
      </c>
      <c r="J179" s="8">
        <f>VLOOKUP($A179,industry!$A:$M,10,FALSE)</f>
        <v>3.1200000000000002E-2</v>
      </c>
      <c r="K179" s="8">
        <f>VLOOKUP($A179,industry!$A:$M,11,FALSE)</f>
        <v>-3.6799999999999999E-2</v>
      </c>
      <c r="L179" s="8">
        <f>VLOOKUP($A179,industry!$A:$M,12,FALSE)</f>
        <v>4.1299999999999996E-2</v>
      </c>
      <c r="M179" s="8">
        <f>VLOOKUP($A179,industry!$A:$M,13,FALSE)</f>
        <v>3.6299999999999999E-2</v>
      </c>
      <c r="N179" s="8"/>
      <c r="O179" s="8">
        <f t="shared" si="3"/>
        <v>-2.8621412284964936E-2</v>
      </c>
    </row>
    <row r="180" spans="1:15" x14ac:dyDescent="0.35">
      <c r="A180" s="9">
        <v>202111</v>
      </c>
      <c r="B180" s="8"/>
      <c r="C180" s="8"/>
      <c r="D180" s="8">
        <f>VLOOKUP($A180,industry!$A:$M,4,FALSE)</f>
        <v>-3.1300000000000001E-2</v>
      </c>
      <c r="E180" s="8">
        <f>VLOOKUP($A180,industry!$A:$M,5,FALSE)</f>
        <v>-4.2900000000000001E-2</v>
      </c>
      <c r="F180" s="8">
        <f>VLOOKUP($A180,industry!$A:$M,6,FALSE)</f>
        <v>-2.41E-2</v>
      </c>
      <c r="G180" s="8">
        <f>VLOOKUP($A180,industry!$A:$M,7,FALSE)</f>
        <v>-0.11869999999999999</v>
      </c>
      <c r="H180" s="8">
        <f>VLOOKUP($A180,industry!$A:$M,8,FALSE)</f>
        <v>-6.5700000000000008E-2</v>
      </c>
      <c r="I180" s="8">
        <f>VLOOKUP($A180,industry!$A:$M,9,FALSE)</f>
        <v>-8.5299999999999987E-2</v>
      </c>
      <c r="J180" s="8">
        <f>VLOOKUP($A180,industry!$A:$M,10,FALSE)</f>
        <v>-2.69E-2</v>
      </c>
      <c r="K180" s="8">
        <f>VLOOKUP($A180,industry!$A:$M,11,FALSE)</f>
        <v>-9.8299999999999998E-2</v>
      </c>
      <c r="L180" s="8">
        <f>VLOOKUP($A180,industry!$A:$M,12,FALSE)</f>
        <v>-2.3E-2</v>
      </c>
      <c r="M180" s="8">
        <f>VLOOKUP($A180,industry!$A:$M,13,FALSE)</f>
        <v>-2.98E-2</v>
      </c>
      <c r="N180" s="8"/>
      <c r="O180" s="8">
        <f t="shared" si="3"/>
        <v>2.129239179202495E-2</v>
      </c>
    </row>
    <row r="181" spans="1:15" x14ac:dyDescent="0.35">
      <c r="A181" s="9">
        <v>202112</v>
      </c>
      <c r="B181" s="8"/>
      <c r="C181" s="8"/>
      <c r="D181" s="8">
        <f>VLOOKUP($A181,industry!$A:$M,4,FALSE)</f>
        <v>2.8300000000000002E-2</v>
      </c>
      <c r="E181" s="8">
        <f>VLOOKUP($A181,industry!$A:$M,5,FALSE)</f>
        <v>-1.03E-2</v>
      </c>
      <c r="F181" s="8">
        <f>VLOOKUP($A181,industry!$A:$M,6,FALSE)</f>
        <v>1.7899999999999999E-2</v>
      </c>
      <c r="G181" s="8">
        <f>VLOOKUP($A181,industry!$A:$M,7,FALSE)</f>
        <v>1.3500000000000002E-2</v>
      </c>
      <c r="H181" s="8">
        <f>VLOOKUP($A181,industry!$A:$M,8,FALSE)</f>
        <v>-1.3500000000000002E-2</v>
      </c>
      <c r="I181" s="8">
        <f>VLOOKUP($A181,industry!$A:$M,9,FALSE)</f>
        <v>-6.6E-3</v>
      </c>
      <c r="J181" s="8">
        <f>VLOOKUP($A181,industry!$A:$M,10,FALSE)</f>
        <v>1.9699999999999999E-2</v>
      </c>
      <c r="K181" s="8">
        <f>VLOOKUP($A181,industry!$A:$M,11,FALSE)</f>
        <v>-5.6299999999999996E-2</v>
      </c>
      <c r="L181" s="8">
        <f>VLOOKUP($A181,industry!$A:$M,12,FALSE)</f>
        <v>8.4600000000000009E-2</v>
      </c>
      <c r="M181" s="8">
        <f>VLOOKUP($A181,industry!$A:$M,13,FALSE)</f>
        <v>2.18E-2</v>
      </c>
      <c r="N181" s="8"/>
      <c r="O181" s="8">
        <f t="shared" si="3"/>
        <v>-4.9238300484321998E-2</v>
      </c>
    </row>
    <row r="182" spans="1:15" x14ac:dyDescent="0.35">
      <c r="A182" s="9">
        <v>202201</v>
      </c>
      <c r="B182" s="8"/>
      <c r="C182" s="8"/>
      <c r="D182" s="8">
        <f>VLOOKUP($A182,industry!$A:$M,4,FALSE)</f>
        <v>-6.8600000000000008E-2</v>
      </c>
      <c r="E182" s="8">
        <f>VLOOKUP($A182,industry!$A:$M,5,FALSE)</f>
        <v>-9.8900000000000002E-2</v>
      </c>
      <c r="F182" s="8">
        <f>VLOOKUP($A182,industry!$A:$M,6,FALSE)</f>
        <v>-6.7500000000000004E-2</v>
      </c>
      <c r="G182" s="8">
        <f>VLOOKUP($A182,industry!$A:$M,7,FALSE)</f>
        <v>0.1056</v>
      </c>
      <c r="H182" s="8">
        <f>VLOOKUP($A182,industry!$A:$M,8,FALSE)</f>
        <v>-0.12189999999999999</v>
      </c>
      <c r="I182" s="8">
        <f>VLOOKUP($A182,industry!$A:$M,9,FALSE)</f>
        <v>-2.9100000000000001E-2</v>
      </c>
      <c r="J182" s="8">
        <f>VLOOKUP($A182,industry!$A:$M,10,FALSE)</f>
        <v>-9.0899999999999995E-2</v>
      </c>
      <c r="K182" s="8">
        <f>VLOOKUP($A182,industry!$A:$M,11,FALSE)</f>
        <v>-0.15380000000000002</v>
      </c>
      <c r="L182" s="8">
        <f>VLOOKUP($A182,industry!$A:$M,12,FALSE)</f>
        <v>-2.8199999999999999E-2</v>
      </c>
      <c r="M182" s="8">
        <f>VLOOKUP($A182,industry!$A:$M,13,FALSE)</f>
        <v>-4.8000000000000001E-2</v>
      </c>
      <c r="N182" s="8"/>
      <c r="O182" s="8">
        <f t="shared" si="3"/>
        <v>3.3939638362021865E-2</v>
      </c>
    </row>
    <row r="183" spans="1:15" x14ac:dyDescent="0.35">
      <c r="A183" s="9">
        <v>202202</v>
      </c>
      <c r="B183" s="8"/>
      <c r="C183" s="8"/>
      <c r="D183" s="8">
        <f>VLOOKUP($A183,industry!$A:$M,4,FALSE)</f>
        <v>1E-3</v>
      </c>
      <c r="E183" s="8">
        <f>VLOOKUP($A183,industry!$A:$M,5,FALSE)</f>
        <v>-2.81E-2</v>
      </c>
      <c r="F183" s="8">
        <f>VLOOKUP($A183,industry!$A:$M,6,FALSE)</f>
        <v>1.6799999999999999E-2</v>
      </c>
      <c r="G183" s="8">
        <f>VLOOKUP($A183,industry!$A:$M,7,FALSE)</f>
        <v>0.14419999999999999</v>
      </c>
      <c r="H183" s="8">
        <f>VLOOKUP($A183,industry!$A:$M,8,FALSE)</f>
        <v>-7.1999999999999998E-3</v>
      </c>
      <c r="I183" s="8">
        <f>VLOOKUP($A183,industry!$A:$M,9,FALSE)</f>
        <v>8.9999999999999998E-4</v>
      </c>
      <c r="J183" s="8">
        <f>VLOOKUP($A183,industry!$A:$M,10,FALSE)</f>
        <v>-2.9999999999999997E-4</v>
      </c>
      <c r="K183" s="8">
        <f>VLOOKUP($A183,industry!$A:$M,11,FALSE)</f>
        <v>-4.6799999999999994E-2</v>
      </c>
      <c r="L183" s="8">
        <f>VLOOKUP($A183,industry!$A:$M,12,FALSE)</f>
        <v>6.0999999999999995E-3</v>
      </c>
      <c r="M183" s="8">
        <f>VLOOKUP($A183,industry!$A:$M,13,FALSE)</f>
        <v>2.0999999999999999E-3</v>
      </c>
      <c r="N183" s="8"/>
      <c r="O183" s="8">
        <f t="shared" si="3"/>
        <v>-1.0491636038319604E-3</v>
      </c>
    </row>
    <row r="184" spans="1:15" x14ac:dyDescent="0.35">
      <c r="A184" s="9">
        <v>202203</v>
      </c>
      <c r="B184" s="8"/>
      <c r="C184" s="8"/>
      <c r="D184" s="8">
        <f>VLOOKUP($A184,industry!$A:$M,4,FALSE)</f>
        <v>-1.4800000000000001E-2</v>
      </c>
      <c r="E184" s="8">
        <f>VLOOKUP($A184,industry!$A:$M,5,FALSE)</f>
        <v>-1.5900000000000001E-2</v>
      </c>
      <c r="F184" s="8">
        <f>VLOOKUP($A184,industry!$A:$M,6,FALSE)</f>
        <v>2.0400000000000001E-2</v>
      </c>
      <c r="G184" s="8">
        <f>VLOOKUP($A184,industry!$A:$M,7,FALSE)</f>
        <v>0.17219999999999999</v>
      </c>
      <c r="H184" s="8">
        <f>VLOOKUP($A184,industry!$A:$M,8,FALSE)</f>
        <v>5.1999999999999998E-3</v>
      </c>
      <c r="I184" s="8">
        <f>VLOOKUP($A184,industry!$A:$M,9,FALSE)</f>
        <v>1.1699999999999999E-2</v>
      </c>
      <c r="J184" s="8">
        <f>VLOOKUP($A184,industry!$A:$M,10,FALSE)</f>
        <v>-2.8000000000000004E-3</v>
      </c>
      <c r="K184" s="8">
        <f>VLOOKUP($A184,industry!$A:$M,11,FALSE)</f>
        <v>3.1800000000000002E-2</v>
      </c>
      <c r="L184" s="8">
        <f>VLOOKUP($A184,industry!$A:$M,12,FALSE)</f>
        <v>9.1600000000000001E-2</v>
      </c>
      <c r="M184" s="8">
        <f>VLOOKUP($A184,industry!$A:$M,13,FALSE)</f>
        <v>7.4999999999999997E-3</v>
      </c>
      <c r="N184" s="8"/>
      <c r="O184" s="8">
        <f t="shared" si="3"/>
        <v>-2.6166935032225141E-2</v>
      </c>
    </row>
    <row r="185" spans="1:15" x14ac:dyDescent="0.35">
      <c r="A185" s="9">
        <v>202204</v>
      </c>
      <c r="B185" s="8"/>
      <c r="C185" s="8"/>
      <c r="D185" s="8">
        <f>VLOOKUP($A185,industry!$A:$M,4,FALSE)</f>
        <v>-5.1299999999999998E-2</v>
      </c>
      <c r="E185" s="8">
        <f>VLOOKUP($A185,industry!$A:$M,5,FALSE)</f>
        <v>-0.1119</v>
      </c>
      <c r="F185" s="8">
        <f>VLOOKUP($A185,industry!$A:$M,6,FALSE)</f>
        <v>-8.5000000000000006E-2</v>
      </c>
      <c r="G185" s="8">
        <f>VLOOKUP($A185,industry!$A:$M,7,FALSE)</f>
        <v>-1.01E-2</v>
      </c>
      <c r="H185" s="8">
        <f>VLOOKUP($A185,industry!$A:$M,8,FALSE)</f>
        <v>-0.13949999999999999</v>
      </c>
      <c r="I185" s="8">
        <f>VLOOKUP($A185,industry!$A:$M,9,FALSE)</f>
        <v>-0.1168</v>
      </c>
      <c r="J185" s="8">
        <f>VLOOKUP($A185,industry!$A:$M,10,FALSE)</f>
        <v>-6.8199999999999997E-2</v>
      </c>
      <c r="K185" s="8">
        <f>VLOOKUP($A185,industry!$A:$M,11,FALSE)</f>
        <v>-0.19879999999999998</v>
      </c>
      <c r="L185" s="8">
        <f>VLOOKUP($A185,industry!$A:$M,12,FALSE)</f>
        <v>-4.1599999999999998E-2</v>
      </c>
      <c r="M185" s="8">
        <f>VLOOKUP($A185,industry!$A:$M,13,FALSE)</f>
        <v>-8.1300000000000011E-2</v>
      </c>
      <c r="N185" s="8"/>
      <c r="O185" s="8">
        <f t="shared" si="3"/>
        <v>5.8603172534962153E-2</v>
      </c>
    </row>
    <row r="186" spans="1:15" x14ac:dyDescent="0.35">
      <c r="A186" s="9">
        <v>202205</v>
      </c>
      <c r="B186" s="8"/>
      <c r="C186" s="8"/>
      <c r="D186" s="8">
        <f>VLOOKUP($A186,industry!$A:$M,4,FALSE)</f>
        <v>-2.4399999999999998E-2</v>
      </c>
      <c r="E186" s="8">
        <f>VLOOKUP($A186,industry!$A:$M,5,FALSE)</f>
        <v>1.1599999999999999E-2</v>
      </c>
      <c r="F186" s="8">
        <f>VLOOKUP($A186,industry!$A:$M,6,FALSE)</f>
        <v>-1.9E-3</v>
      </c>
      <c r="G186" s="8">
        <f>VLOOKUP($A186,industry!$A:$M,7,FALSE)</f>
        <v>0.1295</v>
      </c>
      <c r="H186" s="8">
        <f>VLOOKUP($A186,industry!$A:$M,8,FALSE)</f>
        <v>-3.9599999999999996E-2</v>
      </c>
      <c r="I186" s="8">
        <f>VLOOKUP($A186,industry!$A:$M,9,FALSE)</f>
        <v>4.9000000000000002E-2</v>
      </c>
      <c r="J186" s="8">
        <f>VLOOKUP($A186,industry!$A:$M,10,FALSE)</f>
        <v>-3.4500000000000003E-2</v>
      </c>
      <c r="K186" s="8">
        <f>VLOOKUP($A186,industry!$A:$M,11,FALSE)</f>
        <v>-7.4999999999999997E-2</v>
      </c>
      <c r="L186" s="8">
        <f>VLOOKUP($A186,industry!$A:$M,12,FALSE)</f>
        <v>6.7500000000000004E-2</v>
      </c>
      <c r="M186" s="8">
        <f>VLOOKUP($A186,industry!$A:$M,13,FALSE)</f>
        <v>-1.7000000000000001E-3</v>
      </c>
      <c r="N186" s="8"/>
      <c r="O186" s="8">
        <f t="shared" si="3"/>
        <v>-3.1785911175367366E-2</v>
      </c>
    </row>
    <row r="187" spans="1:15" x14ac:dyDescent="0.35">
      <c r="A187" s="9">
        <v>202206</v>
      </c>
      <c r="B187" s="8"/>
      <c r="C187" s="8"/>
      <c r="D187" s="8">
        <f>VLOOKUP($A187,industry!$A:$M,4,FALSE)</f>
        <v>-7.2000000000000008E-2</v>
      </c>
      <c r="E187" s="8">
        <f>VLOOKUP($A187,industry!$A:$M,5,FALSE)</f>
        <v>-8.77E-2</v>
      </c>
      <c r="F187" s="8">
        <f>VLOOKUP($A187,industry!$A:$M,6,FALSE)</f>
        <v>-0.1027</v>
      </c>
      <c r="G187" s="8">
        <f>VLOOKUP($A187,industry!$A:$M,7,FALSE)</f>
        <v>-0.19039999999999999</v>
      </c>
      <c r="H187" s="8">
        <f>VLOOKUP($A187,industry!$A:$M,8,FALSE)</f>
        <v>-9.3800000000000008E-2</v>
      </c>
      <c r="I187" s="8">
        <f>VLOOKUP($A187,industry!$A:$M,9,FALSE)</f>
        <v>-0.12230000000000001</v>
      </c>
      <c r="J187" s="8">
        <f>VLOOKUP($A187,industry!$A:$M,10,FALSE)</f>
        <v>-9.3699999999999992E-2</v>
      </c>
      <c r="K187" s="8">
        <f>VLOOKUP($A187,industry!$A:$M,11,FALSE)</f>
        <v>2.23E-2</v>
      </c>
      <c r="L187" s="8">
        <f>VLOOKUP($A187,industry!$A:$M,12,FALSE)</f>
        <v>-6.1699999999999998E-2</v>
      </c>
      <c r="M187" s="8">
        <f>VLOOKUP($A187,industry!$A:$M,13,FALSE)</f>
        <v>-8.2699999999999996E-2</v>
      </c>
      <c r="N187" s="8"/>
      <c r="O187" s="8">
        <f t="shared" si="3"/>
        <v>7.8730175199096072E-2</v>
      </c>
    </row>
    <row r="188" spans="1:15" x14ac:dyDescent="0.35">
      <c r="A188" s="9">
        <v>202207</v>
      </c>
      <c r="B188" s="8"/>
      <c r="C188" s="8"/>
      <c r="D188" s="8">
        <f>VLOOKUP($A188,industry!$A:$M,4,FALSE)</f>
        <v>4.9200000000000001E-2</v>
      </c>
      <c r="E188" s="8">
        <f>VLOOKUP($A188,industry!$A:$M,5,FALSE)</f>
        <v>9.69E-2</v>
      </c>
      <c r="F188" s="8">
        <f>VLOOKUP($A188,industry!$A:$M,6,FALSE)</f>
        <v>0.1061</v>
      </c>
      <c r="G188" s="8">
        <f>VLOOKUP($A188,industry!$A:$M,7,FALSE)</f>
        <v>0.10970000000000001</v>
      </c>
      <c r="H188" s="8">
        <f>VLOOKUP($A188,industry!$A:$M,8,FALSE)</f>
        <v>0.1115</v>
      </c>
      <c r="I188" s="8">
        <f>VLOOKUP($A188,industry!$A:$M,9,FALSE)</f>
        <v>1.3100000000000001E-2</v>
      </c>
      <c r="J188" s="8">
        <f>VLOOKUP($A188,industry!$A:$M,10,FALSE)</f>
        <v>9.0399999999999994E-2</v>
      </c>
      <c r="K188" s="8">
        <f>VLOOKUP($A188,industry!$A:$M,11,FALSE)</f>
        <v>7.0199999999999999E-2</v>
      </c>
      <c r="L188" s="8">
        <f>VLOOKUP($A188,industry!$A:$M,12,FALSE)</f>
        <v>7.8799999999999995E-2</v>
      </c>
      <c r="M188" s="8">
        <f>VLOOKUP($A188,industry!$A:$M,13,FALSE)</f>
        <v>6.4899999999999999E-2</v>
      </c>
      <c r="N188" s="8"/>
      <c r="O188" s="8">
        <f t="shared" si="3"/>
        <v>-5.618354557206312E-2</v>
      </c>
    </row>
    <row r="189" spans="1:15" x14ac:dyDescent="0.35">
      <c r="A189" s="9">
        <v>202208</v>
      </c>
      <c r="B189" s="8"/>
      <c r="C189" s="8"/>
      <c r="D189" s="8">
        <f>VLOOKUP($A189,industry!$A:$M,4,FALSE)</f>
        <v>-3.1600000000000003E-2</v>
      </c>
      <c r="E189" s="8">
        <f>VLOOKUP($A189,industry!$A:$M,5,FALSE)</f>
        <v>-1.2800000000000001E-2</v>
      </c>
      <c r="F189" s="8">
        <f>VLOOKUP($A189,industry!$A:$M,6,FALSE)</f>
        <v>-1.4199999999999999E-2</v>
      </c>
      <c r="G189" s="8">
        <f>VLOOKUP($A189,industry!$A:$M,7,FALSE)</f>
        <v>0.06</v>
      </c>
      <c r="H189" s="8">
        <f>VLOOKUP($A189,industry!$A:$M,8,FALSE)</f>
        <v>-1.7500000000000002E-2</v>
      </c>
      <c r="I189" s="8">
        <f>VLOOKUP($A189,industry!$A:$M,9,FALSE)</f>
        <v>0.03</v>
      </c>
      <c r="J189" s="8">
        <f>VLOOKUP($A189,industry!$A:$M,10,FALSE)</f>
        <v>5.6000000000000008E-3</v>
      </c>
      <c r="K189" s="8">
        <f>VLOOKUP($A189,industry!$A:$M,11,FALSE)</f>
        <v>2.76E-2</v>
      </c>
      <c r="L189" s="8">
        <f>VLOOKUP($A189,industry!$A:$M,12,FALSE)</f>
        <v>9.300000000000001E-3</v>
      </c>
      <c r="M189" s="8">
        <f>VLOOKUP($A189,industry!$A:$M,13,FALSE)</f>
        <v>-1.6399999999999998E-2</v>
      </c>
      <c r="N189" s="8"/>
      <c r="O189" s="8">
        <f t="shared" si="3"/>
        <v>1.2748096723584386E-2</v>
      </c>
    </row>
    <row r="190" spans="1:15" x14ac:dyDescent="0.35">
      <c r="A190" s="9">
        <v>202209</v>
      </c>
      <c r="B190" s="8"/>
      <c r="C190" s="8"/>
      <c r="D190" s="8">
        <f>VLOOKUP($A190,industry!$A:$M,4,FALSE)</f>
        <v>-0.15590000000000001</v>
      </c>
      <c r="E190" s="8">
        <f>VLOOKUP($A190,industry!$A:$M,5,FALSE)</f>
        <v>-0.15909999999999999</v>
      </c>
      <c r="F190" s="8">
        <f>VLOOKUP($A190,industry!$A:$M,6,FALSE)</f>
        <v>-0.1404</v>
      </c>
      <c r="G190" s="8">
        <f>VLOOKUP($A190,industry!$A:$M,7,FALSE)</f>
        <v>-0.11990000000000001</v>
      </c>
      <c r="H190" s="8">
        <f>VLOOKUP($A190,industry!$A:$M,8,FALSE)</f>
        <v>-0.11890000000000001</v>
      </c>
      <c r="I190" s="8">
        <f>VLOOKUP($A190,industry!$A:$M,9,FALSE)</f>
        <v>-0.17530000000000001</v>
      </c>
      <c r="J190" s="8">
        <f>VLOOKUP($A190,industry!$A:$M,10,FALSE)</f>
        <v>-0.1258</v>
      </c>
      <c r="K190" s="8">
        <f>VLOOKUP($A190,industry!$A:$M,11,FALSE)</f>
        <v>-0.1048</v>
      </c>
      <c r="L190" s="8">
        <f>VLOOKUP($A190,industry!$A:$M,12,FALSE)</f>
        <v>-0.11789999999999999</v>
      </c>
      <c r="M190" s="8">
        <f>VLOOKUP($A190,industry!$A:$M,13,FALSE)</f>
        <v>-7.6499999999999999E-2</v>
      </c>
      <c r="N190" s="8"/>
      <c r="O190" s="8">
        <f t="shared" ref="O190:O205" si="4">B190-SUMPRODUCT(D190:M190,Q$2:Z$2)</f>
        <v>0.11386922730108119</v>
      </c>
    </row>
    <row r="191" spans="1:15" x14ac:dyDescent="0.35">
      <c r="A191" s="9">
        <v>202210</v>
      </c>
      <c r="B191" s="8"/>
      <c r="C191" s="8"/>
      <c r="D191" s="8">
        <f>VLOOKUP($A191,industry!$A:$M,4,FALSE)</f>
        <v>7.4200000000000002E-2</v>
      </c>
      <c r="E191" s="8">
        <f>VLOOKUP($A191,industry!$A:$M,5,FALSE)</f>
        <v>8.7599999999999997E-2</v>
      </c>
      <c r="F191" s="8">
        <f>VLOOKUP($A191,industry!$A:$M,6,FALSE)</f>
        <v>0.10640000000000001</v>
      </c>
      <c r="G191" s="8">
        <f>VLOOKUP($A191,industry!$A:$M,7,FALSE)</f>
        <v>0.25009999999999999</v>
      </c>
      <c r="H191" s="8">
        <f>VLOOKUP($A191,industry!$A:$M,8,FALSE)</f>
        <v>6.2300000000000001E-2</v>
      </c>
      <c r="I191" s="8">
        <f>VLOOKUP($A191,industry!$A:$M,9,FALSE)</f>
        <v>7.3300000000000004E-2</v>
      </c>
      <c r="J191" s="8">
        <f>VLOOKUP($A191,industry!$A:$M,10,FALSE)</f>
        <v>0.1066</v>
      </c>
      <c r="K191" s="8">
        <f>VLOOKUP($A191,industry!$A:$M,11,FALSE)</f>
        <v>1.29E-2</v>
      </c>
      <c r="L191" s="8">
        <f>VLOOKUP($A191,industry!$A:$M,12,FALSE)</f>
        <v>7.2900000000000006E-2</v>
      </c>
      <c r="M191" s="8">
        <f>VLOOKUP($A191,industry!$A:$M,13,FALSE)</f>
        <v>7.0000000000000007E-2</v>
      </c>
      <c r="N191" s="8"/>
      <c r="O191" s="8">
        <f t="shared" si="4"/>
        <v>-6.9307068269375036E-2</v>
      </c>
    </row>
    <row r="192" spans="1:15" x14ac:dyDescent="0.35">
      <c r="A192" s="9">
        <v>202211</v>
      </c>
      <c r="B192" s="8"/>
      <c r="C192" s="8"/>
      <c r="D192" s="8">
        <f>VLOOKUP($A192,industry!$A:$M,4,FALSE)</f>
        <v>1.7299999999999999E-2</v>
      </c>
      <c r="E192" s="8">
        <f>VLOOKUP($A192,industry!$A:$M,5,FALSE)</f>
        <v>2.8399999999999998E-2</v>
      </c>
      <c r="F192" s="8">
        <f>VLOOKUP($A192,industry!$A:$M,6,FALSE)</f>
        <v>3.5900000000000001E-2</v>
      </c>
      <c r="G192" s="8">
        <f>VLOOKUP($A192,industry!$A:$M,7,FALSE)</f>
        <v>2.2000000000000001E-3</v>
      </c>
      <c r="H192" s="8">
        <f>VLOOKUP($A192,industry!$A:$M,8,FALSE)</f>
        <v>-8.5000000000000006E-3</v>
      </c>
      <c r="I192" s="8">
        <f>VLOOKUP($A192,industry!$A:$M,9,FALSE)</f>
        <v>-5.5399999999999998E-2</v>
      </c>
      <c r="J192" s="8">
        <f>VLOOKUP($A192,industry!$A:$M,10,FALSE)</f>
        <v>4.5400000000000003E-2</v>
      </c>
      <c r="K192" s="8">
        <f>VLOOKUP($A192,industry!$A:$M,11,FALSE)</f>
        <v>-3.6000000000000004E-2</v>
      </c>
      <c r="L192" s="8">
        <f>VLOOKUP($A192,industry!$A:$M,12,FALSE)</f>
        <v>5.1699999999999996E-2</v>
      </c>
      <c r="M192" s="8">
        <f>VLOOKUP($A192,industry!$A:$M,13,FALSE)</f>
        <v>1.5800000000000002E-2</v>
      </c>
      <c r="N192" s="8"/>
      <c r="O192" s="8">
        <f t="shared" si="4"/>
        <v>-2.718968611537937E-2</v>
      </c>
    </row>
    <row r="193" spans="1:15" x14ac:dyDescent="0.35">
      <c r="A193" s="9">
        <v>202212</v>
      </c>
      <c r="B193" s="8"/>
      <c r="C193" s="8"/>
      <c r="D193" s="8">
        <f>VLOOKUP($A193,industry!$A:$M,4,FALSE)</f>
        <v>-6.9400000000000003E-2</v>
      </c>
      <c r="E193" s="8">
        <f>VLOOKUP($A193,industry!$A:$M,5,FALSE)</f>
        <v>-0.11349999999999999</v>
      </c>
      <c r="F193" s="8">
        <f>VLOOKUP($A193,industry!$A:$M,6,FALSE)</f>
        <v>-6.3200000000000006E-2</v>
      </c>
      <c r="G193" s="8">
        <f>VLOOKUP($A193,industry!$A:$M,7,FALSE)</f>
        <v>-8.1799999999999998E-2</v>
      </c>
      <c r="H193" s="8">
        <f>VLOOKUP($A193,industry!$A:$M,8,FALSE)</f>
        <v>-7.7100000000000002E-2</v>
      </c>
      <c r="I193" s="8">
        <f>VLOOKUP($A193,industry!$A:$M,9,FALSE)</f>
        <v>-8.9600000000000013E-2</v>
      </c>
      <c r="J193" s="8">
        <f>VLOOKUP($A193,industry!$A:$M,10,FALSE)</f>
        <v>-9.6000000000000002E-2</v>
      </c>
      <c r="K193" s="8">
        <f>VLOOKUP($A193,industry!$A:$M,11,FALSE)</f>
        <v>-4.4900000000000002E-2</v>
      </c>
      <c r="L193" s="8">
        <f>VLOOKUP($A193,industry!$A:$M,12,FALSE)</f>
        <v>-2.8199999999999999E-2</v>
      </c>
      <c r="M193" s="8">
        <f>VLOOKUP($A193,industry!$A:$M,13,FALSE)</f>
        <v>-4.2199999999999994E-2</v>
      </c>
      <c r="N193" s="8"/>
      <c r="O193" s="8">
        <f t="shared" si="4"/>
        <v>4.090770617051262E-2</v>
      </c>
    </row>
    <row r="194" spans="1:15" x14ac:dyDescent="0.35">
      <c r="A194" s="9">
        <v>202301</v>
      </c>
      <c r="B194" s="8"/>
      <c r="C194" s="8"/>
      <c r="D194" s="8">
        <f>VLOOKUP($A194,industry!$A:$M,4,FALSE)</f>
        <v>0.1293</v>
      </c>
      <c r="E194" s="8">
        <f>VLOOKUP($A194,industry!$A:$M,5,FALSE)</f>
        <v>0.30820000000000003</v>
      </c>
      <c r="F194" s="8">
        <f>VLOOKUP($A194,industry!$A:$M,6,FALSE)</f>
        <v>0.15960000000000002</v>
      </c>
      <c r="G194" s="8">
        <f>VLOOKUP($A194,industry!$A:$M,7,FALSE)</f>
        <v>3.3399999999999999E-2</v>
      </c>
      <c r="H194" s="8">
        <f>VLOOKUP($A194,industry!$A:$M,8,FALSE)</f>
        <v>0.18920000000000001</v>
      </c>
      <c r="I194" s="8">
        <f>VLOOKUP($A194,industry!$A:$M,9,FALSE)</f>
        <v>0.23960000000000001</v>
      </c>
      <c r="J194" s="8">
        <f>VLOOKUP($A194,industry!$A:$M,10,FALSE)</f>
        <v>0.16550000000000001</v>
      </c>
      <c r="K194" s="8">
        <f>VLOOKUP($A194,industry!$A:$M,11,FALSE)</f>
        <v>0.19769999999999999</v>
      </c>
      <c r="L194" s="8">
        <f>VLOOKUP($A194,industry!$A:$M,12,FALSE)</f>
        <v>2.52E-2</v>
      </c>
      <c r="M194" s="8">
        <f>VLOOKUP($A194,industry!$A:$M,13,FALSE)</f>
        <v>0.1007</v>
      </c>
      <c r="N194" s="8"/>
      <c r="O194" s="8">
        <f t="shared" si="4"/>
        <v>-9.2033118397979369E-2</v>
      </c>
    </row>
    <row r="195" spans="1:15" x14ac:dyDescent="0.35">
      <c r="A195" s="9">
        <v>202302</v>
      </c>
      <c r="B195" s="8"/>
      <c r="C195" s="8"/>
      <c r="D195" s="8">
        <f>VLOOKUP($A195,industry!$A:$M,4,FALSE)</f>
        <v>-5.0099999999999999E-2</v>
      </c>
      <c r="E195" s="8">
        <f>VLOOKUP($A195,industry!$A:$M,5,FALSE)</f>
        <v>-5.62E-2</v>
      </c>
      <c r="F195" s="8">
        <f>VLOOKUP($A195,industry!$A:$M,6,FALSE)</f>
        <v>-1.4800000000000001E-2</v>
      </c>
      <c r="G195" s="8">
        <f>VLOOKUP($A195,industry!$A:$M,7,FALSE)</f>
        <v>-6.9599999999999995E-2</v>
      </c>
      <c r="H195" s="8">
        <f>VLOOKUP($A195,industry!$A:$M,8,FALSE)</f>
        <v>-3.5499999999999997E-2</v>
      </c>
      <c r="I195" s="8">
        <f>VLOOKUP($A195,industry!$A:$M,9,FALSE)</f>
        <v>-7.7300000000000008E-2</v>
      </c>
      <c r="J195" s="8">
        <f>VLOOKUP($A195,industry!$A:$M,10,FALSE)</f>
        <v>-3.9300000000000002E-2</v>
      </c>
      <c r="K195" s="8">
        <f>VLOOKUP($A195,industry!$A:$M,11,FALSE)</f>
        <v>-6.6699999999999995E-2</v>
      </c>
      <c r="L195" s="8">
        <f>VLOOKUP($A195,industry!$A:$M,12,FALSE)</f>
        <v>-3.7200000000000004E-2</v>
      </c>
      <c r="M195" s="8">
        <f>VLOOKUP($A195,industry!$A:$M,13,FALSE)</f>
        <v>-1.83E-2</v>
      </c>
      <c r="N195" s="8"/>
      <c r="O195" s="8">
        <f t="shared" si="4"/>
        <v>2.8858705521318043E-2</v>
      </c>
    </row>
    <row r="196" spans="1:15" x14ac:dyDescent="0.35">
      <c r="A196" s="9">
        <v>202303</v>
      </c>
      <c r="B196" s="8"/>
      <c r="C196" s="8"/>
      <c r="D196" s="8">
        <f>VLOOKUP($A196,industry!$A:$M,4,FALSE)</f>
        <v>-4.3299999999999998E-2</v>
      </c>
      <c r="E196" s="8">
        <f>VLOOKUP($A196,industry!$A:$M,5,FALSE)</f>
        <v>-8.2100000000000006E-2</v>
      </c>
      <c r="F196" s="8">
        <f>VLOOKUP($A196,industry!$A:$M,6,FALSE)</f>
        <v>-5.5999999999999994E-2</v>
      </c>
      <c r="G196" s="8">
        <f>VLOOKUP($A196,industry!$A:$M,7,FALSE)</f>
        <v>-6.6299999999999998E-2</v>
      </c>
      <c r="H196" s="8">
        <f>VLOOKUP($A196,industry!$A:$M,8,FALSE)</f>
        <v>-2.7699999999999999E-2</v>
      </c>
      <c r="I196" s="8">
        <f>VLOOKUP($A196,industry!$A:$M,9,FALSE)</f>
        <v>-9.0500000000000011E-2</v>
      </c>
      <c r="J196" s="8">
        <f>VLOOKUP($A196,industry!$A:$M,10,FALSE)</f>
        <v>-5.62E-2</v>
      </c>
      <c r="K196" s="8">
        <f>VLOOKUP($A196,industry!$A:$M,11,FALSE)</f>
        <v>-7.8700000000000006E-2</v>
      </c>
      <c r="L196" s="8">
        <f>VLOOKUP($A196,industry!$A:$M,12,FALSE)</f>
        <v>1.21E-2</v>
      </c>
      <c r="M196" s="8">
        <f>VLOOKUP($A196,industry!$A:$M,13,FALSE)</f>
        <v>-8.2500000000000004E-2</v>
      </c>
      <c r="N196" s="8"/>
      <c r="O196" s="8">
        <f t="shared" si="4"/>
        <v>5.179109062133469E-2</v>
      </c>
    </row>
    <row r="197" spans="1:15" x14ac:dyDescent="0.35">
      <c r="A197" s="9">
        <v>202304</v>
      </c>
      <c r="B197" s="8"/>
      <c r="C197" s="8"/>
      <c r="D197" s="8">
        <f>VLOOKUP($A197,industry!$A:$M,4,FALSE)</f>
        <v>-1.4800000000000001E-2</v>
      </c>
      <c r="E197" s="8">
        <f>VLOOKUP($A197,industry!$A:$M,5,FALSE)</f>
        <v>-6.13E-2</v>
      </c>
      <c r="F197" s="8">
        <f>VLOOKUP($A197,industry!$A:$M,6,FALSE)</f>
        <v>-3.2000000000000001E-2</v>
      </c>
      <c r="G197" s="8">
        <f>VLOOKUP($A197,industry!$A:$M,7,FALSE)</f>
        <v>-2.4300000000000002E-2</v>
      </c>
      <c r="H197" s="8">
        <f>VLOOKUP($A197,industry!$A:$M,8,FALSE)</f>
        <v>-6.3E-2</v>
      </c>
      <c r="I197" s="8">
        <f>VLOOKUP($A197,industry!$A:$M,9,FALSE)</f>
        <v>-1.0700000000000001E-2</v>
      </c>
      <c r="J197" s="8">
        <f>VLOOKUP($A197,industry!$A:$M,10,FALSE)</f>
        <v>-2.0099999999999996E-2</v>
      </c>
      <c r="K197" s="8">
        <f>VLOOKUP($A197,industry!$A:$M,11,FALSE)</f>
        <v>1.9199999999999998E-2</v>
      </c>
      <c r="L197" s="8">
        <f>VLOOKUP($A197,industry!$A:$M,12,FALSE)</f>
        <v>-1E-3</v>
      </c>
      <c r="M197" s="8">
        <f>VLOOKUP($A197,industry!$A:$M,13,FALSE)</f>
        <v>-2.1299999999999999E-2</v>
      </c>
      <c r="N197" s="8"/>
      <c r="O197" s="8">
        <f t="shared" si="4"/>
        <v>1.1659934099239487E-2</v>
      </c>
    </row>
    <row r="198" spans="1:15" x14ac:dyDescent="0.35">
      <c r="A198" s="9">
        <v>202305</v>
      </c>
      <c r="B198" s="8"/>
      <c r="C198" s="8"/>
      <c r="D198" s="8">
        <f>VLOOKUP($A198,industry!$A:$M,4,FALSE)</f>
        <v>-3.5900000000000001E-2</v>
      </c>
      <c r="E198" s="8">
        <f>VLOOKUP($A198,industry!$A:$M,5,FALSE)</f>
        <v>-3.5499999999999997E-2</v>
      </c>
      <c r="F198" s="8">
        <f>VLOOKUP($A198,industry!$A:$M,6,FALSE)</f>
        <v>-3.2599999999999997E-2</v>
      </c>
      <c r="G198" s="8">
        <f>VLOOKUP($A198,industry!$A:$M,7,FALSE)</f>
        <v>-6.6500000000000004E-2</v>
      </c>
      <c r="H198" s="8">
        <f>VLOOKUP($A198,industry!$A:$M,8,FALSE)</f>
        <v>7.2999999999999995E-2</v>
      </c>
      <c r="I198" s="8">
        <f>VLOOKUP($A198,industry!$A:$M,9,FALSE)</f>
        <v>-7.5899999999999995E-2</v>
      </c>
      <c r="J198" s="8">
        <f>VLOOKUP($A198,industry!$A:$M,10,FALSE)</f>
        <v>-3.3500000000000002E-2</v>
      </c>
      <c r="K198" s="8">
        <f>VLOOKUP($A198,industry!$A:$M,11,FALSE)</f>
        <v>1.61E-2</v>
      </c>
      <c r="L198" s="8">
        <f>VLOOKUP($A198,industry!$A:$M,12,FALSE)</f>
        <v>-3.1600000000000003E-2</v>
      </c>
      <c r="M198" s="8">
        <f>VLOOKUP($A198,industry!$A:$M,13,FALSE)</f>
        <v>-2.8399999999999998E-2</v>
      </c>
      <c r="N198" s="8"/>
      <c r="O198" s="8">
        <f t="shared" si="4"/>
        <v>5.1650493354344636E-2</v>
      </c>
    </row>
    <row r="199" spans="1:15" x14ac:dyDescent="0.35">
      <c r="A199" s="9">
        <v>202306</v>
      </c>
      <c r="B199" s="8"/>
      <c r="C199" s="8"/>
      <c r="D199" s="8">
        <f>VLOOKUP($A199,industry!$A:$M,4,FALSE)</f>
        <v>3.2300000000000002E-2</v>
      </c>
      <c r="E199" s="8">
        <f>VLOOKUP($A199,industry!$A:$M,5,FALSE)</f>
        <v>9.0899999999999995E-2</v>
      </c>
      <c r="F199" s="8">
        <f>VLOOKUP($A199,industry!$A:$M,6,FALSE)</f>
        <v>0.11840000000000001</v>
      </c>
      <c r="G199" s="8">
        <f>VLOOKUP($A199,industry!$A:$M,7,FALSE)</f>
        <v>0.10050000000000001</v>
      </c>
      <c r="H199" s="8">
        <f>VLOOKUP($A199,industry!$A:$M,8,FALSE)</f>
        <v>6.0400000000000002E-2</v>
      </c>
      <c r="I199" s="8">
        <f>VLOOKUP($A199,industry!$A:$M,9,FALSE)</f>
        <v>8.3699999999999997E-2</v>
      </c>
      <c r="J199" s="8">
        <f>VLOOKUP($A199,industry!$A:$M,10,FALSE)</f>
        <v>0.1026</v>
      </c>
      <c r="K199" s="8">
        <f>VLOOKUP($A199,industry!$A:$M,11,FALSE)</f>
        <v>1.1699999999999999E-2</v>
      </c>
      <c r="L199" s="8">
        <f>VLOOKUP($A199,industry!$A:$M,12,FALSE)</f>
        <v>2.29E-2</v>
      </c>
      <c r="M199" s="8">
        <f>VLOOKUP($A199,industry!$A:$M,13,FALSE)</f>
        <v>6.2699999999999992E-2</v>
      </c>
      <c r="N199" s="8"/>
      <c r="O199" s="8">
        <f t="shared" si="4"/>
        <v>-5.1486472738704374E-2</v>
      </c>
    </row>
    <row r="200" spans="1:15" x14ac:dyDescent="0.35">
      <c r="A200" s="9">
        <v>202307</v>
      </c>
      <c r="B200" s="8"/>
      <c r="C200" s="8"/>
      <c r="D200" s="8">
        <f>VLOOKUP($A200,industry!$A:$M,4,FALSE)</f>
        <v>3.1800000000000002E-2</v>
      </c>
      <c r="E200" s="8">
        <f>VLOOKUP($A200,industry!$A:$M,5,FALSE)</f>
        <v>7.4999999999999997E-2</v>
      </c>
      <c r="F200" s="8">
        <f>VLOOKUP($A200,industry!$A:$M,6,FALSE)</f>
        <v>6.7299999999999999E-2</v>
      </c>
      <c r="G200" s="8">
        <f>VLOOKUP($A200,industry!$A:$M,7,FALSE)</f>
        <v>0.1157</v>
      </c>
      <c r="H200" s="8">
        <f>VLOOKUP($A200,industry!$A:$M,8,FALSE)</f>
        <v>5.9299999999999999E-2</v>
      </c>
      <c r="I200" s="8">
        <f>VLOOKUP($A200,industry!$A:$M,9,FALSE)</f>
        <v>3.1200000000000002E-2</v>
      </c>
      <c r="J200" s="8">
        <f>VLOOKUP($A200,industry!$A:$M,10,FALSE)</f>
        <v>5.6500000000000002E-2</v>
      </c>
      <c r="K200" s="8">
        <f>VLOOKUP($A200,industry!$A:$M,11,FALSE)</f>
        <v>6.7000000000000002E-3</v>
      </c>
      <c r="L200" s="8">
        <f>VLOOKUP($A200,industry!$A:$M,12,FALSE)</f>
        <v>2.6600000000000002E-2</v>
      </c>
      <c r="M200" s="8">
        <f>VLOOKUP($A200,industry!$A:$M,13,FALSE)</f>
        <v>6.13E-2</v>
      </c>
      <c r="N200" s="8"/>
      <c r="O200" s="8">
        <f t="shared" si="4"/>
        <v>-4.3269900391822026E-2</v>
      </c>
    </row>
    <row r="201" spans="1:15" x14ac:dyDescent="0.35">
      <c r="A201" s="9">
        <v>202308</v>
      </c>
      <c r="B201" s="8"/>
      <c r="C201" s="8"/>
      <c r="D201" s="8">
        <f>VLOOKUP($A201,industry!$A:$M,4,FALSE)</f>
        <v>-4.8300000000000003E-2</v>
      </c>
      <c r="E201" s="8">
        <f>VLOOKUP($A201,industry!$A:$M,5,FALSE)</f>
        <v>-9.1600000000000001E-2</v>
      </c>
      <c r="F201" s="8">
        <f>VLOOKUP($A201,industry!$A:$M,6,FALSE)</f>
        <v>-5.62E-2</v>
      </c>
      <c r="G201" s="8">
        <f>VLOOKUP($A201,industry!$A:$M,7,FALSE)</f>
        <v>-1.1299999999999999E-2</v>
      </c>
      <c r="H201" s="8">
        <f>VLOOKUP($A201,industry!$A:$M,8,FALSE)</f>
        <v>-7.7199999999999991E-2</v>
      </c>
      <c r="I201" s="8">
        <f>VLOOKUP($A201,industry!$A:$M,9,FALSE)</f>
        <v>-3.15E-2</v>
      </c>
      <c r="J201" s="8">
        <f>VLOOKUP($A201,industry!$A:$M,10,FALSE)</f>
        <v>-6.5299999999999997E-2</v>
      </c>
      <c r="K201" s="8">
        <f>VLOOKUP($A201,industry!$A:$M,11,FALSE)</f>
        <v>-8.6199999999999999E-2</v>
      </c>
      <c r="L201" s="8">
        <f>VLOOKUP($A201,industry!$A:$M,12,FALSE)</f>
        <v>-5.1699999999999996E-2</v>
      </c>
      <c r="M201" s="8">
        <f>VLOOKUP($A201,industry!$A:$M,13,FALSE)</f>
        <v>-5.9200000000000003E-2</v>
      </c>
      <c r="N201" s="8"/>
      <c r="O201" s="8">
        <f t="shared" si="4"/>
        <v>5.0303873673810853E-2</v>
      </c>
    </row>
    <row r="202" spans="1:15" x14ac:dyDescent="0.35">
      <c r="A202" s="9">
        <v>202309</v>
      </c>
      <c r="B202" s="8"/>
      <c r="C202" s="8"/>
      <c r="D202" s="8">
        <f>VLOOKUP($A202,industry!$A:$M,4,FALSE)</f>
        <v>-6.5799999999999997E-2</v>
      </c>
      <c r="E202" s="8">
        <f>VLOOKUP($A202,industry!$A:$M,5,FALSE)</f>
        <v>-7.4400000000000008E-2</v>
      </c>
      <c r="F202" s="8">
        <f>VLOOKUP($A202,industry!$A:$M,6,FALSE)</f>
        <v>-6.2699999999999992E-2</v>
      </c>
      <c r="G202" s="8">
        <f>VLOOKUP($A202,industry!$A:$M,7,FALSE)</f>
        <v>3.4500000000000003E-2</v>
      </c>
      <c r="H202" s="8">
        <f>VLOOKUP($A202,industry!$A:$M,8,FALSE)</f>
        <v>-9.1199999999999989E-2</v>
      </c>
      <c r="I202" s="8">
        <f>VLOOKUP($A202,industry!$A:$M,9,FALSE)</f>
        <v>-6.9900000000000004E-2</v>
      </c>
      <c r="J202" s="8">
        <f>VLOOKUP($A202,industry!$A:$M,10,FALSE)</f>
        <v>-7.4700000000000003E-2</v>
      </c>
      <c r="K202" s="8">
        <f>VLOOKUP($A202,industry!$A:$M,11,FALSE)</f>
        <v>-9.3399999999999997E-2</v>
      </c>
      <c r="L202" s="8">
        <f>VLOOKUP($A202,industry!$A:$M,12,FALSE)</f>
        <v>-5.7200000000000001E-2</v>
      </c>
      <c r="M202" s="8">
        <f>VLOOKUP($A202,industry!$A:$M,13,FALSE)</f>
        <v>-5.67E-2</v>
      </c>
      <c r="N202" s="8"/>
      <c r="O202" s="8">
        <f t="shared" si="4"/>
        <v>5.7093433786891246E-2</v>
      </c>
    </row>
    <row r="203" spans="1:15" x14ac:dyDescent="0.35">
      <c r="A203" s="9">
        <v>202310</v>
      </c>
      <c r="B203" s="8"/>
      <c r="C203" s="8"/>
      <c r="D203" s="8">
        <f>VLOOKUP($A203,industry!$A:$M,4,FALSE)</f>
        <v>-7.400000000000001E-2</v>
      </c>
      <c r="E203" s="8">
        <f>VLOOKUP($A203,industry!$A:$M,5,FALSE)</f>
        <v>-0.14480000000000001</v>
      </c>
      <c r="F203" s="8">
        <f>VLOOKUP($A203,industry!$A:$M,6,FALSE)</f>
        <v>-7.8600000000000003E-2</v>
      </c>
      <c r="G203" s="8">
        <f>VLOOKUP($A203,industry!$A:$M,7,FALSE)</f>
        <v>-4.4000000000000004E-2</v>
      </c>
      <c r="H203" s="8">
        <f>VLOOKUP($A203,industry!$A:$M,8,FALSE)</f>
        <v>-9.8000000000000004E-2</v>
      </c>
      <c r="I203" s="8">
        <f>VLOOKUP($A203,industry!$A:$M,9,FALSE)</f>
        <v>-4.8300000000000003E-2</v>
      </c>
      <c r="J203" s="8">
        <f>VLOOKUP($A203,industry!$A:$M,10,FALSE)</f>
        <v>-5.8499999999999996E-2</v>
      </c>
      <c r="K203" s="8">
        <f>VLOOKUP($A203,industry!$A:$M,11,FALSE)</f>
        <v>-0.1091</v>
      </c>
      <c r="L203" s="8">
        <f>VLOOKUP($A203,industry!$A:$M,12,FALSE)</f>
        <v>-5.8999999999999999E-3</v>
      </c>
      <c r="M203" s="8">
        <f>VLOOKUP($A203,industry!$A:$M,13,FALSE)</f>
        <v>-5.2400000000000002E-2</v>
      </c>
      <c r="N203" s="8"/>
      <c r="O203" s="8">
        <f t="shared" si="4"/>
        <v>3.8027585155827479E-2</v>
      </c>
    </row>
    <row r="204" spans="1:15" x14ac:dyDescent="0.35">
      <c r="A204" s="9">
        <v>202311</v>
      </c>
      <c r="B204" s="8"/>
      <c r="C204" s="8"/>
      <c r="D204" s="8">
        <f>VLOOKUP($A204,industry!$A:$M,4,FALSE)</f>
        <v>8.14E-2</v>
      </c>
      <c r="E204" s="8">
        <f>VLOOKUP($A204,industry!$A:$M,5,FALSE)</f>
        <v>2.0499999999999997E-2</v>
      </c>
      <c r="F204" s="8">
        <f>VLOOKUP($A204,industry!$A:$M,6,FALSE)</f>
        <v>6.9000000000000006E-2</v>
      </c>
      <c r="G204" s="8">
        <f>VLOOKUP($A204,industry!$A:$M,7,FALSE)</f>
        <v>-4.6199999999999998E-2</v>
      </c>
      <c r="H204" s="8">
        <f>VLOOKUP($A204,industry!$A:$M,8,FALSE)</f>
        <v>0.1211</v>
      </c>
      <c r="I204" s="8">
        <f>VLOOKUP($A204,industry!$A:$M,9,FALSE)</f>
        <v>5.9800000000000006E-2</v>
      </c>
      <c r="J204" s="8">
        <f>VLOOKUP($A204,industry!$A:$M,10,FALSE)</f>
        <v>7.8100000000000003E-2</v>
      </c>
      <c r="K204" s="8">
        <f>VLOOKUP($A204,industry!$A:$M,11,FALSE)</f>
        <v>7.7399999999999997E-2</v>
      </c>
      <c r="L204" s="8">
        <f>VLOOKUP($A204,industry!$A:$M,12,FALSE)</f>
        <v>5.8499999999999996E-2</v>
      </c>
      <c r="M204" s="8">
        <f>VLOOKUP($A204,industry!$A:$M,13,FALSE)</f>
        <v>9.1499999999999998E-2</v>
      </c>
      <c r="N204" s="8"/>
      <c r="O204" s="8">
        <f t="shared" si="4"/>
        <v>-7.2542440722082074E-2</v>
      </c>
    </row>
    <row r="205" spans="1:15" x14ac:dyDescent="0.35">
      <c r="A205" s="9">
        <v>202312</v>
      </c>
      <c r="B205" s="8"/>
      <c r="C205" s="8"/>
      <c r="D205" s="8">
        <f>VLOOKUP($A205,industry!$A:$M,4,FALSE)</f>
        <v>6.7900000000000002E-2</v>
      </c>
      <c r="E205" s="8">
        <f>VLOOKUP($A205,industry!$A:$M,5,FALSE)</f>
        <v>0.1027</v>
      </c>
      <c r="F205" s="8">
        <f>VLOOKUP($A205,industry!$A:$M,6,FALSE)</f>
        <v>0.11539999999999999</v>
      </c>
      <c r="G205" s="8">
        <f>VLOOKUP($A205,industry!$A:$M,7,FALSE)</f>
        <v>1.5300000000000001E-2</v>
      </c>
      <c r="H205" s="8">
        <f>VLOOKUP($A205,industry!$A:$M,8,FALSE)</f>
        <v>0.11109999999999999</v>
      </c>
      <c r="I205" s="8">
        <f>VLOOKUP($A205,industry!$A:$M,9,FALSE)</f>
        <v>7.3599999999999999E-2</v>
      </c>
      <c r="J205" s="8">
        <f>VLOOKUP($A205,industry!$A:$M,10,FALSE)</f>
        <v>0.10630000000000001</v>
      </c>
      <c r="K205" s="8">
        <f>VLOOKUP($A205,industry!$A:$M,11,FALSE)</f>
        <v>0.1764</v>
      </c>
      <c r="L205" s="8">
        <f>VLOOKUP($A205,industry!$A:$M,12,FALSE)</f>
        <v>3.78E-2</v>
      </c>
      <c r="M205" s="8">
        <f>VLOOKUP($A205,industry!$A:$M,13,FALSE)</f>
        <v>0.11019999999999999</v>
      </c>
      <c r="N205" s="8"/>
      <c r="O205" s="8">
        <f t="shared" si="4"/>
        <v>-7.4844164000879454E-2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70CF9112B5034AA0537D94B0922369" ma:contentTypeVersion="4" ma:contentTypeDescription="Create a new document." ma:contentTypeScope="" ma:versionID="e79aae293f0338eb2cafd92c3933948c">
  <xsd:schema xmlns:xsd="http://www.w3.org/2001/XMLSchema" xmlns:xs="http://www.w3.org/2001/XMLSchema" xmlns:p="http://schemas.microsoft.com/office/2006/metadata/properties" xmlns:ns3="ab757024-c394-4897-8d26-7d37bf8111ff" targetNamespace="http://schemas.microsoft.com/office/2006/metadata/properties" ma:root="true" ma:fieldsID="34803970298b7823ef9567d964170bb1" ns3:_="">
    <xsd:import namespace="ab757024-c394-4897-8d26-7d37bf8111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57024-c394-4897-8d26-7d37bf811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60918F-1752-41D1-BE80-C75AB47434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757024-c394-4897-8d26-7d37bf811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0F4F49-87A3-42CB-BFDB-03EDC2248B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7BD163-8025-47DD-A082-3064AC5AA58E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ab757024-c394-4897-8d26-7d37bf8111ff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ESG Mutual Fund List</vt:lpstr>
      <vt:lpstr>T-Bill Rets</vt:lpstr>
      <vt:lpstr>Fund Rets - Last 10 years</vt:lpstr>
      <vt:lpstr>Fund Rets - All Available Data</vt:lpstr>
      <vt:lpstr>bmark</vt:lpstr>
      <vt:lpstr>styles</vt:lpstr>
      <vt:lpstr>industry</vt:lpstr>
      <vt:lpstr>styles_crisis</vt:lpstr>
      <vt:lpstr>industry_crisis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Geczy</dc:creator>
  <cp:lastModifiedBy>Peter Cachion</cp:lastModifiedBy>
  <dcterms:created xsi:type="dcterms:W3CDTF">2024-01-31T13:49:06Z</dcterms:created>
  <dcterms:modified xsi:type="dcterms:W3CDTF">2024-02-11T20:42:47Z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0x0101008670CF9112B5034AA0537D94B0922369</vt:lpwstr>
  </property>
</Properties>
</file>