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vjricha\Dropbox\11Books\IBA Authors\Labs\Lab 1.3 Excel Assessing SKU Profitability\"/>
    </mc:Choice>
  </mc:AlternateContent>
  <xr:revisionPtr revIDLastSave="0" documentId="13_ncr:1_{9B1CD2EB-8881-4CE1-B814-2EB5C9FE3932}" xr6:coauthVersionLast="47" xr6:coauthVersionMax="47" xr10:uidLastSave="{00000000-0000-0000-0000-000000000000}"/>
  <bookViews>
    <workbookView xWindow="-29685" yWindow="1410" windowWidth="29220" windowHeight="19350" activeTab="1" xr2:uid="{00000000-000D-0000-FFFF-FFFF00000000}"/>
  </bookViews>
  <sheets>
    <sheet name="Sheet7" sheetId="7" r:id="rId1"/>
    <sheet name="For IDAB" sheetId="5" r:id="rId2"/>
    <sheet name="Sheet3" sheetId="9" r:id="rId3"/>
    <sheet name="Sheet2" sheetId="8" r:id="rId4"/>
    <sheet name="Sheet1" sheetId="1" r:id="rId5"/>
  </sheets>
  <calcPr calcId="191029" concurrentCalc="0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7" i="1"/>
  <c r="F9" i="1"/>
  <c r="F11" i="1"/>
  <c r="F17" i="1"/>
  <c r="F22" i="1"/>
  <c r="F24" i="1"/>
  <c r="F26" i="1"/>
  <c r="F33" i="1"/>
  <c r="F38" i="1"/>
  <c r="F40" i="1"/>
  <c r="F42" i="1"/>
  <c r="F49" i="1"/>
  <c r="F54" i="1"/>
  <c r="F56" i="1"/>
  <c r="F58" i="1"/>
  <c r="F65" i="1"/>
  <c r="F70" i="1"/>
  <c r="F72" i="1"/>
  <c r="F74" i="1"/>
  <c r="F81" i="1"/>
  <c r="E3" i="1"/>
  <c r="F3" i="1"/>
  <c r="E4" i="1"/>
  <c r="F4" i="1"/>
  <c r="E5" i="1"/>
  <c r="F5" i="1"/>
  <c r="E6" i="1"/>
  <c r="F6" i="1"/>
  <c r="E7" i="1"/>
  <c r="E8" i="1"/>
  <c r="F8" i="1"/>
  <c r="E9" i="1"/>
  <c r="E10" i="1"/>
  <c r="F10" i="1"/>
  <c r="E2" i="1"/>
  <c r="E11" i="1"/>
  <c r="E12" i="1"/>
  <c r="F12" i="1"/>
  <c r="E13" i="1"/>
  <c r="F13" i="1"/>
  <c r="E14" i="1"/>
  <c r="F14" i="1"/>
  <c r="E15" i="1"/>
  <c r="F15" i="1"/>
  <c r="E16" i="1"/>
  <c r="F16" i="1"/>
  <c r="E17" i="1"/>
  <c r="E18" i="1"/>
  <c r="F18" i="1"/>
  <c r="E19" i="1"/>
  <c r="F19" i="1"/>
  <c r="E20" i="1"/>
  <c r="F20" i="1"/>
  <c r="E21" i="1"/>
  <c r="F21" i="1"/>
  <c r="E22" i="1"/>
  <c r="E23" i="1"/>
  <c r="F23" i="1"/>
  <c r="E24" i="1"/>
  <c r="E25" i="1"/>
  <c r="F25" i="1"/>
  <c r="E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E34" i="1"/>
  <c r="F34" i="1"/>
  <c r="E35" i="1"/>
  <c r="F35" i="1"/>
  <c r="E36" i="1"/>
  <c r="F36" i="1"/>
  <c r="E37" i="1"/>
  <c r="F37" i="1"/>
  <c r="E38" i="1"/>
  <c r="E39" i="1"/>
  <c r="F39" i="1"/>
  <c r="E40" i="1"/>
  <c r="E41" i="1"/>
  <c r="F41" i="1"/>
  <c r="E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E50" i="1"/>
  <c r="F50" i="1"/>
  <c r="E51" i="1"/>
  <c r="F51" i="1"/>
  <c r="E52" i="1"/>
  <c r="F52" i="1"/>
  <c r="E53" i="1"/>
  <c r="F53" i="1"/>
  <c r="E54" i="1"/>
  <c r="E55" i="1"/>
  <c r="F55" i="1"/>
  <c r="E56" i="1"/>
  <c r="E57" i="1"/>
  <c r="F57" i="1"/>
  <c r="E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E66" i="1"/>
  <c r="F66" i="1"/>
  <c r="E67" i="1"/>
  <c r="F67" i="1"/>
  <c r="E68" i="1"/>
  <c r="F68" i="1"/>
  <c r="E69" i="1"/>
  <c r="F69" i="1"/>
  <c r="E70" i="1"/>
  <c r="E71" i="1"/>
  <c r="F71" i="1"/>
  <c r="E72" i="1"/>
  <c r="E73" i="1"/>
  <c r="F73" i="1"/>
  <c r="E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E82" i="1"/>
  <c r="F82" i="1"/>
  <c r="F84" i="1"/>
</calcChain>
</file>

<file path=xl/sharedStrings.xml><?xml version="1.0" encoding="utf-8"?>
<sst xmlns="http://schemas.openxmlformats.org/spreadsheetml/2006/main" count="287" uniqueCount="177">
  <si>
    <t>SKU</t>
  </si>
  <si>
    <t>Apple</t>
  </si>
  <si>
    <t>Apricot</t>
  </si>
  <si>
    <t>Avocado</t>
  </si>
  <si>
    <t>Banana</t>
  </si>
  <si>
    <t>Blackberry</t>
  </si>
  <si>
    <t>Blueberry</t>
  </si>
  <si>
    <t>Boysenberry</t>
  </si>
  <si>
    <t>Currant</t>
  </si>
  <si>
    <t>Cherry</t>
  </si>
  <si>
    <t>Cherimoya</t>
  </si>
  <si>
    <t>Chico fruit</t>
  </si>
  <si>
    <t>Cloudberry</t>
  </si>
  <si>
    <t>Coconut</t>
  </si>
  <si>
    <t>Cranberry</t>
  </si>
  <si>
    <t>Cucumber</t>
  </si>
  <si>
    <t>Sugar apple</t>
  </si>
  <si>
    <t>Damson</t>
  </si>
  <si>
    <t>Date</t>
  </si>
  <si>
    <t>Dragonfruit</t>
  </si>
  <si>
    <t>Durian</t>
  </si>
  <si>
    <t>Elderberry</t>
  </si>
  <si>
    <t>Feijoa</t>
  </si>
  <si>
    <t>Fig</t>
  </si>
  <si>
    <t>Goji berry</t>
  </si>
  <si>
    <t>Gooseberry</t>
  </si>
  <si>
    <t>GrapeRaisin</t>
  </si>
  <si>
    <t>Grapefruit</t>
  </si>
  <si>
    <t>Guava</t>
  </si>
  <si>
    <t>Honeyberry</t>
  </si>
  <si>
    <t>Huckleberry</t>
  </si>
  <si>
    <t>Jabuticaba</t>
  </si>
  <si>
    <t>Jackfruit</t>
  </si>
  <si>
    <t>Jambul</t>
  </si>
  <si>
    <t>Jujube</t>
  </si>
  <si>
    <t>Juniper berry</t>
  </si>
  <si>
    <t>Kiwifruit</t>
  </si>
  <si>
    <t>Kumquat</t>
  </si>
  <si>
    <t>Lemon</t>
  </si>
  <si>
    <t>Lime</t>
  </si>
  <si>
    <t>Loquat</t>
  </si>
  <si>
    <t>Longan</t>
  </si>
  <si>
    <t>Lychee</t>
  </si>
  <si>
    <t>Mango</t>
  </si>
  <si>
    <t>Marionberry</t>
  </si>
  <si>
    <t>Miracle fruit</t>
  </si>
  <si>
    <t>Mulberry</t>
  </si>
  <si>
    <t>Nectarine</t>
  </si>
  <si>
    <t>Nance</t>
  </si>
  <si>
    <t>Olive</t>
  </si>
  <si>
    <t>Papaya</t>
  </si>
  <si>
    <t>Passionfruit</t>
  </si>
  <si>
    <t>Peach</t>
  </si>
  <si>
    <t>Pear</t>
  </si>
  <si>
    <t>Persimmon</t>
  </si>
  <si>
    <t>Physalis</t>
  </si>
  <si>
    <t>Plantain</t>
  </si>
  <si>
    <t>Pineapple</t>
  </si>
  <si>
    <t>Plumcot (or Pluot)</t>
  </si>
  <si>
    <t>Pomegranate</t>
  </si>
  <si>
    <t>Pomelo</t>
  </si>
  <si>
    <t>Purple mangosteen</t>
  </si>
  <si>
    <t>Quince</t>
  </si>
  <si>
    <t>Rambutan</t>
  </si>
  <si>
    <t>Redcurrant</t>
  </si>
  <si>
    <t>Salal berry</t>
  </si>
  <si>
    <t>Salak</t>
  </si>
  <si>
    <t>Satsuma</t>
  </si>
  <si>
    <t>Soursop</t>
  </si>
  <si>
    <t>Star fruit</t>
  </si>
  <si>
    <t>Solanum quitoense</t>
  </si>
  <si>
    <t>Strawberry</t>
  </si>
  <si>
    <t>Tamarillo</t>
  </si>
  <si>
    <t>Tamarind</t>
  </si>
  <si>
    <t>Ugli fruit</t>
  </si>
  <si>
    <t>Yuzu</t>
  </si>
  <si>
    <t>PlumPrune (dried plum)</t>
  </si>
  <si>
    <t>Bilberty</t>
  </si>
  <si>
    <t>Blackcurrent</t>
  </si>
  <si>
    <t>Melon</t>
  </si>
  <si>
    <t>Orange</t>
  </si>
  <si>
    <t>Raspberry</t>
  </si>
  <si>
    <t>Sales Price per Pound</t>
  </si>
  <si>
    <t>Cost per pound</t>
  </si>
  <si>
    <t>FRT-APL</t>
  </si>
  <si>
    <t>FRT-APO</t>
  </si>
  <si>
    <t>FRT-AVD</t>
  </si>
  <si>
    <t>FRT-BAN</t>
  </si>
  <si>
    <t>FRT-BIT</t>
  </si>
  <si>
    <t>FRT-BLR</t>
  </si>
  <si>
    <t>FRT-BLN</t>
  </si>
  <si>
    <t>FRT-BOR</t>
  </si>
  <si>
    <t>FRT-CUN</t>
  </si>
  <si>
    <t>FRT-CHR</t>
  </si>
  <si>
    <t>FRT-CHY</t>
  </si>
  <si>
    <t>FRT-CHI</t>
  </si>
  <si>
    <t>FRT-CLR</t>
  </si>
  <si>
    <t>FRT-COU</t>
  </si>
  <si>
    <t>FRT-CRR</t>
  </si>
  <si>
    <t>FRT-CUE</t>
  </si>
  <si>
    <t>FRT-SUL</t>
  </si>
  <si>
    <t>FRT-DAO</t>
  </si>
  <si>
    <t>FRT-DAT</t>
  </si>
  <si>
    <t>FRT-DRI</t>
  </si>
  <si>
    <t>FRT-DUA</t>
  </si>
  <si>
    <t>FRT-ELR</t>
  </si>
  <si>
    <t>FRT-FEO</t>
  </si>
  <si>
    <t>FRT-FII</t>
  </si>
  <si>
    <t>FRT-GOR</t>
  </si>
  <si>
    <t>FRT-GRI</t>
  </si>
  <si>
    <t>FRT-GUV</t>
  </si>
  <si>
    <t>FRT-HOR</t>
  </si>
  <si>
    <t>FRT-HUR</t>
  </si>
  <si>
    <t>FRT-JAB</t>
  </si>
  <si>
    <t>FRT-JAI</t>
  </si>
  <si>
    <t>FRT-JAU</t>
  </si>
  <si>
    <t>FRT-JUB</t>
  </si>
  <si>
    <t>FRT-JUR</t>
  </si>
  <si>
    <t>FRT-KII</t>
  </si>
  <si>
    <t>FRT-KUA</t>
  </si>
  <si>
    <t>FRT-LEO</t>
  </si>
  <si>
    <t>FRT-LIM</t>
  </si>
  <si>
    <t>FRT-LOA</t>
  </si>
  <si>
    <t>FRT-LYE</t>
  </si>
  <si>
    <t>FRT-MAG</t>
  </si>
  <si>
    <t>FRT-MAR</t>
  </si>
  <si>
    <t>FRT-MEO</t>
  </si>
  <si>
    <t>FRT-MII</t>
  </si>
  <si>
    <t>FRT-MUR</t>
  </si>
  <si>
    <t>FRT-NEN</t>
  </si>
  <si>
    <t>FRT-NAC</t>
  </si>
  <si>
    <t>FRT-OLV</t>
  </si>
  <si>
    <t>FRT-ORG</t>
  </si>
  <si>
    <t>FRT-PAY</t>
  </si>
  <si>
    <t>FRT-PAI</t>
  </si>
  <si>
    <t>FRT-PEC</t>
  </si>
  <si>
    <t>FRT-PEA</t>
  </si>
  <si>
    <t>FRT-PEO</t>
  </si>
  <si>
    <t>FRT-PHI</t>
  </si>
  <si>
    <t>FRT-PLI</t>
  </si>
  <si>
    <t>FRT-PLM</t>
  </si>
  <si>
    <t>FRT-PIL</t>
  </si>
  <si>
    <t>FRT-PLT</t>
  </si>
  <si>
    <t>FRT-POT</t>
  </si>
  <si>
    <t>FRT-POL</t>
  </si>
  <si>
    <t>FRT-PUE</t>
  </si>
  <si>
    <t>FRT-QUC</t>
  </si>
  <si>
    <t>FRT-RAR</t>
  </si>
  <si>
    <t>FRT-RAA</t>
  </si>
  <si>
    <t>FRT-REN</t>
  </si>
  <si>
    <t>FRT-SAR</t>
  </si>
  <si>
    <t>FRT-SAA</t>
  </si>
  <si>
    <t>FRT-SAM</t>
  </si>
  <si>
    <t>FRT-SOO</t>
  </si>
  <si>
    <t>FRT-STI</t>
  </si>
  <si>
    <t>FRT-SOS</t>
  </si>
  <si>
    <t>FRT-STR</t>
  </si>
  <si>
    <t>FRT-TAL</t>
  </si>
  <si>
    <t>FRT-TAN</t>
  </si>
  <si>
    <t>FRT-UGI</t>
  </si>
  <si>
    <t>FRT-YUZ</t>
  </si>
  <si>
    <t>Description</t>
  </si>
  <si>
    <t>Gross Margin Percentage</t>
  </si>
  <si>
    <t>Gross Margin</t>
  </si>
  <si>
    <t>Bins</t>
  </si>
  <si>
    <t>Row Labels</t>
  </si>
  <si>
    <t>Grand Total</t>
  </si>
  <si>
    <t>Count of SKU</t>
  </si>
  <si>
    <t>0.325-0.35</t>
  </si>
  <si>
    <t>0.35-0.375</t>
  </si>
  <si>
    <t>0.375-0.4</t>
  </si>
  <si>
    <t>0.4-0.425</t>
  </si>
  <si>
    <t>FRT-BLB</t>
  </si>
  <si>
    <t>FRT-GOS</t>
  </si>
  <si>
    <t>FRT-GRF</t>
  </si>
  <si>
    <t>FRT-LOG</t>
  </si>
  <si>
    <t>Cost per 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</si>
</sst>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1.3 Excel Solution.xlsx]For IDAB!PivotTable1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Gross</a:t>
            </a:r>
            <a:r>
              <a:rPr lang="en-US" baseline="0"/>
              <a:t> Profit Margin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Exotic Fruits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IDAB'!$B$3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 IDAB'!$A$4:$A$8</c:f>
              <c:strCache>
                <c:ptCount val="4"/>
                <c:pt idx="0">
                  <c:v>0.325-0.35</c:v>
                </c:pt>
                <c:pt idx="1">
                  <c:v>0.35-0.375</c:v>
                </c:pt>
                <c:pt idx="2">
                  <c:v>0.375-0.4</c:v>
                </c:pt>
                <c:pt idx="3">
                  <c:v>0.4-0.425</c:v>
                </c:pt>
              </c:strCache>
            </c:strRef>
          </c:cat>
          <c:val>
            <c:numRef>
              <c:f>'For IDAB'!$B$4:$B$8</c:f>
              <c:numCache>
                <c:formatCode>General</c:formatCode>
                <c:ptCount val="4"/>
                <c:pt idx="0">
                  <c:v>13</c:v>
                </c:pt>
                <c:pt idx="1">
                  <c:v>21</c:v>
                </c:pt>
                <c:pt idx="2">
                  <c:v>24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1-4C9F-B675-F781854B6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353215"/>
        <c:axId val="979357375"/>
      </c:barChart>
      <c:catAx>
        <c:axId val="97935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57375"/>
        <c:crosses val="autoZero"/>
        <c:auto val="1"/>
        <c:lblAlgn val="ctr"/>
        <c:lblOffset val="100"/>
        <c:noMultiLvlLbl val="0"/>
      </c:catAx>
      <c:valAx>
        <c:axId val="9793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35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13</xdr:row>
      <xdr:rowOff>34290</xdr:rowOff>
    </xdr:from>
    <xdr:to>
      <xdr:col>12</xdr:col>
      <xdr:colOff>171450</xdr:colOff>
      <xdr:row>28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non J. Richardson" refreshedDate="44725.68648877315" createdVersion="6" refreshedVersion="8" minRefreshableVersion="3" recordCount="81" xr:uid="{00000000-000A-0000-FFFF-FFFF0D000000}">
  <cacheSource type="worksheet">
    <worksheetSource ref="A1:F82" sheet="Sheet1"/>
  </cacheSource>
  <cacheFields count="6">
    <cacheField name="SKU" numFmtId="0">
      <sharedItems count="81">
        <s v="FRT-APL"/>
        <s v="FRT-APO"/>
        <s v="FRT-AVD"/>
        <s v="FRT-BAN"/>
        <s v="FRT-BIT"/>
        <s v="FRT-BLR"/>
        <s v="FRT-BLN"/>
        <s v="FRT-BLB"/>
        <s v="FRT-BOR"/>
        <s v="FRT-CUN"/>
        <s v="FRT-CHR"/>
        <s v="FRT-CHY"/>
        <s v="FRT-CHI"/>
        <s v="FRT-CLR"/>
        <s v="FRT-COU"/>
        <s v="FRT-CRR"/>
        <s v="FRT-CUE"/>
        <s v="FRT-SUL"/>
        <s v="FRT-DAO"/>
        <s v="FRT-DAT"/>
        <s v="FRT-DRI"/>
        <s v="FRT-DUA"/>
        <s v="FRT-ELR"/>
        <s v="FRT-FEO"/>
        <s v="FRT-FII"/>
        <s v="FRT-GOR"/>
        <s v="FRT-GOS"/>
        <s v="FRT-GRI"/>
        <s v="FRT-GRF"/>
        <s v="FRT-GUV"/>
        <s v="FRT-HOR"/>
        <s v="FRT-HUR"/>
        <s v="FRT-JAB"/>
        <s v="FRT-JAI"/>
        <s v="FRT-JAU"/>
        <s v="FRT-JUB"/>
        <s v="FRT-JUR"/>
        <s v="FRT-KII"/>
        <s v="FRT-KUA"/>
        <s v="FRT-LEO"/>
        <s v="FRT-LIM"/>
        <s v="FRT-LOA"/>
        <s v="FRT-LOG"/>
        <s v="FRT-LYE"/>
        <s v="FRT-MAG"/>
        <s v="FRT-MAR"/>
        <s v="FRT-MEO"/>
        <s v="FRT-MII"/>
        <s v="FRT-MUR"/>
        <s v="FRT-NEN"/>
        <s v="FRT-NAC"/>
        <s v="FRT-OLV"/>
        <s v="FRT-ORG"/>
        <s v="FRT-PAY"/>
        <s v="FRT-PAI"/>
        <s v="FRT-PEC"/>
        <s v="FRT-PEA"/>
        <s v="FRT-PEO"/>
        <s v="FRT-PHI"/>
        <s v="FRT-PLI"/>
        <s v="FRT-PLM"/>
        <s v="FRT-PIL"/>
        <s v="FRT-PLT"/>
        <s v="FRT-POT"/>
        <s v="FRT-POL"/>
        <s v="FRT-PUE"/>
        <s v="FRT-QUC"/>
        <s v="FRT-RAR"/>
        <s v="FRT-RAA"/>
        <s v="FRT-REN"/>
        <s v="FRT-SAR"/>
        <s v="FRT-SAA"/>
        <s v="FRT-SAM"/>
        <s v="FRT-SOO"/>
        <s v="FRT-STI"/>
        <s v="FRT-SOS"/>
        <s v="FRT-STR"/>
        <s v="FRT-TAL"/>
        <s v="FRT-TAN"/>
        <s v="FRT-UGI"/>
        <s v="FRT-YUZ"/>
      </sharedItems>
    </cacheField>
    <cacheField name="Description" numFmtId="0">
      <sharedItems/>
    </cacheField>
    <cacheField name="Sales Price per Pound" numFmtId="0">
      <sharedItems containsSemiMixedTypes="0" containsString="0" containsNumber="1" minValue="0.5" maxValue="2.8"/>
    </cacheField>
    <cacheField name="Cost per Pound" numFmtId="0">
      <sharedItems containsSemiMixedTypes="0" containsString="0" containsNumber="1" minValue="0.31" maxValue="1.76"/>
    </cacheField>
    <cacheField name="Gross Margin" numFmtId="0">
      <sharedItems containsSemiMixedTypes="0" containsString="0" containsNumber="1" minValue="0.18999999999999995" maxValue="1.0399999999999998"/>
    </cacheField>
    <cacheField name="Gross Margin Percentage" numFmtId="164">
      <sharedItems containsSemiMixedTypes="0" containsString="0" containsNumber="1" minValue="0.33333333333333326" maxValue="0.42051282051282057" count="78">
        <n v="0.35882352941176465"/>
        <n v="0.37142857142857139"/>
        <n v="0.41000000000000003"/>
        <n v="0.38"/>
        <n v="0.41500000000000004"/>
        <n v="0.35499999999999998"/>
        <n v="0.38857142857142851"/>
        <n v="0.40571428571428569"/>
        <n v="0.376"/>
        <n v="0.36571428571428566"/>
        <n v="0.41142857142857142"/>
        <n v="0.37714285714285711"/>
        <n v="0.36099585062240669"/>
        <n v="0.39603960396039606"/>
        <n v="0.40109890109890106"/>
        <n v="0.38613861386138615"/>
        <n v="0.34313725490196073"/>
        <n v="0.34939759036144569"/>
        <n v="0.3987730061349693"/>
        <n v="0.39170506912442393"/>
        <n v="0.36929460580912865"/>
        <n v="0.34343434343434343"/>
        <n v="0.35684647302904565"/>
        <n v="0.37288135593220334"/>
        <n v="0.3461538461538462"/>
        <n v="0.40800000000000003"/>
        <n v="0.33673469387755101"/>
        <n v="0.40425531914893609"/>
        <n v="0.37234042553191488"/>
        <n v="0.34374999999999994"/>
        <n v="0.4157303370786517"/>
        <n v="0.41269841269841273"/>
        <n v="0.42051282051282057"/>
        <n v="0.36241610738255037"/>
        <n v="0.33846153846153848"/>
        <n v="0.40948275862068956"/>
        <n v="0.36619718309859151"/>
        <n v="0.3983739837398374"/>
        <n v="0.40625000000000006"/>
        <n v="0.33333333333333326"/>
        <n v="0.40540540540540537"/>
        <n v="0.37810945273631835"/>
        <n v="0.36363636363636365"/>
        <n v="0.35789473684210527"/>
        <n v="0.3814432989690722"/>
        <n v="0.41463414634146339"/>
        <n v="0.33333333333333337"/>
        <n v="0.34693877551020408"/>
        <n v="0.38983050847457629"/>
        <n v="0.38311688311688313"/>
        <n v="0.34666666666666668"/>
        <n v="0.40566037735849059"/>
        <n v="0.35106382978723399"/>
        <n v="0.38260869565217387"/>
        <n v="0.41530054644808739"/>
        <n v="0.38190954773869346"/>
        <n v="0.38461538461538458"/>
        <n v="0.39805825242718451"/>
        <n v="0.41221374045801529"/>
        <n v="0.40259740259740256"/>
        <n v="0.40952380952380957"/>
        <n v="0.35384615384615387"/>
        <n v="0.35021097046413502"/>
        <n v="0.41584158415841588"/>
        <n v="0.38834951456310679"/>
        <n v="0.38596491228070173"/>
        <n v="0.33913043478260863"/>
        <n v="0.40140845070422532"/>
        <n v="0.41071428571428575"/>
        <n v="0.38271604938271608"/>
        <n v="0.36231884057971009"/>
        <n v="0.39166666666666666"/>
        <n v="0.372"/>
        <n v="0.35000000000000003"/>
        <n v="0.33766233766233766"/>
        <n v="0.36986301369863017"/>
        <n v="0.38392857142857151"/>
        <n v="0.37999999999999995"/>
      </sharedItems>
      <fieldGroup base="5">
        <rangePr autoStart="0" autoEnd="0" startNum="0.32500000000000001" endNum="0.42499999999999999" groupInterval="2.5000000000000001E-2"/>
        <groupItems count="6">
          <s v="&lt;0.325"/>
          <s v="0.325-0.35"/>
          <s v="0.35-0.375"/>
          <s v="0.375-0.4"/>
          <s v="0.4-0.425"/>
          <s v="&gt;0.4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s v="Apple"/>
    <n v="1.7"/>
    <n v="1.0900000000000001"/>
    <n v="0.60999999999999988"/>
    <x v="0"/>
  </r>
  <r>
    <x v="1"/>
    <s v="Apricot"/>
    <n v="2.8"/>
    <n v="1.76"/>
    <n v="1.0399999999999998"/>
    <x v="1"/>
  </r>
  <r>
    <x v="2"/>
    <s v="Avocado"/>
    <n v="1"/>
    <n v="0.59"/>
    <n v="0.41000000000000003"/>
    <x v="2"/>
  </r>
  <r>
    <x v="3"/>
    <s v="Banana"/>
    <n v="0.5"/>
    <n v="0.31"/>
    <n v="0.19"/>
    <x v="3"/>
  </r>
  <r>
    <x v="4"/>
    <s v="Bilberty"/>
    <n v="2"/>
    <n v="1.17"/>
    <n v="0.83000000000000007"/>
    <x v="4"/>
  </r>
  <r>
    <x v="5"/>
    <s v="Blackberry"/>
    <n v="2"/>
    <n v="1.29"/>
    <n v="0.71"/>
    <x v="5"/>
  </r>
  <r>
    <x v="6"/>
    <s v="Blackcurrent"/>
    <n v="2"/>
    <n v="1.18"/>
    <n v="0.82000000000000006"/>
    <x v="2"/>
  </r>
  <r>
    <x v="7"/>
    <s v="Blueberry"/>
    <n v="1.75"/>
    <n v="1.07"/>
    <n v="0.67999999999999994"/>
    <x v="6"/>
  </r>
  <r>
    <x v="8"/>
    <s v="Boysenberry"/>
    <n v="1"/>
    <n v="0.62"/>
    <n v="0.38"/>
    <x v="3"/>
  </r>
  <r>
    <x v="9"/>
    <s v="Currant"/>
    <n v="1.75"/>
    <n v="1.04"/>
    <n v="0.71"/>
    <x v="7"/>
  </r>
  <r>
    <x v="10"/>
    <s v="Cherry"/>
    <n v="2.5"/>
    <n v="1.56"/>
    <n v="0.94"/>
    <x v="8"/>
  </r>
  <r>
    <x v="11"/>
    <s v="Cherimoya"/>
    <n v="1.75"/>
    <n v="1.1100000000000001"/>
    <n v="0.6399999999999999"/>
    <x v="9"/>
  </r>
  <r>
    <x v="12"/>
    <s v="Chico fruit"/>
    <n v="1.75"/>
    <n v="1.03"/>
    <n v="0.72"/>
    <x v="10"/>
  </r>
  <r>
    <x v="13"/>
    <s v="Cloudberry"/>
    <n v="1.75"/>
    <n v="1.0900000000000001"/>
    <n v="0.65999999999999992"/>
    <x v="11"/>
  </r>
  <r>
    <x v="14"/>
    <s v="Coconut"/>
    <n v="2.41"/>
    <n v="1.54"/>
    <n v="0.87000000000000011"/>
    <x v="12"/>
  </r>
  <r>
    <x v="15"/>
    <s v="Cranberry"/>
    <n v="1.01"/>
    <n v="0.61"/>
    <n v="0.4"/>
    <x v="13"/>
  </r>
  <r>
    <x v="16"/>
    <s v="Cucumber"/>
    <n v="1.82"/>
    <n v="1.0900000000000001"/>
    <n v="0.73"/>
    <x v="14"/>
  </r>
  <r>
    <x v="17"/>
    <s v="Sugar apple"/>
    <n v="1.01"/>
    <n v="0.62"/>
    <n v="0.39"/>
    <x v="15"/>
  </r>
  <r>
    <x v="18"/>
    <s v="Damson"/>
    <n v="2.04"/>
    <n v="1.34"/>
    <n v="0.7"/>
    <x v="16"/>
  </r>
  <r>
    <x v="19"/>
    <s v="Date"/>
    <n v="0.83"/>
    <n v="0.54"/>
    <n v="0.28999999999999992"/>
    <x v="17"/>
  </r>
  <r>
    <x v="20"/>
    <s v="Dragonfruit"/>
    <n v="1.63"/>
    <n v="0.98"/>
    <n v="0.64999999999999991"/>
    <x v="18"/>
  </r>
  <r>
    <x v="21"/>
    <s v="Durian"/>
    <n v="2.17"/>
    <n v="1.32"/>
    <n v="0.84999999999999987"/>
    <x v="19"/>
  </r>
  <r>
    <x v="22"/>
    <s v="Elderberry"/>
    <n v="2.41"/>
    <n v="1.52"/>
    <n v="0.89000000000000012"/>
    <x v="20"/>
  </r>
  <r>
    <x v="23"/>
    <s v="Feijoa"/>
    <n v="1.98"/>
    <n v="1.3"/>
    <n v="0.67999999999999994"/>
    <x v="21"/>
  </r>
  <r>
    <x v="24"/>
    <s v="Fig"/>
    <n v="2.41"/>
    <n v="1.55"/>
    <n v="0.8600000000000001"/>
    <x v="22"/>
  </r>
  <r>
    <x v="25"/>
    <s v="Goji berry"/>
    <n v="1.18"/>
    <n v="0.74"/>
    <n v="0.43999999999999995"/>
    <x v="23"/>
  </r>
  <r>
    <x v="26"/>
    <s v="Gooseberry"/>
    <n v="1.82"/>
    <n v="1.19"/>
    <n v="0.63000000000000012"/>
    <x v="24"/>
  </r>
  <r>
    <x v="27"/>
    <s v="GrapeRaisin"/>
    <n v="1.25"/>
    <n v="0.74"/>
    <n v="0.51"/>
    <x v="25"/>
  </r>
  <r>
    <x v="28"/>
    <s v="Grapefruit"/>
    <n v="0.98"/>
    <n v="0.65"/>
    <n v="0.32999999999999996"/>
    <x v="26"/>
  </r>
  <r>
    <x v="29"/>
    <s v="Guava"/>
    <n v="0.94"/>
    <n v="0.56000000000000005"/>
    <n v="0.37999999999999989"/>
    <x v="27"/>
  </r>
  <r>
    <x v="30"/>
    <s v="Honeyberry"/>
    <n v="0.94"/>
    <n v="0.59"/>
    <n v="0.35"/>
    <x v="28"/>
  </r>
  <r>
    <x v="31"/>
    <s v="Huckleberry"/>
    <n v="0.96"/>
    <n v="0.63"/>
    <n v="0.32999999999999996"/>
    <x v="29"/>
  </r>
  <r>
    <x v="32"/>
    <s v="Jabuticaba"/>
    <n v="0.89"/>
    <n v="0.52"/>
    <n v="0.37"/>
    <x v="30"/>
  </r>
  <r>
    <x v="33"/>
    <s v="Jackfruit"/>
    <n v="0.63"/>
    <n v="0.37"/>
    <n v="0.26"/>
    <x v="31"/>
  </r>
  <r>
    <x v="34"/>
    <s v="Jambul"/>
    <n v="1.95"/>
    <n v="1.1299999999999999"/>
    <n v="0.82000000000000006"/>
    <x v="32"/>
  </r>
  <r>
    <x v="35"/>
    <s v="Jujube"/>
    <n v="1.49"/>
    <n v="0.95"/>
    <n v="0.54"/>
    <x v="33"/>
  </r>
  <r>
    <x v="36"/>
    <s v="Juniper berry"/>
    <n v="1.3"/>
    <n v="0.86"/>
    <n v="0.44000000000000006"/>
    <x v="34"/>
  </r>
  <r>
    <x v="37"/>
    <s v="Kiwifruit"/>
    <n v="2.3199999999999998"/>
    <n v="1.37"/>
    <n v="0.94999999999999973"/>
    <x v="35"/>
  </r>
  <r>
    <x v="38"/>
    <s v="Kumquat"/>
    <n v="0.71"/>
    <n v="0.45"/>
    <n v="0.25999999999999995"/>
    <x v="36"/>
  </r>
  <r>
    <x v="39"/>
    <s v="Lemon"/>
    <n v="2.46"/>
    <n v="1.48"/>
    <n v="0.98"/>
    <x v="37"/>
  </r>
  <r>
    <x v="40"/>
    <s v="Lime"/>
    <n v="0.96"/>
    <n v="0.56999999999999995"/>
    <n v="0.39"/>
    <x v="38"/>
  </r>
  <r>
    <x v="41"/>
    <s v="Loquat"/>
    <n v="0.56999999999999995"/>
    <n v="0.38"/>
    <n v="0.18999999999999995"/>
    <x v="39"/>
  </r>
  <r>
    <x v="42"/>
    <s v="Longan"/>
    <n v="1.85"/>
    <n v="1.1000000000000001"/>
    <n v="0.75"/>
    <x v="40"/>
  </r>
  <r>
    <x v="43"/>
    <s v="Lychee"/>
    <n v="2.0099999999999998"/>
    <n v="1.25"/>
    <n v="0.75999999999999979"/>
    <x v="41"/>
  </r>
  <r>
    <x v="44"/>
    <s v="Mango"/>
    <n v="2.31"/>
    <n v="1.47"/>
    <n v="0.84000000000000008"/>
    <x v="42"/>
  </r>
  <r>
    <x v="45"/>
    <s v="Marionberry"/>
    <n v="0.95"/>
    <n v="0.61"/>
    <n v="0.33999999999999997"/>
    <x v="43"/>
  </r>
  <r>
    <x v="46"/>
    <s v="Melon"/>
    <n v="1.94"/>
    <n v="1.2"/>
    <n v="0.74"/>
    <x v="44"/>
  </r>
  <r>
    <x v="47"/>
    <s v="Miracle fruit"/>
    <n v="2.0499999999999998"/>
    <n v="1.2"/>
    <n v="0.84999999999999987"/>
    <x v="45"/>
  </r>
  <r>
    <x v="48"/>
    <s v="Mulberry"/>
    <n v="0.66"/>
    <n v="0.44"/>
    <n v="0.22000000000000003"/>
    <x v="46"/>
  </r>
  <r>
    <x v="49"/>
    <s v="Nectarine"/>
    <n v="1.47"/>
    <n v="0.96"/>
    <n v="0.51"/>
    <x v="47"/>
  </r>
  <r>
    <x v="50"/>
    <s v="Nance"/>
    <n v="1.18"/>
    <n v="0.72"/>
    <n v="0.45999999999999996"/>
    <x v="48"/>
  </r>
  <r>
    <x v="51"/>
    <s v="Olive"/>
    <n v="1.54"/>
    <n v="0.95"/>
    <n v="0.59000000000000008"/>
    <x v="49"/>
  </r>
  <r>
    <x v="52"/>
    <s v="Orange"/>
    <n v="0.75"/>
    <n v="0.49"/>
    <n v="0.26"/>
    <x v="50"/>
  </r>
  <r>
    <x v="53"/>
    <s v="Papaya"/>
    <n v="1.06"/>
    <n v="0.63"/>
    <n v="0.43000000000000005"/>
    <x v="51"/>
  </r>
  <r>
    <x v="54"/>
    <s v="Passionfruit"/>
    <n v="0.94"/>
    <n v="0.61"/>
    <n v="0.32999999999999996"/>
    <x v="52"/>
  </r>
  <r>
    <x v="55"/>
    <s v="Peach"/>
    <n v="1.1499999999999999"/>
    <n v="0.71"/>
    <n v="0.43999999999999995"/>
    <x v="53"/>
  </r>
  <r>
    <x v="56"/>
    <s v="Pear"/>
    <n v="1.83"/>
    <n v="1.07"/>
    <n v="0.76"/>
    <x v="54"/>
  </r>
  <r>
    <x v="57"/>
    <s v="Persimmon"/>
    <n v="1.99"/>
    <n v="1.23"/>
    <n v="0.76"/>
    <x v="55"/>
  </r>
  <r>
    <x v="58"/>
    <s v="Physalis"/>
    <n v="1.82"/>
    <n v="1.1200000000000001"/>
    <n v="0.7"/>
    <x v="56"/>
  </r>
  <r>
    <x v="59"/>
    <s v="Plantain"/>
    <n v="2.06"/>
    <n v="1.24"/>
    <n v="0.82000000000000006"/>
    <x v="57"/>
  </r>
  <r>
    <x v="60"/>
    <s v="PlumPrune (dried plum)"/>
    <n v="1.31"/>
    <n v="0.77"/>
    <n v="0.54"/>
    <x v="58"/>
  </r>
  <r>
    <x v="61"/>
    <s v="Pineapple"/>
    <n v="0.77"/>
    <n v="0.46"/>
    <n v="0.31"/>
    <x v="59"/>
  </r>
  <r>
    <x v="62"/>
    <s v="Plumcot (or Pluot)"/>
    <n v="2.1"/>
    <n v="1.24"/>
    <n v="0.8600000000000001"/>
    <x v="60"/>
  </r>
  <r>
    <x v="63"/>
    <s v="Pomegranate"/>
    <n v="0.65"/>
    <n v="0.42"/>
    <n v="0.23000000000000004"/>
    <x v="61"/>
  </r>
  <r>
    <x v="64"/>
    <s v="Pomelo"/>
    <n v="2.37"/>
    <n v="1.54"/>
    <n v="0.83000000000000007"/>
    <x v="62"/>
  </r>
  <r>
    <x v="65"/>
    <s v="Purple mangosteen"/>
    <n v="1.01"/>
    <n v="0.59"/>
    <n v="0.42000000000000004"/>
    <x v="63"/>
  </r>
  <r>
    <x v="66"/>
    <s v="Quince"/>
    <n v="1.03"/>
    <n v="0.63"/>
    <n v="0.4"/>
    <x v="64"/>
  </r>
  <r>
    <x v="67"/>
    <s v="Raspberry"/>
    <n v="1.1399999999999999"/>
    <n v="0.7"/>
    <n v="0.43999999999999995"/>
    <x v="65"/>
  </r>
  <r>
    <x v="68"/>
    <s v="Rambutan"/>
    <n v="2.2999999999999998"/>
    <n v="1.52"/>
    <n v="0.7799999999999998"/>
    <x v="66"/>
  </r>
  <r>
    <x v="69"/>
    <s v="Redcurrant"/>
    <n v="1.42"/>
    <n v="0.85"/>
    <n v="0.56999999999999995"/>
    <x v="67"/>
  </r>
  <r>
    <x v="70"/>
    <s v="Salal berry"/>
    <n v="1.1200000000000001"/>
    <n v="0.66"/>
    <n v="0.46000000000000008"/>
    <x v="68"/>
  </r>
  <r>
    <x v="71"/>
    <s v="Salak"/>
    <n v="0.81"/>
    <n v="0.5"/>
    <n v="0.31000000000000005"/>
    <x v="69"/>
  </r>
  <r>
    <x v="72"/>
    <s v="Satsuma"/>
    <n v="0.69"/>
    <n v="0.44"/>
    <n v="0.24999999999999994"/>
    <x v="70"/>
  </r>
  <r>
    <x v="73"/>
    <s v="Soursop"/>
    <n v="2.4"/>
    <n v="1.46"/>
    <n v="0.94"/>
    <x v="71"/>
  </r>
  <r>
    <x v="74"/>
    <s v="Star fruit"/>
    <n v="2.5"/>
    <n v="1.57"/>
    <n v="0.92999999999999994"/>
    <x v="72"/>
  </r>
  <r>
    <x v="75"/>
    <s v="Solanum quitoense"/>
    <n v="0.94"/>
    <n v="0.59"/>
    <n v="0.35"/>
    <x v="28"/>
  </r>
  <r>
    <x v="76"/>
    <s v="Strawberry"/>
    <n v="0.8"/>
    <n v="0.52"/>
    <n v="0.28000000000000003"/>
    <x v="73"/>
  </r>
  <r>
    <x v="77"/>
    <s v="Tamarillo"/>
    <n v="0.77"/>
    <n v="0.51"/>
    <n v="0.26"/>
    <x v="74"/>
  </r>
  <r>
    <x v="78"/>
    <s v="Tamarind"/>
    <n v="2.19"/>
    <n v="1.38"/>
    <n v="0.81"/>
    <x v="75"/>
  </r>
  <r>
    <x v="79"/>
    <s v="Ugli fruit"/>
    <n v="1.1200000000000001"/>
    <n v="0.69"/>
    <n v="0.43000000000000016"/>
    <x v="76"/>
  </r>
  <r>
    <x v="80"/>
    <s v="Yuzu"/>
    <n v="1.5"/>
    <n v="0.93"/>
    <n v="0.56999999999999995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5">
  <location ref="A3:B8" firstHeaderRow="1" firstDataRow="1" firstDataCol="1"/>
  <pivotFields count="6">
    <pivotField dataField="1" showAll="0"/>
    <pivotField showAll="0"/>
    <pivotField showAll="0"/>
    <pivotField showAll="0"/>
    <pivotField showAll="0"/>
    <pivotField axis="axisRow" numFmtId="164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KU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269D7-EC92-4A33-B26C-AAB97A76D17E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6">
    <pivotField dataField="1" showAll="0">
      <items count="82">
        <item x="0"/>
        <item x="1"/>
        <item x="2"/>
        <item x="3"/>
        <item x="4"/>
        <item x="7"/>
        <item x="6"/>
        <item x="5"/>
        <item x="8"/>
        <item x="12"/>
        <item x="10"/>
        <item x="11"/>
        <item x="13"/>
        <item x="14"/>
        <item x="15"/>
        <item x="16"/>
        <item x="9"/>
        <item x="18"/>
        <item x="19"/>
        <item x="20"/>
        <item x="21"/>
        <item x="22"/>
        <item x="23"/>
        <item x="24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49"/>
        <item x="51"/>
        <item x="52"/>
        <item x="54"/>
        <item x="53"/>
        <item x="56"/>
        <item x="55"/>
        <item x="57"/>
        <item x="58"/>
        <item x="61"/>
        <item x="59"/>
        <item x="60"/>
        <item x="62"/>
        <item x="64"/>
        <item x="63"/>
        <item x="65"/>
        <item x="66"/>
        <item x="68"/>
        <item x="67"/>
        <item x="69"/>
        <item x="71"/>
        <item x="72"/>
        <item x="70"/>
        <item x="73"/>
        <item x="75"/>
        <item x="74"/>
        <item x="76"/>
        <item x="17"/>
        <item x="77"/>
        <item x="78"/>
        <item x="79"/>
        <item x="80"/>
        <item t="default"/>
      </items>
    </pivotField>
    <pivotField showAll="0"/>
    <pivotField showAll="0"/>
    <pivotField showAll="0"/>
    <pivotField showAll="0"/>
    <pivotField axis="axisRow" numFmtId="164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K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24" totalsRowShown="0">
  <autoFilter ref="A1:F24" xr:uid="{00000000-0009-0000-0100-000002000000}"/>
  <sortState xmlns:xlrd2="http://schemas.microsoft.com/office/spreadsheetml/2017/richdata2" ref="A2:F24">
    <sortCondition ref="F1:F24"/>
  </sortState>
  <tableColumns count="6">
    <tableColumn id="1" xr3:uid="{00000000-0010-0000-0000-000001000000}" name="SKU"/>
    <tableColumn id="2" xr3:uid="{00000000-0010-0000-0000-000002000000}" name="Description"/>
    <tableColumn id="3" xr3:uid="{00000000-0010-0000-0000-000003000000}" name="Sales Price per Pound"/>
    <tableColumn id="4" xr3:uid="{00000000-0010-0000-0000-000004000000}" name="Cost per pound"/>
    <tableColumn id="5" xr3:uid="{00000000-0010-0000-0000-000005000000}" name="Gross Margin"/>
    <tableColumn id="6" xr3:uid="{00000000-0010-0000-0000-000006000000}" name="Gross Margin Percentag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33264E-F748-49D4-A06A-63F2701836FF}" name="Table1" displayName="Table1" ref="A1:F24" totalsRowShown="0">
  <autoFilter ref="A1:F24" xr:uid="{2233264E-F748-49D4-A06A-63F2701836FF}"/>
  <tableColumns count="6">
    <tableColumn id="1" xr3:uid="{F9C7C0D4-4BB6-421B-A317-97EC315FEB76}" name="SKU"/>
    <tableColumn id="2" xr3:uid="{11C8AEE3-256F-4CBF-986E-194B65D98AB3}" name="Description"/>
    <tableColumn id="3" xr3:uid="{56869F6A-44C3-4CE9-87D0-E7879C7CFB17}" name="Sales Price per Pound"/>
    <tableColumn id="4" xr3:uid="{CDAB79DD-A1E0-4BB3-AD3A-14795B160E2F}" name="Cost per Pound"/>
    <tableColumn id="5" xr3:uid="{21E67DEE-F308-4327-857D-94729A322165}" name="Gross Margin"/>
    <tableColumn id="6" xr3:uid="{7CC84E19-0B7E-4E4E-822F-B52E1F018A9B}" name="Gross Margin Percent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C13" sqref="C13"/>
    </sheetView>
  </sheetViews>
  <sheetFormatPr defaultRowHeight="15" x14ac:dyDescent="0.25"/>
  <cols>
    <col min="2" max="2" width="13.28515625" customWidth="1"/>
    <col min="3" max="3" width="22.140625" customWidth="1"/>
    <col min="4" max="4" width="16.5703125" customWidth="1"/>
    <col min="5" max="5" width="14.85546875" customWidth="1"/>
    <col min="6" max="6" width="25.28515625" customWidth="1"/>
  </cols>
  <sheetData>
    <row r="1" spans="1:6" x14ac:dyDescent="0.25">
      <c r="A1" t="s">
        <v>0</v>
      </c>
      <c r="B1" t="s">
        <v>161</v>
      </c>
      <c r="C1" t="s">
        <v>82</v>
      </c>
      <c r="D1" t="s">
        <v>83</v>
      </c>
      <c r="E1" t="s">
        <v>163</v>
      </c>
      <c r="F1" t="s">
        <v>162</v>
      </c>
    </row>
    <row r="2" spans="1:6" x14ac:dyDescent="0.25">
      <c r="A2" t="s">
        <v>99</v>
      </c>
      <c r="B2" t="s">
        <v>15</v>
      </c>
      <c r="C2">
        <v>1.82</v>
      </c>
      <c r="D2">
        <v>1.0900000000000001</v>
      </c>
      <c r="E2">
        <v>0.73</v>
      </c>
      <c r="F2" s="4">
        <v>0.40109890109890106</v>
      </c>
    </row>
    <row r="3" spans="1:6" x14ac:dyDescent="0.25">
      <c r="A3" t="s">
        <v>149</v>
      </c>
      <c r="B3" t="s">
        <v>64</v>
      </c>
      <c r="C3">
        <v>1.42</v>
      </c>
      <c r="D3">
        <v>0.85</v>
      </c>
      <c r="E3">
        <v>0.56999999999999995</v>
      </c>
      <c r="F3" s="4">
        <v>0.40140845070422532</v>
      </c>
    </row>
    <row r="4" spans="1:6" x14ac:dyDescent="0.25">
      <c r="A4" t="s">
        <v>141</v>
      </c>
      <c r="B4" t="s">
        <v>57</v>
      </c>
      <c r="C4">
        <v>0.77</v>
      </c>
      <c r="D4">
        <v>0.46</v>
      </c>
      <c r="E4">
        <v>0.31</v>
      </c>
      <c r="F4" s="4">
        <v>0.40259740259740256</v>
      </c>
    </row>
    <row r="5" spans="1:6" x14ac:dyDescent="0.25">
      <c r="A5" t="s">
        <v>110</v>
      </c>
      <c r="B5" t="s">
        <v>28</v>
      </c>
      <c r="C5">
        <v>0.94</v>
      </c>
      <c r="D5">
        <v>0.56000000000000005</v>
      </c>
      <c r="E5">
        <v>0.37999999999999989</v>
      </c>
      <c r="F5" s="4">
        <v>0.40425531914893609</v>
      </c>
    </row>
    <row r="6" spans="1:6" x14ac:dyDescent="0.25">
      <c r="A6" t="s">
        <v>122</v>
      </c>
      <c r="B6" t="s">
        <v>41</v>
      </c>
      <c r="C6">
        <v>1.85</v>
      </c>
      <c r="D6">
        <v>1.1000000000000001</v>
      </c>
      <c r="E6">
        <v>0.75</v>
      </c>
      <c r="F6" s="4">
        <v>0.40540540540540537</v>
      </c>
    </row>
    <row r="7" spans="1:6" x14ac:dyDescent="0.25">
      <c r="A7" t="s">
        <v>133</v>
      </c>
      <c r="B7" t="s">
        <v>50</v>
      </c>
      <c r="C7">
        <v>1.06</v>
      </c>
      <c r="D7">
        <v>0.63</v>
      </c>
      <c r="E7">
        <v>0.43000000000000005</v>
      </c>
      <c r="F7" s="4">
        <v>0.40566037735849059</v>
      </c>
    </row>
    <row r="8" spans="1:6" x14ac:dyDescent="0.25">
      <c r="A8" t="s">
        <v>92</v>
      </c>
      <c r="B8" t="s">
        <v>8</v>
      </c>
      <c r="C8">
        <v>1.75</v>
      </c>
      <c r="D8">
        <v>1.04</v>
      </c>
      <c r="E8">
        <v>0.71</v>
      </c>
      <c r="F8" s="4">
        <v>0.40571428571428569</v>
      </c>
    </row>
    <row r="9" spans="1:6" x14ac:dyDescent="0.25">
      <c r="A9" t="s">
        <v>121</v>
      </c>
      <c r="B9" t="s">
        <v>39</v>
      </c>
      <c r="C9">
        <v>0.96</v>
      </c>
      <c r="D9">
        <v>0.56999999999999995</v>
      </c>
      <c r="E9">
        <v>0.39</v>
      </c>
      <c r="F9" s="4">
        <v>0.40625000000000006</v>
      </c>
    </row>
    <row r="10" spans="1:6" x14ac:dyDescent="0.25">
      <c r="A10" t="s">
        <v>109</v>
      </c>
      <c r="B10" t="s">
        <v>26</v>
      </c>
      <c r="C10">
        <v>1.25</v>
      </c>
      <c r="D10">
        <v>0.74</v>
      </c>
      <c r="E10">
        <v>0.51</v>
      </c>
      <c r="F10" s="4">
        <v>0.40800000000000003</v>
      </c>
    </row>
    <row r="11" spans="1:6" x14ac:dyDescent="0.25">
      <c r="A11" t="s">
        <v>118</v>
      </c>
      <c r="B11" t="s">
        <v>36</v>
      </c>
      <c r="C11">
        <v>2.3199999999999998</v>
      </c>
      <c r="D11">
        <v>1.37</v>
      </c>
      <c r="E11">
        <v>0.94999999999999973</v>
      </c>
      <c r="F11" s="4">
        <v>0.40948275862068956</v>
      </c>
    </row>
    <row r="12" spans="1:6" x14ac:dyDescent="0.25">
      <c r="A12" t="s">
        <v>142</v>
      </c>
      <c r="B12" t="s">
        <v>58</v>
      </c>
      <c r="C12">
        <v>2.1</v>
      </c>
      <c r="D12">
        <v>1.24</v>
      </c>
      <c r="E12">
        <v>0.8600000000000001</v>
      </c>
      <c r="F12" s="4">
        <v>0.40952380952380957</v>
      </c>
    </row>
    <row r="13" spans="1:6" x14ac:dyDescent="0.25">
      <c r="A13" t="s">
        <v>86</v>
      </c>
      <c r="B13" t="s">
        <v>3</v>
      </c>
      <c r="C13">
        <v>1</v>
      </c>
      <c r="D13">
        <v>0.59</v>
      </c>
      <c r="E13">
        <v>0.41000000000000003</v>
      </c>
      <c r="F13" s="4">
        <v>0.41000000000000003</v>
      </c>
    </row>
    <row r="14" spans="1:6" x14ac:dyDescent="0.25">
      <c r="A14" t="s">
        <v>90</v>
      </c>
      <c r="B14" t="s">
        <v>78</v>
      </c>
      <c r="C14">
        <v>2</v>
      </c>
      <c r="D14">
        <v>1.18</v>
      </c>
      <c r="E14">
        <v>0.82000000000000006</v>
      </c>
      <c r="F14" s="4">
        <v>0.41000000000000003</v>
      </c>
    </row>
    <row r="15" spans="1:6" x14ac:dyDescent="0.25">
      <c r="A15" t="s">
        <v>150</v>
      </c>
      <c r="B15" t="s">
        <v>65</v>
      </c>
      <c r="C15">
        <v>1.1200000000000001</v>
      </c>
      <c r="D15">
        <v>0.66</v>
      </c>
      <c r="E15">
        <v>0.46000000000000008</v>
      </c>
      <c r="F15" s="4">
        <v>0.41071428571428575</v>
      </c>
    </row>
    <row r="16" spans="1:6" x14ac:dyDescent="0.25">
      <c r="A16" t="s">
        <v>95</v>
      </c>
      <c r="B16" t="s">
        <v>11</v>
      </c>
      <c r="C16">
        <v>1.75</v>
      </c>
      <c r="D16">
        <v>1.03</v>
      </c>
      <c r="E16">
        <v>0.72</v>
      </c>
      <c r="F16" s="4">
        <v>0.41142857142857142</v>
      </c>
    </row>
    <row r="17" spans="1:6" x14ac:dyDescent="0.25">
      <c r="A17" t="s">
        <v>140</v>
      </c>
      <c r="B17" t="s">
        <v>76</v>
      </c>
      <c r="C17">
        <v>1.31</v>
      </c>
      <c r="D17">
        <v>0.77</v>
      </c>
      <c r="E17">
        <v>0.54</v>
      </c>
      <c r="F17" s="4">
        <v>0.41221374045801529</v>
      </c>
    </row>
    <row r="18" spans="1:6" x14ac:dyDescent="0.25">
      <c r="A18" t="s">
        <v>114</v>
      </c>
      <c r="B18" t="s">
        <v>32</v>
      </c>
      <c r="C18">
        <v>0.63</v>
      </c>
      <c r="D18">
        <v>0.37</v>
      </c>
      <c r="E18">
        <v>0.26</v>
      </c>
      <c r="F18" s="4">
        <v>0.41269841269841273</v>
      </c>
    </row>
    <row r="19" spans="1:6" x14ac:dyDescent="0.25">
      <c r="A19" t="s">
        <v>127</v>
      </c>
      <c r="B19" t="s">
        <v>45</v>
      </c>
      <c r="C19">
        <v>2.0499999999999998</v>
      </c>
      <c r="D19">
        <v>1.2</v>
      </c>
      <c r="E19">
        <v>0.84999999999999987</v>
      </c>
      <c r="F19" s="4">
        <v>0.41463414634146339</v>
      </c>
    </row>
    <row r="20" spans="1:6" x14ac:dyDescent="0.25">
      <c r="A20" t="s">
        <v>88</v>
      </c>
      <c r="B20" t="s">
        <v>77</v>
      </c>
      <c r="C20">
        <v>2</v>
      </c>
      <c r="D20">
        <v>1.17</v>
      </c>
      <c r="E20">
        <v>0.83000000000000007</v>
      </c>
      <c r="F20" s="4">
        <v>0.41500000000000004</v>
      </c>
    </row>
    <row r="21" spans="1:6" x14ac:dyDescent="0.25">
      <c r="A21" t="s">
        <v>136</v>
      </c>
      <c r="B21" t="s">
        <v>53</v>
      </c>
      <c r="C21">
        <v>1.83</v>
      </c>
      <c r="D21">
        <v>1.07</v>
      </c>
      <c r="E21">
        <v>0.76</v>
      </c>
      <c r="F21" s="4">
        <v>0.41530054644808739</v>
      </c>
    </row>
    <row r="22" spans="1:6" x14ac:dyDescent="0.25">
      <c r="A22" t="s">
        <v>113</v>
      </c>
      <c r="B22" t="s">
        <v>31</v>
      </c>
      <c r="C22">
        <v>0.89</v>
      </c>
      <c r="D22">
        <v>0.52</v>
      </c>
      <c r="E22">
        <v>0.37</v>
      </c>
      <c r="F22" s="4">
        <v>0.4157303370786517</v>
      </c>
    </row>
    <row r="23" spans="1:6" x14ac:dyDescent="0.25">
      <c r="A23" t="s">
        <v>145</v>
      </c>
      <c r="B23" t="s">
        <v>61</v>
      </c>
      <c r="C23">
        <v>1.01</v>
      </c>
      <c r="D23">
        <v>0.59</v>
      </c>
      <c r="E23">
        <v>0.42000000000000004</v>
      </c>
      <c r="F23" s="4">
        <v>0.41584158415841588</v>
      </c>
    </row>
    <row r="24" spans="1:6" x14ac:dyDescent="0.25">
      <c r="A24" t="s">
        <v>115</v>
      </c>
      <c r="B24" t="s">
        <v>33</v>
      </c>
      <c r="C24">
        <v>1.95</v>
      </c>
      <c r="D24">
        <v>1.1299999999999999</v>
      </c>
      <c r="E24">
        <v>0.82000000000000006</v>
      </c>
      <c r="F24" s="4">
        <v>0.42051282051282057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21.42578125" bestFit="1" customWidth="1"/>
  </cols>
  <sheetData>
    <row r="3" spans="1:2" x14ac:dyDescent="0.25">
      <c r="A3" s="6" t="s">
        <v>165</v>
      </c>
      <c r="B3" t="s">
        <v>167</v>
      </c>
    </row>
    <row r="4" spans="1:2" x14ac:dyDescent="0.25">
      <c r="A4" s="7" t="s">
        <v>168</v>
      </c>
      <c r="B4" s="5">
        <v>13</v>
      </c>
    </row>
    <row r="5" spans="1:2" x14ac:dyDescent="0.25">
      <c r="A5" s="7" t="s">
        <v>169</v>
      </c>
      <c r="B5" s="5">
        <v>21</v>
      </c>
    </row>
    <row r="6" spans="1:2" x14ac:dyDescent="0.25">
      <c r="A6" s="7" t="s">
        <v>170</v>
      </c>
      <c r="B6" s="5">
        <v>24</v>
      </c>
    </row>
    <row r="7" spans="1:2" x14ac:dyDescent="0.25">
      <c r="A7" s="7" t="s">
        <v>171</v>
      </c>
      <c r="B7" s="5">
        <v>23</v>
      </c>
    </row>
    <row r="8" spans="1:2" x14ac:dyDescent="0.25">
      <c r="A8" s="7" t="s">
        <v>166</v>
      </c>
      <c r="B8" s="5">
        <v>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A1A5-198C-4443-B73A-10EFEB2ABEB6}">
  <dimension ref="A1:F24"/>
  <sheetViews>
    <sheetView workbookViewId="0">
      <selection activeCell="I40" sqref="I40"/>
    </sheetView>
  </sheetViews>
  <sheetFormatPr defaultRowHeight="15" x14ac:dyDescent="0.25"/>
  <cols>
    <col min="2" max="2" width="22.85546875" bestFit="1" customWidth="1"/>
    <col min="3" max="3" width="22.140625" customWidth="1"/>
    <col min="4" max="4" width="16.5703125" customWidth="1"/>
    <col min="5" max="5" width="14.85546875" customWidth="1"/>
    <col min="6" max="6" width="25.28515625" style="4" customWidth="1"/>
  </cols>
  <sheetData>
    <row r="1" spans="1:6" x14ac:dyDescent="0.25">
      <c r="A1" t="s">
        <v>0</v>
      </c>
      <c r="B1" t="s">
        <v>161</v>
      </c>
      <c r="C1" t="s">
        <v>82</v>
      </c>
      <c r="D1" t="s">
        <v>176</v>
      </c>
      <c r="E1" t="s">
        <v>163</v>
      </c>
      <c r="F1" s="4" t="s">
        <v>162</v>
      </c>
    </row>
    <row r="2" spans="1:6" x14ac:dyDescent="0.25">
      <c r="A2" t="s">
        <v>150</v>
      </c>
      <c r="B2" t="s">
        <v>65</v>
      </c>
      <c r="C2">
        <v>1.1200000000000001</v>
      </c>
      <c r="D2">
        <v>0.66</v>
      </c>
      <c r="E2">
        <v>0.46000000000000008</v>
      </c>
      <c r="F2" s="4">
        <v>0.41071428571428575</v>
      </c>
    </row>
    <row r="3" spans="1:6" x14ac:dyDescent="0.25">
      <c r="A3" t="s">
        <v>149</v>
      </c>
      <c r="B3" t="s">
        <v>64</v>
      </c>
      <c r="C3">
        <v>1.42</v>
      </c>
      <c r="D3">
        <v>0.85</v>
      </c>
      <c r="E3">
        <v>0.56999999999999995</v>
      </c>
      <c r="F3" s="4">
        <v>0.40140845070422532</v>
      </c>
    </row>
    <row r="4" spans="1:6" x14ac:dyDescent="0.25">
      <c r="A4" t="s">
        <v>86</v>
      </c>
      <c r="B4" t="s">
        <v>3</v>
      </c>
      <c r="C4">
        <v>1</v>
      </c>
      <c r="D4">
        <v>0.59</v>
      </c>
      <c r="E4">
        <v>0.41000000000000003</v>
      </c>
      <c r="F4" s="4">
        <v>0.41000000000000003</v>
      </c>
    </row>
    <row r="5" spans="1:6" x14ac:dyDescent="0.25">
      <c r="A5" t="s">
        <v>145</v>
      </c>
      <c r="B5" t="s">
        <v>61</v>
      </c>
      <c r="C5">
        <v>1.01</v>
      </c>
      <c r="D5">
        <v>0.59</v>
      </c>
      <c r="E5">
        <v>0.42000000000000004</v>
      </c>
      <c r="F5" s="4">
        <v>0.41584158415841588</v>
      </c>
    </row>
    <row r="6" spans="1:6" x14ac:dyDescent="0.25">
      <c r="A6" t="s">
        <v>88</v>
      </c>
      <c r="B6" t="s">
        <v>77</v>
      </c>
      <c r="C6">
        <v>2</v>
      </c>
      <c r="D6">
        <v>1.17</v>
      </c>
      <c r="E6">
        <v>0.83000000000000007</v>
      </c>
      <c r="F6" s="4">
        <v>0.41500000000000004</v>
      </c>
    </row>
    <row r="7" spans="1:6" x14ac:dyDescent="0.25">
      <c r="A7" t="s">
        <v>142</v>
      </c>
      <c r="B7" t="s">
        <v>58</v>
      </c>
      <c r="C7">
        <v>2.1</v>
      </c>
      <c r="D7">
        <v>1.24</v>
      </c>
      <c r="E7">
        <v>0.8600000000000001</v>
      </c>
      <c r="F7" s="4">
        <v>0.40952380952380957</v>
      </c>
    </row>
    <row r="8" spans="1:6" x14ac:dyDescent="0.25">
      <c r="A8" t="s">
        <v>90</v>
      </c>
      <c r="B8" t="s">
        <v>78</v>
      </c>
      <c r="C8">
        <v>2</v>
      </c>
      <c r="D8">
        <v>1.18</v>
      </c>
      <c r="E8">
        <v>0.82000000000000006</v>
      </c>
      <c r="F8" s="4">
        <v>0.41000000000000003</v>
      </c>
    </row>
    <row r="9" spans="1:6" x14ac:dyDescent="0.25">
      <c r="A9" t="s">
        <v>141</v>
      </c>
      <c r="B9" t="s">
        <v>57</v>
      </c>
      <c r="C9">
        <v>0.77</v>
      </c>
      <c r="D9">
        <v>0.46</v>
      </c>
      <c r="E9">
        <v>0.31</v>
      </c>
      <c r="F9" s="4">
        <v>0.40259740259740256</v>
      </c>
    </row>
    <row r="10" spans="1:6" x14ac:dyDescent="0.25">
      <c r="A10" t="s">
        <v>140</v>
      </c>
      <c r="B10" t="s">
        <v>76</v>
      </c>
      <c r="C10">
        <v>1.31</v>
      </c>
      <c r="D10">
        <v>0.77</v>
      </c>
      <c r="E10">
        <v>0.54</v>
      </c>
      <c r="F10" s="4">
        <v>0.41221374045801529</v>
      </c>
    </row>
    <row r="11" spans="1:6" x14ac:dyDescent="0.25">
      <c r="A11" t="s">
        <v>92</v>
      </c>
      <c r="B11" t="s">
        <v>8</v>
      </c>
      <c r="C11">
        <v>1.75</v>
      </c>
      <c r="D11">
        <v>1.04</v>
      </c>
      <c r="E11">
        <v>0.71</v>
      </c>
      <c r="F11" s="4">
        <v>0.40571428571428569</v>
      </c>
    </row>
    <row r="12" spans="1:6" x14ac:dyDescent="0.25">
      <c r="A12" t="s">
        <v>136</v>
      </c>
      <c r="B12" t="s">
        <v>53</v>
      </c>
      <c r="C12">
        <v>1.83</v>
      </c>
      <c r="D12">
        <v>1.07</v>
      </c>
      <c r="E12">
        <v>0.76</v>
      </c>
      <c r="F12" s="4">
        <v>0.41530054644808739</v>
      </c>
    </row>
    <row r="13" spans="1:6" x14ac:dyDescent="0.25">
      <c r="A13" t="s">
        <v>133</v>
      </c>
      <c r="B13" t="s">
        <v>50</v>
      </c>
      <c r="C13">
        <v>1.06</v>
      </c>
      <c r="D13">
        <v>0.63</v>
      </c>
      <c r="E13">
        <v>0.43000000000000005</v>
      </c>
      <c r="F13" s="4">
        <v>0.40566037735849059</v>
      </c>
    </row>
    <row r="14" spans="1:6" x14ac:dyDescent="0.25">
      <c r="A14" t="s">
        <v>95</v>
      </c>
      <c r="B14" t="s">
        <v>11</v>
      </c>
      <c r="C14">
        <v>1.75</v>
      </c>
      <c r="D14">
        <v>1.03</v>
      </c>
      <c r="E14">
        <v>0.72</v>
      </c>
      <c r="F14" s="4">
        <v>0.41142857142857142</v>
      </c>
    </row>
    <row r="15" spans="1:6" x14ac:dyDescent="0.25">
      <c r="A15" t="s">
        <v>127</v>
      </c>
      <c r="B15" t="s">
        <v>45</v>
      </c>
      <c r="C15">
        <v>2.0499999999999998</v>
      </c>
      <c r="D15">
        <v>1.2</v>
      </c>
      <c r="E15">
        <v>0.84999999999999987</v>
      </c>
      <c r="F15" s="4">
        <v>0.41463414634146339</v>
      </c>
    </row>
    <row r="16" spans="1:6" x14ac:dyDescent="0.25">
      <c r="A16" t="s">
        <v>175</v>
      </c>
      <c r="B16" t="s">
        <v>41</v>
      </c>
      <c r="C16">
        <v>1.85</v>
      </c>
      <c r="D16">
        <v>1.1000000000000001</v>
      </c>
      <c r="E16">
        <v>0.75</v>
      </c>
      <c r="F16" s="4">
        <v>0.40540540540540537</v>
      </c>
    </row>
    <row r="17" spans="1:6" x14ac:dyDescent="0.25">
      <c r="A17" t="s">
        <v>121</v>
      </c>
      <c r="B17" t="s">
        <v>39</v>
      </c>
      <c r="C17">
        <v>0.96</v>
      </c>
      <c r="D17">
        <v>0.56999999999999995</v>
      </c>
      <c r="E17">
        <v>0.39</v>
      </c>
      <c r="F17" s="4">
        <v>0.40625000000000006</v>
      </c>
    </row>
    <row r="18" spans="1:6" x14ac:dyDescent="0.25">
      <c r="A18" t="s">
        <v>99</v>
      </c>
      <c r="B18" t="s">
        <v>15</v>
      </c>
      <c r="C18">
        <v>1.82</v>
      </c>
      <c r="D18">
        <v>1.0900000000000001</v>
      </c>
      <c r="E18">
        <v>0.73</v>
      </c>
      <c r="F18" s="4">
        <v>0.40109890109890106</v>
      </c>
    </row>
    <row r="19" spans="1:6" x14ac:dyDescent="0.25">
      <c r="A19" t="s">
        <v>118</v>
      </c>
      <c r="B19" t="s">
        <v>36</v>
      </c>
      <c r="C19">
        <v>2.3199999999999998</v>
      </c>
      <c r="D19">
        <v>1.37</v>
      </c>
      <c r="E19">
        <v>0.94999999999999973</v>
      </c>
      <c r="F19" s="4">
        <v>0.40948275862068956</v>
      </c>
    </row>
    <row r="20" spans="1:6" x14ac:dyDescent="0.25">
      <c r="A20" t="s">
        <v>115</v>
      </c>
      <c r="B20" t="s">
        <v>33</v>
      </c>
      <c r="C20">
        <v>1.95</v>
      </c>
      <c r="D20">
        <v>1.1299999999999999</v>
      </c>
      <c r="E20">
        <v>0.82000000000000006</v>
      </c>
      <c r="F20" s="4">
        <v>0.42051282051282057</v>
      </c>
    </row>
    <row r="21" spans="1:6" x14ac:dyDescent="0.25">
      <c r="A21" t="s">
        <v>114</v>
      </c>
      <c r="B21" t="s">
        <v>32</v>
      </c>
      <c r="C21">
        <v>0.63</v>
      </c>
      <c r="D21">
        <v>0.37</v>
      </c>
      <c r="E21">
        <v>0.26</v>
      </c>
      <c r="F21" s="4">
        <v>0.41269841269841273</v>
      </c>
    </row>
    <row r="22" spans="1:6" x14ac:dyDescent="0.25">
      <c r="A22" t="s">
        <v>113</v>
      </c>
      <c r="B22" t="s">
        <v>31</v>
      </c>
      <c r="C22">
        <v>0.89</v>
      </c>
      <c r="D22">
        <v>0.52</v>
      </c>
      <c r="E22">
        <v>0.37</v>
      </c>
      <c r="F22" s="4">
        <v>0.4157303370786517</v>
      </c>
    </row>
    <row r="23" spans="1:6" x14ac:dyDescent="0.25">
      <c r="A23" t="s">
        <v>110</v>
      </c>
      <c r="B23" t="s">
        <v>28</v>
      </c>
      <c r="C23">
        <v>0.94</v>
      </c>
      <c r="D23">
        <v>0.56000000000000005</v>
      </c>
      <c r="E23">
        <v>0.37999999999999989</v>
      </c>
      <c r="F23" s="4">
        <v>0.40425531914893609</v>
      </c>
    </row>
    <row r="24" spans="1:6" x14ac:dyDescent="0.25">
      <c r="A24" t="s">
        <v>109</v>
      </c>
      <c r="B24" t="s">
        <v>26</v>
      </c>
      <c r="C24">
        <v>1.25</v>
      </c>
      <c r="D24">
        <v>0.74</v>
      </c>
      <c r="E24">
        <v>0.51</v>
      </c>
      <c r="F24" s="4">
        <v>0.40800000000000003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294F-DB50-4CEF-A55C-19E804D07E56}">
  <dimension ref="A3:B8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6" t="s">
        <v>165</v>
      </c>
      <c r="B3" t="s">
        <v>167</v>
      </c>
    </row>
    <row r="4" spans="1:2" x14ac:dyDescent="0.25">
      <c r="A4" s="7" t="s">
        <v>168</v>
      </c>
      <c r="B4" s="5">
        <v>13</v>
      </c>
    </row>
    <row r="5" spans="1:2" x14ac:dyDescent="0.25">
      <c r="A5" s="7" t="s">
        <v>169</v>
      </c>
      <c r="B5" s="5">
        <v>21</v>
      </c>
    </row>
    <row r="6" spans="1:2" x14ac:dyDescent="0.25">
      <c r="A6" s="7" t="s">
        <v>170</v>
      </c>
      <c r="B6" s="5">
        <v>24</v>
      </c>
    </row>
    <row r="7" spans="1:2" x14ac:dyDescent="0.25">
      <c r="A7" s="7" t="s">
        <v>171</v>
      </c>
      <c r="B7" s="5">
        <v>23</v>
      </c>
    </row>
    <row r="8" spans="1:2" x14ac:dyDescent="0.25">
      <c r="A8" s="7" t="s">
        <v>166</v>
      </c>
      <c r="B8" s="5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zoomScaleNormal="100" workbookViewId="0"/>
  </sheetViews>
  <sheetFormatPr defaultColWidth="8.85546875" defaultRowHeight="15" x14ac:dyDescent="0.25"/>
  <cols>
    <col min="2" max="2" width="19.140625" bestFit="1" customWidth="1"/>
    <col min="3" max="3" width="17.28515625" bestFit="1" customWidth="1"/>
    <col min="4" max="4" width="14.5703125" bestFit="1" customWidth="1"/>
    <col min="5" max="5" width="12.42578125" bestFit="1" customWidth="1"/>
    <col min="6" max="6" width="23.28515625" style="4" bestFit="1" customWidth="1"/>
  </cols>
  <sheetData>
    <row r="1" spans="1:9" x14ac:dyDescent="0.25">
      <c r="A1" s="2" t="s">
        <v>0</v>
      </c>
      <c r="B1" s="2" t="s">
        <v>161</v>
      </c>
      <c r="C1" s="2" t="s">
        <v>82</v>
      </c>
      <c r="D1" s="2" t="s">
        <v>176</v>
      </c>
      <c r="E1" s="2" t="s">
        <v>163</v>
      </c>
      <c r="F1" s="3" t="s">
        <v>162</v>
      </c>
      <c r="I1" s="2" t="s">
        <v>164</v>
      </c>
    </row>
    <row r="2" spans="1:9" x14ac:dyDescent="0.25">
      <c r="A2" s="1" t="s">
        <v>84</v>
      </c>
      <c r="B2" t="s">
        <v>1</v>
      </c>
      <c r="C2">
        <v>1.7</v>
      </c>
      <c r="D2">
        <v>1.0900000000000001</v>
      </c>
      <c r="E2">
        <f>C2-D2</f>
        <v>0.60999999999999988</v>
      </c>
      <c r="F2" s="4">
        <f>E2/C2</f>
        <v>0.35882352941176465</v>
      </c>
      <c r="I2">
        <v>0</v>
      </c>
    </row>
    <row r="3" spans="1:9" x14ac:dyDescent="0.25">
      <c r="A3" s="1" t="s">
        <v>85</v>
      </c>
      <c r="B3" t="s">
        <v>2</v>
      </c>
      <c r="C3">
        <v>2.8</v>
      </c>
      <c r="D3">
        <v>1.76</v>
      </c>
      <c r="E3">
        <f t="shared" ref="E3:E10" si="0">C3-D3</f>
        <v>1.0399999999999998</v>
      </c>
      <c r="F3" s="4">
        <f t="shared" ref="F3:F15" si="1">E3/C3</f>
        <v>0.37142857142857139</v>
      </c>
      <c r="I3">
        <v>0.35</v>
      </c>
    </row>
    <row r="4" spans="1:9" x14ac:dyDescent="0.25">
      <c r="A4" s="1" t="s">
        <v>86</v>
      </c>
      <c r="B4" t="s">
        <v>3</v>
      </c>
      <c r="C4">
        <v>1</v>
      </c>
      <c r="D4">
        <v>0.59</v>
      </c>
      <c r="E4">
        <f t="shared" si="0"/>
        <v>0.41000000000000003</v>
      </c>
      <c r="F4" s="4">
        <f t="shared" si="1"/>
        <v>0.41000000000000003</v>
      </c>
      <c r="I4">
        <v>0.375</v>
      </c>
    </row>
    <row r="5" spans="1:9" x14ac:dyDescent="0.25">
      <c r="A5" s="1" t="s">
        <v>87</v>
      </c>
      <c r="B5" t="s">
        <v>4</v>
      </c>
      <c r="C5">
        <v>0.5</v>
      </c>
      <c r="D5">
        <v>0.31</v>
      </c>
      <c r="E5">
        <f t="shared" si="0"/>
        <v>0.19</v>
      </c>
      <c r="F5" s="4">
        <f t="shared" si="1"/>
        <v>0.38</v>
      </c>
      <c r="I5">
        <v>0.4</v>
      </c>
    </row>
    <row r="6" spans="1:9" x14ac:dyDescent="0.25">
      <c r="A6" s="1" t="s">
        <v>88</v>
      </c>
      <c r="B6" t="s">
        <v>77</v>
      </c>
      <c r="C6">
        <v>2</v>
      </c>
      <c r="D6">
        <v>1.17</v>
      </c>
      <c r="E6">
        <f t="shared" si="0"/>
        <v>0.83000000000000007</v>
      </c>
      <c r="F6" s="4">
        <f t="shared" si="1"/>
        <v>0.41500000000000004</v>
      </c>
      <c r="I6">
        <v>0.42499999999999999</v>
      </c>
    </row>
    <row r="7" spans="1:9" x14ac:dyDescent="0.25">
      <c r="A7" s="1" t="s">
        <v>89</v>
      </c>
      <c r="B7" t="s">
        <v>5</v>
      </c>
      <c r="C7">
        <v>2</v>
      </c>
      <c r="D7">
        <v>1.29</v>
      </c>
      <c r="E7">
        <f t="shared" si="0"/>
        <v>0.71</v>
      </c>
      <c r="F7" s="4">
        <f t="shared" si="1"/>
        <v>0.35499999999999998</v>
      </c>
    </row>
    <row r="8" spans="1:9" x14ac:dyDescent="0.25">
      <c r="A8" s="1" t="s">
        <v>90</v>
      </c>
      <c r="B8" t="s">
        <v>78</v>
      </c>
      <c r="C8">
        <v>2</v>
      </c>
      <c r="D8">
        <v>1.18</v>
      </c>
      <c r="E8">
        <f t="shared" si="0"/>
        <v>0.82000000000000006</v>
      </c>
      <c r="F8" s="4">
        <f t="shared" si="1"/>
        <v>0.41000000000000003</v>
      </c>
    </row>
    <row r="9" spans="1:9" x14ac:dyDescent="0.25">
      <c r="A9" s="1" t="s">
        <v>172</v>
      </c>
      <c r="B9" t="s">
        <v>6</v>
      </c>
      <c r="C9">
        <v>1.75</v>
      </c>
      <c r="D9">
        <v>1.07</v>
      </c>
      <c r="E9">
        <f t="shared" si="0"/>
        <v>0.67999999999999994</v>
      </c>
      <c r="F9" s="4">
        <f t="shared" si="1"/>
        <v>0.38857142857142851</v>
      </c>
    </row>
    <row r="10" spans="1:9" x14ac:dyDescent="0.25">
      <c r="A10" s="1" t="s">
        <v>91</v>
      </c>
      <c r="B10" t="s">
        <v>7</v>
      </c>
      <c r="C10">
        <v>1</v>
      </c>
      <c r="D10">
        <v>0.62</v>
      </c>
      <c r="E10">
        <f t="shared" si="0"/>
        <v>0.38</v>
      </c>
      <c r="F10" s="4">
        <f t="shared" si="1"/>
        <v>0.38</v>
      </c>
    </row>
    <row r="11" spans="1:9" x14ac:dyDescent="0.25">
      <c r="A11" s="1" t="s">
        <v>92</v>
      </c>
      <c r="B11" t="s">
        <v>8</v>
      </c>
      <c r="C11">
        <v>1.75</v>
      </c>
      <c r="D11">
        <v>1.04</v>
      </c>
      <c r="E11">
        <f t="shared" ref="E11:E66" si="2">C11-D11</f>
        <v>0.71</v>
      </c>
      <c r="F11" s="4">
        <f t="shared" si="1"/>
        <v>0.40571428571428569</v>
      </c>
    </row>
    <row r="12" spans="1:9" x14ac:dyDescent="0.25">
      <c r="A12" s="1" t="s">
        <v>93</v>
      </c>
      <c r="B12" t="s">
        <v>9</v>
      </c>
      <c r="C12">
        <v>2.5</v>
      </c>
      <c r="D12">
        <v>1.56</v>
      </c>
      <c r="E12">
        <f t="shared" si="2"/>
        <v>0.94</v>
      </c>
      <c r="F12" s="4">
        <f t="shared" si="1"/>
        <v>0.376</v>
      </c>
    </row>
    <row r="13" spans="1:9" x14ac:dyDescent="0.25">
      <c r="A13" s="1" t="s">
        <v>94</v>
      </c>
      <c r="B13" t="s">
        <v>10</v>
      </c>
      <c r="C13">
        <v>1.75</v>
      </c>
      <c r="D13">
        <v>1.1100000000000001</v>
      </c>
      <c r="E13">
        <f t="shared" si="2"/>
        <v>0.6399999999999999</v>
      </c>
      <c r="F13" s="4">
        <f t="shared" si="1"/>
        <v>0.36571428571428566</v>
      </c>
    </row>
    <row r="14" spans="1:9" x14ac:dyDescent="0.25">
      <c r="A14" s="1" t="s">
        <v>95</v>
      </c>
      <c r="B14" t="s">
        <v>11</v>
      </c>
      <c r="C14">
        <v>1.75</v>
      </c>
      <c r="D14">
        <v>1.03</v>
      </c>
      <c r="E14">
        <f t="shared" si="2"/>
        <v>0.72</v>
      </c>
      <c r="F14" s="4">
        <f t="shared" si="1"/>
        <v>0.41142857142857142</v>
      </c>
    </row>
    <row r="15" spans="1:9" x14ac:dyDescent="0.25">
      <c r="A15" s="1" t="s">
        <v>96</v>
      </c>
      <c r="B15" t="s">
        <v>12</v>
      </c>
      <c r="C15">
        <v>1.75</v>
      </c>
      <c r="D15">
        <v>1.0900000000000001</v>
      </c>
      <c r="E15">
        <f t="shared" si="2"/>
        <v>0.65999999999999992</v>
      </c>
      <c r="F15" s="4">
        <f t="shared" si="1"/>
        <v>0.37714285714285711</v>
      </c>
    </row>
    <row r="16" spans="1:9" x14ac:dyDescent="0.25">
      <c r="A16" s="1" t="s">
        <v>97</v>
      </c>
      <c r="B16" t="s">
        <v>13</v>
      </c>
      <c r="C16">
        <v>2.41</v>
      </c>
      <c r="D16">
        <v>1.54</v>
      </c>
      <c r="E16">
        <f t="shared" si="2"/>
        <v>0.87000000000000011</v>
      </c>
      <c r="F16" s="4">
        <f t="shared" ref="F16:F66" si="3">E16/C16</f>
        <v>0.36099585062240669</v>
      </c>
    </row>
    <row r="17" spans="1:6" x14ac:dyDescent="0.25">
      <c r="A17" s="1" t="s">
        <v>98</v>
      </c>
      <c r="B17" t="s">
        <v>14</v>
      </c>
      <c r="C17">
        <v>1.01</v>
      </c>
      <c r="D17">
        <v>0.61</v>
      </c>
      <c r="E17">
        <f t="shared" si="2"/>
        <v>0.4</v>
      </c>
      <c r="F17" s="4">
        <f t="shared" si="3"/>
        <v>0.39603960396039606</v>
      </c>
    </row>
    <row r="18" spans="1:6" x14ac:dyDescent="0.25">
      <c r="A18" s="1" t="s">
        <v>99</v>
      </c>
      <c r="B18" t="s">
        <v>15</v>
      </c>
      <c r="C18">
        <v>1.82</v>
      </c>
      <c r="D18">
        <v>1.0900000000000001</v>
      </c>
      <c r="E18">
        <f t="shared" si="2"/>
        <v>0.73</v>
      </c>
      <c r="F18" s="4">
        <f t="shared" si="3"/>
        <v>0.40109890109890106</v>
      </c>
    </row>
    <row r="19" spans="1:6" x14ac:dyDescent="0.25">
      <c r="A19" s="1" t="s">
        <v>100</v>
      </c>
      <c r="B19" t="s">
        <v>16</v>
      </c>
      <c r="C19">
        <v>1.01</v>
      </c>
      <c r="D19">
        <v>0.62</v>
      </c>
      <c r="E19">
        <f t="shared" si="2"/>
        <v>0.39</v>
      </c>
      <c r="F19" s="4">
        <f t="shared" si="3"/>
        <v>0.38613861386138615</v>
      </c>
    </row>
    <row r="20" spans="1:6" x14ac:dyDescent="0.25">
      <c r="A20" s="1" t="s">
        <v>101</v>
      </c>
      <c r="B20" t="s">
        <v>17</v>
      </c>
      <c r="C20">
        <v>2.04</v>
      </c>
      <c r="D20">
        <v>1.34</v>
      </c>
      <c r="E20">
        <f t="shared" si="2"/>
        <v>0.7</v>
      </c>
      <c r="F20" s="4">
        <f t="shared" si="3"/>
        <v>0.34313725490196073</v>
      </c>
    </row>
    <row r="21" spans="1:6" x14ac:dyDescent="0.25">
      <c r="A21" s="1" t="s">
        <v>102</v>
      </c>
      <c r="B21" t="s">
        <v>18</v>
      </c>
      <c r="C21">
        <v>0.83</v>
      </c>
      <c r="D21">
        <v>0.54</v>
      </c>
      <c r="E21">
        <f t="shared" si="2"/>
        <v>0.28999999999999992</v>
      </c>
      <c r="F21" s="4">
        <f t="shared" si="3"/>
        <v>0.34939759036144569</v>
      </c>
    </row>
    <row r="22" spans="1:6" x14ac:dyDescent="0.25">
      <c r="A22" s="1" t="s">
        <v>103</v>
      </c>
      <c r="B22" t="s">
        <v>19</v>
      </c>
      <c r="C22">
        <v>1.63</v>
      </c>
      <c r="D22">
        <v>0.98</v>
      </c>
      <c r="E22">
        <f t="shared" si="2"/>
        <v>0.64999999999999991</v>
      </c>
      <c r="F22" s="4">
        <f t="shared" si="3"/>
        <v>0.3987730061349693</v>
      </c>
    </row>
    <row r="23" spans="1:6" x14ac:dyDescent="0.25">
      <c r="A23" s="1" t="s">
        <v>104</v>
      </c>
      <c r="B23" t="s">
        <v>20</v>
      </c>
      <c r="C23">
        <v>2.17</v>
      </c>
      <c r="D23">
        <v>1.32</v>
      </c>
      <c r="E23">
        <f t="shared" si="2"/>
        <v>0.84999999999999987</v>
      </c>
      <c r="F23" s="4">
        <f t="shared" si="3"/>
        <v>0.39170506912442393</v>
      </c>
    </row>
    <row r="24" spans="1:6" x14ac:dyDescent="0.25">
      <c r="A24" s="1" t="s">
        <v>105</v>
      </c>
      <c r="B24" t="s">
        <v>21</v>
      </c>
      <c r="C24">
        <v>2.41</v>
      </c>
      <c r="D24">
        <v>1.52</v>
      </c>
      <c r="E24">
        <f t="shared" si="2"/>
        <v>0.89000000000000012</v>
      </c>
      <c r="F24" s="4">
        <f t="shared" si="3"/>
        <v>0.36929460580912865</v>
      </c>
    </row>
    <row r="25" spans="1:6" x14ac:dyDescent="0.25">
      <c r="A25" s="1" t="s">
        <v>106</v>
      </c>
      <c r="B25" t="s">
        <v>22</v>
      </c>
      <c r="C25">
        <v>1.98</v>
      </c>
      <c r="D25">
        <v>1.3</v>
      </c>
      <c r="E25">
        <f t="shared" si="2"/>
        <v>0.67999999999999994</v>
      </c>
      <c r="F25" s="4">
        <f t="shared" si="3"/>
        <v>0.34343434343434343</v>
      </c>
    </row>
    <row r="26" spans="1:6" x14ac:dyDescent="0.25">
      <c r="A26" s="1" t="s">
        <v>107</v>
      </c>
      <c r="B26" t="s">
        <v>23</v>
      </c>
      <c r="C26">
        <v>2.41</v>
      </c>
      <c r="D26">
        <v>1.55</v>
      </c>
      <c r="E26">
        <f t="shared" si="2"/>
        <v>0.8600000000000001</v>
      </c>
      <c r="F26" s="4">
        <f t="shared" si="3"/>
        <v>0.35684647302904565</v>
      </c>
    </row>
    <row r="27" spans="1:6" x14ac:dyDescent="0.25">
      <c r="A27" s="1" t="s">
        <v>108</v>
      </c>
      <c r="B27" t="s">
        <v>24</v>
      </c>
      <c r="C27">
        <v>1.18</v>
      </c>
      <c r="D27">
        <v>0.74</v>
      </c>
      <c r="E27">
        <f t="shared" si="2"/>
        <v>0.43999999999999995</v>
      </c>
      <c r="F27" s="4">
        <f t="shared" si="3"/>
        <v>0.37288135593220334</v>
      </c>
    </row>
    <row r="28" spans="1:6" x14ac:dyDescent="0.25">
      <c r="A28" s="1" t="s">
        <v>173</v>
      </c>
      <c r="B28" t="s">
        <v>25</v>
      </c>
      <c r="C28">
        <v>1.82</v>
      </c>
      <c r="D28">
        <v>1.19</v>
      </c>
      <c r="E28">
        <f t="shared" si="2"/>
        <v>0.63000000000000012</v>
      </c>
      <c r="F28" s="4">
        <f t="shared" si="3"/>
        <v>0.3461538461538462</v>
      </c>
    </row>
    <row r="29" spans="1:6" x14ac:dyDescent="0.25">
      <c r="A29" s="1" t="s">
        <v>109</v>
      </c>
      <c r="B29" t="s">
        <v>26</v>
      </c>
      <c r="C29">
        <v>1.25</v>
      </c>
      <c r="D29">
        <v>0.74</v>
      </c>
      <c r="E29">
        <f t="shared" si="2"/>
        <v>0.51</v>
      </c>
      <c r="F29" s="4">
        <f t="shared" si="3"/>
        <v>0.40800000000000003</v>
      </c>
    </row>
    <row r="30" spans="1:6" x14ac:dyDescent="0.25">
      <c r="A30" s="1" t="s">
        <v>174</v>
      </c>
      <c r="B30" t="s">
        <v>27</v>
      </c>
      <c r="C30">
        <v>0.98</v>
      </c>
      <c r="D30">
        <v>0.65</v>
      </c>
      <c r="E30">
        <f t="shared" si="2"/>
        <v>0.32999999999999996</v>
      </c>
      <c r="F30" s="4">
        <f t="shared" si="3"/>
        <v>0.33673469387755101</v>
      </c>
    </row>
    <row r="31" spans="1:6" x14ac:dyDescent="0.25">
      <c r="A31" s="1" t="s">
        <v>110</v>
      </c>
      <c r="B31" t="s">
        <v>28</v>
      </c>
      <c r="C31">
        <v>0.94</v>
      </c>
      <c r="D31">
        <v>0.56000000000000005</v>
      </c>
      <c r="E31">
        <f t="shared" si="2"/>
        <v>0.37999999999999989</v>
      </c>
      <c r="F31" s="4">
        <f t="shared" si="3"/>
        <v>0.40425531914893609</v>
      </c>
    </row>
    <row r="32" spans="1:6" x14ac:dyDescent="0.25">
      <c r="A32" s="1" t="s">
        <v>111</v>
      </c>
      <c r="B32" t="s">
        <v>29</v>
      </c>
      <c r="C32">
        <v>0.94</v>
      </c>
      <c r="D32">
        <v>0.59</v>
      </c>
      <c r="E32">
        <f t="shared" si="2"/>
        <v>0.35</v>
      </c>
      <c r="F32" s="4">
        <f t="shared" si="3"/>
        <v>0.37234042553191488</v>
      </c>
    </row>
    <row r="33" spans="1:6" x14ac:dyDescent="0.25">
      <c r="A33" s="1" t="s">
        <v>112</v>
      </c>
      <c r="B33" t="s">
        <v>30</v>
      </c>
      <c r="C33">
        <v>0.96</v>
      </c>
      <c r="D33">
        <v>0.63</v>
      </c>
      <c r="E33">
        <f t="shared" si="2"/>
        <v>0.32999999999999996</v>
      </c>
      <c r="F33" s="4">
        <f t="shared" si="3"/>
        <v>0.34374999999999994</v>
      </c>
    </row>
    <row r="34" spans="1:6" x14ac:dyDescent="0.25">
      <c r="A34" s="1" t="s">
        <v>113</v>
      </c>
      <c r="B34" t="s">
        <v>31</v>
      </c>
      <c r="C34">
        <v>0.89</v>
      </c>
      <c r="D34">
        <v>0.52</v>
      </c>
      <c r="E34">
        <f t="shared" si="2"/>
        <v>0.37</v>
      </c>
      <c r="F34" s="4">
        <f t="shared" si="3"/>
        <v>0.4157303370786517</v>
      </c>
    </row>
    <row r="35" spans="1:6" x14ac:dyDescent="0.25">
      <c r="A35" s="1" t="s">
        <v>114</v>
      </c>
      <c r="B35" t="s">
        <v>32</v>
      </c>
      <c r="C35">
        <v>0.63</v>
      </c>
      <c r="D35">
        <v>0.37</v>
      </c>
      <c r="E35">
        <f t="shared" si="2"/>
        <v>0.26</v>
      </c>
      <c r="F35" s="4">
        <f t="shared" si="3"/>
        <v>0.41269841269841273</v>
      </c>
    </row>
    <row r="36" spans="1:6" x14ac:dyDescent="0.25">
      <c r="A36" s="1" t="s">
        <v>115</v>
      </c>
      <c r="B36" t="s">
        <v>33</v>
      </c>
      <c r="C36">
        <v>1.95</v>
      </c>
      <c r="D36">
        <v>1.1299999999999999</v>
      </c>
      <c r="E36">
        <f t="shared" si="2"/>
        <v>0.82000000000000006</v>
      </c>
      <c r="F36" s="4">
        <f t="shared" si="3"/>
        <v>0.42051282051282057</v>
      </c>
    </row>
    <row r="37" spans="1:6" x14ac:dyDescent="0.25">
      <c r="A37" s="1" t="s">
        <v>116</v>
      </c>
      <c r="B37" t="s">
        <v>34</v>
      </c>
      <c r="C37">
        <v>1.49</v>
      </c>
      <c r="D37">
        <v>0.95</v>
      </c>
      <c r="E37">
        <f t="shared" si="2"/>
        <v>0.54</v>
      </c>
      <c r="F37" s="4">
        <f t="shared" si="3"/>
        <v>0.36241610738255037</v>
      </c>
    </row>
    <row r="38" spans="1:6" x14ac:dyDescent="0.25">
      <c r="A38" s="1" t="s">
        <v>117</v>
      </c>
      <c r="B38" t="s">
        <v>35</v>
      </c>
      <c r="C38">
        <v>1.3</v>
      </c>
      <c r="D38">
        <v>0.86</v>
      </c>
      <c r="E38">
        <f t="shared" si="2"/>
        <v>0.44000000000000006</v>
      </c>
      <c r="F38" s="4">
        <f t="shared" si="3"/>
        <v>0.33846153846153848</v>
      </c>
    </row>
    <row r="39" spans="1:6" x14ac:dyDescent="0.25">
      <c r="A39" s="1" t="s">
        <v>118</v>
      </c>
      <c r="B39" t="s">
        <v>36</v>
      </c>
      <c r="C39">
        <v>2.3199999999999998</v>
      </c>
      <c r="D39">
        <v>1.37</v>
      </c>
      <c r="E39">
        <f t="shared" si="2"/>
        <v>0.94999999999999973</v>
      </c>
      <c r="F39" s="4">
        <f t="shared" si="3"/>
        <v>0.40948275862068956</v>
      </c>
    </row>
    <row r="40" spans="1:6" x14ac:dyDescent="0.25">
      <c r="A40" s="1" t="s">
        <v>119</v>
      </c>
      <c r="B40" t="s">
        <v>37</v>
      </c>
      <c r="C40">
        <v>0.71</v>
      </c>
      <c r="D40">
        <v>0.45</v>
      </c>
      <c r="E40">
        <f t="shared" si="2"/>
        <v>0.25999999999999995</v>
      </c>
      <c r="F40" s="4">
        <f t="shared" si="3"/>
        <v>0.36619718309859151</v>
      </c>
    </row>
    <row r="41" spans="1:6" x14ac:dyDescent="0.25">
      <c r="A41" s="1" t="s">
        <v>120</v>
      </c>
      <c r="B41" t="s">
        <v>38</v>
      </c>
      <c r="C41">
        <v>2.46</v>
      </c>
      <c r="D41">
        <v>1.48</v>
      </c>
      <c r="E41">
        <f t="shared" si="2"/>
        <v>0.98</v>
      </c>
      <c r="F41" s="4">
        <f t="shared" si="3"/>
        <v>0.3983739837398374</v>
      </c>
    </row>
    <row r="42" spans="1:6" x14ac:dyDescent="0.25">
      <c r="A42" s="1" t="s">
        <v>121</v>
      </c>
      <c r="B42" t="s">
        <v>39</v>
      </c>
      <c r="C42">
        <v>0.96</v>
      </c>
      <c r="D42">
        <v>0.56999999999999995</v>
      </c>
      <c r="E42">
        <f t="shared" si="2"/>
        <v>0.39</v>
      </c>
      <c r="F42" s="4">
        <f t="shared" si="3"/>
        <v>0.40625000000000006</v>
      </c>
    </row>
    <row r="43" spans="1:6" x14ac:dyDescent="0.25">
      <c r="A43" s="1" t="s">
        <v>122</v>
      </c>
      <c r="B43" t="s">
        <v>40</v>
      </c>
      <c r="C43">
        <v>0.56999999999999995</v>
      </c>
      <c r="D43">
        <v>0.38</v>
      </c>
      <c r="E43">
        <f t="shared" si="2"/>
        <v>0.18999999999999995</v>
      </c>
      <c r="F43" s="4">
        <f t="shared" si="3"/>
        <v>0.33333333333333326</v>
      </c>
    </row>
    <row r="44" spans="1:6" x14ac:dyDescent="0.25">
      <c r="A44" s="1" t="s">
        <v>175</v>
      </c>
      <c r="B44" t="s">
        <v>41</v>
      </c>
      <c r="C44">
        <v>1.85</v>
      </c>
      <c r="D44">
        <v>1.1000000000000001</v>
      </c>
      <c r="E44">
        <f t="shared" si="2"/>
        <v>0.75</v>
      </c>
      <c r="F44" s="4">
        <f t="shared" si="3"/>
        <v>0.40540540540540537</v>
      </c>
    </row>
    <row r="45" spans="1:6" x14ac:dyDescent="0.25">
      <c r="A45" s="1" t="s">
        <v>123</v>
      </c>
      <c r="B45" t="s">
        <v>42</v>
      </c>
      <c r="C45">
        <v>2.0099999999999998</v>
      </c>
      <c r="D45">
        <v>1.25</v>
      </c>
      <c r="E45">
        <f t="shared" si="2"/>
        <v>0.75999999999999979</v>
      </c>
      <c r="F45" s="4">
        <f t="shared" si="3"/>
        <v>0.37810945273631835</v>
      </c>
    </row>
    <row r="46" spans="1:6" x14ac:dyDescent="0.25">
      <c r="A46" s="1" t="s">
        <v>124</v>
      </c>
      <c r="B46" t="s">
        <v>43</v>
      </c>
      <c r="C46">
        <v>2.31</v>
      </c>
      <c r="D46">
        <v>1.47</v>
      </c>
      <c r="E46">
        <f t="shared" si="2"/>
        <v>0.84000000000000008</v>
      </c>
      <c r="F46" s="4">
        <f t="shared" si="3"/>
        <v>0.36363636363636365</v>
      </c>
    </row>
    <row r="47" spans="1:6" x14ac:dyDescent="0.25">
      <c r="A47" s="1" t="s">
        <v>125</v>
      </c>
      <c r="B47" t="s">
        <v>44</v>
      </c>
      <c r="C47">
        <v>0.95</v>
      </c>
      <c r="D47">
        <v>0.61</v>
      </c>
      <c r="E47">
        <f t="shared" si="2"/>
        <v>0.33999999999999997</v>
      </c>
      <c r="F47" s="4">
        <f t="shared" si="3"/>
        <v>0.35789473684210527</v>
      </c>
    </row>
    <row r="48" spans="1:6" x14ac:dyDescent="0.25">
      <c r="A48" s="1" t="s">
        <v>126</v>
      </c>
      <c r="B48" t="s">
        <v>79</v>
      </c>
      <c r="C48">
        <v>1.94</v>
      </c>
      <c r="D48">
        <v>1.2</v>
      </c>
      <c r="E48">
        <f t="shared" si="2"/>
        <v>0.74</v>
      </c>
      <c r="F48" s="4">
        <f t="shared" si="3"/>
        <v>0.3814432989690722</v>
      </c>
    </row>
    <row r="49" spans="1:6" x14ac:dyDescent="0.25">
      <c r="A49" s="1" t="s">
        <v>127</v>
      </c>
      <c r="B49" t="s">
        <v>45</v>
      </c>
      <c r="C49">
        <v>2.0499999999999998</v>
      </c>
      <c r="D49">
        <v>1.2</v>
      </c>
      <c r="E49">
        <f t="shared" si="2"/>
        <v>0.84999999999999987</v>
      </c>
      <c r="F49" s="4">
        <f t="shared" si="3"/>
        <v>0.41463414634146339</v>
      </c>
    </row>
    <row r="50" spans="1:6" x14ac:dyDescent="0.25">
      <c r="A50" s="1" t="s">
        <v>128</v>
      </c>
      <c r="B50" t="s">
        <v>46</v>
      </c>
      <c r="C50">
        <v>0.66</v>
      </c>
      <c r="D50">
        <v>0.44</v>
      </c>
      <c r="E50">
        <f t="shared" si="2"/>
        <v>0.22000000000000003</v>
      </c>
      <c r="F50" s="4">
        <f t="shared" si="3"/>
        <v>0.33333333333333337</v>
      </c>
    </row>
    <row r="51" spans="1:6" x14ac:dyDescent="0.25">
      <c r="A51" s="1" t="s">
        <v>129</v>
      </c>
      <c r="B51" t="s">
        <v>47</v>
      </c>
      <c r="C51">
        <v>1.47</v>
      </c>
      <c r="D51">
        <v>0.96</v>
      </c>
      <c r="E51">
        <f t="shared" si="2"/>
        <v>0.51</v>
      </c>
      <c r="F51" s="4">
        <f t="shared" si="3"/>
        <v>0.34693877551020408</v>
      </c>
    </row>
    <row r="52" spans="1:6" x14ac:dyDescent="0.25">
      <c r="A52" s="1" t="s">
        <v>130</v>
      </c>
      <c r="B52" t="s">
        <v>48</v>
      </c>
      <c r="C52">
        <v>1.18</v>
      </c>
      <c r="D52">
        <v>0.72</v>
      </c>
      <c r="E52">
        <f t="shared" si="2"/>
        <v>0.45999999999999996</v>
      </c>
      <c r="F52" s="4">
        <f t="shared" si="3"/>
        <v>0.38983050847457629</v>
      </c>
    </row>
    <row r="53" spans="1:6" x14ac:dyDescent="0.25">
      <c r="A53" s="1" t="s">
        <v>131</v>
      </c>
      <c r="B53" t="s">
        <v>49</v>
      </c>
      <c r="C53">
        <v>1.54</v>
      </c>
      <c r="D53">
        <v>0.95</v>
      </c>
      <c r="E53">
        <f t="shared" si="2"/>
        <v>0.59000000000000008</v>
      </c>
      <c r="F53" s="4">
        <f t="shared" si="3"/>
        <v>0.38311688311688313</v>
      </c>
    </row>
    <row r="54" spans="1:6" x14ac:dyDescent="0.25">
      <c r="A54" s="1" t="s">
        <v>132</v>
      </c>
      <c r="B54" t="s">
        <v>80</v>
      </c>
      <c r="C54">
        <v>0.75</v>
      </c>
      <c r="D54">
        <v>0.49</v>
      </c>
      <c r="E54">
        <f t="shared" si="2"/>
        <v>0.26</v>
      </c>
      <c r="F54" s="4">
        <f t="shared" si="3"/>
        <v>0.34666666666666668</v>
      </c>
    </row>
    <row r="55" spans="1:6" x14ac:dyDescent="0.25">
      <c r="A55" s="1" t="s">
        <v>133</v>
      </c>
      <c r="B55" t="s">
        <v>50</v>
      </c>
      <c r="C55">
        <v>1.06</v>
      </c>
      <c r="D55">
        <v>0.63</v>
      </c>
      <c r="E55">
        <f t="shared" si="2"/>
        <v>0.43000000000000005</v>
      </c>
      <c r="F55" s="4">
        <f t="shared" si="3"/>
        <v>0.40566037735849059</v>
      </c>
    </row>
    <row r="56" spans="1:6" x14ac:dyDescent="0.25">
      <c r="A56" s="1" t="s">
        <v>134</v>
      </c>
      <c r="B56" t="s">
        <v>51</v>
      </c>
      <c r="C56">
        <v>0.94</v>
      </c>
      <c r="D56">
        <v>0.61</v>
      </c>
      <c r="E56">
        <f t="shared" si="2"/>
        <v>0.32999999999999996</v>
      </c>
      <c r="F56" s="4">
        <f t="shared" si="3"/>
        <v>0.35106382978723399</v>
      </c>
    </row>
    <row r="57" spans="1:6" x14ac:dyDescent="0.25">
      <c r="A57" s="1" t="s">
        <v>135</v>
      </c>
      <c r="B57" t="s">
        <v>52</v>
      </c>
      <c r="C57">
        <v>1.1499999999999999</v>
      </c>
      <c r="D57">
        <v>0.71</v>
      </c>
      <c r="E57">
        <f t="shared" si="2"/>
        <v>0.43999999999999995</v>
      </c>
      <c r="F57" s="4">
        <f t="shared" si="3"/>
        <v>0.38260869565217387</v>
      </c>
    </row>
    <row r="58" spans="1:6" x14ac:dyDescent="0.25">
      <c r="A58" s="1" t="s">
        <v>136</v>
      </c>
      <c r="B58" t="s">
        <v>53</v>
      </c>
      <c r="C58">
        <v>1.83</v>
      </c>
      <c r="D58">
        <v>1.07</v>
      </c>
      <c r="E58">
        <f t="shared" si="2"/>
        <v>0.76</v>
      </c>
      <c r="F58" s="4">
        <f t="shared" si="3"/>
        <v>0.41530054644808739</v>
      </c>
    </row>
    <row r="59" spans="1:6" x14ac:dyDescent="0.25">
      <c r="A59" s="1" t="s">
        <v>137</v>
      </c>
      <c r="B59" t="s">
        <v>54</v>
      </c>
      <c r="C59">
        <v>1.99</v>
      </c>
      <c r="D59">
        <v>1.23</v>
      </c>
      <c r="E59">
        <f t="shared" si="2"/>
        <v>0.76</v>
      </c>
      <c r="F59" s="4">
        <f t="shared" si="3"/>
        <v>0.38190954773869346</v>
      </c>
    </row>
    <row r="60" spans="1:6" x14ac:dyDescent="0.25">
      <c r="A60" s="1" t="s">
        <v>138</v>
      </c>
      <c r="B60" t="s">
        <v>55</v>
      </c>
      <c r="C60">
        <v>1.82</v>
      </c>
      <c r="D60">
        <v>1.1200000000000001</v>
      </c>
      <c r="E60">
        <f t="shared" si="2"/>
        <v>0.7</v>
      </c>
      <c r="F60" s="4">
        <f t="shared" si="3"/>
        <v>0.38461538461538458</v>
      </c>
    </row>
    <row r="61" spans="1:6" x14ac:dyDescent="0.25">
      <c r="A61" s="1" t="s">
        <v>139</v>
      </c>
      <c r="B61" t="s">
        <v>56</v>
      </c>
      <c r="C61">
        <v>2.06</v>
      </c>
      <c r="D61">
        <v>1.24</v>
      </c>
      <c r="E61">
        <f t="shared" si="2"/>
        <v>0.82000000000000006</v>
      </c>
      <c r="F61" s="4">
        <f t="shared" si="3"/>
        <v>0.39805825242718451</v>
      </c>
    </row>
    <row r="62" spans="1:6" x14ac:dyDescent="0.25">
      <c r="A62" s="1" t="s">
        <v>140</v>
      </c>
      <c r="B62" t="s">
        <v>76</v>
      </c>
      <c r="C62">
        <v>1.31</v>
      </c>
      <c r="D62">
        <v>0.77</v>
      </c>
      <c r="E62">
        <f t="shared" si="2"/>
        <v>0.54</v>
      </c>
      <c r="F62" s="4">
        <f t="shared" si="3"/>
        <v>0.41221374045801529</v>
      </c>
    </row>
    <row r="63" spans="1:6" x14ac:dyDescent="0.25">
      <c r="A63" s="1" t="s">
        <v>141</v>
      </c>
      <c r="B63" t="s">
        <v>57</v>
      </c>
      <c r="C63">
        <v>0.77</v>
      </c>
      <c r="D63">
        <v>0.46</v>
      </c>
      <c r="E63">
        <f t="shared" si="2"/>
        <v>0.31</v>
      </c>
      <c r="F63" s="4">
        <f t="shared" si="3"/>
        <v>0.40259740259740256</v>
      </c>
    </row>
    <row r="64" spans="1:6" x14ac:dyDescent="0.25">
      <c r="A64" s="1" t="s">
        <v>142</v>
      </c>
      <c r="B64" t="s">
        <v>58</v>
      </c>
      <c r="C64">
        <v>2.1</v>
      </c>
      <c r="D64">
        <v>1.24</v>
      </c>
      <c r="E64">
        <f t="shared" si="2"/>
        <v>0.8600000000000001</v>
      </c>
      <c r="F64" s="4">
        <f t="shared" si="3"/>
        <v>0.40952380952380957</v>
      </c>
    </row>
    <row r="65" spans="1:6" x14ac:dyDescent="0.25">
      <c r="A65" s="1" t="s">
        <v>143</v>
      </c>
      <c r="B65" t="s">
        <v>59</v>
      </c>
      <c r="C65">
        <v>0.65</v>
      </c>
      <c r="D65">
        <v>0.42</v>
      </c>
      <c r="E65">
        <f t="shared" si="2"/>
        <v>0.23000000000000004</v>
      </c>
      <c r="F65" s="4">
        <f t="shared" si="3"/>
        <v>0.35384615384615387</v>
      </c>
    </row>
    <row r="66" spans="1:6" x14ac:dyDescent="0.25">
      <c r="A66" s="1" t="s">
        <v>144</v>
      </c>
      <c r="B66" t="s">
        <v>60</v>
      </c>
      <c r="C66">
        <v>2.37</v>
      </c>
      <c r="D66">
        <v>1.54</v>
      </c>
      <c r="E66">
        <f t="shared" si="2"/>
        <v>0.83000000000000007</v>
      </c>
      <c r="F66" s="4">
        <f t="shared" si="3"/>
        <v>0.35021097046413502</v>
      </c>
    </row>
    <row r="67" spans="1:6" x14ac:dyDescent="0.25">
      <c r="A67" s="1" t="s">
        <v>145</v>
      </c>
      <c r="B67" t="s">
        <v>61</v>
      </c>
      <c r="C67">
        <v>1.01</v>
      </c>
      <c r="D67">
        <v>0.59</v>
      </c>
      <c r="E67">
        <f t="shared" ref="E67:E82" si="4">C67-D67</f>
        <v>0.42000000000000004</v>
      </c>
      <c r="F67" s="4">
        <f t="shared" ref="F67:F82" si="5">E67/C67</f>
        <v>0.41584158415841588</v>
      </c>
    </row>
    <row r="68" spans="1:6" x14ac:dyDescent="0.25">
      <c r="A68" s="1" t="s">
        <v>146</v>
      </c>
      <c r="B68" t="s">
        <v>62</v>
      </c>
      <c r="C68">
        <v>1.03</v>
      </c>
      <c r="D68">
        <v>0.63</v>
      </c>
      <c r="E68">
        <f t="shared" si="4"/>
        <v>0.4</v>
      </c>
      <c r="F68" s="4">
        <f t="shared" si="5"/>
        <v>0.38834951456310679</v>
      </c>
    </row>
    <row r="69" spans="1:6" x14ac:dyDescent="0.25">
      <c r="A69" s="1" t="s">
        <v>147</v>
      </c>
      <c r="B69" t="s">
        <v>81</v>
      </c>
      <c r="C69">
        <v>1.1399999999999999</v>
      </c>
      <c r="D69">
        <v>0.7</v>
      </c>
      <c r="E69">
        <f t="shared" si="4"/>
        <v>0.43999999999999995</v>
      </c>
      <c r="F69" s="4">
        <f t="shared" si="5"/>
        <v>0.38596491228070173</v>
      </c>
    </row>
    <row r="70" spans="1:6" x14ac:dyDescent="0.25">
      <c r="A70" s="1" t="s">
        <v>148</v>
      </c>
      <c r="B70" t="s">
        <v>63</v>
      </c>
      <c r="C70">
        <v>2.2999999999999998</v>
      </c>
      <c r="D70">
        <v>1.52</v>
      </c>
      <c r="E70">
        <f t="shared" si="4"/>
        <v>0.7799999999999998</v>
      </c>
      <c r="F70" s="4">
        <f t="shared" si="5"/>
        <v>0.33913043478260863</v>
      </c>
    </row>
    <row r="71" spans="1:6" x14ac:dyDescent="0.25">
      <c r="A71" s="1" t="s">
        <v>149</v>
      </c>
      <c r="B71" t="s">
        <v>64</v>
      </c>
      <c r="C71">
        <v>1.42</v>
      </c>
      <c r="D71">
        <v>0.85</v>
      </c>
      <c r="E71">
        <f t="shared" si="4"/>
        <v>0.56999999999999995</v>
      </c>
      <c r="F71" s="4">
        <f t="shared" si="5"/>
        <v>0.40140845070422532</v>
      </c>
    </row>
    <row r="72" spans="1:6" x14ac:dyDescent="0.25">
      <c r="A72" s="1" t="s">
        <v>150</v>
      </c>
      <c r="B72" t="s">
        <v>65</v>
      </c>
      <c r="C72">
        <v>1.1200000000000001</v>
      </c>
      <c r="D72">
        <v>0.66</v>
      </c>
      <c r="E72">
        <f t="shared" si="4"/>
        <v>0.46000000000000008</v>
      </c>
      <c r="F72" s="4">
        <f t="shared" si="5"/>
        <v>0.41071428571428575</v>
      </c>
    </row>
    <row r="73" spans="1:6" x14ac:dyDescent="0.25">
      <c r="A73" s="1" t="s">
        <v>151</v>
      </c>
      <c r="B73" t="s">
        <v>66</v>
      </c>
      <c r="C73">
        <v>0.81</v>
      </c>
      <c r="D73">
        <v>0.5</v>
      </c>
      <c r="E73">
        <f t="shared" si="4"/>
        <v>0.31000000000000005</v>
      </c>
      <c r="F73" s="4">
        <f t="shared" si="5"/>
        <v>0.38271604938271608</v>
      </c>
    </row>
    <row r="74" spans="1:6" x14ac:dyDescent="0.25">
      <c r="A74" s="1" t="s">
        <v>152</v>
      </c>
      <c r="B74" t="s">
        <v>67</v>
      </c>
      <c r="C74">
        <v>0.69</v>
      </c>
      <c r="D74">
        <v>0.44</v>
      </c>
      <c r="E74">
        <f t="shared" si="4"/>
        <v>0.24999999999999994</v>
      </c>
      <c r="F74" s="4">
        <f t="shared" si="5"/>
        <v>0.36231884057971009</v>
      </c>
    </row>
    <row r="75" spans="1:6" x14ac:dyDescent="0.25">
      <c r="A75" s="1" t="s">
        <v>153</v>
      </c>
      <c r="B75" t="s">
        <v>68</v>
      </c>
      <c r="C75">
        <v>2.4</v>
      </c>
      <c r="D75">
        <v>1.46</v>
      </c>
      <c r="E75">
        <f t="shared" si="4"/>
        <v>0.94</v>
      </c>
      <c r="F75" s="4">
        <f t="shared" si="5"/>
        <v>0.39166666666666666</v>
      </c>
    </row>
    <row r="76" spans="1:6" x14ac:dyDescent="0.25">
      <c r="A76" s="1" t="s">
        <v>154</v>
      </c>
      <c r="B76" t="s">
        <v>69</v>
      </c>
      <c r="C76">
        <v>2.5</v>
      </c>
      <c r="D76">
        <v>1.57</v>
      </c>
      <c r="E76">
        <f t="shared" si="4"/>
        <v>0.92999999999999994</v>
      </c>
      <c r="F76" s="4">
        <f t="shared" si="5"/>
        <v>0.372</v>
      </c>
    </row>
    <row r="77" spans="1:6" x14ac:dyDescent="0.25">
      <c r="A77" s="1" t="s">
        <v>155</v>
      </c>
      <c r="B77" t="s">
        <v>70</v>
      </c>
      <c r="C77">
        <v>0.94</v>
      </c>
      <c r="D77">
        <v>0.59</v>
      </c>
      <c r="E77">
        <f t="shared" si="4"/>
        <v>0.35</v>
      </c>
      <c r="F77" s="4">
        <f t="shared" si="5"/>
        <v>0.37234042553191488</v>
      </c>
    </row>
    <row r="78" spans="1:6" x14ac:dyDescent="0.25">
      <c r="A78" s="1" t="s">
        <v>156</v>
      </c>
      <c r="B78" t="s">
        <v>71</v>
      </c>
      <c r="C78">
        <v>0.8</v>
      </c>
      <c r="D78">
        <v>0.52</v>
      </c>
      <c r="E78">
        <f t="shared" si="4"/>
        <v>0.28000000000000003</v>
      </c>
      <c r="F78" s="4">
        <f t="shared" si="5"/>
        <v>0.35000000000000003</v>
      </c>
    </row>
    <row r="79" spans="1:6" x14ac:dyDescent="0.25">
      <c r="A79" s="1" t="s">
        <v>157</v>
      </c>
      <c r="B79" t="s">
        <v>72</v>
      </c>
      <c r="C79">
        <v>0.77</v>
      </c>
      <c r="D79">
        <v>0.51</v>
      </c>
      <c r="E79">
        <f t="shared" si="4"/>
        <v>0.26</v>
      </c>
      <c r="F79" s="4">
        <f t="shared" si="5"/>
        <v>0.33766233766233766</v>
      </c>
    </row>
    <row r="80" spans="1:6" x14ac:dyDescent="0.25">
      <c r="A80" s="1" t="s">
        <v>158</v>
      </c>
      <c r="B80" t="s">
        <v>73</v>
      </c>
      <c r="C80">
        <v>2.19</v>
      </c>
      <c r="D80">
        <v>1.38</v>
      </c>
      <c r="E80">
        <f t="shared" si="4"/>
        <v>0.81</v>
      </c>
      <c r="F80" s="4">
        <f t="shared" si="5"/>
        <v>0.36986301369863017</v>
      </c>
    </row>
    <row r="81" spans="1:6" x14ac:dyDescent="0.25">
      <c r="A81" s="1" t="s">
        <v>159</v>
      </c>
      <c r="B81" t="s">
        <v>74</v>
      </c>
      <c r="C81">
        <v>1.1200000000000001</v>
      </c>
      <c r="D81">
        <v>0.69</v>
      </c>
      <c r="E81">
        <f t="shared" si="4"/>
        <v>0.43000000000000016</v>
      </c>
      <c r="F81" s="4">
        <f t="shared" si="5"/>
        <v>0.38392857142857151</v>
      </c>
    </row>
    <row r="82" spans="1:6" x14ac:dyDescent="0.25">
      <c r="A82" s="1" t="s">
        <v>160</v>
      </c>
      <c r="B82" t="s">
        <v>75</v>
      </c>
      <c r="C82">
        <v>1.5</v>
      </c>
      <c r="D82">
        <v>0.93</v>
      </c>
      <c r="E82">
        <f t="shared" si="4"/>
        <v>0.56999999999999995</v>
      </c>
      <c r="F82" s="4">
        <f t="shared" si="5"/>
        <v>0.37999999999999995</v>
      </c>
    </row>
    <row r="84" spans="1:6" x14ac:dyDescent="0.25">
      <c r="F84" s="4">
        <f>MAX(F2:F82)</f>
        <v>0.42051282051282057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Sheet7</vt:lpstr>
      <vt:lpstr>For IDAB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 J. Richardson</dc:creator>
  <cp:lastModifiedBy>Vernon J. Richardson</cp:lastModifiedBy>
  <dcterms:created xsi:type="dcterms:W3CDTF">2018-10-29T18:27:38Z</dcterms:created>
  <dcterms:modified xsi:type="dcterms:W3CDTF">2022-06-13T21:32:18Z</dcterms:modified>
</cp:coreProperties>
</file>