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Kalkyler självkostnad debiteringsgrad\"/>
    </mc:Choice>
  </mc:AlternateContent>
  <xr:revisionPtr revIDLastSave="0" documentId="13_ncr:1_{11166DA0-1E6E-4C00-A925-C2AA774E39BA}" xr6:coauthVersionLast="47" xr6:coauthVersionMax="47" xr10:uidLastSave="{00000000-0000-0000-0000-000000000000}"/>
  <bookViews>
    <workbookView xWindow="-110" yWindow="-110" windowWidth="19420" windowHeight="10420" xr2:uid="{8B528025-B97C-4192-A6D3-E6BFF8EA829D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6" i="1"/>
  <c r="E36" i="1"/>
  <c r="E37" i="1"/>
  <c r="D43" i="1"/>
  <c r="D42" i="1"/>
  <c r="D41" i="1"/>
  <c r="F41" i="1"/>
  <c r="G41" i="1"/>
  <c r="G42" i="1"/>
  <c r="G43" i="1"/>
  <c r="G44" i="1"/>
  <c r="D20" i="1"/>
  <c r="E43" i="1"/>
  <c r="E41" i="1"/>
  <c r="E42" i="1"/>
  <c r="E44" i="1"/>
  <c r="B49" i="1"/>
  <c r="C43" i="1"/>
  <c r="B43" i="1"/>
  <c r="C42" i="1"/>
  <c r="B42" i="1"/>
  <c r="C41" i="1"/>
  <c r="B41" i="1"/>
  <c r="D21" i="1"/>
  <c r="D22" i="1"/>
  <c r="D23" i="1"/>
  <c r="B37" i="1"/>
  <c r="F43" i="1"/>
  <c r="B54" i="1"/>
  <c r="B55" i="1"/>
  <c r="B56" i="1"/>
  <c r="B53" i="1"/>
  <c r="E59" i="1"/>
  <c r="B50" i="1"/>
  <c r="B51" i="1"/>
  <c r="B57" i="1"/>
  <c r="B59" i="1"/>
  <c r="F42" i="1"/>
  <c r="B30" i="1"/>
</calcChain>
</file>

<file path=xl/sharedStrings.xml><?xml version="1.0" encoding="utf-8"?>
<sst xmlns="http://schemas.openxmlformats.org/spreadsheetml/2006/main" count="56" uniqueCount="44">
  <si>
    <t>Modell</t>
  </si>
  <si>
    <t>Antal</t>
  </si>
  <si>
    <t>Varukostn</t>
  </si>
  <si>
    <t>Radsumma</t>
  </si>
  <si>
    <t>Summa varukostnad</t>
  </si>
  <si>
    <t>Fasta kostnader</t>
  </si>
  <si>
    <t>Löner</t>
  </si>
  <si>
    <t>Lokaler</t>
  </si>
  <si>
    <t>Marknadsföring</t>
  </si>
  <si>
    <t>Övriga kostnader</t>
  </si>
  <si>
    <t>Summa fasta kostnader</t>
  </si>
  <si>
    <t>Önskad vinst:</t>
  </si>
  <si>
    <t>Formeln för påläggsprocent</t>
  </si>
  <si>
    <t>Fasta kostnader + önskad vinst</t>
  </si>
  <si>
    <t>Varukostnader</t>
  </si>
  <si>
    <t xml:space="preserve"> -------------------------------------------------------   =</t>
  </si>
  <si>
    <t>Försäljn pris</t>
  </si>
  <si>
    <t>Summa intäkter</t>
  </si>
  <si>
    <t>Ökning i %</t>
  </si>
  <si>
    <t>Resultatbudget</t>
  </si>
  <si>
    <t>Bruttovinst</t>
  </si>
  <si>
    <t>Årets resultat</t>
  </si>
  <si>
    <t>Pålägg i kr.</t>
  </si>
  <si>
    <t>Pålägg kr</t>
  </si>
  <si>
    <t>(Önskad vinst   -----------&gt;</t>
  </si>
  <si>
    <t>)</t>
  </si>
  <si>
    <t xml:space="preserve">Påläggskalkylering. </t>
  </si>
  <si>
    <t>Well</t>
  </si>
  <si>
    <t>Medium</t>
  </si>
  <si>
    <t>Rare</t>
  </si>
  <si>
    <t>Försäljning</t>
  </si>
  <si>
    <t xml:space="preserve">KSV </t>
  </si>
  <si>
    <t>Företagets fasta kostnader har ökat då man bytt till en dyrare lokal plus att man anställt en säljare.</t>
  </si>
  <si>
    <t>De fasta kosnaderna är löner 2 400 000, lokaler 120 000, marknadsföring 80 000 och övriga kostnader 35 000.</t>
  </si>
  <si>
    <t>Man budgeterar med en vinst på 150 000 kr.</t>
  </si>
  <si>
    <t>Fråga. Vilket påslag man måste ha för att få täckning för budgeterad fast kostnad plus önskad vinst.</t>
  </si>
  <si>
    <t>Ett företag säljer 3 modeller av grillar som heter Well, Medium och Rare.</t>
  </si>
  <si>
    <t>Well har en varukostnad på 5000 kr, Medium 4200 kr och Rare 3100 kr</t>
  </si>
  <si>
    <t xml:space="preserve">Företaget sitter i december och lägger nästa års budget. </t>
  </si>
  <si>
    <t>Man har ännu inte bestämt något försäljningspris för respektive grill.</t>
  </si>
  <si>
    <t>Man budgetar att sälja 125 st Well, 300 st Medium och 500 st Rare.</t>
  </si>
  <si>
    <t>Här lägger man in försäljningspris.</t>
  </si>
  <si>
    <t>Övning grillar</t>
  </si>
  <si>
    <t>Min. intäkter: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</si>
</sst>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0" fillId="0" borderId="1" xfId="0" applyNumberFormat="1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horizontal="right"/>
    </xf>
    <xf numFmtId="165" fontId="0" fillId="7" borderId="0" xfId="0" applyNumberFormat="1" applyFill="1"/>
    <xf numFmtId="0" fontId="1" fillId="0" borderId="0" xfId="0" applyFont="1" applyAlignment="1">
      <alignment horizontal="left"/>
    </xf>
    <xf numFmtId="164" fontId="0" fillId="0" borderId="2" xfId="0" applyNumberFormat="1" applyBorder="1"/>
    <xf numFmtId="0" fontId="1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right"/>
    </xf>
    <xf numFmtId="165" fontId="1" fillId="5" borderId="0" xfId="0" applyNumberFormat="1" applyFont="1" applyFill="1" applyAlignment="1">
      <alignment horizontal="left"/>
    </xf>
    <xf numFmtId="164" fontId="1" fillId="6" borderId="0" xfId="0" applyNumberFormat="1" applyFont="1" applyFill="1"/>
    <xf numFmtId="0" fontId="1" fillId="8" borderId="0" xfId="0" applyFont="1" applyFill="1" applyAlignment="1">
      <alignment horizontal="right"/>
    </xf>
    <xf numFmtId="164" fontId="0" fillId="8" borderId="0" xfId="0" applyNumberFormat="1" applyFill="1"/>
    <xf numFmtId="164" fontId="1" fillId="8" borderId="0" xfId="0" applyNumberFormat="1" applyFont="1" applyFill="1"/>
    <xf numFmtId="0" fontId="0" fillId="2" borderId="0" xfId="0" applyFill="1"/>
    <xf numFmtId="164" fontId="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G59"/>
  <sheetViews>
    <sheetView showGridLines="0" tabSelected="1" topLeftCell="A13" workbookViewId="0">
      <selection activeCell="E31" sqref="E31"/>
    </sheetView>
  </sheetViews>
  <sheetFormatPr defaultRowHeight="14.5" x14ac:dyDescent="0.35"/>
  <cols>
    <col min="1" max="1" width="27.6328125" customWidth="1"/>
    <col min="2" max="2" width="13.453125" customWidth="1"/>
    <col min="3" max="3" width="10.7265625" customWidth="1"/>
    <col min="4" max="4" width="11.90625" customWidth="1"/>
    <col min="5" max="5" width="11.6328125" customWidth="1"/>
    <col min="6" max="6" width="10.7265625" customWidth="1"/>
    <col min="7" max="7" width="11.453125" customWidth="1"/>
  </cols>
  <sheetData>
    <row r="2" spans="1:1" ht="18.5" x14ac:dyDescent="0.45">
      <c r="A2" s="1" t="s">
        <v>26</v>
      </c>
    </row>
    <row r="4" spans="1:1" x14ac:dyDescent="0.35">
      <c r="A4" s="10" t="s">
        <v>42</v>
      </c>
    </row>
    <row r="5" spans="1:1" x14ac:dyDescent="0.35">
      <c r="A5" t="s">
        <v>36</v>
      </c>
    </row>
    <row r="6" spans="1:1" x14ac:dyDescent="0.35">
      <c r="A6" t="s">
        <v>37</v>
      </c>
    </row>
    <row r="8" spans="1:1" x14ac:dyDescent="0.35">
      <c r="A8" t="s">
        <v>38</v>
      </c>
    </row>
    <row r="9" spans="1:1" x14ac:dyDescent="0.35">
      <c r="A9" t="s">
        <v>39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  <row r="15" spans="1:1" x14ac:dyDescent="0.35">
      <c r="A15" t="s">
        <v>40</v>
      </c>
    </row>
    <row r="17" spans="1:6" x14ac:dyDescent="0.35">
      <c r="A17" s="10" t="s">
        <v>35</v>
      </c>
      <c r="B17" s="10"/>
      <c r="C17" s="10"/>
      <c r="D17" s="10"/>
      <c r="E17" s="10"/>
      <c r="F17" s="10"/>
    </row>
    <row r="19" spans="1:6" x14ac:dyDescent="0.35">
      <c r="A19" s="5" t="s">
        <v>0</v>
      </c>
      <c r="B19" s="6" t="s">
        <v>1</v>
      </c>
      <c r="C19" s="6" t="s">
        <v>2</v>
      </c>
      <c r="D19" s="6" t="s">
        <v>3</v>
      </c>
    </row>
    <row r="20" spans="1:6" x14ac:dyDescent="0.35">
      <c r="A20" t="s">
        <v>27</v>
      </c>
      <c r="B20">
        <v>125</v>
      </c>
      <c r="C20" s="3">
        <v>5000</v>
      </c>
      <c r="D20" s="3">
        <f>B20*C20</f>
        <v>625000</v>
      </c>
    </row>
    <row r="21" spans="1:6" x14ac:dyDescent="0.35">
      <c r="A21" t="s">
        <v>28</v>
      </c>
      <c r="B21">
        <v>300</v>
      </c>
      <c r="C21" s="3">
        <v>4200</v>
      </c>
      <c r="D21" s="3">
        <f t="shared" ref="D21:D22" si="0">B21*C21</f>
        <v>1260000</v>
      </c>
    </row>
    <row r="22" spans="1:6" ht="15" thickBot="1" x14ac:dyDescent="0.4">
      <c r="A22" t="s">
        <v>29</v>
      </c>
      <c r="B22">
        <v>500</v>
      </c>
      <c r="C22" s="3">
        <v>3100</v>
      </c>
      <c r="D22" s="7">
        <f t="shared" si="0"/>
        <v>1550000</v>
      </c>
    </row>
    <row r="23" spans="1:6" ht="15" thickTop="1" x14ac:dyDescent="0.35">
      <c r="A23" s="8" t="s">
        <v>4</v>
      </c>
      <c r="D23" s="9">
        <f>SUM(D20:D22)</f>
        <v>3435000</v>
      </c>
    </row>
    <row r="24" spans="1:6" x14ac:dyDescent="0.35">
      <c r="A24" s="2"/>
    </row>
    <row r="25" spans="1:6" x14ac:dyDescent="0.35">
      <c r="A25" s="5" t="s">
        <v>5</v>
      </c>
      <c r="B25" s="5"/>
    </row>
    <row r="26" spans="1:6" x14ac:dyDescent="0.35">
      <c r="A26" t="s">
        <v>6</v>
      </c>
      <c r="B26" s="3">
        <v>2400000</v>
      </c>
      <c r="C26" s="4"/>
      <c r="D26" s="3"/>
    </row>
    <row r="27" spans="1:6" x14ac:dyDescent="0.35">
      <c r="A27" t="s">
        <v>7</v>
      </c>
      <c r="B27" s="3">
        <v>120000</v>
      </c>
    </row>
    <row r="28" spans="1:6" x14ac:dyDescent="0.35">
      <c r="A28" t="s">
        <v>8</v>
      </c>
      <c r="B28" s="3">
        <v>80000</v>
      </c>
    </row>
    <row r="29" spans="1:6" ht="15" thickBot="1" x14ac:dyDescent="0.4">
      <c r="A29" t="s">
        <v>9</v>
      </c>
      <c r="B29" s="7">
        <v>35000</v>
      </c>
    </row>
    <row r="30" spans="1:6" ht="15.5" thickTop="1" thickBot="1" x14ac:dyDescent="0.4">
      <c r="A30" s="8" t="s">
        <v>10</v>
      </c>
      <c r="B30" s="9">
        <f>SUM(B26:B29)</f>
        <v>2635000</v>
      </c>
      <c r="D30" s="18" t="s">
        <v>11</v>
      </c>
      <c r="E30" s="19">
        <v>150000</v>
      </c>
    </row>
    <row r="33" spans="1:7" x14ac:dyDescent="0.35">
      <c r="A33" s="11" t="s">
        <v>12</v>
      </c>
    </row>
    <row r="35" spans="1:7" x14ac:dyDescent="0.35">
      <c r="A35" t="s">
        <v>13</v>
      </c>
      <c r="B35" s="3">
        <f>B30+E30</f>
        <v>2785000</v>
      </c>
    </row>
    <row r="36" spans="1:7" x14ac:dyDescent="0.35">
      <c r="A36" s="13" t="s">
        <v>15</v>
      </c>
      <c r="B36" s="12"/>
      <c r="C36" s="21">
        <f>B35/B37</f>
        <v>0.81077147016011641</v>
      </c>
      <c r="D36" s="20" t="s">
        <v>22</v>
      </c>
      <c r="E36" s="22">
        <f>B37*C36</f>
        <v>2785000</v>
      </c>
    </row>
    <row r="37" spans="1:7" x14ac:dyDescent="0.35">
      <c r="A37" t="s">
        <v>14</v>
      </c>
      <c r="B37" s="3">
        <f>D23</f>
        <v>3435000</v>
      </c>
      <c r="D37" t="s">
        <v>43</v>
      </c>
      <c r="E37" s="27">
        <f>B37+E36</f>
        <v>6220000</v>
      </c>
    </row>
    <row r="39" spans="1:7" x14ac:dyDescent="0.35">
      <c r="A39" s="26" t="s">
        <v>41</v>
      </c>
      <c r="B39" s="26"/>
    </row>
    <row r="40" spans="1:7" x14ac:dyDescent="0.35">
      <c r="A40" s="5" t="s">
        <v>0</v>
      </c>
      <c r="B40" s="6" t="s">
        <v>1</v>
      </c>
      <c r="C40" s="6" t="s">
        <v>2</v>
      </c>
      <c r="D40" s="6" t="s">
        <v>16</v>
      </c>
      <c r="E40" s="6" t="s">
        <v>30</v>
      </c>
      <c r="F40" s="14" t="s">
        <v>18</v>
      </c>
      <c r="G40" s="23" t="s">
        <v>23</v>
      </c>
    </row>
    <row r="41" spans="1:7" x14ac:dyDescent="0.35">
      <c r="A41" t="s">
        <v>27</v>
      </c>
      <c r="B41">
        <f>B20</f>
        <v>125</v>
      </c>
      <c r="C41" s="3">
        <f>C20</f>
        <v>5000</v>
      </c>
      <c r="D41" s="3">
        <f>C41*(1+C$36)</f>
        <v>9053.8573508005829</v>
      </c>
      <c r="E41" s="3">
        <f>B41*D41</f>
        <v>1131732.1688500729</v>
      </c>
      <c r="F41" s="15">
        <f>(D41-C41)/C41</f>
        <v>0.81077147016011664</v>
      </c>
      <c r="G41" s="24">
        <f>(D41-C41)*B41</f>
        <v>506732.16885007289</v>
      </c>
    </row>
    <row r="42" spans="1:7" x14ac:dyDescent="0.35">
      <c r="A42" t="s">
        <v>28</v>
      </c>
      <c r="B42">
        <f>B21</f>
        <v>300</v>
      </c>
      <c r="C42" s="3">
        <f>C21</f>
        <v>4200</v>
      </c>
      <c r="D42" s="3">
        <f>C42*(1+C$36)</f>
        <v>7605.240174672489</v>
      </c>
      <c r="E42" s="3">
        <f t="shared" ref="E42:E43" si="1">B42*D42</f>
        <v>2281572.0524017466</v>
      </c>
      <c r="F42" s="15">
        <f t="shared" ref="F42" si="2">(D42-C42)/C42</f>
        <v>0.81077147016011641</v>
      </c>
      <c r="G42" s="24">
        <f t="shared" ref="G42:G43" si="3">(D42-C42)*B42</f>
        <v>1021572.0524017467</v>
      </c>
    </row>
    <row r="43" spans="1:7" x14ac:dyDescent="0.35">
      <c r="A43" t="s">
        <v>29</v>
      </c>
      <c r="B43">
        <f t="shared" ref="B43:C43" si="4">B22</f>
        <v>500</v>
      </c>
      <c r="C43" s="3">
        <f t="shared" si="4"/>
        <v>3100</v>
      </c>
      <c r="D43" s="3">
        <f>C43*(1+C$36)</f>
        <v>5613.3915574963612</v>
      </c>
      <c r="E43" s="3">
        <f t="shared" si="1"/>
        <v>2806695.7787481807</v>
      </c>
      <c r="F43" s="15">
        <f>(D43-C43)/C43</f>
        <v>0.81077147016011653</v>
      </c>
      <c r="G43" s="24">
        <f t="shared" si="3"/>
        <v>1256695.7787481807</v>
      </c>
    </row>
    <row r="44" spans="1:7" x14ac:dyDescent="0.35">
      <c r="A44" s="8" t="s">
        <v>17</v>
      </c>
      <c r="D44" s="9"/>
      <c r="E44" s="9">
        <f>SUM(E41:E43)</f>
        <v>6220000</v>
      </c>
      <c r="G44" s="25">
        <f>SUM(G41:G43)</f>
        <v>2785000.0000000005</v>
      </c>
    </row>
    <row r="48" spans="1:7" x14ac:dyDescent="0.35">
      <c r="A48" s="2" t="s">
        <v>19</v>
      </c>
    </row>
    <row r="49" spans="1:6" x14ac:dyDescent="0.35">
      <c r="A49" t="s">
        <v>30</v>
      </c>
      <c r="B49" s="3">
        <f>E44</f>
        <v>6220000</v>
      </c>
    </row>
    <row r="50" spans="1:6" ht="15" thickBot="1" x14ac:dyDescent="0.4">
      <c r="A50" t="s">
        <v>31</v>
      </c>
      <c r="B50" s="17">
        <f>D23</f>
        <v>3435000</v>
      </c>
    </row>
    <row r="51" spans="1:6" x14ac:dyDescent="0.35">
      <c r="A51" s="2" t="s">
        <v>20</v>
      </c>
      <c r="B51" s="9">
        <f>B49-B50</f>
        <v>2785000</v>
      </c>
    </row>
    <row r="53" spans="1:6" x14ac:dyDescent="0.35">
      <c r="A53" t="s">
        <v>6</v>
      </c>
      <c r="B53" s="3">
        <f>B26</f>
        <v>2400000</v>
      </c>
    </row>
    <row r="54" spans="1:6" x14ac:dyDescent="0.35">
      <c r="A54" t="s">
        <v>7</v>
      </c>
      <c r="B54" s="3">
        <f t="shared" ref="B54:B56" si="5">B27</f>
        <v>120000</v>
      </c>
    </row>
    <row r="55" spans="1:6" x14ac:dyDescent="0.35">
      <c r="A55" t="s">
        <v>8</v>
      </c>
      <c r="B55" s="3">
        <f t="shared" si="5"/>
        <v>80000</v>
      </c>
    </row>
    <row r="56" spans="1:6" ht="15" thickBot="1" x14ac:dyDescent="0.4">
      <c r="A56" t="s">
        <v>9</v>
      </c>
      <c r="B56" s="17">
        <f t="shared" si="5"/>
        <v>35000</v>
      </c>
    </row>
    <row r="57" spans="1:6" x14ac:dyDescent="0.35">
      <c r="A57" s="16" t="s">
        <v>5</v>
      </c>
      <c r="B57" s="9">
        <f>SUM(B53:B56)</f>
        <v>2635000</v>
      </c>
    </row>
    <row r="59" spans="1:6" x14ac:dyDescent="0.35">
      <c r="A59" s="2" t="s">
        <v>21</v>
      </c>
      <c r="B59" s="9">
        <f>B51-B57</f>
        <v>150000</v>
      </c>
      <c r="C59" t="s">
        <v>24</v>
      </c>
      <c r="E59" s="3">
        <f>E30</f>
        <v>150000</v>
      </c>
      <c r="F59" t="s">
        <v>25</v>
      </c>
    </row>
  </sheetData>
  <pageMargins left="0.39370078740157483" right="0.19685039370078741" top="0.39370078740157483" bottom="0.3937007874015748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2022-01-16T14:03:10Z</cp:lastPrinted>
  <dcterms:created xsi:type="dcterms:W3CDTF">2022-01-14T16:10:06Z</dcterms:created>
  <dcterms:modified xsi:type="dcterms:W3CDTF">2024-01-10T08:08:25Z</dcterms:modified>
</cp:coreProperties>
</file>