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okföring\"/>
    </mc:Choice>
  </mc:AlternateContent>
  <xr:revisionPtr revIDLastSave="0" documentId="8_{7D5F4A2C-1D71-4BB7-9905-D58468183D6C}" xr6:coauthVersionLast="47" xr6:coauthVersionMax="47" xr10:uidLastSave="{00000000-0000-0000-0000-000000000000}"/>
  <bookViews>
    <workbookView xWindow="-120" yWindow="-120" windowWidth="19440" windowHeight="11640" xr2:uid="{31E7A3A7-C421-4ADA-97DB-3D19B307E9E3}"/>
  </bookViews>
  <sheets>
    <sheet name="Bokföring" sheetId="1" r:id="rId1"/>
    <sheet name="Formelsamling" sheetId="3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L23" i="1"/>
  <c r="D7" i="1"/>
  <c r="D26" i="1"/>
  <c r="D27" i="1"/>
  <c r="H26" i="1"/>
  <c r="H12" i="1"/>
  <c r="P23" i="1"/>
  <c r="L25" i="1"/>
  <c r="H27" i="1"/>
</calcChain>
</file>

<file path=xl/sharedStrings.xml><?xml version="1.0" encoding="utf-8"?>
<sst xmlns="http://schemas.openxmlformats.org/spreadsheetml/2006/main" count="80" uniqueCount="65">
  <si>
    <t>Eget kapital/Skulder</t>
  </si>
  <si>
    <t>Kostnader</t>
  </si>
  <si>
    <t>Intäkter</t>
  </si>
  <si>
    <t>Nr</t>
  </si>
  <si>
    <t>Text</t>
  </si>
  <si>
    <t>belopp</t>
  </si>
  <si>
    <t>Anläggningstillgångar</t>
  </si>
  <si>
    <t xml:space="preserve">Eget Kapital </t>
  </si>
  <si>
    <t>Aktiekapital</t>
  </si>
  <si>
    <t>Avskrivning</t>
  </si>
  <si>
    <t>Årets resultat</t>
  </si>
  <si>
    <t>Omsättningstillgångar</t>
  </si>
  <si>
    <t>Långfristiga skulder</t>
  </si>
  <si>
    <t>Amortering</t>
  </si>
  <si>
    <t>Kortfristiga skulder</t>
  </si>
  <si>
    <t xml:space="preserve"> </t>
  </si>
  <si>
    <t>Balansomslutning</t>
  </si>
  <si>
    <t>Tillgångar</t>
  </si>
  <si>
    <t>Summa lång skuld</t>
  </si>
  <si>
    <t>Summa EK</t>
  </si>
  <si>
    <t>Summa omsättning</t>
  </si>
  <si>
    <t>Summa kostnader</t>
  </si>
  <si>
    <t>Summa intäkter</t>
  </si>
  <si>
    <t>Summa anläggning</t>
  </si>
  <si>
    <t>Nyckeltal</t>
  </si>
  <si>
    <t xml:space="preserve">TB </t>
  </si>
  <si>
    <t xml:space="preserve">TG </t>
  </si>
  <si>
    <t>Kassalikviditet</t>
  </si>
  <si>
    <t>Bruttovinst</t>
  </si>
  <si>
    <t>Vinstmarginal</t>
  </si>
  <si>
    <t>Soliditet</t>
  </si>
  <si>
    <t>Bokföringsuppgift Symaskiner AB</t>
  </si>
  <si>
    <t>Inventarier</t>
  </si>
  <si>
    <t>Värdeminskning</t>
  </si>
  <si>
    <t>BG aktiekapital</t>
  </si>
  <si>
    <t>BG banklån</t>
  </si>
  <si>
    <t>Lager 200 maskin</t>
  </si>
  <si>
    <t>Lager ut 75 maskin</t>
  </si>
  <si>
    <t>Kundfordring 75 maskin</t>
  </si>
  <si>
    <t>Lager ut 100 maskin</t>
  </si>
  <si>
    <t>BG 100 sålda maskin</t>
  </si>
  <si>
    <t>BG löner</t>
  </si>
  <si>
    <t>BG Lokalhyra</t>
  </si>
  <si>
    <t>BG Inventarier</t>
  </si>
  <si>
    <t>BG 200 köpta maskin</t>
  </si>
  <si>
    <t>BG Räntekostnad</t>
  </si>
  <si>
    <t>BG Amortering</t>
  </si>
  <si>
    <t>Lager 20 maskin</t>
  </si>
  <si>
    <t>Banklån</t>
  </si>
  <si>
    <t>Leverantörsk. Inventarier</t>
  </si>
  <si>
    <t>Leverantörsk. 200 maskin</t>
  </si>
  <si>
    <t>Leverantörsk. kopiator</t>
  </si>
  <si>
    <t>Leverantörsk. bort inventarie</t>
  </si>
  <si>
    <t>Leverantörsk. bort 200 maskin</t>
  </si>
  <si>
    <t>Leverantörsk. 20 maskin</t>
  </si>
  <si>
    <t>KSV 75 maskin</t>
  </si>
  <si>
    <t>Kopiator</t>
  </si>
  <si>
    <t>KSV 100 maskin</t>
  </si>
  <si>
    <t>Löner</t>
  </si>
  <si>
    <t>Lokalhyra</t>
  </si>
  <si>
    <t>Räntekostnad</t>
  </si>
  <si>
    <t>Fsg 75 maskin</t>
  </si>
  <si>
    <t>Fsg 100 maskin</t>
  </si>
  <si>
    <t>Summa kort skuld</t>
  </si>
  <si>
    <t>Bankränta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</si>
</sst>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#,##0_ ;\-#,##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86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A2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1" fillId="5" borderId="0" xfId="0" applyFont="1" applyFill="1"/>
    <xf numFmtId="0" fontId="0" fillId="5" borderId="0" xfId="0" applyFill="1"/>
    <xf numFmtId="0" fontId="1" fillId="0" borderId="2" xfId="0" applyFont="1" applyBorder="1" applyAlignment="1">
      <alignment horizontal="center"/>
    </xf>
    <xf numFmtId="0" fontId="1" fillId="2" borderId="2" xfId="0" applyFont="1" applyFill="1" applyBorder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5" fillId="0" borderId="2" xfId="0" applyFont="1" applyBorder="1"/>
    <xf numFmtId="164" fontId="5" fillId="0" borderId="2" xfId="1" applyNumberFormat="1" applyFont="1" applyBorder="1"/>
    <xf numFmtId="0" fontId="5" fillId="0" borderId="6" xfId="0" applyFont="1" applyBorder="1"/>
    <xf numFmtId="0" fontId="6" fillId="0" borderId="2" xfId="0" applyFont="1" applyBorder="1"/>
    <xf numFmtId="164" fontId="6" fillId="0" borderId="2" xfId="1" applyNumberFormat="1" applyFont="1" applyBorder="1"/>
    <xf numFmtId="9" fontId="7" fillId="0" borderId="0" xfId="0" applyNumberFormat="1" applyFont="1"/>
    <xf numFmtId="0" fontId="7" fillId="0" borderId="0" xfId="0" applyFont="1"/>
    <xf numFmtId="0" fontId="1" fillId="4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3" xfId="0" applyFont="1" applyFill="1" applyBorder="1"/>
    <xf numFmtId="0" fontId="1" fillId="2" borderId="5" xfId="0" applyFont="1" applyFill="1" applyBorder="1"/>
    <xf numFmtId="0" fontId="1" fillId="4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1</xdr:row>
      <xdr:rowOff>0</xdr:rowOff>
    </xdr:from>
    <xdr:to>
      <xdr:col>10</xdr:col>
      <xdr:colOff>476250</xdr:colOff>
      <xdr:row>30</xdr:row>
      <xdr:rowOff>141845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BB9DEC1-BCFA-4046-B1D4-C58486BA2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184150"/>
          <a:ext cx="6419849" cy="5482195"/>
        </a:xfrm>
        <a:prstGeom prst="rect">
          <a:avLst/>
        </a:prstGeom>
      </xdr:spPr>
    </xdr:pic>
    <xdr:clientData/>
  </xdr:twoCellAnchor>
  <xdr:twoCellAnchor editAs="oneCell">
    <xdr:from>
      <xdr:col>0</xdr:col>
      <xdr:colOff>146051</xdr:colOff>
      <xdr:row>30</xdr:row>
      <xdr:rowOff>173660</xdr:rowOff>
    </xdr:from>
    <xdr:to>
      <xdr:col>9</xdr:col>
      <xdr:colOff>400051</xdr:colOff>
      <xdr:row>58</xdr:row>
      <xdr:rowOff>69011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A8FC08EC-B080-4417-9631-2B7948D8D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1" y="5698160"/>
          <a:ext cx="5740400" cy="5051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5B81-5048-41FF-A87D-B9AF7AA5CB9E}">
  <dimension ref="B1:T31"/>
  <sheetViews>
    <sheetView tabSelected="1" zoomScale="90" zoomScaleNormal="90" workbookViewId="0">
      <selection activeCell="Q30" sqref="Q30"/>
    </sheetView>
  </sheetViews>
  <sheetFormatPr defaultRowHeight="14.5" x14ac:dyDescent="0.35"/>
  <cols>
    <col min="1" max="1" width="2" customWidth="1"/>
    <col min="2" max="2" width="3.1796875" customWidth="1"/>
    <col min="3" max="3" width="29.1796875" customWidth="1"/>
    <col min="4" max="4" width="9.26953125" customWidth="1"/>
    <col min="5" max="5" width="1.54296875" customWidth="1"/>
    <col min="6" max="6" width="3.453125" customWidth="1"/>
    <col min="7" max="7" width="26.453125" customWidth="1"/>
    <col min="8" max="8" width="9.1796875" customWidth="1"/>
    <col min="9" max="9" width="1.54296875" customWidth="1"/>
    <col min="10" max="10" width="3.7265625" customWidth="1"/>
    <col min="11" max="11" width="19.453125" customWidth="1"/>
    <col min="12" max="12" width="9.26953125" customWidth="1"/>
    <col min="13" max="13" width="1.54296875" customWidth="1"/>
    <col min="14" max="14" width="3.453125" customWidth="1"/>
    <col min="15" max="15" width="17.81640625" customWidth="1"/>
    <col min="16" max="16" width="9.453125" customWidth="1"/>
  </cols>
  <sheetData>
    <row r="1" spans="2:20" x14ac:dyDescent="0.35">
      <c r="C1" s="6" t="s">
        <v>31</v>
      </c>
      <c r="D1" s="7"/>
      <c r="E1" s="7"/>
      <c r="F1" s="7"/>
      <c r="G1" s="7"/>
    </row>
    <row r="2" spans="2:20" ht="15" thickBot="1" x14ac:dyDescent="0.4">
      <c r="B2" s="26" t="s">
        <v>17</v>
      </c>
      <c r="C2" s="26"/>
      <c r="D2" s="26"/>
      <c r="F2" s="20" t="s">
        <v>0</v>
      </c>
      <c r="G2" s="20"/>
      <c r="H2" s="20"/>
      <c r="J2" s="20" t="s">
        <v>1</v>
      </c>
      <c r="K2" s="20"/>
      <c r="L2" s="20"/>
      <c r="N2" s="20" t="s">
        <v>2</v>
      </c>
      <c r="O2" s="20"/>
      <c r="P2" s="20"/>
      <c r="Q2" s="12" t="s">
        <v>24</v>
      </c>
    </row>
    <row r="3" spans="2:20" x14ac:dyDescent="0.35">
      <c r="B3" s="3" t="s">
        <v>3</v>
      </c>
      <c r="C3" s="3" t="s">
        <v>4</v>
      </c>
      <c r="D3" s="3" t="s">
        <v>5</v>
      </c>
      <c r="F3" s="3" t="s">
        <v>3</v>
      </c>
      <c r="G3" s="3" t="s">
        <v>4</v>
      </c>
      <c r="H3" s="3" t="s">
        <v>5</v>
      </c>
      <c r="J3" s="3" t="s">
        <v>3</v>
      </c>
      <c r="K3" s="3" t="s">
        <v>4</v>
      </c>
      <c r="L3" s="3" t="s">
        <v>5</v>
      </c>
      <c r="N3" s="3" t="s">
        <v>3</v>
      </c>
      <c r="O3" s="3" t="s">
        <v>4</v>
      </c>
      <c r="P3" s="3" t="s">
        <v>5</v>
      </c>
      <c r="Q3" s="11" t="s">
        <v>25</v>
      </c>
    </row>
    <row r="4" spans="2:20" ht="15.5" x14ac:dyDescent="0.35">
      <c r="B4" s="21" t="s">
        <v>6</v>
      </c>
      <c r="C4" s="22"/>
      <c r="D4" s="23"/>
      <c r="F4" s="21" t="s">
        <v>7</v>
      </c>
      <c r="G4" s="22"/>
      <c r="H4" s="23"/>
      <c r="J4" s="13">
        <v>5</v>
      </c>
      <c r="K4" s="13" t="s">
        <v>55</v>
      </c>
      <c r="L4" s="14">
        <v>112500</v>
      </c>
      <c r="N4" s="13">
        <v>5</v>
      </c>
      <c r="O4" s="13" t="s">
        <v>61</v>
      </c>
      <c r="P4" s="14">
        <v>450000</v>
      </c>
    </row>
    <row r="5" spans="2:20" ht="15.5" x14ac:dyDescent="0.35">
      <c r="B5" s="13">
        <v>3</v>
      </c>
      <c r="C5" s="13" t="s">
        <v>32</v>
      </c>
      <c r="D5" s="14">
        <v>50000</v>
      </c>
      <c r="F5" s="13">
        <v>1</v>
      </c>
      <c r="G5" s="13" t="s">
        <v>8</v>
      </c>
      <c r="H5" s="14">
        <v>-150000</v>
      </c>
      <c r="J5" s="13">
        <v>6</v>
      </c>
      <c r="K5" s="13" t="s">
        <v>56</v>
      </c>
      <c r="L5" s="14">
        <v>18000</v>
      </c>
      <c r="N5" s="13">
        <v>7</v>
      </c>
      <c r="O5" s="13" t="s">
        <v>62</v>
      </c>
      <c r="P5" s="14">
        <v>600000</v>
      </c>
    </row>
    <row r="6" spans="2:20" ht="15.5" x14ac:dyDescent="0.35">
      <c r="B6" s="13">
        <v>12</v>
      </c>
      <c r="C6" s="13" t="s">
        <v>33</v>
      </c>
      <c r="D6" s="14">
        <v>-10000</v>
      </c>
      <c r="F6" s="13"/>
      <c r="G6" s="16" t="s">
        <v>10</v>
      </c>
      <c r="H6" s="17">
        <v>-207500</v>
      </c>
      <c r="J6" s="13">
        <v>7</v>
      </c>
      <c r="K6" s="13" t="s">
        <v>57</v>
      </c>
      <c r="L6" s="14">
        <v>150000</v>
      </c>
      <c r="N6" s="1"/>
      <c r="O6" s="1"/>
      <c r="P6" s="1"/>
    </row>
    <row r="7" spans="2:20" ht="15.5" x14ac:dyDescent="0.35">
      <c r="B7" s="1"/>
      <c r="C7" s="3" t="s">
        <v>23</v>
      </c>
      <c r="D7" s="3">
        <f>SUM(D5:D6)</f>
        <v>40000</v>
      </c>
      <c r="F7" s="1"/>
      <c r="G7" s="3"/>
      <c r="H7" s="5"/>
      <c r="J7" s="13">
        <v>8</v>
      </c>
      <c r="K7" s="13" t="s">
        <v>58</v>
      </c>
      <c r="L7" s="14">
        <v>320000</v>
      </c>
      <c r="N7" s="1"/>
      <c r="O7" s="1"/>
      <c r="P7" s="1"/>
      <c r="Q7" s="11" t="s">
        <v>26</v>
      </c>
    </row>
    <row r="8" spans="2:20" ht="15.5" x14ac:dyDescent="0.35">
      <c r="B8" s="21" t="s">
        <v>11</v>
      </c>
      <c r="C8" s="22"/>
      <c r="D8" s="23"/>
      <c r="F8" s="1"/>
      <c r="G8" s="3" t="s">
        <v>19</v>
      </c>
      <c r="H8" s="3">
        <f>SUM(H5:H7)</f>
        <v>-357500</v>
      </c>
      <c r="J8" s="13">
        <v>9</v>
      </c>
      <c r="K8" s="13" t="s">
        <v>59</v>
      </c>
      <c r="L8" s="14">
        <v>200000</v>
      </c>
      <c r="N8" s="1"/>
      <c r="O8" s="1"/>
      <c r="P8" s="1"/>
    </row>
    <row r="9" spans="2:20" ht="15.5" x14ac:dyDescent="0.35">
      <c r="B9" s="13">
        <v>1</v>
      </c>
      <c r="C9" s="13" t="s">
        <v>34</v>
      </c>
      <c r="D9" s="14">
        <v>150000</v>
      </c>
      <c r="F9" s="21" t="s">
        <v>12</v>
      </c>
      <c r="G9" s="22"/>
      <c r="H9" s="23"/>
      <c r="J9" s="13">
        <v>12</v>
      </c>
      <c r="K9" s="13" t="s">
        <v>9</v>
      </c>
      <c r="L9" s="14">
        <v>10000</v>
      </c>
      <c r="N9" s="1"/>
      <c r="O9" s="1"/>
      <c r="P9" s="1"/>
    </row>
    <row r="10" spans="2:20" ht="15.5" x14ac:dyDescent="0.35">
      <c r="B10" s="13">
        <v>2</v>
      </c>
      <c r="C10" s="13" t="s">
        <v>35</v>
      </c>
      <c r="D10" s="14">
        <v>400000</v>
      </c>
      <c r="F10" s="13">
        <v>2</v>
      </c>
      <c r="G10" s="13" t="s">
        <v>48</v>
      </c>
      <c r="H10" s="14">
        <v>-400000</v>
      </c>
      <c r="J10" s="13">
        <v>13</v>
      </c>
      <c r="K10" s="13" t="s">
        <v>60</v>
      </c>
      <c r="L10" s="14">
        <v>32000</v>
      </c>
      <c r="N10" s="1"/>
      <c r="O10" s="1"/>
      <c r="P10" s="1"/>
      <c r="Q10" s="11" t="s">
        <v>30</v>
      </c>
    </row>
    <row r="11" spans="2:20" ht="15.5" x14ac:dyDescent="0.35">
      <c r="B11" s="15">
        <v>4</v>
      </c>
      <c r="C11" s="13" t="s">
        <v>36</v>
      </c>
      <c r="D11" s="14">
        <v>300000</v>
      </c>
      <c r="F11" s="13">
        <v>13</v>
      </c>
      <c r="G11" s="13" t="s">
        <v>13</v>
      </c>
      <c r="H11" s="14">
        <v>40000</v>
      </c>
      <c r="J11" s="13"/>
      <c r="K11" s="13"/>
      <c r="L11" s="13"/>
      <c r="N11" s="1"/>
      <c r="O11" s="1"/>
      <c r="P11" s="1"/>
    </row>
    <row r="12" spans="2:20" ht="15.5" x14ac:dyDescent="0.35">
      <c r="B12" s="13">
        <v>5</v>
      </c>
      <c r="C12" s="13" t="s">
        <v>37</v>
      </c>
      <c r="D12" s="14">
        <v>-112500</v>
      </c>
      <c r="F12" s="2"/>
      <c r="G12" s="8" t="s">
        <v>18</v>
      </c>
      <c r="H12" s="8">
        <f>SUM(H10:H11)</f>
        <v>-360000</v>
      </c>
      <c r="J12" s="1"/>
      <c r="K12" s="1"/>
      <c r="L12" s="1"/>
      <c r="N12" s="1"/>
      <c r="O12" s="1"/>
      <c r="P12" s="1"/>
      <c r="Q12" s="18"/>
    </row>
    <row r="13" spans="2:20" ht="15.5" x14ac:dyDescent="0.35">
      <c r="B13" s="13">
        <v>5</v>
      </c>
      <c r="C13" s="13" t="s">
        <v>38</v>
      </c>
      <c r="D13" s="14">
        <v>450000</v>
      </c>
      <c r="F13" s="21" t="s">
        <v>14</v>
      </c>
      <c r="G13" s="22"/>
      <c r="H13" s="23"/>
      <c r="J13" s="1"/>
      <c r="K13" s="1"/>
      <c r="L13" s="1"/>
      <c r="N13" s="1"/>
      <c r="O13" s="1"/>
      <c r="P13" s="1"/>
    </row>
    <row r="14" spans="2:20" ht="15.5" x14ac:dyDescent="0.35">
      <c r="B14" s="13">
        <v>7</v>
      </c>
      <c r="C14" s="13" t="s">
        <v>39</v>
      </c>
      <c r="D14" s="14">
        <v>-150000</v>
      </c>
      <c r="F14" s="13">
        <v>3</v>
      </c>
      <c r="G14" s="13" t="s">
        <v>49</v>
      </c>
      <c r="H14" s="14">
        <v>-50000</v>
      </c>
      <c r="J14" s="1"/>
      <c r="K14" s="1"/>
      <c r="L14" s="1"/>
      <c r="N14" s="1"/>
      <c r="O14" s="1"/>
      <c r="P14" s="1"/>
      <c r="Q14" s="11" t="s">
        <v>27</v>
      </c>
    </row>
    <row r="15" spans="2:20" ht="15.5" x14ac:dyDescent="0.35">
      <c r="B15" s="13">
        <v>7</v>
      </c>
      <c r="C15" s="13" t="s">
        <v>40</v>
      </c>
      <c r="D15" s="14">
        <v>600000</v>
      </c>
      <c r="F15" s="13">
        <v>4</v>
      </c>
      <c r="G15" s="13" t="s">
        <v>50</v>
      </c>
      <c r="H15" s="14">
        <v>-300000</v>
      </c>
      <c r="J15" s="1"/>
      <c r="K15" s="1"/>
      <c r="L15" s="1"/>
      <c r="N15" s="1"/>
      <c r="O15" s="1"/>
      <c r="P15" s="1"/>
    </row>
    <row r="16" spans="2:20" ht="15.5" x14ac:dyDescent="0.35">
      <c r="B16" s="13">
        <v>8</v>
      </c>
      <c r="C16" s="13" t="s">
        <v>41</v>
      </c>
      <c r="D16" s="14">
        <v>-320000</v>
      </c>
      <c r="F16" s="13">
        <v>6</v>
      </c>
      <c r="G16" s="13" t="s">
        <v>51</v>
      </c>
      <c r="H16" s="14">
        <v>-18000</v>
      </c>
      <c r="J16" s="1"/>
      <c r="K16" s="1"/>
      <c r="L16" s="1"/>
      <c r="N16" s="1"/>
      <c r="O16" s="1"/>
      <c r="P16" s="1"/>
      <c r="Q16" s="19"/>
      <c r="R16" s="19"/>
      <c r="S16" s="19"/>
      <c r="T16" s="19"/>
    </row>
    <row r="17" spans="2:20" ht="15.5" x14ac:dyDescent="0.35">
      <c r="B17" s="13">
        <v>9</v>
      </c>
      <c r="C17" s="13" t="s">
        <v>42</v>
      </c>
      <c r="D17" s="14">
        <v>-200000</v>
      </c>
      <c r="F17" s="13">
        <v>10</v>
      </c>
      <c r="G17" s="13" t="s">
        <v>52</v>
      </c>
      <c r="H17" s="14">
        <v>50000</v>
      </c>
      <c r="J17" s="1"/>
      <c r="K17" s="1"/>
      <c r="L17" s="1"/>
      <c r="N17" s="1"/>
      <c r="O17" s="1"/>
      <c r="P17" s="1"/>
      <c r="Q17" s="19"/>
      <c r="R17" s="19"/>
      <c r="S17" s="19"/>
      <c r="T17" s="19"/>
    </row>
    <row r="18" spans="2:20" ht="15.5" x14ac:dyDescent="0.35">
      <c r="B18" s="13">
        <v>10</v>
      </c>
      <c r="C18" s="13" t="s">
        <v>43</v>
      </c>
      <c r="D18" s="14">
        <v>-50000</v>
      </c>
      <c r="F18" s="13">
        <v>11</v>
      </c>
      <c r="G18" s="13" t="s">
        <v>53</v>
      </c>
      <c r="H18" s="14">
        <v>300000</v>
      </c>
      <c r="J18" s="1"/>
      <c r="K18" s="1"/>
      <c r="L18" s="1"/>
      <c r="N18" s="1"/>
      <c r="O18" s="1"/>
      <c r="P18" s="1"/>
      <c r="Q18" s="19"/>
      <c r="R18" s="19"/>
      <c r="S18" s="19"/>
      <c r="T18" s="19"/>
    </row>
    <row r="19" spans="2:20" ht="15.5" x14ac:dyDescent="0.35">
      <c r="B19" s="13">
        <v>11</v>
      </c>
      <c r="C19" s="13" t="s">
        <v>44</v>
      </c>
      <c r="D19" s="14">
        <v>-300000</v>
      </c>
      <c r="F19" s="13">
        <v>14</v>
      </c>
      <c r="G19" s="13" t="s">
        <v>54</v>
      </c>
      <c r="H19" s="14">
        <v>-30000</v>
      </c>
      <c r="J19" s="1"/>
      <c r="K19" s="1"/>
      <c r="L19" s="1"/>
      <c r="N19" s="1"/>
      <c r="O19" s="1"/>
      <c r="P19" s="1"/>
      <c r="Q19" s="11"/>
    </row>
    <row r="20" spans="2:20" ht="15.5" x14ac:dyDescent="0.35">
      <c r="B20" s="13">
        <v>13</v>
      </c>
      <c r="C20" s="13" t="s">
        <v>45</v>
      </c>
      <c r="D20" s="14">
        <v>-32000</v>
      </c>
      <c r="F20" s="13" t="s">
        <v>15</v>
      </c>
      <c r="G20" s="13" t="s">
        <v>15</v>
      </c>
      <c r="H20" s="14"/>
      <c r="J20" s="1"/>
      <c r="K20" s="1"/>
      <c r="L20" s="1"/>
      <c r="N20" s="1"/>
      <c r="O20" s="1"/>
      <c r="P20" s="1"/>
      <c r="Q20" s="11" t="s">
        <v>28</v>
      </c>
    </row>
    <row r="21" spans="2:20" ht="15.5" x14ac:dyDescent="0.35">
      <c r="B21" s="13">
        <v>13</v>
      </c>
      <c r="C21" s="13" t="s">
        <v>46</v>
      </c>
      <c r="D21" s="14">
        <v>-40000</v>
      </c>
      <c r="F21" s="1"/>
      <c r="G21" s="1"/>
      <c r="H21" s="1"/>
      <c r="J21" s="1"/>
      <c r="K21" s="1"/>
      <c r="L21" s="1"/>
      <c r="N21" s="1"/>
      <c r="O21" s="1"/>
      <c r="P21" s="1"/>
      <c r="Q21" s="19"/>
      <c r="R21" s="19"/>
      <c r="S21" s="19"/>
      <c r="T21" s="19"/>
    </row>
    <row r="22" spans="2:20" ht="15.5" x14ac:dyDescent="0.35">
      <c r="B22" s="13">
        <v>14</v>
      </c>
      <c r="C22" s="13" t="s">
        <v>47</v>
      </c>
      <c r="D22" s="14">
        <v>30000</v>
      </c>
      <c r="F22" s="1"/>
      <c r="G22" s="1"/>
      <c r="H22" s="1"/>
      <c r="J22" s="1"/>
      <c r="K22" s="1"/>
      <c r="L22" s="1"/>
      <c r="N22" s="1"/>
      <c r="O22" s="1"/>
      <c r="P22" s="1"/>
      <c r="Q22" s="19"/>
      <c r="R22" s="19"/>
      <c r="S22" s="19"/>
      <c r="T22" s="19"/>
    </row>
    <row r="23" spans="2:20" x14ac:dyDescent="0.35">
      <c r="B23" s="1"/>
      <c r="C23" s="1"/>
      <c r="D23" s="1"/>
      <c r="F23" s="1"/>
      <c r="G23" s="1"/>
      <c r="H23" s="1"/>
      <c r="J23" s="1"/>
      <c r="K23" s="3" t="s">
        <v>21</v>
      </c>
      <c r="L23" s="3">
        <f>SUM(L4:L22)</f>
        <v>842500</v>
      </c>
      <c r="M23" s="10"/>
      <c r="N23" s="3"/>
      <c r="O23" s="3" t="s">
        <v>22</v>
      </c>
      <c r="P23" s="3">
        <f>SUM(P4:P22)</f>
        <v>1050000</v>
      </c>
      <c r="Q23" s="19"/>
      <c r="R23" s="19"/>
      <c r="S23" s="19"/>
      <c r="T23" s="19"/>
    </row>
    <row r="24" spans="2:20" x14ac:dyDescent="0.35">
      <c r="B24" s="1"/>
      <c r="C24" s="1"/>
      <c r="D24" s="1"/>
      <c r="F24" s="1"/>
      <c r="G24" s="1"/>
      <c r="H24" s="1"/>
      <c r="J24" s="27" t="s">
        <v>15</v>
      </c>
      <c r="K24" s="28"/>
      <c r="L24" s="29"/>
      <c r="N24" s="27" t="s">
        <v>15</v>
      </c>
      <c r="O24" s="28"/>
      <c r="P24" s="29"/>
    </row>
    <row r="25" spans="2:20" x14ac:dyDescent="0.35">
      <c r="B25" s="1"/>
      <c r="C25" s="1"/>
      <c r="D25" s="1"/>
      <c r="F25" s="1"/>
      <c r="G25" s="1"/>
      <c r="H25" s="1"/>
      <c r="J25" s="1">
        <v>16</v>
      </c>
      <c r="K25" s="4" t="s">
        <v>10</v>
      </c>
      <c r="L25" s="5">
        <f>P23-L23</f>
        <v>207500</v>
      </c>
      <c r="N25" s="1"/>
      <c r="O25" s="1"/>
      <c r="P25" s="1"/>
      <c r="Q25" s="11" t="s">
        <v>29</v>
      </c>
    </row>
    <row r="26" spans="2:20" x14ac:dyDescent="0.35">
      <c r="B26" s="1" t="s">
        <v>15</v>
      </c>
      <c r="C26" s="3" t="s">
        <v>20</v>
      </c>
      <c r="D26" s="3">
        <f>SUM(D9:D25)</f>
        <v>725500</v>
      </c>
      <c r="F26" s="1"/>
      <c r="G26" s="8" t="s">
        <v>63</v>
      </c>
      <c r="H26" s="8">
        <f>SUM(H14:H25)</f>
        <v>-48000</v>
      </c>
      <c r="J26" s="1"/>
      <c r="K26" s="1"/>
      <c r="L26" s="1"/>
      <c r="N26" s="1"/>
      <c r="O26" s="1"/>
      <c r="P26" s="1"/>
      <c r="Q26" s="19"/>
    </row>
    <row r="27" spans="2:20" x14ac:dyDescent="0.35">
      <c r="B27" s="24" t="s">
        <v>16</v>
      </c>
      <c r="C27" s="25"/>
      <c r="D27" s="9">
        <f>D7+D26</f>
        <v>765500</v>
      </c>
      <c r="E27" s="10"/>
      <c r="F27" s="24" t="s">
        <v>16</v>
      </c>
      <c r="G27" s="25"/>
      <c r="H27" s="9">
        <f>H8+H12+H26</f>
        <v>-765500</v>
      </c>
      <c r="J27" s="1"/>
      <c r="K27" s="1"/>
      <c r="L27" s="1"/>
      <c r="N27" s="1"/>
      <c r="O27" s="1"/>
      <c r="P27" s="1"/>
      <c r="Q27" s="18"/>
    </row>
    <row r="29" spans="2:20" x14ac:dyDescent="0.35">
      <c r="Q29" s="11" t="s">
        <v>64</v>
      </c>
    </row>
    <row r="31" spans="2:20" x14ac:dyDescent="0.35">
      <c r="P31" s="11"/>
      <c r="Q31" s="11"/>
    </row>
  </sheetData>
  <mergeCells count="13">
    <mergeCell ref="N2:P2"/>
    <mergeCell ref="B4:D4"/>
    <mergeCell ref="F4:H4"/>
    <mergeCell ref="B27:C27"/>
    <mergeCell ref="F27:G27"/>
    <mergeCell ref="B2:D2"/>
    <mergeCell ref="F2:H2"/>
    <mergeCell ref="J2:L2"/>
    <mergeCell ref="B8:D8"/>
    <mergeCell ref="F9:H9"/>
    <mergeCell ref="F13:H13"/>
    <mergeCell ref="J24:L24"/>
    <mergeCell ref="N24:P24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6004-A2E0-46F8-B0B8-9D82A9C98203}">
  <dimension ref="A1"/>
  <sheetViews>
    <sheetView topLeftCell="A19" workbookViewId="0">
      <selection activeCell="L26" sqref="L2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Bokföring</vt:lpstr>
      <vt:lpstr>Formelsamling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Ekonomivis 2</dc:creator>
  <cp:keywords/>
  <dc:description/>
  <cp:lastModifiedBy>Håkan Johansson</cp:lastModifiedBy>
  <cp:revision/>
  <cp:lastPrinted>2020-01-14T15:44:05Z</cp:lastPrinted>
  <dcterms:created xsi:type="dcterms:W3CDTF">2019-01-31T15:28:08Z</dcterms:created>
  <dcterms:modified xsi:type="dcterms:W3CDTF">2024-01-16T14:56:31Z</dcterms:modified>
  <cp:category/>
  <cp:contentStatus/>
</cp:coreProperties>
</file>