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Ekonomivis 2\Documents\Ekonomivis AB\Prospect\Handelsakademien\Hermods\IAL Våren 2023\IAL Självkostnad\"/>
    </mc:Choice>
  </mc:AlternateContent>
  <xr:revisionPtr revIDLastSave="0" documentId="13_ncr:1_{E0A17242-7C00-406F-91A2-58ACF2138C6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rveringsvagnar" sheetId="9" r:id="rId1"/>
    <sheet name="Övning" sheetId="1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9" l="1"/>
  <c r="C9" i="9" l="1"/>
  <c r="C10" i="9" s="1"/>
  <c r="C23" i="9"/>
  <c r="C11" i="9" l="1"/>
  <c r="C12" i="9" s="1"/>
  <c r="C13" i="9" s="1"/>
</calcChain>
</file>

<file path=xl/sharedStrings.xml><?xml version="1.0" encoding="utf-8"?>
<sst xmlns="http://schemas.openxmlformats.org/spreadsheetml/2006/main" count="36" uniqueCount="31">
  <si>
    <t>Direkt material</t>
  </si>
  <si>
    <t>Direkt lön</t>
  </si>
  <si>
    <t>Materialomkostnadspålägg MO</t>
  </si>
  <si>
    <t>Tillverkningsomkostnadspålägg TO</t>
  </si>
  <si>
    <t>AFFO påslag</t>
  </si>
  <si>
    <t>Vinstpåslag</t>
  </si>
  <si>
    <t>Ange procent</t>
  </si>
  <si>
    <t>Belopp</t>
  </si>
  <si>
    <t>Belopp i kronor</t>
  </si>
  <si>
    <t>Tillverkningskostnad =</t>
  </si>
  <si>
    <t>Självkostnad =</t>
  </si>
  <si>
    <t>Anbudspris =</t>
  </si>
  <si>
    <t>Förutsättningar (Täckningsgrad)</t>
  </si>
  <si>
    <t>Maskinens årskostnad</t>
  </si>
  <si>
    <t>Antal produktionstimmar</t>
  </si>
  <si>
    <t>Antalet arbetade timmar</t>
  </si>
  <si>
    <t>Summa maskinkostnad/tim</t>
  </si>
  <si>
    <t>Direkt tillverkningskostnad</t>
  </si>
  <si>
    <t>Självkostnadskalkyl serveringsvagnar 80 st.</t>
  </si>
  <si>
    <t xml:space="preserve"> </t>
  </si>
  <si>
    <t>För attt tillverka dom 80 vagnarna. Kan stål, glasskivor, hjul osv.</t>
  </si>
  <si>
    <t>Tidsåtgången för verkstadspersonal för att tillverka dessa vagnar.</t>
  </si>
  <si>
    <t>Maskintiden är 30 minuter per vagn.</t>
  </si>
  <si>
    <t>MO var 20 procent på direkt material.</t>
  </si>
  <si>
    <t>TO var 10 procent på direkt lön.</t>
  </si>
  <si>
    <t>Affo är 15 procent på tillverkningskostnaden.</t>
  </si>
  <si>
    <t>Vinstpåslaget är 25 procent på självkostnaden.</t>
  </si>
  <si>
    <t>Vårt anbudspris. Vi ringer kunder och säger att dom får betala 200 tkr, dvs 2500 per vagn.</t>
  </si>
  <si>
    <t>Varje vagn tog 30 minuters maskintid. 80 halvtimmer är 40 heltimmar.</t>
  </si>
  <si>
    <t>Det är 400 kr per timme i maskinkostnad gånger 40 heltimmar = 16000 kr.</t>
  </si>
  <si>
    <t>600000 dividerat med 1500 timmar = 400 kr/tim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</si>
</sst>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0" borderId="2" xfId="0" applyFont="1" applyBorder="1" applyAlignment="1">
      <alignment horizontal="right"/>
    </xf>
    <xf numFmtId="0" fontId="0" fillId="2" borderId="3" xfId="0" applyFill="1" applyBorder="1"/>
    <xf numFmtId="0" fontId="0" fillId="2" borderId="5" xfId="0" applyFill="1" applyBorder="1"/>
    <xf numFmtId="164" fontId="0" fillId="3" borderId="4" xfId="0" applyNumberFormat="1" applyFill="1" applyBorder="1"/>
    <xf numFmtId="164" fontId="0" fillId="3" borderId="6" xfId="0" applyNumberFormat="1" applyFill="1" applyBorder="1"/>
    <xf numFmtId="0" fontId="2" fillId="0" borderId="0" xfId="0" applyFont="1"/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0" fontId="0" fillId="2" borderId="9" xfId="0" applyFill="1" applyBorder="1"/>
    <xf numFmtId="3" fontId="0" fillId="3" borderId="10" xfId="0" applyNumberFormat="1" applyFill="1" applyBorder="1"/>
    <xf numFmtId="3" fontId="0" fillId="0" borderId="10" xfId="0" applyNumberFormat="1" applyBorder="1"/>
    <xf numFmtId="0" fontId="1" fillId="2" borderId="9" xfId="0" applyFont="1" applyFill="1" applyBorder="1"/>
    <xf numFmtId="3" fontId="1" fillId="0" borderId="10" xfId="0" applyNumberFormat="1" applyFont="1" applyBorder="1"/>
    <xf numFmtId="0" fontId="1" fillId="2" borderId="11" xfId="0" applyFont="1" applyFill="1" applyBorder="1"/>
    <xf numFmtId="3" fontId="1" fillId="0" borderId="12" xfId="0" applyNumberFormat="1" applyFont="1" applyBorder="1"/>
    <xf numFmtId="0" fontId="0" fillId="4" borderId="1" xfId="0" applyFill="1" applyBorder="1"/>
    <xf numFmtId="3" fontId="0" fillId="3" borderId="2" xfId="0" applyNumberFormat="1" applyFill="1" applyBorder="1"/>
    <xf numFmtId="0" fontId="0" fillId="4" borderId="3" xfId="0" applyFill="1" applyBorder="1"/>
    <xf numFmtId="3" fontId="0" fillId="3" borderId="4" xfId="0" applyNumberFormat="1" applyFill="1" applyBorder="1"/>
    <xf numFmtId="0" fontId="1" fillId="4" borderId="3" xfId="0" applyFont="1" applyFill="1" applyBorder="1"/>
    <xf numFmtId="165" fontId="1" fillId="0" borderId="4" xfId="0" applyNumberFormat="1" applyFont="1" applyBorder="1"/>
    <xf numFmtId="0" fontId="1" fillId="4" borderId="5" xfId="0" applyFont="1" applyFill="1" applyBorder="1"/>
    <xf numFmtId="3" fontId="1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251766</xdr:colOff>
      <xdr:row>0</xdr:row>
      <xdr:rowOff>165100</xdr:rowOff>
    </xdr:from>
    <xdr:to>
      <xdr:col>12</xdr:col>
      <xdr:colOff>119673</xdr:colOff>
      <xdr:row>32</xdr:row>
      <xdr:rowOff>76200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DF100382-C703-472F-9097-1D199F4DE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0966" y="165100"/>
          <a:ext cx="5963907" cy="580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tabSelected="1" topLeftCell="A4" zoomScaleNormal="100" workbookViewId="0">
      <selection activeCell="B21" sqref="B21:C25"/>
    </sheetView>
  </sheetViews>
  <sheetFormatPr defaultRowHeight="14.5" x14ac:dyDescent="0.35"/>
  <cols>
    <col min="2" max="2" width="33.7265625" customWidth="1"/>
    <col min="3" max="3" width="13.453125" customWidth="1"/>
    <col min="4" max="4" width="54.453125" customWidth="1"/>
  </cols>
  <sheetData>
    <row r="2" spans="2:6" ht="19" thickBot="1" x14ac:dyDescent="0.5">
      <c r="B2" s="7" t="s">
        <v>18</v>
      </c>
    </row>
    <row r="3" spans="2:6" ht="15" thickTop="1" x14ac:dyDescent="0.35">
      <c r="B3" s="8" t="s">
        <v>8</v>
      </c>
      <c r="C3" s="9" t="s">
        <v>7</v>
      </c>
    </row>
    <row r="4" spans="2:6" x14ac:dyDescent="0.35">
      <c r="B4" s="10" t="s">
        <v>0</v>
      </c>
      <c r="C4" s="11">
        <v>80000</v>
      </c>
      <c r="D4" t="s">
        <v>20</v>
      </c>
      <c r="F4" t="s">
        <v>19</v>
      </c>
    </row>
    <row r="5" spans="2:6" x14ac:dyDescent="0.35">
      <c r="B5" s="10" t="s">
        <v>2</v>
      </c>
      <c r="C5" s="12">
        <v>16000</v>
      </c>
      <c r="D5" t="s">
        <v>23</v>
      </c>
    </row>
    <row r="6" spans="2:6" x14ac:dyDescent="0.35">
      <c r="B6" s="10" t="s">
        <v>1</v>
      </c>
      <c r="C6" s="11">
        <v>25000</v>
      </c>
      <c r="D6" t="s">
        <v>21</v>
      </c>
    </row>
    <row r="7" spans="2:6" x14ac:dyDescent="0.35">
      <c r="B7" s="10" t="s">
        <v>17</v>
      </c>
      <c r="C7" s="12">
        <f>C25</f>
        <v>16000</v>
      </c>
      <c r="D7" t="s">
        <v>22</v>
      </c>
    </row>
    <row r="8" spans="2:6" x14ac:dyDescent="0.35">
      <c r="B8" s="10" t="s">
        <v>3</v>
      </c>
      <c r="C8" s="12">
        <v>2500</v>
      </c>
      <c r="D8" t="s">
        <v>24</v>
      </c>
    </row>
    <row r="9" spans="2:6" x14ac:dyDescent="0.35">
      <c r="B9" s="13" t="s">
        <v>9</v>
      </c>
      <c r="C9" s="14">
        <f>SUM(C4:C8)</f>
        <v>139500</v>
      </c>
    </row>
    <row r="10" spans="2:6" x14ac:dyDescent="0.35">
      <c r="B10" s="10" t="s">
        <v>4</v>
      </c>
      <c r="C10" s="12">
        <f>C9*0.15</f>
        <v>20925</v>
      </c>
      <c r="D10" t="s">
        <v>25</v>
      </c>
    </row>
    <row r="11" spans="2:6" x14ac:dyDescent="0.35">
      <c r="B11" s="13" t="s">
        <v>10</v>
      </c>
      <c r="C11" s="14">
        <f>C9+C10</f>
        <v>160425</v>
      </c>
    </row>
    <row r="12" spans="2:6" x14ac:dyDescent="0.35">
      <c r="B12" s="10" t="s">
        <v>5</v>
      </c>
      <c r="C12" s="12">
        <f>C11*0.25</f>
        <v>40106.25</v>
      </c>
      <c r="D12" t="s">
        <v>26</v>
      </c>
    </row>
    <row r="13" spans="2:6" ht="15" thickBot="1" x14ac:dyDescent="0.4">
      <c r="B13" s="15" t="s">
        <v>11</v>
      </c>
      <c r="C13" s="16">
        <f>C11+C12</f>
        <v>200531.25</v>
      </c>
      <c r="D13" t="s">
        <v>27</v>
      </c>
    </row>
    <row r="14" spans="2:6" ht="11" customHeight="1" thickTop="1" thickBot="1" x14ac:dyDescent="0.4"/>
    <row r="15" spans="2:6" x14ac:dyDescent="0.35">
      <c r="B15" s="1" t="s">
        <v>12</v>
      </c>
      <c r="C15" s="2" t="s">
        <v>6</v>
      </c>
    </row>
    <row r="16" spans="2:6" x14ac:dyDescent="0.35">
      <c r="B16" s="3" t="s">
        <v>2</v>
      </c>
      <c r="C16" s="5">
        <v>0.2</v>
      </c>
    </row>
    <row r="17" spans="2:4" x14ac:dyDescent="0.35">
      <c r="B17" s="3" t="s">
        <v>3</v>
      </c>
      <c r="C17" s="5">
        <v>0.1</v>
      </c>
    </row>
    <row r="18" spans="2:4" x14ac:dyDescent="0.35">
      <c r="B18" s="3" t="s">
        <v>4</v>
      </c>
      <c r="C18" s="5">
        <v>0.15</v>
      </c>
    </row>
    <row r="19" spans="2:4" ht="15" thickBot="1" x14ac:dyDescent="0.4">
      <c r="B19" s="4" t="s">
        <v>5</v>
      </c>
      <c r="C19" s="6">
        <v>0.25</v>
      </c>
    </row>
    <row r="20" spans="2:4" ht="15" thickBot="1" x14ac:dyDescent="0.4"/>
    <row r="21" spans="2:4" x14ac:dyDescent="0.35">
      <c r="B21" s="17" t="s">
        <v>13</v>
      </c>
      <c r="C21" s="18">
        <v>600000</v>
      </c>
    </row>
    <row r="22" spans="2:4" x14ac:dyDescent="0.35">
      <c r="B22" s="19" t="s">
        <v>14</v>
      </c>
      <c r="C22" s="20">
        <v>1500</v>
      </c>
    </row>
    <row r="23" spans="2:4" x14ac:dyDescent="0.35">
      <c r="B23" s="21" t="s">
        <v>16</v>
      </c>
      <c r="C23" s="22">
        <f>C21/C22</f>
        <v>400</v>
      </c>
      <c r="D23" t="s">
        <v>30</v>
      </c>
    </row>
    <row r="24" spans="2:4" x14ac:dyDescent="0.35">
      <c r="B24" s="19" t="s">
        <v>15</v>
      </c>
      <c r="C24" s="20">
        <v>40</v>
      </c>
      <c r="D24" t="s">
        <v>28</v>
      </c>
    </row>
    <row r="25" spans="2:4" ht="15" thickBot="1" x14ac:dyDescent="0.4">
      <c r="B25" s="23" t="s">
        <v>17</v>
      </c>
      <c r="C25" s="24">
        <v>16000</v>
      </c>
      <c r="D25" t="s">
        <v>29</v>
      </c>
    </row>
  </sheetData>
  <pageMargins left="0.7" right="0.7" top="0.75" bottom="0.75" header="0.3" footer="0.3"/>
  <pageSetup paperSize="9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9CA0-DB8E-45EB-99C5-AC03D2DE438F}">
  <dimension ref="A1"/>
  <sheetViews>
    <sheetView topLeftCell="A10" workbookViewId="0">
      <selection activeCell="N31" sqref="N3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Serveringsvagnar</vt:lpstr>
      <vt:lpstr>Övning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Håkan Johansson</dc:creator>
  <cp:lastModifiedBy>Håkan Johansson</cp:lastModifiedBy>
  <cp:lastPrinted>2024-01-21T15:19:35Z</cp:lastPrinted>
  <dcterms:created xsi:type="dcterms:W3CDTF">2014-03-12T15:55:02Z</dcterms:created>
  <dcterms:modified xsi:type="dcterms:W3CDTF">2024-01-21T15:45:38Z</dcterms:modified>
</cp:coreProperties>
</file>