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Ekonomivis 2\Documents\Ekonomivis AB\Prospect\Handelsakademien\Hermods\IAL Våren 2023\IAL Självkostnad\"/>
    </mc:Choice>
  </mc:AlternateContent>
  <xr:revisionPtr revIDLastSave="0" documentId="13_ncr:1_{76A4B92F-5C3A-4ACA-85D5-0C1F7B79D98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orgonrockar" sheetId="10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10" l="1"/>
  <c r="C25" i="10" s="1"/>
  <c r="C7" i="10" s="1"/>
  <c r="C9" i="10" s="1"/>
  <c r="C8" i="10"/>
  <c r="C5" i="10"/>
  <c r="C11" i="10" l="1"/>
  <c r="C10" i="10"/>
  <c r="C12" i="10" l="1"/>
  <c r="C13" i="10"/>
</calcChain>
</file>

<file path=xl/sharedStrings.xml><?xml version="1.0" encoding="utf-8"?>
<sst xmlns="http://schemas.openxmlformats.org/spreadsheetml/2006/main" count="25" uniqueCount="20">
  <si>
    <t>Direkt material</t>
  </si>
  <si>
    <t>Direkt lön</t>
  </si>
  <si>
    <t>Materialomkostnadspålägg MO</t>
  </si>
  <si>
    <t>Tillverkningsomkostnadspålägg TO</t>
  </si>
  <si>
    <t>AFFO påslag</t>
  </si>
  <si>
    <t>Vinstpåslag</t>
  </si>
  <si>
    <t>Ange procent</t>
  </si>
  <si>
    <t>Belopp</t>
  </si>
  <si>
    <t>Belopp i kronor</t>
  </si>
  <si>
    <t>Tillverkningskostnad =</t>
  </si>
  <si>
    <t>Självkostnad =</t>
  </si>
  <si>
    <t>Anbudspris =</t>
  </si>
  <si>
    <t>Förutsättningar (Täckningsgrad)</t>
  </si>
  <si>
    <t>Maskinens årskostnad</t>
  </si>
  <si>
    <t>Antal produktionstimmar</t>
  </si>
  <si>
    <t>Antalet arbetade timmar</t>
  </si>
  <si>
    <t>Summa maskinkostnad/tim</t>
  </si>
  <si>
    <t>Direkt tillverkningskostnad</t>
  </si>
  <si>
    <t xml:space="preserve"> </t>
  </si>
  <si>
    <t>Självkostnadskalkyl 150 morgonrockar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</si>
</sst>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1" fillId="0" borderId="2" xfId="0" applyFont="1" applyBorder="1" applyAlignment="1">
      <alignment horizontal="right"/>
    </xf>
    <xf numFmtId="0" fontId="0" fillId="2" borderId="3" xfId="0" applyFill="1" applyBorder="1"/>
    <xf numFmtId="0" fontId="0" fillId="2" borderId="5" xfId="0" applyFill="1" applyBorder="1"/>
    <xf numFmtId="164" fontId="0" fillId="3" borderId="4" xfId="0" applyNumberFormat="1" applyFill="1" applyBorder="1"/>
    <xf numFmtId="164" fontId="0" fillId="3" borderId="6" xfId="0" applyNumberFormat="1" applyFill="1" applyBorder="1"/>
    <xf numFmtId="0" fontId="2" fillId="0" borderId="0" xfId="0" applyFont="1"/>
    <xf numFmtId="0" fontId="1" fillId="0" borderId="1" xfId="0" applyFont="1" applyBorder="1"/>
    <xf numFmtId="3" fontId="0" fillId="3" borderId="4" xfId="0" applyNumberFormat="1" applyFill="1" applyBorder="1"/>
    <xf numFmtId="3" fontId="0" fillId="0" borderId="4" xfId="0" applyNumberFormat="1" applyBorder="1"/>
    <xf numFmtId="0" fontId="1" fillId="2" borderId="3" xfId="0" applyFont="1" applyFill="1" applyBorder="1"/>
    <xf numFmtId="3" fontId="1" fillId="0" borderId="4" xfId="0" applyNumberFormat="1" applyFont="1" applyBorder="1"/>
    <xf numFmtId="0" fontId="1" fillId="2" borderId="5" xfId="0" applyFont="1" applyFill="1" applyBorder="1"/>
    <xf numFmtId="3" fontId="1" fillId="0" borderId="6" xfId="0" applyNumberFormat="1" applyFont="1" applyBorder="1"/>
    <xf numFmtId="0" fontId="0" fillId="4" borderId="1" xfId="0" applyFill="1" applyBorder="1"/>
    <xf numFmtId="3" fontId="0" fillId="3" borderId="2" xfId="0" applyNumberFormat="1" applyFill="1" applyBorder="1"/>
    <xf numFmtId="0" fontId="0" fillId="4" borderId="3" xfId="0" applyFill="1" applyBorder="1"/>
    <xf numFmtId="0" fontId="1" fillId="4" borderId="3" xfId="0" applyFont="1" applyFill="1" applyBorder="1"/>
    <xf numFmtId="165" fontId="1" fillId="0" borderId="4" xfId="0" applyNumberFormat="1" applyFont="1" applyBorder="1"/>
    <xf numFmtId="165" fontId="0" fillId="3" borderId="4" xfId="0" applyNumberFormat="1" applyFill="1" applyBorder="1"/>
    <xf numFmtId="0" fontId="1" fillId="4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366888</xdr:colOff>
      <xdr:row>1</xdr:row>
      <xdr:rowOff>106852</xdr:rowOff>
    </xdr:from>
    <xdr:to>
      <xdr:col>11</xdr:col>
      <xdr:colOff>458753</xdr:colOff>
      <xdr:row>26</xdr:row>
      <xdr:rowOff>45017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E3999B28-8837-0FAE-F365-9DC48DF0B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8610" y="219741"/>
          <a:ext cx="4946087" cy="45666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581C4-0922-45BE-81EB-191A42A2A7EE}">
  <sheetPr>
    <pageSetUpPr fitToPage="1"/>
  </sheetPr>
  <dimension ref="B1:F25"/>
  <sheetViews>
    <sheetView tabSelected="1" zoomScale="90" zoomScaleNormal="90" workbookViewId="0">
      <selection activeCell="B2" sqref="B2"/>
    </sheetView>
  </sheetViews>
  <sheetFormatPr defaultRowHeight="14.5" x14ac:dyDescent="0.35"/>
  <cols>
    <col min="2" max="2" width="33.7265625" customWidth="1"/>
    <col min="3" max="3" width="13.453125" customWidth="1"/>
  </cols>
  <sheetData>
    <row r="1" spans="2:6" ht="9" customHeight="1" x14ac:dyDescent="0.35"/>
    <row r="2" spans="2:6" ht="19" thickBot="1" x14ac:dyDescent="0.5">
      <c r="B2" s="7" t="s">
        <v>19</v>
      </c>
    </row>
    <row r="3" spans="2:6" x14ac:dyDescent="0.35">
      <c r="B3" s="8" t="s">
        <v>8</v>
      </c>
      <c r="C3" s="2" t="s">
        <v>7</v>
      </c>
    </row>
    <row r="4" spans="2:6" x14ac:dyDescent="0.35">
      <c r="B4" s="3" t="s">
        <v>0</v>
      </c>
      <c r="C4" s="9">
        <v>30000</v>
      </c>
      <c r="F4" t="s">
        <v>18</v>
      </c>
    </row>
    <row r="5" spans="2:6" x14ac:dyDescent="0.35">
      <c r="B5" s="3" t="s">
        <v>2</v>
      </c>
      <c r="C5" s="10">
        <f>C4*C16</f>
        <v>3000</v>
      </c>
    </row>
    <row r="6" spans="2:6" x14ac:dyDescent="0.35">
      <c r="B6" s="3" t="s">
        <v>1</v>
      </c>
      <c r="C6" s="9">
        <v>7500</v>
      </c>
    </row>
    <row r="7" spans="2:6" x14ac:dyDescent="0.35">
      <c r="B7" s="3" t="s">
        <v>17</v>
      </c>
      <c r="C7" s="10">
        <f>C25</f>
        <v>2250</v>
      </c>
    </row>
    <row r="8" spans="2:6" x14ac:dyDescent="0.35">
      <c r="B8" s="3" t="s">
        <v>3</v>
      </c>
      <c r="C8" s="10">
        <f>(C6*C17)</f>
        <v>1875</v>
      </c>
    </row>
    <row r="9" spans="2:6" x14ac:dyDescent="0.35">
      <c r="B9" s="11" t="s">
        <v>9</v>
      </c>
      <c r="C9" s="12">
        <f>SUM(C4:C8)</f>
        <v>44625</v>
      </c>
    </row>
    <row r="10" spans="2:6" x14ac:dyDescent="0.35">
      <c r="B10" s="3" t="s">
        <v>4</v>
      </c>
      <c r="C10" s="10">
        <f>C9*C18</f>
        <v>26775</v>
      </c>
    </row>
    <row r="11" spans="2:6" x14ac:dyDescent="0.35">
      <c r="B11" s="11" t="s">
        <v>10</v>
      </c>
      <c r="C11" s="12">
        <f>C9+C10</f>
        <v>71400</v>
      </c>
    </row>
    <row r="12" spans="2:6" x14ac:dyDescent="0.35">
      <c r="B12" s="3" t="s">
        <v>5</v>
      </c>
      <c r="C12" s="10">
        <f>C11*C19</f>
        <v>35700</v>
      </c>
    </row>
    <row r="13" spans="2:6" ht="15" thickBot="1" x14ac:dyDescent="0.4">
      <c r="B13" s="13" t="s">
        <v>11</v>
      </c>
      <c r="C13" s="14">
        <f>C11+C12</f>
        <v>107100</v>
      </c>
    </row>
    <row r="14" spans="2:6" ht="11" customHeight="1" thickBot="1" x14ac:dyDescent="0.4"/>
    <row r="15" spans="2:6" x14ac:dyDescent="0.35">
      <c r="B15" s="1" t="s">
        <v>12</v>
      </c>
      <c r="C15" s="2" t="s">
        <v>6</v>
      </c>
    </row>
    <row r="16" spans="2:6" x14ac:dyDescent="0.35">
      <c r="B16" s="3" t="s">
        <v>2</v>
      </c>
      <c r="C16" s="5">
        <v>0.1</v>
      </c>
    </row>
    <row r="17" spans="2:3" x14ac:dyDescent="0.35">
      <c r="B17" s="3" t="s">
        <v>3</v>
      </c>
      <c r="C17" s="5">
        <v>0.25</v>
      </c>
    </row>
    <row r="18" spans="2:3" x14ac:dyDescent="0.35">
      <c r="B18" s="3" t="s">
        <v>4</v>
      </c>
      <c r="C18" s="5">
        <v>0.6</v>
      </c>
    </row>
    <row r="19" spans="2:3" ht="15" thickBot="1" x14ac:dyDescent="0.4">
      <c r="B19" s="4" t="s">
        <v>5</v>
      </c>
      <c r="C19" s="6">
        <v>0.5</v>
      </c>
    </row>
    <row r="20" spans="2:3" ht="15" thickBot="1" x14ac:dyDescent="0.4"/>
    <row r="21" spans="2:3" x14ac:dyDescent="0.35">
      <c r="B21" s="15" t="s">
        <v>13</v>
      </c>
      <c r="C21" s="16">
        <v>90000</v>
      </c>
    </row>
    <row r="22" spans="2:3" x14ac:dyDescent="0.35">
      <c r="B22" s="17" t="s">
        <v>14</v>
      </c>
      <c r="C22" s="9">
        <v>1200</v>
      </c>
    </row>
    <row r="23" spans="2:3" x14ac:dyDescent="0.35">
      <c r="B23" s="18" t="s">
        <v>16</v>
      </c>
      <c r="C23" s="19">
        <f>C21/C22</f>
        <v>75</v>
      </c>
    </row>
    <row r="24" spans="2:3" x14ac:dyDescent="0.35">
      <c r="B24" s="17" t="s">
        <v>15</v>
      </c>
      <c r="C24" s="20">
        <v>30</v>
      </c>
    </row>
    <row r="25" spans="2:3" ht="15" thickBot="1" x14ac:dyDescent="0.4">
      <c r="B25" s="21" t="s">
        <v>17</v>
      </c>
      <c r="C25" s="14">
        <f>C23*C24</f>
        <v>2250</v>
      </c>
    </row>
  </sheetData>
  <pageMargins left="0.7" right="0.7" top="0.75" bottom="0.75" header="0.3" footer="0.3"/>
  <pageSetup paperSize="9" scale="97" orientation="landscape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Morgonrockar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Håkan Johansson</dc:creator>
  <cp:lastModifiedBy>Håkan Johansson</cp:lastModifiedBy>
  <cp:lastPrinted>2024-01-21T15:38:25Z</cp:lastPrinted>
  <dcterms:created xsi:type="dcterms:W3CDTF">2014-03-12T15:55:02Z</dcterms:created>
  <dcterms:modified xsi:type="dcterms:W3CDTF">2024-01-21T15:41:37Z</dcterms:modified>
</cp:coreProperties>
</file>