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ronaz\Downloads\"/>
    </mc:Choice>
  </mc:AlternateContent>
  <xr:revisionPtr revIDLastSave="0" documentId="13_ncr:1_{8670746B-4605-4FCD-BDEF-8AA516F5023A}" xr6:coauthVersionLast="47" xr6:coauthVersionMax="47" xr10:uidLastSave="{00000000-0000-0000-0000-000000000000}"/>
  <bookViews>
    <workbookView xWindow="-108" yWindow="-108" windowWidth="23256" windowHeight="12576" xr2:uid="{00000000-000D-0000-FFFF-FFFF00000000}"/>
  </bookViews>
  <sheets>
    <sheet name="Pivot" sheetId="8" r:id="rId1"/>
    <sheet name="Databas" sheetId="4" r:id="rId2"/>
    <sheet name="Utbildning" sheetId="3" state="hidden" r:id="rId3"/>
  </sheets>
  <definedNames>
    <definedName name="_xlnm._FilterDatabase" localSheetId="1" hidden="1">Databas!$B$2:$L$16</definedName>
  </definedNames>
  <calcPr calcId="191029"/>
  <pivotCaches>
    <pivotCache cacheId="19" r:id="rId4"/>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K4" i="4" l="1"/>
  <c r="K5" i="4"/>
  <c r="K6" i="4"/>
  <c r="K7" i="4"/>
  <c r="K8" i="4"/>
  <c r="K9" i="4"/>
  <c r="K10" i="4"/>
  <c r="K11" i="4"/>
  <c r="K12" i="4"/>
  <c r="K13" i="4"/>
  <c r="K14" i="4"/>
  <c r="K15" i="4"/>
  <c r="K16" i="4"/>
  <c r="K17" i="4"/>
  <c r="K18" i="4"/>
  <c r="K3" i="4"/>
  <c r="J4" i="4"/>
  <c r="J5" i="4"/>
  <c r="J6" i="4"/>
  <c r="J7" i="4"/>
  <c r="J8" i="4"/>
  <c r="J9" i="4"/>
  <c r="J10" i="4"/>
  <c r="J11" i="4"/>
  <c r="J12" i="4"/>
  <c r="J13" i="4"/>
  <c r="J14" i="4"/>
  <c r="J15" i="4"/>
  <c r="J16" i="4"/>
  <c r="J17" i="4"/>
  <c r="J18" i="4"/>
  <c r="J3" i="4"/>
</calcChain>
</file>

<file path=xl/sharedStrings.xml><?xml version="1.0" encoding="utf-8"?>
<sst xmlns="http://schemas.openxmlformats.org/spreadsheetml/2006/main" count="158" uniqueCount="78">
  <si>
    <t>Lena</t>
  </si>
  <si>
    <t>Namn</t>
  </si>
  <si>
    <t>Avdelning</t>
  </si>
  <si>
    <t>Peter</t>
  </si>
  <si>
    <t>Jakob</t>
  </si>
  <si>
    <t>Lisa</t>
  </si>
  <si>
    <t>Anita</t>
  </si>
  <si>
    <t>Berit</t>
  </si>
  <si>
    <t>Gunnar</t>
  </si>
  <si>
    <t>Ekonomi</t>
  </si>
  <si>
    <t>Administration</t>
  </si>
  <si>
    <t>Personal</t>
  </si>
  <si>
    <t>Försäljning</t>
  </si>
  <si>
    <t>Ledarutbildning</t>
  </si>
  <si>
    <t>Ska gå utbildning</t>
  </si>
  <si>
    <t>Del 1</t>
  </si>
  <si>
    <t xml:space="preserve">Del 2 </t>
  </si>
  <si>
    <t>Del 3</t>
  </si>
  <si>
    <t>j=ja</t>
  </si>
  <si>
    <t>n=nej</t>
  </si>
  <si>
    <t>j</t>
  </si>
  <si>
    <t>n</t>
  </si>
  <si>
    <t>måndag</t>
  </si>
  <si>
    <t>tisdag</t>
  </si>
  <si>
    <t>onsdag</t>
  </si>
  <si>
    <t>torsdag</t>
  </si>
  <si>
    <t>Del 4</t>
  </si>
  <si>
    <t xml:space="preserve">Uppgift: </t>
  </si>
  <si>
    <t>Datum</t>
  </si>
  <si>
    <t>Försändelse-ID</t>
  </si>
  <si>
    <t>Totalvikt</t>
  </si>
  <si>
    <t>Antal kolli</t>
  </si>
  <si>
    <t>Transportkostnad</t>
  </si>
  <si>
    <t>Veckodag</t>
  </si>
  <si>
    <t>Jönköping</t>
  </si>
  <si>
    <t>Avsändarort</t>
  </si>
  <si>
    <t>Mottagarort</t>
  </si>
  <si>
    <t>Norrköping</t>
  </si>
  <si>
    <t>Transportör</t>
  </si>
  <si>
    <t>AQQ Logistik</t>
  </si>
  <si>
    <t>Sum of Transportkostnad</t>
  </si>
  <si>
    <t>S&amp;F Transport</t>
  </si>
  <si>
    <t>34767193</t>
  </si>
  <si>
    <t>34156987</t>
  </si>
  <si>
    <t>34458166</t>
  </si>
  <si>
    <t>34817354</t>
  </si>
  <si>
    <t>34667793</t>
  </si>
  <si>
    <t>34336929</t>
  </si>
  <si>
    <t>34338970</t>
  </si>
  <si>
    <t>34751744</t>
  </si>
  <si>
    <t>34458421</t>
  </si>
  <si>
    <t>34913115</t>
  </si>
  <si>
    <t>34452132</t>
  </si>
  <si>
    <t>34846878</t>
  </si>
  <si>
    <t>34978547</t>
  </si>
  <si>
    <t>34138254</t>
  </si>
  <si>
    <t>Tisdag</t>
  </si>
  <si>
    <t>Måndag</t>
  </si>
  <si>
    <t>Fredag</t>
  </si>
  <si>
    <t>Torsdag</t>
  </si>
  <si>
    <t>Söndag</t>
  </si>
  <si>
    <t>Lördag</t>
  </si>
  <si>
    <t>2018</t>
  </si>
  <si>
    <t>2017</t>
  </si>
  <si>
    <t>Sum of Antal kolli</t>
  </si>
  <si>
    <t>Sum of Totalvikt</t>
  </si>
  <si>
    <t>2019</t>
  </si>
  <si>
    <t>Vad är snittpriset per kilo och snittvikten per kolli (med två decimaler) under perioden 2017-2020 enligt pivottabellen?</t>
  </si>
  <si>
    <t>Sedan pivottabellen nedan skapades har två rader lagts till i databasen, två sändningar som körts från Jönköping till Norrköping under 2020. Uppdatera pivottabellens datakälla så att även dessa körningar är medräknade. Vidare behövs med information till pivottabellen och därför behöver två kolumner läggas till: en mellan kolumnerna I och J som visar snittvikten per kolli (totalvikt delat på antalet kolli) och en efter kolumn J som visar snittkostnaden per kilo (transportkostnad delat på totalvikt). Lägg till kolumnerna och updatera pivottabellens datakälla; lägg sedan in de båda nya kolumnerna som värden. Notera att då du lägger in snittpris och snittvikt i pivottabellen kommer dessa automatiskt att hamna som summor - i det här fallet är det dock lämpligare att värdena i dessa kolumner summeras som medelvärden.</t>
  </si>
  <si>
    <t>Transportdata 2019</t>
  </si>
  <si>
    <t>Since the pivot table below was created, two rows have been added to the database, two shipments that ran from Jönköping to Norrköping during 2020. Update the pivot table's data source so that these runs are also included. Furthermore, information is needed for the pivot table and therefore two columns need to be added: one between columns I and J which shows the average weight per package (total weight divided by the number of packages) and one after column J which shows the average cost per kilo (transportation cost divided by total weight). Add the columns and update the pivot table's data source; then enter the two new columns as values. Note that when you enter average price and average weight in the pivot table, these will automatically end up as sums - in this case, however, it is more appropriate that the values in these columns are summed as average values.</t>
  </si>
  <si>
    <t>Row Labels</t>
  </si>
  <si>
    <t>2020</t>
  </si>
  <si>
    <t>Grand Total</t>
  </si>
  <si>
    <t>Snittvikten per kolli</t>
  </si>
  <si>
    <t>Snittkostnaden per kilo</t>
  </si>
  <si>
    <t>Average of Snittvikten per kolli</t>
  </si>
  <si>
    <t>Average of Snittkostnaden per kilo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</si>
</sst>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3" formatCode="_(* #,##0.00_);_(* \(#,##0.00\);_(* &quot;-&quot;??_);_(@_)"/>
    <numFmt numFmtId="164" formatCode="_-* #,##0.00\ &quot;kr&quot;_-;\-* #,##0.00\ &quot;kr&quot;_-;_-* &quot;-&quot;??\ &quot;kr&quot;_-;_-@_-"/>
    <numFmt numFmtId="165" formatCode="_-* #,##0\ _k_r_-;\-* #,##0\ _k_r_-;_-* &quot;-&quot;??\ _k_r_-;_-@_-"/>
    <numFmt numFmtId="166" formatCode="_-* #,##0\ &quot;kr&quot;_-;\-* #,##0\ &quot;kr&quot;_-;_-* &quot;-&quot;??\ &quot;kr&quot;_-;_-@_-"/>
    <numFmt numFmtId="167" formatCode="[$-F400]h:mm:ss\ AM/PM"/>
    <numFmt numFmtId="168" formatCode="_(* #,##0_);_(* \(#,##0\);_(* &quot;-&quot;??_);_(@_)"/>
  </numFmts>
  <fonts count="6">
    <font>
      <sz val="11"/>
      <color theme="1"/>
      <name val="Calibri"/>
      <family val="2"/>
      <scheme val="minor"/>
    </font>
    <font>
      <sz val="11"/>
      <color theme="1"/>
      <name val="Calibri"/>
      <family val="2"/>
      <scheme val="minor"/>
    </font>
    <font>
      <b/>
      <sz val="14"/>
      <color theme="1"/>
      <name val="Calibri"/>
      <family val="2"/>
      <scheme val="minor"/>
    </font>
    <font>
      <sz val="11"/>
      <color rgb="FF000000"/>
      <name val="Calibri"/>
      <family val="2"/>
    </font>
    <font>
      <b/>
      <sz val="11"/>
      <color theme="1"/>
      <name val="Calibri"/>
      <family val="2"/>
      <scheme val="minor"/>
    </font>
    <font>
      <sz val="10"/>
      <color rgb="FF303336"/>
      <name val="Inherit"/>
    </font>
  </fonts>
  <fills count="4">
    <fill>
      <patternFill patternType="none"/>
    </fill>
    <fill>
      <patternFill patternType="gray125"/>
    </fill>
    <fill>
      <patternFill patternType="solid">
        <fgColor theme="0" tint="-0.14999847407452621"/>
        <bgColor indexed="64"/>
      </patternFill>
    </fill>
    <fill>
      <patternFill patternType="solid">
        <fgColor theme="8" tint="0.79998168889431442"/>
        <bgColor indexed="64"/>
      </patternFill>
    </fill>
  </fills>
  <borders count="3">
    <border>
      <left/>
      <right/>
      <top/>
      <bottom/>
      <diagonal/>
    </border>
    <border>
      <left/>
      <right/>
      <top style="thin">
        <color theme="4" tint="0.39997558519241921"/>
      </top>
      <bottom style="thin">
        <color theme="4" tint="0.39997558519241921"/>
      </bottom>
      <diagonal/>
    </border>
    <border>
      <left/>
      <right/>
      <top/>
      <bottom style="thin">
        <color indexed="64"/>
      </bottom>
      <diagonal/>
    </border>
  </borders>
  <cellStyleXfs count="3">
    <xf numFmtId="0" fontId="0" fillId="0" borderId="0"/>
    <xf numFmtId="43" fontId="1" fillId="0" borderId="0" applyFont="0" applyFill="0" applyBorder="0" applyAlignment="0" applyProtection="0"/>
    <xf numFmtId="164" fontId="1" fillId="0" borderId="0" applyFont="0" applyFill="0" applyBorder="0" applyAlignment="0" applyProtection="0"/>
  </cellStyleXfs>
  <cellXfs count="31">
    <xf numFmtId="0" fontId="0" fillId="0" borderId="0" xfId="0"/>
    <xf numFmtId="165" fontId="0" fillId="0" borderId="0" xfId="1" applyNumberFormat="1" applyFont="1"/>
    <xf numFmtId="0" fontId="0" fillId="0" borderId="1" xfId="0" applyBorder="1"/>
    <xf numFmtId="0" fontId="2" fillId="2" borderId="0" xfId="0" applyFont="1" applyFill="1"/>
    <xf numFmtId="165" fontId="3" fillId="0" borderId="0" xfId="1" applyNumberFormat="1" applyFont="1"/>
    <xf numFmtId="0" fontId="0" fillId="3" borderId="2" xfId="0" applyFill="1" applyBorder="1"/>
    <xf numFmtId="0" fontId="4" fillId="3" borderId="2" xfId="0" applyFont="1" applyFill="1" applyBorder="1"/>
    <xf numFmtId="0" fontId="4" fillId="0" borderId="0" xfId="0" applyFont="1"/>
    <xf numFmtId="166" fontId="0" fillId="0" borderId="0" xfId="2" applyNumberFormat="1" applyFont="1"/>
    <xf numFmtId="0" fontId="0" fillId="0" borderId="0" xfId="0" pivotButton="1"/>
    <xf numFmtId="0" fontId="0" fillId="0" borderId="0" xfId="0" applyAlignment="1">
      <alignment horizontal="left"/>
    </xf>
    <xf numFmtId="166" fontId="0" fillId="0" borderId="0" xfId="0" applyNumberFormat="1"/>
    <xf numFmtId="168" fontId="0" fillId="0" borderId="0" xfId="1" applyNumberFormat="1" applyFont="1"/>
    <xf numFmtId="168" fontId="4" fillId="3" borderId="2" xfId="1" applyNumberFormat="1" applyFont="1" applyFill="1" applyBorder="1"/>
    <xf numFmtId="49" fontId="0" fillId="0" borderId="0" xfId="1" applyNumberFormat="1" applyFont="1"/>
    <xf numFmtId="14" fontId="0" fillId="0" borderId="0" xfId="0" applyNumberFormat="1" applyAlignment="1">
      <alignment horizontal="left"/>
    </xf>
    <xf numFmtId="167" fontId="5" fillId="0" borderId="0" xfId="0" applyNumberFormat="1" applyFont="1" applyAlignment="1">
      <alignment horizontal="left" vertical="center"/>
    </xf>
    <xf numFmtId="43" fontId="0" fillId="0" borderId="0" xfId="1" applyFont="1"/>
    <xf numFmtId="164" fontId="0" fillId="0" borderId="0" xfId="2" applyFont="1"/>
    <xf numFmtId="0" fontId="5" fillId="0" borderId="0" xfId="0" applyFont="1" applyAlignment="1">
      <alignment horizontal="left" vertical="center"/>
    </xf>
    <xf numFmtId="14" fontId="4" fillId="3" borderId="0" xfId="0" applyNumberFormat="1" applyFont="1" applyFill="1" applyAlignment="1">
      <alignment horizontal="left"/>
    </xf>
    <xf numFmtId="14" fontId="4" fillId="3" borderId="0" xfId="0" applyNumberFormat="1" applyFont="1" applyFill="1"/>
    <xf numFmtId="0" fontId="4" fillId="3" borderId="0" xfId="0" applyFont="1" applyFill="1"/>
    <xf numFmtId="168" fontId="4" fillId="3" borderId="0" xfId="1" applyNumberFormat="1" applyFont="1" applyFill="1"/>
    <xf numFmtId="43" fontId="4" fillId="3" borderId="0" xfId="1" applyFont="1" applyFill="1"/>
    <xf numFmtId="164" fontId="4" fillId="3" borderId="0" xfId="2" applyFont="1" applyFill="1"/>
    <xf numFmtId="0" fontId="0" fillId="0" borderId="0" xfId="2" applyNumberFormat="1" applyFont="1"/>
    <xf numFmtId="168" fontId="0" fillId="0" borderId="0" xfId="0" applyNumberFormat="1"/>
    <xf numFmtId="14" fontId="0" fillId="0" borderId="0" xfId="0" applyNumberFormat="1"/>
    <xf numFmtId="49" fontId="0" fillId="0" borderId="0" xfId="1" applyNumberFormat="1" applyFont="1" applyAlignment="1">
      <alignment horizontal="center" wrapText="1"/>
    </xf>
    <xf numFmtId="0" fontId="0" fillId="0" borderId="0" xfId="0" applyAlignment="1">
      <alignment horizontal="left" wrapText="1"/>
    </xf>
  </cellXfs>
  <cellStyles count="3">
    <cellStyle name="Comma" xfId="1" builtinId="3"/>
    <cellStyle name="Currency" xfId="2" builtinId="4"/>
    <cellStyle name="Normal" xfId="0" builtinId="0"/>
  </cellStyles>
  <dxfs count="48">
    <dxf>
      <numFmt numFmtId="168" formatCode="_(* #,##0_);_(* \(#,##0\);_(* &quot;-&quot;??_);_(@_)"/>
    </dxf>
    <dxf>
      <numFmt numFmtId="166" formatCode="_-* #,##0\ &quot;kr&quot;_-;\-* #,##0\ &quot;kr&quot;_-;_-* &quot;-&quot;??\ &quot;kr&quot;_-;_-@_-"/>
    </dxf>
    <dxf>
      <numFmt numFmtId="168" formatCode="_(* #,##0_);_(* \(#,##0\);_(* &quot;-&quot;??_);_(@_)"/>
    </dxf>
    <dxf>
      <numFmt numFmtId="168" formatCode="_(* #,##0_);_(* \(#,##0\);_(* &quot;-&quot;??_);_(@_)"/>
    </dxf>
    <dxf>
      <numFmt numFmtId="168" formatCode="_(* #,##0_);_(* \(#,##0\);_(* &quot;-&quot;??_);_(@_)"/>
    </dxf>
    <dxf>
      <numFmt numFmtId="166" formatCode="_-* #,##0\ &quot;kr&quot;_-;\-* #,##0\ &quot;kr&quot;_-;_-* &quot;-&quot;??\ &quot;kr&quot;_-;_-@_-"/>
    </dxf>
    <dxf>
      <numFmt numFmtId="168" formatCode="_(* #,##0_);_(* \(#,##0\);_(* &quot;-&quot;??_);_(@_)"/>
    </dxf>
    <dxf>
      <numFmt numFmtId="168" formatCode="_(* #,##0_);_(* \(#,##0\);_(* &quot;-&quot;??_);_(@_)"/>
    </dxf>
    <dxf>
      <numFmt numFmtId="168" formatCode="_(* #,##0_);_(* \(#,##0\);_(* &quot;-&quot;??_);_(@_)"/>
    </dxf>
    <dxf>
      <numFmt numFmtId="166" formatCode="_-* #,##0\ &quot;kr&quot;_-;\-* #,##0\ &quot;kr&quot;_-;_-* &quot;-&quot;??\ &quot;kr&quot;_-;_-@_-"/>
    </dxf>
    <dxf>
      <numFmt numFmtId="168" formatCode="_(* #,##0_);_(* \(#,##0\);_(* &quot;-&quot;??_);_(@_)"/>
    </dxf>
    <dxf>
      <numFmt numFmtId="168" formatCode="_(* #,##0_);_(* \(#,##0\);_(* &quot;-&quot;??_);_(@_)"/>
    </dxf>
    <dxf>
      <numFmt numFmtId="168" formatCode="_(* #,##0_);_(* \(#,##0\);_(* &quot;-&quot;??_);_(@_)"/>
    </dxf>
    <dxf>
      <numFmt numFmtId="166" formatCode="_-* #,##0\ &quot;kr&quot;_-;\-* #,##0\ &quot;kr&quot;_-;_-* &quot;-&quot;??\ &quot;kr&quot;_-;_-@_-"/>
    </dxf>
    <dxf>
      <numFmt numFmtId="168" formatCode="_(* #,##0_);_(* \(#,##0\);_(* &quot;-&quot;??_);_(@_)"/>
    </dxf>
    <dxf>
      <numFmt numFmtId="168" formatCode="_(* #,##0_);_(* \(#,##0\);_(* &quot;-&quot;??_);_(@_)"/>
    </dxf>
    <dxf>
      <numFmt numFmtId="168" formatCode="_(* #,##0_);_(* \(#,##0\);_(* &quot;-&quot;??_);_(@_)"/>
    </dxf>
    <dxf>
      <numFmt numFmtId="166" formatCode="_-* #,##0\ &quot;kr&quot;_-;\-* #,##0\ &quot;kr&quot;_-;_-* &quot;-&quot;??\ &quot;kr&quot;_-;_-@_-"/>
    </dxf>
    <dxf>
      <numFmt numFmtId="168" formatCode="_(* #,##0_);_(* \(#,##0\);_(* &quot;-&quot;??_);_(@_)"/>
    </dxf>
    <dxf>
      <numFmt numFmtId="168" formatCode="_(* #,##0_);_(* \(#,##0\);_(* &quot;-&quot;??_);_(@_)"/>
    </dxf>
    <dxf>
      <numFmt numFmtId="168" formatCode="_(* #,##0_);_(* \(#,##0\);_(* &quot;-&quot;??_);_(@_)"/>
    </dxf>
    <dxf>
      <numFmt numFmtId="166" formatCode="_-* #,##0\ &quot;kr&quot;_-;\-* #,##0\ &quot;kr&quot;_-;_-* &quot;-&quot;??\ &quot;kr&quot;_-;_-@_-"/>
    </dxf>
    <dxf>
      <numFmt numFmtId="168" formatCode="_(* #,##0_);_(* \(#,##0\);_(* &quot;-&quot;??_);_(@_)"/>
    </dxf>
    <dxf>
      <numFmt numFmtId="168" formatCode="_(* #,##0_);_(* \(#,##0\);_(* &quot;-&quot;??_);_(@_)"/>
    </dxf>
    <dxf>
      <numFmt numFmtId="168" formatCode="_(* #,##0_);_(* \(#,##0\);_(* &quot;-&quot;??_);_(@_)"/>
    </dxf>
    <dxf>
      <numFmt numFmtId="166" formatCode="_-* #,##0\ &quot;kr&quot;_-;\-* #,##0\ &quot;kr&quot;_-;_-* &quot;-&quot;??\ &quot;kr&quot;_-;_-@_-"/>
    </dxf>
    <dxf>
      <numFmt numFmtId="168" formatCode="_(* #,##0_);_(* \(#,##0\);_(* &quot;-&quot;??_);_(@_)"/>
    </dxf>
    <dxf>
      <numFmt numFmtId="168" formatCode="_(* #,##0_);_(* \(#,##0\);_(* &quot;-&quot;??_);_(@_)"/>
    </dxf>
    <dxf>
      <numFmt numFmtId="168" formatCode="_(* #,##0_);_(* \(#,##0\);_(* &quot;-&quot;??_);_(@_)"/>
    </dxf>
    <dxf>
      <numFmt numFmtId="166" formatCode="_-* #,##0\ &quot;kr&quot;_-;\-* #,##0\ &quot;kr&quot;_-;_-* &quot;-&quot;??\ &quot;kr&quot;_-;_-@_-"/>
    </dxf>
    <dxf>
      <numFmt numFmtId="168" formatCode="_(* #,##0_);_(* \(#,##0\);_(* &quot;-&quot;??_);_(@_)"/>
    </dxf>
    <dxf>
      <numFmt numFmtId="168" formatCode="_(* #,##0_);_(* \(#,##0\);_(* &quot;-&quot;??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numFmt numFmtId="165" formatCode="_-* #,##0\ _k_r_-;\-* #,##0\ _k_r_-;_-* &quot;-&quot;??\ _k_r_-;_-@_-"/>
    </dxf>
    <dxf>
      <font>
        <b val="0"/>
        <i val="0"/>
        <strike val="0"/>
        <condense val="0"/>
        <extend val="0"/>
        <outline val="0"/>
        <shadow val="0"/>
        <u val="none"/>
        <vertAlign val="baseline"/>
        <sz val="11"/>
        <color theme="1"/>
        <name val="Calibri"/>
        <scheme val="minor"/>
      </font>
    </dxf>
    <dxf>
      <font>
        <b val="0"/>
        <i val="0"/>
        <strike val="0"/>
        <condense val="0"/>
        <extend val="0"/>
        <outline val="0"/>
        <shadow val="0"/>
        <u val="none"/>
        <vertAlign val="baseline"/>
        <sz val="11"/>
        <color rgb="FF000000"/>
        <name val="Calibri"/>
        <scheme val="none"/>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theme="1"/>
        <name val="Calibri"/>
        <scheme val="minor"/>
      </font>
      <numFmt numFmtId="165" formatCode="_-* #,##0\ _k_r_-;\-* #,##0\ _k_r_-;_-* &quot;-&quot;??\ _k_r_-;_-@_-"/>
    </dxf>
    <dxf>
      <font>
        <b val="0"/>
        <i val="0"/>
        <strike val="0"/>
        <condense val="0"/>
        <extend val="0"/>
        <outline val="0"/>
        <shadow val="0"/>
        <u val="none"/>
        <vertAlign val="baseline"/>
        <sz val="11"/>
        <color rgb="FF000000"/>
        <name val="Calibri"/>
        <scheme val="none"/>
      </font>
    </dxf>
    <dxf>
      <font>
        <strike val="0"/>
        <outline val="0"/>
        <shadow val="0"/>
        <u val="none"/>
        <vertAlign val="baseline"/>
        <sz val="11"/>
        <color theme="1"/>
        <name val="Calibri"/>
        <scheme val="minor"/>
      </font>
    </dxf>
    <dxf>
      <numFmt numFmtId="168" formatCode="_(* #,##0_);_(* \(#,##0\);_(* &quot;-&quot;??_);_(@_)"/>
    </dxf>
    <dxf>
      <numFmt numFmtId="168" formatCode="_(* #,##0_);_(* \(#,##0\);_(* &quot;-&quot;??_);_(@_)"/>
    </dxf>
    <dxf>
      <numFmt numFmtId="166" formatCode="_-* #,##0\ &quot;kr&quot;_-;\-* #,##0\ &quot;kr&quot;_-;_-* &quot;-&quot;??\ &quot;kr&quot;_-;_-@_-"/>
    </dxf>
    <dxf>
      <numFmt numFmtId="168"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pivotCacheDefinition" Target="pivotCache/pivotCacheDefinition1.xml"/></Relationships>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Xingrong Zong" refreshedDate="45362.568825925926" createdVersion="8" refreshedVersion="8" minRefreshableVersion="3" recordCount="16" xr:uid="{1334AD3F-F3C2-4812-A506-BA30D4F1AE30}">
  <cacheSource type="worksheet">
    <worksheetSource ref="B2:L18" sheet="Databas"/>
  </cacheSource>
  <cacheFields count="14">
    <cacheField name="Datum" numFmtId="14">
      <sharedItems containsSemiMixedTypes="0" containsNonDate="0" containsDate="1" containsString="0" minDate="2017-01-21T00:00:00" maxDate="2020-02-12T00:00:00" count="16">
        <d v="2017-01-21T00:00:00"/>
        <d v="2017-09-01T00:00:00"/>
        <d v="2017-09-23T00:00:00"/>
        <d v="2018-04-03T00:00:00"/>
        <d v="2018-07-07T00:00:00"/>
        <d v="2018-08-13T00:00:00"/>
        <d v="2018-11-20T00:00:00"/>
        <d v="2018-12-28T00:00:00"/>
        <d v="2019-01-30T00:00:00"/>
        <d v="2019-04-06T00:00:00"/>
        <d v="2019-08-09T00:00:00"/>
        <d v="2019-08-14T00:00:00"/>
        <d v="2019-10-06T00:00:00"/>
        <d v="2019-11-10T00:00:00"/>
        <d v="2020-01-08T00:00:00"/>
        <d v="2020-02-11T00:00:00"/>
      </sharedItems>
      <fieldGroup par="12" base="0">
        <rangePr groupBy="months" startDate="2017-01-21T00:00:00" endDate="2020-02-12T00:00:00"/>
        <groupItems count="14">
          <s v="&lt;1/21/2017"/>
          <s v="Jan"/>
          <s v="Feb"/>
          <s v="Mar"/>
          <s v="Apr"/>
          <s v="May"/>
          <s v="Jun"/>
          <s v="Jul"/>
          <s v="Aug"/>
          <s v="Sep"/>
          <s v="Oct"/>
          <s v="Nov"/>
          <s v="Dec"/>
          <s v="&gt;2/12/2020"/>
        </groupItems>
      </fieldGroup>
    </cacheField>
    <cacheField name="Veckodag" numFmtId="0">
      <sharedItems/>
    </cacheField>
    <cacheField name="Försändelse-ID" numFmtId="0">
      <sharedItems containsMixedTypes="1" containsNumber="1" containsInteger="1" minValue="34254921" maxValue="34322977"/>
    </cacheField>
    <cacheField name="Avsändarort" numFmtId="0">
      <sharedItems count="7">
        <s v="Jönköping"/>
        <s v="Västerås" u="1"/>
        <s v="Karlstad" u="1"/>
        <s v="Arvidsjaur" u="1"/>
        <s v="Västerås terminal 2" u="1"/>
        <s v="Kristianstad" u="1"/>
        <s v="Västerås terminal 1" u="1"/>
      </sharedItems>
      <fieldGroup par="13"/>
    </cacheField>
    <cacheField name="Mottagarort" numFmtId="0">
      <sharedItems/>
    </cacheField>
    <cacheField name="Transportör" numFmtId="0">
      <sharedItems/>
    </cacheField>
    <cacheField name="Antal kolli" numFmtId="168">
      <sharedItems containsSemiMixedTypes="0" containsString="0" containsNumber="1" containsInteger="1" minValue="19" maxValue="59"/>
    </cacheField>
    <cacheField name="Totalvikt" numFmtId="43">
      <sharedItems containsSemiMixedTypes="0" containsString="0" containsNumber="1" minValue="159.06578864159192" maxValue="6397.968458769039"/>
    </cacheField>
    <cacheField name="Snittvikten per kolli" numFmtId="43">
      <sharedItems containsSemiMixedTypes="0" containsString="0" containsNumber="1" minValue="8.3718836127153651" maxValue="139.08627084280519"/>
    </cacheField>
    <cacheField name="Snittkostnaden per kilo" numFmtId="43">
      <sharedItems containsSemiMixedTypes="0" containsString="0" containsNumber="1" minValue="0.98517950602230808" maxValue="4.8844336416182195"/>
    </cacheField>
    <cacheField name="Transportkostnad" numFmtId="164">
      <sharedItems containsSemiMixedTypes="0" containsString="0" containsNumber="1" minValue="409.73745933772915" maxValue="25107.286378239172"/>
    </cacheField>
    <cacheField name="Quarters" numFmtId="0" databaseField="0">
      <fieldGroup base="0">
        <rangePr groupBy="quarters" startDate="2017-01-21T00:00:00" endDate="2020-02-12T00:00:00"/>
        <groupItems count="6">
          <s v="&lt;1/21/2017"/>
          <s v="Qtr1"/>
          <s v="Qtr2"/>
          <s v="Qtr3"/>
          <s v="Qtr4"/>
          <s v="&gt;2/12/2020"/>
        </groupItems>
      </fieldGroup>
    </cacheField>
    <cacheField name="Years" numFmtId="0" databaseField="0">
      <fieldGroup base="0">
        <rangePr groupBy="years" startDate="2017-01-21T00:00:00" endDate="2020-02-12T00:00:00"/>
        <groupItems count="6">
          <s v="&lt;1/21/2017"/>
          <s v="2017"/>
          <s v="2018"/>
          <s v="2019"/>
          <s v="2020"/>
          <s v="&gt;2/12/2020"/>
        </groupItems>
      </fieldGroup>
    </cacheField>
    <cacheField name="Avsändarort2" numFmtId="0" databaseField="0">
      <fieldGroup base="3">
        <discretePr count="7">
          <x v="0"/>
          <x v="4"/>
          <x v="2"/>
          <x v="1"/>
          <x v="5"/>
          <x v="3"/>
          <x v="5"/>
        </discretePr>
        <groupItems count="6">
          <s v="Jönköping"/>
          <s v="Arvidsjaur"/>
          <s v="Karlstad"/>
          <s v="Kristianstad"/>
          <s v="Västerås"/>
          <s v="Group1"/>
        </groupItems>
      </fieldGroup>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
  <r>
    <x v="0"/>
    <s v="Fredag"/>
    <s v="34458166"/>
    <x v="0"/>
    <s v="Norrköping"/>
    <s v="AQQ Logistik"/>
    <n v="46"/>
    <n v="6397.968458769039"/>
    <n v="139.08627084280519"/>
    <n v="3.9242591675842338"/>
    <n v="25107.286378239172"/>
  </r>
  <r>
    <x v="1"/>
    <s v="Torsdag"/>
    <s v="34336929"/>
    <x v="0"/>
    <s v="Norrköping"/>
    <s v="S&amp;F Transport"/>
    <n v="56"/>
    <n v="1817.7183529189551"/>
    <n v="32.459256302124196"/>
    <n v="3.5628242612954977"/>
    <n v="6476.2110479817447"/>
  </r>
  <r>
    <x v="2"/>
    <s v="Fredag"/>
    <s v="34767193"/>
    <x v="0"/>
    <s v="Norrköping"/>
    <s v="S&amp;F Transport"/>
    <n v="19"/>
    <n v="1146.9758143498009"/>
    <n v="60.367148123673729"/>
    <n v="2.6535557163761467"/>
    <n v="3043.5642287131004"/>
  </r>
  <r>
    <x v="3"/>
    <s v="Måndag"/>
    <s v="34846878"/>
    <x v="0"/>
    <s v="Norrköping"/>
    <s v="AQQ Logistik"/>
    <n v="22"/>
    <n v="1233.0047517506948"/>
    <n v="56.045670534122493"/>
    <n v="3.7653486720595621"/>
    <n v="4642.6928046476087"/>
  </r>
  <r>
    <x v="4"/>
    <s v="Fredag"/>
    <s v="34156987"/>
    <x v="0"/>
    <s v="Norrköping"/>
    <s v="S&amp;F Transport"/>
    <n v="59"/>
    <n v="1661.7545508927524"/>
    <n v="28.165331371063601"/>
    <n v="2.6700689430467253"/>
    <n v="4436.999217305297"/>
  </r>
  <r>
    <x v="5"/>
    <s v="Söndag"/>
    <s v="34817354"/>
    <x v="0"/>
    <s v="Norrköping"/>
    <s v="AQQ Logistik"/>
    <n v="52"/>
    <n v="3315.4134212746653"/>
    <n v="63.757950409128178"/>
    <n v="3.9232826125042837"/>
    <n v="13007.303828950235"/>
  </r>
  <r>
    <x v="6"/>
    <s v="Måndag"/>
    <s v="34913115"/>
    <x v="0"/>
    <s v="Norrköping"/>
    <s v="S&amp;F Transport"/>
    <n v="40"/>
    <n v="2729.2186609339669"/>
    <n v="68.230466523349179"/>
    <n v="3.2871988440108426"/>
    <n v="8971.484427274956"/>
  </r>
  <r>
    <x v="7"/>
    <s v="Torsdag"/>
    <s v="34751744"/>
    <x v="0"/>
    <s v="Norrköping"/>
    <s v="S&amp;F Transport"/>
    <n v="40"/>
    <n v="3070.4806121690203"/>
    <n v="76.762015304225514"/>
    <n v="4.8844336416182195"/>
    <n v="14997.558798014868"/>
  </r>
  <r>
    <x v="8"/>
    <s v="Tisdag"/>
    <s v="34138254"/>
    <x v="0"/>
    <s v="Norrköping"/>
    <s v="AQQ Logistik"/>
    <n v="56"/>
    <n v="5474.6900007178419"/>
    <n v="97.762321441390029"/>
    <n v="2.0425830095695758"/>
    <n v="11182.508778126714"/>
  </r>
  <r>
    <x v="9"/>
    <s v="Fredag"/>
    <s v="34667793"/>
    <x v="0"/>
    <s v="Norrköping"/>
    <s v="S&amp;F Transport"/>
    <n v="28"/>
    <n v="2881.8281259143055"/>
    <n v="102.92243306836805"/>
    <n v="0.98517950602230808"/>
    <n v="2839.1180095294494"/>
  </r>
  <r>
    <x v="10"/>
    <s v="Torsdag"/>
    <s v="34458421"/>
    <x v="0"/>
    <s v="Norrköping"/>
    <s v="AQQ Logistik"/>
    <n v="24"/>
    <n v="2569.6355960218366"/>
    <n v="107.06814983424319"/>
    <n v="2.3185882417745423"/>
    <n v="5957.9268785815475"/>
  </r>
  <r>
    <x v="11"/>
    <s v="Tisdag"/>
    <s v="34338970"/>
    <x v="0"/>
    <s v="Norrköping"/>
    <s v="S&amp;F Transport"/>
    <n v="19"/>
    <n v="159.06578864159192"/>
    <n v="8.3718836127153651"/>
    <n v="2.5758993359719371"/>
    <n v="409.73745933772915"/>
  </r>
  <r>
    <x v="12"/>
    <s v="Lördag"/>
    <s v="34452132"/>
    <x v="0"/>
    <s v="Norrköping"/>
    <s v="AQQ Logistik"/>
    <n v="30"/>
    <n v="833.02058299005159"/>
    <n v="27.767352766335055"/>
    <n v="2.9564043167278822"/>
    <n v="2462.7456474749656"/>
  </r>
  <r>
    <x v="13"/>
    <s v="Lördag"/>
    <s v="34978547"/>
    <x v="0"/>
    <s v="Norrköping"/>
    <s v="AQQ Logistik"/>
    <n v="56"/>
    <n v="3174.2989620308867"/>
    <n v="56.683910036265836"/>
    <n v="3.7072657614720224"/>
    <n v="11767.969858613285"/>
  </r>
  <r>
    <x v="14"/>
    <s v="Tisdag"/>
    <n v="34254921"/>
    <x v="0"/>
    <s v="Norrköping"/>
    <s v="S&amp;F Transport"/>
    <n v="42"/>
    <n v="2899.8496365514939"/>
    <n v="69.04403896551176"/>
    <n v="1.5168105230746478"/>
    <n v="4398.5224440554985"/>
  </r>
  <r>
    <x v="15"/>
    <s v="Måndag"/>
    <n v="34322977"/>
    <x v="0"/>
    <s v="Norrköping"/>
    <s v="AQQ Logistik"/>
    <n v="19"/>
    <n v="1380.8807793102351"/>
    <n v="72.677935753170274"/>
    <n v="3.3673195357129933"/>
    <n v="4649.866824661937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F56F69C-2591-42EC-9AED-5F2C2E272188}" name="PivotTable4" cacheId="19" applyNumberFormats="0" applyBorderFormats="0" applyFontFormats="0" applyPatternFormats="0" applyAlignmentFormats="0" applyWidthHeightFormats="1" dataCaption="Values" updatedVersion="8" minRefreshableVersion="3" useAutoFormatting="1" itemPrintTitles="1" createdVersion="6" indent="0" outline="1" outlineData="1" multipleFieldFilters="0">
  <location ref="B9:G14" firstHeaderRow="0" firstDataRow="1" firstDataCol="1"/>
  <pivotFields count="14">
    <pivotField showAll="0">
      <items count="15">
        <item x="0"/>
        <item x="1"/>
        <item x="2"/>
        <item x="3"/>
        <item x="4"/>
        <item x="5"/>
        <item x="6"/>
        <item x="7"/>
        <item x="8"/>
        <item x="9"/>
        <item x="10"/>
        <item x="11"/>
        <item x="12"/>
        <item x="13"/>
        <item t="default"/>
      </items>
    </pivotField>
    <pivotField showAll="0"/>
    <pivotField showAll="0"/>
    <pivotField showAll="0" defaultSubtotal="0">
      <items count="7">
        <item m="1" x="3"/>
        <item x="0"/>
        <item m="1" x="2"/>
        <item m="1" x="5"/>
        <item m="1" x="1"/>
        <item m="1" x="6"/>
        <item m="1" x="4"/>
      </items>
    </pivotField>
    <pivotField showAll="0"/>
    <pivotField showAll="0"/>
    <pivotField dataField="1" showAll="0"/>
    <pivotField dataField="1" showAll="0"/>
    <pivotField dataField="1" numFmtId="43" showAll="0"/>
    <pivotField dataField="1" numFmtId="43" showAll="0"/>
    <pivotField dataField="1" showAll="0"/>
    <pivotField showAll="0">
      <items count="7">
        <item x="0"/>
        <item x="1"/>
        <item x="2"/>
        <item x="3"/>
        <item x="4"/>
        <item x="5"/>
        <item t="default"/>
      </items>
    </pivotField>
    <pivotField axis="axisRow" multipleItemSelectionAllowed="1" showAll="0">
      <items count="7">
        <item sd="0" x="1"/>
        <item sd="0" x="2"/>
        <item x="3"/>
        <item x="0"/>
        <item x="4"/>
        <item x="5"/>
        <item t="default"/>
      </items>
    </pivotField>
    <pivotField showAll="0" defaultSubtotal="0">
      <items count="6">
        <item sd="0" x="1"/>
        <item sd="0" x="0"/>
        <item x="2"/>
        <item x="3"/>
        <item x="4"/>
        <item n="Västerås  " sd="0" x="5"/>
      </items>
    </pivotField>
  </pivotFields>
  <rowFields count="1">
    <field x="12"/>
  </rowFields>
  <rowItems count="5">
    <i>
      <x/>
    </i>
    <i>
      <x v="1"/>
    </i>
    <i>
      <x v="2"/>
    </i>
    <i>
      <x v="4"/>
    </i>
    <i t="grand">
      <x/>
    </i>
  </rowItems>
  <colFields count="1">
    <field x="-2"/>
  </colFields>
  <colItems count="5">
    <i>
      <x/>
    </i>
    <i i="1">
      <x v="1"/>
    </i>
    <i i="2">
      <x v="2"/>
    </i>
    <i i="3">
      <x v="3"/>
    </i>
    <i i="4">
      <x v="4"/>
    </i>
  </colItems>
  <dataFields count="5">
    <dataField name="Sum of Antal kolli" fld="6" baseField="0" baseItem="0" numFmtId="168"/>
    <dataField name="Sum of Totalvikt" fld="7" baseField="0" baseItem="0" numFmtId="168"/>
    <dataField name="Sum of Transportkostnad" fld="10" baseField="0" baseItem="0" numFmtId="166"/>
    <dataField name="Average of Snittvikten per kolli" fld="8" subtotal="average" baseField="12" baseItem="0"/>
    <dataField name="Average of Snittkostnaden per kilo" fld="9" subtotal="average" baseField="12" baseItem="0"/>
  </dataFields>
  <formats count="4">
    <format dxfId="47">
      <pivotArea dataOnly="0" labelOnly="1" outline="0" axis="axisValues" fieldPosition="0"/>
    </format>
    <format dxfId="46">
      <pivotArea outline="0" collapsedLevelsAreSubtotals="1" fieldPosition="0"/>
    </format>
    <format dxfId="45">
      <pivotArea outline="0" collapsedLevelsAreSubtotals="1" fieldPosition="0">
        <references count="1">
          <reference field="4294967294" count="1" selected="0">
            <x v="1"/>
          </reference>
        </references>
      </pivotArea>
    </format>
    <format dxfId="44">
      <pivotArea outline="0" collapsedLevelsAreSubtotals="1" fieldPosition="0">
        <references count="1">
          <reference field="4294967294" count="1" selected="0">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0000000}" name="Tabell13" displayName="Tabell13" ref="A4:G11" headerRowDxfId="43" dataDxfId="42">
  <autoFilter ref="A4:G11" xr:uid="{00000000-0009-0000-0100-000002000000}">
    <filterColumn colId="0" hiddenButton="1"/>
    <filterColumn colId="1" hiddenButton="1"/>
    <filterColumn colId="2" hiddenButton="1"/>
    <filterColumn colId="3" hiddenButton="1"/>
    <filterColumn colId="4" hiddenButton="1"/>
  </autoFilter>
  <tableColumns count="7">
    <tableColumn id="1" xr3:uid="{00000000-0010-0000-0000-000001000000}" name="Namn" totalsRowLabel="Summa"/>
    <tableColumn id="2" xr3:uid="{00000000-0010-0000-0000-000002000000}" name="Avdelning"/>
    <tableColumn id="3" xr3:uid="{00000000-0010-0000-0000-000003000000}" name="Ska gå utbildning" totalsRowFunction="sum" dataDxfId="41" totalsRowDxfId="40"/>
    <tableColumn id="4" xr3:uid="{00000000-0010-0000-0000-000004000000}" name="Del 1" totalsRowFunction="sum" dataDxfId="39" totalsRowDxfId="38"/>
    <tableColumn id="5" xr3:uid="{00000000-0010-0000-0000-000005000000}" name="Del 2 " totalsRowFunction="sum" dataDxfId="37" totalsRowDxfId="36"/>
    <tableColumn id="6" xr3:uid="{00000000-0010-0000-0000-000006000000}" name="Del 3" dataDxfId="35" totalsRowDxfId="34"/>
    <tableColumn id="15" xr3:uid="{00000000-0010-0000-0000-00000F000000}" name="Del 4" dataDxfId="33" totalsRowDxfId="32"/>
  </tableColumns>
  <tableStyleInfo name="TableStyleMedium2"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0CC1FE-B480-4F31-9307-F7D8B7003AE9}">
  <dimension ref="B1:M150"/>
  <sheetViews>
    <sheetView tabSelected="1" workbookViewId="0">
      <selection activeCell="C6" sqref="C6:G6"/>
    </sheetView>
  </sheetViews>
  <sheetFormatPr defaultRowHeight="14.4"/>
  <cols>
    <col min="1" max="1" width="5.33203125" customWidth="1"/>
    <col min="2" max="2" width="12.5546875" bestFit="1" customWidth="1"/>
    <col min="3" max="3" width="15.88671875" style="12" bestFit="1" customWidth="1"/>
    <col min="4" max="4" width="14.88671875" bestFit="1" customWidth="1"/>
    <col min="5" max="5" width="22.6640625" bestFit="1" customWidth="1"/>
    <col min="6" max="6" width="27.21875" bestFit="1" customWidth="1"/>
    <col min="7" max="7" width="30.5546875" bestFit="1" customWidth="1"/>
    <col min="8" max="8" width="27.6640625" bestFit="1" customWidth="1"/>
    <col min="9" max="9" width="28.44140625" bestFit="1" customWidth="1"/>
    <col min="10" max="10" width="11.33203125" bestFit="1" customWidth="1"/>
    <col min="11" max="14" width="10" bestFit="1" customWidth="1"/>
    <col min="15" max="15" width="11.33203125" bestFit="1" customWidth="1"/>
    <col min="16" max="16" width="16.88671875" bestFit="1" customWidth="1"/>
    <col min="17" max="17" width="16.6640625" bestFit="1" customWidth="1"/>
    <col min="18" max="18" width="28.44140625" bestFit="1" customWidth="1"/>
    <col min="19" max="19" width="20.44140625" bestFit="1" customWidth="1"/>
    <col min="20" max="20" width="21.88671875" bestFit="1" customWidth="1"/>
  </cols>
  <sheetData>
    <row r="1" spans="2:13">
      <c r="G1" s="8"/>
    </row>
    <row r="2" spans="2:13">
      <c r="B2" s="14" t="s">
        <v>67</v>
      </c>
      <c r="G2" s="8"/>
    </row>
    <row r="3" spans="2:13">
      <c r="G3" s="8"/>
    </row>
    <row r="4" spans="2:13">
      <c r="B4" s="6" t="s">
        <v>69</v>
      </c>
      <c r="C4" s="13"/>
      <c r="D4" s="6"/>
      <c r="E4" s="5"/>
      <c r="F4" s="5"/>
      <c r="G4" s="8"/>
    </row>
    <row r="5" spans="2:13">
      <c r="G5" s="8"/>
    </row>
    <row r="6" spans="2:13" ht="113.4" customHeight="1">
      <c r="B6" s="7" t="s">
        <v>27</v>
      </c>
      <c r="C6" s="29" t="s">
        <v>68</v>
      </c>
      <c r="D6" s="29"/>
      <c r="E6" s="29"/>
      <c r="F6" s="29"/>
      <c r="G6" s="29"/>
      <c r="H6" s="30" t="s">
        <v>70</v>
      </c>
      <c r="I6" s="30"/>
      <c r="J6" s="30"/>
      <c r="K6" s="30"/>
      <c r="L6" s="30"/>
      <c r="M6" s="30"/>
    </row>
    <row r="7" spans="2:13">
      <c r="B7" s="7"/>
      <c r="C7" s="14"/>
      <c r="G7" s="8"/>
    </row>
    <row r="9" spans="2:13">
      <c r="B9" s="9" t="s">
        <v>71</v>
      </c>
      <c r="C9" t="s">
        <v>64</v>
      </c>
      <c r="D9" t="s">
        <v>65</v>
      </c>
      <c r="E9" t="s">
        <v>40</v>
      </c>
      <c r="F9" t="s">
        <v>76</v>
      </c>
      <c r="G9" t="s">
        <v>77</v>
      </c>
    </row>
    <row r="10" spans="2:13">
      <c r="B10" s="10" t="s">
        <v>63</v>
      </c>
      <c r="C10" s="27">
        <v>121</v>
      </c>
      <c r="D10" s="27">
        <v>9362.6626260377943</v>
      </c>
      <c r="E10" s="11">
        <v>34627.061654934019</v>
      </c>
      <c r="F10" s="11">
        <v>77.30422508953437</v>
      </c>
      <c r="G10" s="11">
        <v>3.3802130484186264</v>
      </c>
    </row>
    <row r="11" spans="2:13">
      <c r="B11" s="10" t="s">
        <v>62</v>
      </c>
      <c r="C11" s="27">
        <v>213</v>
      </c>
      <c r="D11" s="27">
        <v>12009.871997021099</v>
      </c>
      <c r="E11" s="11">
        <v>46056.039076192967</v>
      </c>
      <c r="F11" s="11">
        <v>58.592286828377794</v>
      </c>
      <c r="G11" s="11">
        <v>3.7060665426479269</v>
      </c>
    </row>
    <row r="12" spans="2:13">
      <c r="B12" s="10" t="s">
        <v>66</v>
      </c>
      <c r="C12" s="27">
        <v>213</v>
      </c>
      <c r="D12" s="27">
        <v>15092.539056316515</v>
      </c>
      <c r="E12" s="11">
        <v>34620.006631663695</v>
      </c>
      <c r="F12" s="11">
        <v>66.762675126552921</v>
      </c>
      <c r="G12" s="11">
        <v>2.4309866952563781</v>
      </c>
    </row>
    <row r="13" spans="2:13">
      <c r="B13" s="10" t="s">
        <v>72</v>
      </c>
      <c r="C13" s="27">
        <v>61</v>
      </c>
      <c r="D13" s="27">
        <v>4280.7304158617289</v>
      </c>
      <c r="E13" s="11">
        <v>9048.3892687174357</v>
      </c>
      <c r="F13" s="11">
        <v>70.86098735934101</v>
      </c>
      <c r="G13" s="11">
        <v>2.4420650293938206</v>
      </c>
    </row>
    <row r="14" spans="2:13">
      <c r="B14" s="10" t="s">
        <v>73</v>
      </c>
      <c r="C14" s="27">
        <v>608</v>
      </c>
      <c r="D14" s="27">
        <v>40745.804095237138</v>
      </c>
      <c r="E14" s="11">
        <v>124351.49663150813</v>
      </c>
      <c r="F14" s="11">
        <v>66.698258430530728</v>
      </c>
      <c r="G14" s="11">
        <v>3.0088138805513394</v>
      </c>
    </row>
    <row r="15" spans="2:13">
      <c r="C15"/>
    </row>
    <row r="16" spans="2:13">
      <c r="C16"/>
    </row>
    <row r="17" spans="3:3">
      <c r="C17"/>
    </row>
    <row r="18" spans="3:3">
      <c r="C18"/>
    </row>
    <row r="19" spans="3:3">
      <c r="C19"/>
    </row>
    <row r="20" spans="3:3">
      <c r="C20"/>
    </row>
    <row r="21" spans="3:3">
      <c r="C21"/>
    </row>
    <row r="22" spans="3:3">
      <c r="C22"/>
    </row>
    <row r="23" spans="3:3">
      <c r="C23"/>
    </row>
    <row r="24" spans="3:3">
      <c r="C24"/>
    </row>
    <row r="25" spans="3:3">
      <c r="C25"/>
    </row>
    <row r="26" spans="3:3">
      <c r="C26"/>
    </row>
    <row r="27" spans="3:3">
      <c r="C27"/>
    </row>
    <row r="28" spans="3:3">
      <c r="C28"/>
    </row>
    <row r="29" spans="3:3">
      <c r="C29"/>
    </row>
    <row r="30" spans="3:3">
      <c r="C30"/>
    </row>
    <row r="31" spans="3:3">
      <c r="C31"/>
    </row>
    <row r="32" spans="3:3">
      <c r="C32"/>
    </row>
    <row r="33" spans="3:3">
      <c r="C33"/>
    </row>
    <row r="34" spans="3:3">
      <c r="C34"/>
    </row>
    <row r="35" spans="3:3">
      <c r="C35"/>
    </row>
    <row r="36" spans="3:3">
      <c r="C36"/>
    </row>
    <row r="37" spans="3:3">
      <c r="C37"/>
    </row>
    <row r="38" spans="3:3">
      <c r="C38"/>
    </row>
    <row r="39" spans="3:3">
      <c r="C39"/>
    </row>
    <row r="40" spans="3:3">
      <c r="C40"/>
    </row>
    <row r="41" spans="3:3">
      <c r="C41"/>
    </row>
    <row r="42" spans="3:3">
      <c r="C42"/>
    </row>
    <row r="43" spans="3:3">
      <c r="C43"/>
    </row>
    <row r="44" spans="3:3">
      <c r="C44"/>
    </row>
    <row r="45" spans="3:3">
      <c r="C45"/>
    </row>
    <row r="46" spans="3:3">
      <c r="C46"/>
    </row>
    <row r="47" spans="3:3">
      <c r="C47"/>
    </row>
    <row r="48" spans="3:3">
      <c r="C48"/>
    </row>
    <row r="49" spans="3:3">
      <c r="C49"/>
    </row>
    <row r="50" spans="3:3">
      <c r="C50"/>
    </row>
    <row r="51" spans="3:3">
      <c r="C51"/>
    </row>
    <row r="52" spans="3:3">
      <c r="C52"/>
    </row>
    <row r="53" spans="3:3">
      <c r="C53"/>
    </row>
    <row r="54" spans="3:3">
      <c r="C54"/>
    </row>
    <row r="55" spans="3:3">
      <c r="C55"/>
    </row>
    <row r="56" spans="3:3">
      <c r="C56"/>
    </row>
    <row r="57" spans="3:3">
      <c r="C57"/>
    </row>
    <row r="58" spans="3:3">
      <c r="C58"/>
    </row>
    <row r="59" spans="3:3">
      <c r="C59"/>
    </row>
    <row r="60" spans="3:3">
      <c r="C60"/>
    </row>
    <row r="61" spans="3:3">
      <c r="C61"/>
    </row>
    <row r="62" spans="3:3">
      <c r="C62"/>
    </row>
    <row r="63" spans="3:3">
      <c r="C63"/>
    </row>
    <row r="64" spans="3:3">
      <c r="C64"/>
    </row>
    <row r="65" spans="3:3">
      <c r="C65"/>
    </row>
    <row r="66" spans="3:3">
      <c r="C66"/>
    </row>
    <row r="67" spans="3:3">
      <c r="C67"/>
    </row>
    <row r="68" spans="3:3">
      <c r="C68"/>
    </row>
    <row r="69" spans="3:3">
      <c r="C69"/>
    </row>
    <row r="70" spans="3:3">
      <c r="C70"/>
    </row>
    <row r="71" spans="3:3">
      <c r="C71"/>
    </row>
    <row r="72" spans="3:3">
      <c r="C72"/>
    </row>
    <row r="73" spans="3:3">
      <c r="C73"/>
    </row>
    <row r="74" spans="3:3">
      <c r="C74"/>
    </row>
    <row r="75" spans="3:3">
      <c r="C75"/>
    </row>
    <row r="76" spans="3:3">
      <c r="C76"/>
    </row>
    <row r="77" spans="3:3">
      <c r="C77"/>
    </row>
    <row r="78" spans="3:3">
      <c r="C78"/>
    </row>
    <row r="79" spans="3:3">
      <c r="C79"/>
    </row>
    <row r="80" spans="3:3">
      <c r="C80"/>
    </row>
    <row r="81" spans="3:3">
      <c r="C81"/>
    </row>
    <row r="82" spans="3:3">
      <c r="C82"/>
    </row>
    <row r="83" spans="3:3">
      <c r="C83"/>
    </row>
    <row r="84" spans="3:3">
      <c r="C84"/>
    </row>
    <row r="85" spans="3:3">
      <c r="C85"/>
    </row>
    <row r="86" spans="3:3">
      <c r="C86"/>
    </row>
    <row r="87" spans="3:3">
      <c r="C87"/>
    </row>
    <row r="88" spans="3:3">
      <c r="C88"/>
    </row>
    <row r="89" spans="3:3">
      <c r="C89"/>
    </row>
    <row r="90" spans="3:3">
      <c r="C90"/>
    </row>
    <row r="91" spans="3:3">
      <c r="C91"/>
    </row>
    <row r="92" spans="3:3">
      <c r="C92"/>
    </row>
    <row r="93" spans="3:3">
      <c r="C93"/>
    </row>
    <row r="94" spans="3:3">
      <c r="C94"/>
    </row>
    <row r="95" spans="3:3">
      <c r="C95"/>
    </row>
    <row r="96" spans="3:3">
      <c r="C96"/>
    </row>
    <row r="97" spans="3:3">
      <c r="C97"/>
    </row>
    <row r="98" spans="3:3">
      <c r="C98"/>
    </row>
    <row r="99" spans="3:3">
      <c r="C99"/>
    </row>
    <row r="100" spans="3:3">
      <c r="C100"/>
    </row>
    <row r="101" spans="3:3">
      <c r="C101"/>
    </row>
    <row r="102" spans="3:3">
      <c r="C102"/>
    </row>
    <row r="103" spans="3:3">
      <c r="C103"/>
    </row>
    <row r="104" spans="3:3">
      <c r="C104"/>
    </row>
    <row r="105" spans="3:3">
      <c r="C105"/>
    </row>
    <row r="106" spans="3:3">
      <c r="C106"/>
    </row>
    <row r="107" spans="3:3">
      <c r="C107"/>
    </row>
    <row r="108" spans="3:3">
      <c r="C108"/>
    </row>
    <row r="109" spans="3:3">
      <c r="C109"/>
    </row>
    <row r="110" spans="3:3">
      <c r="C110"/>
    </row>
    <row r="111" spans="3:3">
      <c r="C111"/>
    </row>
    <row r="112" spans="3:3">
      <c r="C112"/>
    </row>
    <row r="113" spans="3:3">
      <c r="C113"/>
    </row>
    <row r="114" spans="3:3">
      <c r="C114"/>
    </row>
    <row r="115" spans="3:3">
      <c r="C115"/>
    </row>
    <row r="116" spans="3:3">
      <c r="C116"/>
    </row>
    <row r="117" spans="3:3">
      <c r="C117"/>
    </row>
    <row r="118" spans="3:3">
      <c r="C118"/>
    </row>
    <row r="119" spans="3:3">
      <c r="C119"/>
    </row>
    <row r="120" spans="3:3">
      <c r="C120"/>
    </row>
    <row r="121" spans="3:3">
      <c r="C121"/>
    </row>
    <row r="122" spans="3:3">
      <c r="C122"/>
    </row>
    <row r="123" spans="3:3">
      <c r="C123"/>
    </row>
    <row r="124" spans="3:3">
      <c r="C124"/>
    </row>
    <row r="125" spans="3:3">
      <c r="C125"/>
    </row>
    <row r="126" spans="3:3">
      <c r="C126"/>
    </row>
    <row r="127" spans="3:3">
      <c r="C127"/>
    </row>
    <row r="128" spans="3:3">
      <c r="C128"/>
    </row>
    <row r="129" spans="3:3">
      <c r="C129"/>
    </row>
    <row r="130" spans="3:3">
      <c r="C130"/>
    </row>
    <row r="131" spans="3:3">
      <c r="C131"/>
    </row>
    <row r="132" spans="3:3">
      <c r="C132"/>
    </row>
    <row r="133" spans="3:3">
      <c r="C133"/>
    </row>
    <row r="134" spans="3:3">
      <c r="C134"/>
    </row>
    <row r="135" spans="3:3">
      <c r="C135"/>
    </row>
    <row r="136" spans="3:3">
      <c r="C136"/>
    </row>
    <row r="137" spans="3:3">
      <c r="C137"/>
    </row>
    <row r="138" spans="3:3">
      <c r="C138"/>
    </row>
    <row r="139" spans="3:3">
      <c r="C139"/>
    </row>
    <row r="140" spans="3:3">
      <c r="C140"/>
    </row>
    <row r="141" spans="3:3">
      <c r="C141"/>
    </row>
    <row r="142" spans="3:3">
      <c r="C142"/>
    </row>
    <row r="143" spans="3:3">
      <c r="C143"/>
    </row>
    <row r="144" spans="3:3">
      <c r="C144"/>
    </row>
    <row r="145" spans="3:3">
      <c r="C145"/>
    </row>
    <row r="146" spans="3:3">
      <c r="C146"/>
    </row>
    <row r="147" spans="3:3">
      <c r="C147"/>
    </row>
    <row r="148" spans="3:3">
      <c r="C148"/>
    </row>
    <row r="149" spans="3:3">
      <c r="C149"/>
    </row>
    <row r="150" spans="3:3">
      <c r="C150"/>
    </row>
  </sheetData>
  <mergeCells count="2">
    <mergeCell ref="C6:G6"/>
    <mergeCell ref="H6:M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N18"/>
  <sheetViews>
    <sheetView zoomScaleNormal="100" workbookViewId="0">
      <selection activeCell="K3" sqref="K3:K18"/>
    </sheetView>
  </sheetViews>
  <sheetFormatPr defaultRowHeight="14.4"/>
  <cols>
    <col min="1" max="1" width="4.5546875" customWidth="1"/>
    <col min="2" max="2" width="15.109375" style="15" customWidth="1"/>
    <col min="3" max="3" width="18.109375" customWidth="1"/>
    <col min="4" max="4" width="20.109375" customWidth="1"/>
    <col min="5" max="6" width="13.88671875" customWidth="1"/>
    <col min="7" max="7" width="13.44140625" style="8" customWidth="1"/>
    <col min="8" max="8" width="13.5546875" style="12" bestFit="1" customWidth="1"/>
    <col min="9" max="9" width="16.5546875" style="17" bestFit="1" customWidth="1"/>
    <col min="10" max="11" width="16.5546875" style="17" customWidth="1"/>
    <col min="12" max="12" width="19.44140625" style="18" customWidth="1"/>
    <col min="13" max="13" width="13.6640625" style="18" customWidth="1"/>
    <col min="14" max="14" width="10.6640625" bestFit="1" customWidth="1"/>
    <col min="15" max="15" width="15.109375" customWidth="1"/>
  </cols>
  <sheetData>
    <row r="1" spans="2:14">
      <c r="C1" s="16"/>
      <c r="G1"/>
    </row>
    <row r="2" spans="2:14">
      <c r="B2" s="20" t="s">
        <v>28</v>
      </c>
      <c r="C2" s="21" t="s">
        <v>33</v>
      </c>
      <c r="D2" s="22" t="s">
        <v>29</v>
      </c>
      <c r="E2" s="22" t="s">
        <v>35</v>
      </c>
      <c r="F2" s="22" t="s">
        <v>36</v>
      </c>
      <c r="G2" s="22" t="s">
        <v>38</v>
      </c>
      <c r="H2" s="23" t="s">
        <v>31</v>
      </c>
      <c r="I2" s="24" t="s">
        <v>30</v>
      </c>
      <c r="J2" s="24" t="s">
        <v>74</v>
      </c>
      <c r="K2" s="24" t="s">
        <v>75</v>
      </c>
      <c r="L2" s="25" t="s">
        <v>32</v>
      </c>
    </row>
    <row r="3" spans="2:14">
      <c r="B3" s="15">
        <v>42756</v>
      </c>
      <c r="C3" s="19" t="s">
        <v>58</v>
      </c>
      <c r="D3" t="s">
        <v>44</v>
      </c>
      <c r="E3" t="s">
        <v>34</v>
      </c>
      <c r="F3" t="s">
        <v>37</v>
      </c>
      <c r="G3" t="s">
        <v>39</v>
      </c>
      <c r="H3" s="12">
        <v>46</v>
      </c>
      <c r="I3" s="17">
        <v>6397.968458769039</v>
      </c>
      <c r="J3" s="17">
        <f>I3/H3</f>
        <v>139.08627084280519</v>
      </c>
      <c r="K3" s="17">
        <f>L3/I3</f>
        <v>3.9242591675842338</v>
      </c>
      <c r="L3" s="18">
        <v>25107.286378239172</v>
      </c>
      <c r="N3" s="28"/>
    </row>
    <row r="4" spans="2:14">
      <c r="B4" s="15">
        <v>42979</v>
      </c>
      <c r="C4" s="19" t="s">
        <v>59</v>
      </c>
      <c r="D4" t="s">
        <v>47</v>
      </c>
      <c r="E4" t="s">
        <v>34</v>
      </c>
      <c r="F4" t="s">
        <v>37</v>
      </c>
      <c r="G4" t="s">
        <v>41</v>
      </c>
      <c r="H4" s="12">
        <v>56</v>
      </c>
      <c r="I4" s="17">
        <v>1817.7183529189551</v>
      </c>
      <c r="J4" s="17">
        <f t="shared" ref="J4:J18" si="0">I4/H4</f>
        <v>32.459256302124196</v>
      </c>
      <c r="K4" s="17">
        <f t="shared" ref="K4:K18" si="1">L4/I4</f>
        <v>3.5628242612954977</v>
      </c>
      <c r="L4" s="18">
        <v>6476.2110479817447</v>
      </c>
      <c r="N4" s="28"/>
    </row>
    <row r="5" spans="2:14">
      <c r="B5" s="15">
        <v>43001</v>
      </c>
      <c r="C5" s="19" t="s">
        <v>58</v>
      </c>
      <c r="D5" t="s">
        <v>42</v>
      </c>
      <c r="E5" t="s">
        <v>34</v>
      </c>
      <c r="F5" t="s">
        <v>37</v>
      </c>
      <c r="G5" t="s">
        <v>41</v>
      </c>
      <c r="H5" s="12">
        <v>19</v>
      </c>
      <c r="I5" s="17">
        <v>1146.9758143498009</v>
      </c>
      <c r="J5" s="17">
        <f t="shared" si="0"/>
        <v>60.367148123673729</v>
      </c>
      <c r="K5" s="17">
        <f t="shared" si="1"/>
        <v>2.6535557163761467</v>
      </c>
      <c r="L5" s="18">
        <v>3043.5642287131004</v>
      </c>
      <c r="N5" s="28"/>
    </row>
    <row r="6" spans="2:14">
      <c r="B6" s="15">
        <v>43193</v>
      </c>
      <c r="C6" s="19" t="s">
        <v>57</v>
      </c>
      <c r="D6" t="s">
        <v>53</v>
      </c>
      <c r="E6" t="s">
        <v>34</v>
      </c>
      <c r="F6" t="s">
        <v>37</v>
      </c>
      <c r="G6" t="s">
        <v>39</v>
      </c>
      <c r="H6" s="12">
        <v>22</v>
      </c>
      <c r="I6" s="17">
        <v>1233.0047517506948</v>
      </c>
      <c r="J6" s="17">
        <f t="shared" si="0"/>
        <v>56.045670534122493</v>
      </c>
      <c r="K6" s="17">
        <f t="shared" si="1"/>
        <v>3.7653486720595621</v>
      </c>
      <c r="L6" s="18">
        <v>4642.6928046476087</v>
      </c>
      <c r="N6" s="28"/>
    </row>
    <row r="7" spans="2:14">
      <c r="B7" s="15">
        <v>43288</v>
      </c>
      <c r="C7" s="19" t="s">
        <v>58</v>
      </c>
      <c r="D7" t="s">
        <v>43</v>
      </c>
      <c r="E7" t="s">
        <v>34</v>
      </c>
      <c r="F7" t="s">
        <v>37</v>
      </c>
      <c r="G7" t="s">
        <v>41</v>
      </c>
      <c r="H7" s="12">
        <v>59</v>
      </c>
      <c r="I7" s="17">
        <v>1661.7545508927524</v>
      </c>
      <c r="J7" s="17">
        <f t="shared" si="0"/>
        <v>28.165331371063601</v>
      </c>
      <c r="K7" s="17">
        <f t="shared" si="1"/>
        <v>2.6700689430467253</v>
      </c>
      <c r="L7" s="18">
        <v>4436.999217305297</v>
      </c>
      <c r="N7" s="28"/>
    </row>
    <row r="8" spans="2:14">
      <c r="B8" s="15">
        <v>43325</v>
      </c>
      <c r="C8" s="19" t="s">
        <v>60</v>
      </c>
      <c r="D8" t="s">
        <v>45</v>
      </c>
      <c r="E8" t="s">
        <v>34</v>
      </c>
      <c r="F8" t="s">
        <v>37</v>
      </c>
      <c r="G8" t="s">
        <v>39</v>
      </c>
      <c r="H8" s="12">
        <v>52</v>
      </c>
      <c r="I8" s="17">
        <v>3315.4134212746653</v>
      </c>
      <c r="J8" s="17">
        <f t="shared" si="0"/>
        <v>63.757950409128178</v>
      </c>
      <c r="K8" s="17">
        <f t="shared" si="1"/>
        <v>3.9232826125042837</v>
      </c>
      <c r="L8" s="18">
        <v>13007.303828950235</v>
      </c>
      <c r="N8" s="28"/>
    </row>
    <row r="9" spans="2:14">
      <c r="B9" s="15">
        <v>43424</v>
      </c>
      <c r="C9" s="19" t="s">
        <v>57</v>
      </c>
      <c r="D9" t="s">
        <v>51</v>
      </c>
      <c r="E9" t="s">
        <v>34</v>
      </c>
      <c r="F9" t="s">
        <v>37</v>
      </c>
      <c r="G9" t="s">
        <v>41</v>
      </c>
      <c r="H9" s="12">
        <v>40</v>
      </c>
      <c r="I9" s="17">
        <v>2729.2186609339669</v>
      </c>
      <c r="J9" s="17">
        <f t="shared" si="0"/>
        <v>68.230466523349179</v>
      </c>
      <c r="K9" s="17">
        <f t="shared" si="1"/>
        <v>3.2871988440108426</v>
      </c>
      <c r="L9" s="18">
        <v>8971.484427274956</v>
      </c>
      <c r="N9" s="28"/>
    </row>
    <row r="10" spans="2:14">
      <c r="B10" s="15">
        <v>43462</v>
      </c>
      <c r="C10" s="19" t="s">
        <v>59</v>
      </c>
      <c r="D10" t="s">
        <v>49</v>
      </c>
      <c r="E10" t="s">
        <v>34</v>
      </c>
      <c r="F10" t="s">
        <v>37</v>
      </c>
      <c r="G10" t="s">
        <v>41</v>
      </c>
      <c r="H10" s="12">
        <v>40</v>
      </c>
      <c r="I10" s="17">
        <v>3070.4806121690203</v>
      </c>
      <c r="J10" s="17">
        <f t="shared" si="0"/>
        <v>76.762015304225514</v>
      </c>
      <c r="K10" s="17">
        <f t="shared" si="1"/>
        <v>4.8844336416182195</v>
      </c>
      <c r="L10" s="18">
        <v>14997.558798014868</v>
      </c>
      <c r="N10" s="28"/>
    </row>
    <row r="11" spans="2:14">
      <c r="B11" s="15">
        <v>43495</v>
      </c>
      <c r="C11" s="19" t="s">
        <v>56</v>
      </c>
      <c r="D11" t="s">
        <v>55</v>
      </c>
      <c r="E11" t="s">
        <v>34</v>
      </c>
      <c r="F11" t="s">
        <v>37</v>
      </c>
      <c r="G11" t="s">
        <v>39</v>
      </c>
      <c r="H11" s="12">
        <v>56</v>
      </c>
      <c r="I11" s="17">
        <v>5474.6900007178419</v>
      </c>
      <c r="J11" s="17">
        <f t="shared" si="0"/>
        <v>97.762321441390029</v>
      </c>
      <c r="K11" s="17">
        <f t="shared" si="1"/>
        <v>2.0425830095695758</v>
      </c>
      <c r="L11" s="18">
        <v>11182.508778126714</v>
      </c>
      <c r="N11" s="28"/>
    </row>
    <row r="12" spans="2:14">
      <c r="B12" s="15">
        <v>43561</v>
      </c>
      <c r="C12" s="19" t="s">
        <v>58</v>
      </c>
      <c r="D12" t="s">
        <v>46</v>
      </c>
      <c r="E12" t="s">
        <v>34</v>
      </c>
      <c r="F12" t="s">
        <v>37</v>
      </c>
      <c r="G12" t="s">
        <v>41</v>
      </c>
      <c r="H12" s="12">
        <v>28</v>
      </c>
      <c r="I12" s="17">
        <v>2881.8281259143055</v>
      </c>
      <c r="J12" s="17">
        <f t="shared" si="0"/>
        <v>102.92243306836805</v>
      </c>
      <c r="K12" s="17">
        <f t="shared" si="1"/>
        <v>0.98517950602230808</v>
      </c>
      <c r="L12" s="18">
        <v>2839.1180095294494</v>
      </c>
      <c r="N12" s="28"/>
    </row>
    <row r="13" spans="2:14">
      <c r="B13" s="15">
        <v>43686</v>
      </c>
      <c r="C13" s="19" t="s">
        <v>59</v>
      </c>
      <c r="D13" t="s">
        <v>50</v>
      </c>
      <c r="E13" t="s">
        <v>34</v>
      </c>
      <c r="F13" t="s">
        <v>37</v>
      </c>
      <c r="G13" t="s">
        <v>39</v>
      </c>
      <c r="H13" s="12">
        <v>24</v>
      </c>
      <c r="I13" s="17">
        <v>2569.6355960218366</v>
      </c>
      <c r="J13" s="17">
        <f t="shared" si="0"/>
        <v>107.06814983424319</v>
      </c>
      <c r="K13" s="17">
        <f t="shared" si="1"/>
        <v>2.3185882417745423</v>
      </c>
      <c r="L13" s="18">
        <v>5957.9268785815475</v>
      </c>
      <c r="N13" s="28"/>
    </row>
    <row r="14" spans="2:14">
      <c r="B14" s="15">
        <v>43691</v>
      </c>
      <c r="C14" s="19" t="s">
        <v>56</v>
      </c>
      <c r="D14" t="s">
        <v>48</v>
      </c>
      <c r="E14" t="s">
        <v>34</v>
      </c>
      <c r="F14" t="s">
        <v>37</v>
      </c>
      <c r="G14" t="s">
        <v>41</v>
      </c>
      <c r="H14" s="12">
        <v>19</v>
      </c>
      <c r="I14" s="17">
        <v>159.06578864159192</v>
      </c>
      <c r="J14" s="17">
        <f t="shared" si="0"/>
        <v>8.3718836127153651</v>
      </c>
      <c r="K14" s="17">
        <f t="shared" si="1"/>
        <v>2.5758993359719371</v>
      </c>
      <c r="L14" s="18">
        <v>409.73745933772915</v>
      </c>
      <c r="N14" s="28"/>
    </row>
    <row r="15" spans="2:14">
      <c r="B15" s="15">
        <v>43744</v>
      </c>
      <c r="C15" s="19" t="s">
        <v>61</v>
      </c>
      <c r="D15" t="s">
        <v>52</v>
      </c>
      <c r="E15" t="s">
        <v>34</v>
      </c>
      <c r="F15" t="s">
        <v>37</v>
      </c>
      <c r="G15" t="s">
        <v>39</v>
      </c>
      <c r="H15" s="12">
        <v>30</v>
      </c>
      <c r="I15" s="17">
        <v>833.02058299005159</v>
      </c>
      <c r="J15" s="17">
        <f t="shared" si="0"/>
        <v>27.767352766335055</v>
      </c>
      <c r="K15" s="17">
        <f t="shared" si="1"/>
        <v>2.9564043167278822</v>
      </c>
      <c r="L15" s="18">
        <v>2462.7456474749656</v>
      </c>
      <c r="N15" s="28"/>
    </row>
    <row r="16" spans="2:14">
      <c r="B16" s="15">
        <v>43779</v>
      </c>
      <c r="C16" s="19" t="s">
        <v>61</v>
      </c>
      <c r="D16" t="s">
        <v>54</v>
      </c>
      <c r="E16" t="s">
        <v>34</v>
      </c>
      <c r="F16" t="s">
        <v>37</v>
      </c>
      <c r="G16" t="s">
        <v>39</v>
      </c>
      <c r="H16" s="12">
        <v>56</v>
      </c>
      <c r="I16" s="17">
        <v>3174.2989620308867</v>
      </c>
      <c r="J16" s="17">
        <f t="shared" si="0"/>
        <v>56.683910036265836</v>
      </c>
      <c r="K16" s="17">
        <f t="shared" si="1"/>
        <v>3.7072657614720224</v>
      </c>
      <c r="L16" s="18">
        <v>11767.969858613285</v>
      </c>
      <c r="N16" s="28"/>
    </row>
    <row r="17" spans="2:14">
      <c r="B17" s="15">
        <v>43838</v>
      </c>
      <c r="C17" s="19" t="s">
        <v>56</v>
      </c>
      <c r="D17" s="10">
        <v>34254921</v>
      </c>
      <c r="E17" t="s">
        <v>34</v>
      </c>
      <c r="F17" t="s">
        <v>37</v>
      </c>
      <c r="G17" s="26" t="s">
        <v>41</v>
      </c>
      <c r="H17" s="12">
        <v>42</v>
      </c>
      <c r="I17" s="17">
        <v>2899.8496365514939</v>
      </c>
      <c r="J17" s="17">
        <f t="shared" si="0"/>
        <v>69.04403896551176</v>
      </c>
      <c r="K17" s="17">
        <f t="shared" si="1"/>
        <v>1.5168105230746478</v>
      </c>
      <c r="L17" s="18">
        <v>4398.5224440554985</v>
      </c>
      <c r="N17" s="28"/>
    </row>
    <row r="18" spans="2:14">
      <c r="B18" s="15">
        <v>43872</v>
      </c>
      <c r="C18" s="19" t="s">
        <v>57</v>
      </c>
      <c r="D18" s="10">
        <v>34322977</v>
      </c>
      <c r="E18" t="s">
        <v>34</v>
      </c>
      <c r="F18" t="s">
        <v>37</v>
      </c>
      <c r="G18" s="26" t="s">
        <v>39</v>
      </c>
      <c r="H18" s="12">
        <v>19</v>
      </c>
      <c r="I18" s="17">
        <v>1380.8807793102351</v>
      </c>
      <c r="J18" s="17">
        <f t="shared" si="0"/>
        <v>72.677935753170274</v>
      </c>
      <c r="K18" s="17">
        <f t="shared" si="1"/>
        <v>3.3673195357129933</v>
      </c>
      <c r="L18" s="18">
        <v>4649.8668246619372</v>
      </c>
      <c r="N18" s="28"/>
    </row>
  </sheetData>
  <autoFilter ref="B2:L16" xr:uid="{DE7F0917-D599-40AB-B2C7-F5FA60D6E582}">
    <sortState xmlns:xlrd2="http://schemas.microsoft.com/office/spreadsheetml/2017/richdata2" ref="B3:L16">
      <sortCondition ref="B2:B16"/>
    </sortState>
  </autoFilter>
  <sortState xmlns:xlrd2="http://schemas.microsoft.com/office/spreadsheetml/2017/richdata2" ref="D3:I7">
    <sortCondition ref="F3:F7"/>
  </sortState>
  <pageMargins left="0.7" right="0.7" top="0.75" bottom="0.75" header="0.3" footer="0.3"/>
  <pageSetup paperSize="9" orientation="portrait" horizontalDpi="4294967293"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L11"/>
  <sheetViews>
    <sheetView zoomScale="145" zoomScaleNormal="145" workbookViewId="0">
      <selection activeCell="H2" sqref="H2"/>
    </sheetView>
  </sheetViews>
  <sheetFormatPr defaultRowHeight="14.4"/>
  <cols>
    <col min="1" max="1" width="10.6640625" customWidth="1"/>
    <col min="2" max="2" width="13.33203125" bestFit="1" customWidth="1"/>
    <col min="3" max="3" width="16.6640625" customWidth="1"/>
    <col min="4" max="7" width="6" customWidth="1"/>
  </cols>
  <sheetData>
    <row r="2" spans="1:12" ht="18">
      <c r="A2" s="3" t="s">
        <v>13</v>
      </c>
      <c r="B2" s="3"/>
      <c r="C2" t="s">
        <v>18</v>
      </c>
    </row>
    <row r="3" spans="1:12">
      <c r="C3" t="s">
        <v>19</v>
      </c>
      <c r="E3" s="2"/>
    </row>
    <row r="4" spans="1:12">
      <c r="A4" t="s">
        <v>1</v>
      </c>
      <c r="B4" t="s">
        <v>2</v>
      </c>
      <c r="C4" t="s">
        <v>14</v>
      </c>
      <c r="D4" t="s">
        <v>15</v>
      </c>
      <c r="E4" t="s">
        <v>16</v>
      </c>
      <c r="F4" t="s">
        <v>17</v>
      </c>
      <c r="G4" t="s">
        <v>26</v>
      </c>
      <c r="L4" t="s">
        <v>22</v>
      </c>
    </row>
    <row r="5" spans="1:12">
      <c r="A5" t="s">
        <v>0</v>
      </c>
      <c r="B5" t="s">
        <v>9</v>
      </c>
      <c r="C5" s="1" t="s">
        <v>20</v>
      </c>
      <c r="D5" s="1" t="s">
        <v>20</v>
      </c>
      <c r="E5" s="1" t="s">
        <v>20</v>
      </c>
      <c r="F5" s="4" t="s">
        <v>20</v>
      </c>
      <c r="G5" s="4"/>
      <c r="L5" t="s">
        <v>23</v>
      </c>
    </row>
    <row r="6" spans="1:12">
      <c r="A6" t="s">
        <v>3</v>
      </c>
      <c r="B6" t="s">
        <v>10</v>
      </c>
      <c r="C6" s="1" t="s">
        <v>20</v>
      </c>
      <c r="D6" s="1" t="s">
        <v>20</v>
      </c>
      <c r="E6" t="s">
        <v>21</v>
      </c>
      <c r="F6" s="4"/>
      <c r="G6" s="4"/>
      <c r="L6" t="s">
        <v>24</v>
      </c>
    </row>
    <row r="7" spans="1:12">
      <c r="A7" t="s">
        <v>4</v>
      </c>
      <c r="B7" t="s">
        <v>11</v>
      </c>
      <c r="C7" s="1" t="s">
        <v>20</v>
      </c>
      <c r="D7" s="1" t="s">
        <v>20</v>
      </c>
      <c r="E7" t="s">
        <v>21</v>
      </c>
      <c r="F7" s="4"/>
      <c r="G7" s="4"/>
      <c r="L7" t="s">
        <v>25</v>
      </c>
    </row>
    <row r="8" spans="1:12">
      <c r="A8" t="s">
        <v>5</v>
      </c>
      <c r="B8" t="s">
        <v>12</v>
      </c>
      <c r="C8" s="1" t="s">
        <v>20</v>
      </c>
      <c r="D8" s="1" t="s">
        <v>20</v>
      </c>
      <c r="E8" s="1" t="s">
        <v>20</v>
      </c>
      <c r="F8" s="4"/>
      <c r="G8" s="4"/>
      <c r="L8" t="s">
        <v>25</v>
      </c>
    </row>
    <row r="9" spans="1:12">
      <c r="A9" t="s">
        <v>6</v>
      </c>
      <c r="B9" t="s">
        <v>12</v>
      </c>
      <c r="C9" s="1" t="s">
        <v>20</v>
      </c>
      <c r="D9" s="1" t="s">
        <v>20</v>
      </c>
      <c r="E9" s="1" t="s">
        <v>20</v>
      </c>
      <c r="F9" s="4"/>
      <c r="G9" s="4"/>
      <c r="L9" t="s">
        <v>25</v>
      </c>
    </row>
    <row r="10" spans="1:12">
      <c r="A10" t="s">
        <v>7</v>
      </c>
      <c r="B10" t="s">
        <v>9</v>
      </c>
      <c r="C10" s="1" t="s">
        <v>20</v>
      </c>
      <c r="D10" s="1" t="s">
        <v>20</v>
      </c>
      <c r="E10" s="1" t="s">
        <v>20</v>
      </c>
      <c r="F10" s="4"/>
      <c r="G10" s="4"/>
    </row>
    <row r="11" spans="1:12">
      <c r="A11" t="s">
        <v>8</v>
      </c>
      <c r="B11" t="s">
        <v>11</v>
      </c>
      <c r="C11" s="1" t="s">
        <v>20</v>
      </c>
      <c r="D11" s="1" t="s">
        <v>20</v>
      </c>
      <c r="E11" s="1" t="s">
        <v>20</v>
      </c>
      <c r="F11" s="4" t="s">
        <v>20</v>
      </c>
      <c r="G11" s="4"/>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Pivot</vt:lpstr>
      <vt:lpstr>Databas</vt:lpstr>
      <vt:lpstr>Utbildning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Marcus Andersson</dc:creator>
  <cp:lastModifiedBy>Xingrong Zong</cp:lastModifiedBy>
  <dcterms:created xsi:type="dcterms:W3CDTF">2014-08-07T11:55:20Z</dcterms:created>
  <dcterms:modified xsi:type="dcterms:W3CDTF">2024-03-11T12:40:45Z</dcterms:modified>
</cp:coreProperties>
</file>