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BC9BAFE5-21BD-40BF-8080-EC880ABEE6E6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Textfunktioner – Fråga 2" sheetId="4" r:id="rId1"/>
    <sheet name="Textfunktioner – Fråga 3" sheetId="5" r:id="rId2"/>
    <sheet name="Utbildning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I14" i="4" l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13" i="4"/>
  <c r="E15" i="5"/>
  <c r="E14" i="5"/>
  <c r="E13" i="5"/>
  <c r="E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H10" authorId="0" shapeId="0" xr:uid="{CA215B48-6E88-42C8-9F9E-E09D99DDDA2C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Använd funktionen VÄNSTER från videolektionen!</t>
        </r>
      </text>
    </comment>
    <comment ref="I10" authorId="0" shapeId="0" xr:uid="{A611B8B3-5DAF-4108-B009-4465CB54CAFE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 xml:space="preserve">Använd funktionen EXTEXT och startpositionen 5. Sätt antalet tecken som funktionen ska hämta till ett tal stort nog för att alla resterande siffror i cellen säkert ska komma med. I detta fall är 15 tecken tillräckligt. </t>
        </r>
      </text>
    </comment>
  </commentList>
</comments>
</file>

<file path=xl/sharedStrings.xml><?xml version="1.0" encoding="utf-8"?>
<sst xmlns="http://schemas.openxmlformats.org/spreadsheetml/2006/main" count="339" uniqueCount="284">
  <si>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</si>
  <si>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</si>
  <si>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</si>
  <si>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</si>
  <si>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</si>
  <si>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</si>
  <si>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</si>
  <si>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</si>
  <si>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</si>
  <si>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</si>
  <si>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</si>
  <si>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</si>
  <si>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</si>
  <si>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</si>
  <si>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</si>
  <si>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</si>
  <si>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</si>
  <si>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</si>
  <si>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</si>
  <si>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</si>
  <si>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</si>
  <si>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</si>
  <si>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</si>
  <si>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</si>
  <si>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</si>
  <si>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</si>
  <si>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</si>
  <si>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Land</t>
  </si>
  <si>
    <t>Huvudstad</t>
  </si>
  <si>
    <t>Årtal</t>
  </si>
  <si>
    <t>Albanien</t>
  </si>
  <si>
    <t>Andorra</t>
  </si>
  <si>
    <t>Belgien</t>
  </si>
  <si>
    <t>Bosnien och Hercegovina</t>
  </si>
  <si>
    <t>Bulgarien</t>
  </si>
  <si>
    <t>Cypern</t>
  </si>
  <si>
    <t>Danmark</t>
  </si>
  <si>
    <t>Estland</t>
  </si>
  <si>
    <t>Finland</t>
  </si>
  <si>
    <t>Frankrike</t>
  </si>
  <si>
    <t>Färöarna</t>
  </si>
  <si>
    <t>Grekland</t>
  </si>
  <si>
    <t>Irland</t>
  </si>
  <si>
    <t>Island</t>
  </si>
  <si>
    <t>Italien</t>
  </si>
  <si>
    <t>Kosovo</t>
  </si>
  <si>
    <t>Kroatien</t>
  </si>
  <si>
    <t>Lettland</t>
  </si>
  <si>
    <t>Liechtenstein</t>
  </si>
  <si>
    <t>Litauen</t>
  </si>
  <si>
    <t>Luxemburg</t>
  </si>
  <si>
    <t>Makedonien</t>
  </si>
  <si>
    <t>Malta</t>
  </si>
  <si>
    <t>Moldavien</t>
  </si>
  <si>
    <t>Monaco</t>
  </si>
  <si>
    <t>Montenegro</t>
  </si>
  <si>
    <t>Nederländerna</t>
  </si>
  <si>
    <t>Norge</t>
  </si>
  <si>
    <t>Polen</t>
  </si>
  <si>
    <t>Portugal</t>
  </si>
  <si>
    <t>Rumänien</t>
  </si>
  <si>
    <t>Ryssland</t>
  </si>
  <si>
    <t>San Marino</t>
  </si>
  <si>
    <t>Schweiz</t>
  </si>
  <si>
    <t>Serbien</t>
  </si>
  <si>
    <t>Slovakien</t>
  </si>
  <si>
    <t>Slovenien</t>
  </si>
  <si>
    <t>Spanien</t>
  </si>
  <si>
    <t>Storbritannien</t>
  </si>
  <si>
    <t>Sverige</t>
  </si>
  <si>
    <t>Tjeckien</t>
  </si>
  <si>
    <t>Turkiet</t>
  </si>
  <si>
    <t>Tyskland</t>
  </si>
  <si>
    <t>Ukraina</t>
  </si>
  <si>
    <t>Ungern</t>
  </si>
  <si>
    <t>Vatikanstaten</t>
  </si>
  <si>
    <t>Vitryssland</t>
  </si>
  <si>
    <t>Österrike</t>
  </si>
  <si>
    <t>Länder i Europa</t>
  </si>
  <si>
    <t xml:space="preserve">Uppgifter: </t>
  </si>
  <si>
    <t>Årtal och invånare i huvudstaden</t>
  </si>
  <si>
    <t>Invånare i huvudstaden</t>
  </si>
  <si>
    <t>A</t>
  </si>
  <si>
    <t>Bel</t>
  </si>
  <si>
    <t>en</t>
  </si>
  <si>
    <t>a</t>
  </si>
  <si>
    <t>ari</t>
  </si>
  <si>
    <t>d</t>
  </si>
  <si>
    <t>e</t>
  </si>
  <si>
    <t/>
  </si>
  <si>
    <t>o</t>
  </si>
  <si>
    <t>L</t>
  </si>
  <si>
    <t>au</t>
  </si>
  <si>
    <t>M</t>
  </si>
  <si>
    <t>R</t>
  </si>
  <si>
    <t>b</t>
  </si>
  <si>
    <t>S</t>
  </si>
  <si>
    <t>Va</t>
  </si>
  <si>
    <t>T</t>
  </si>
  <si>
    <t>ir</t>
  </si>
  <si>
    <t>ana</t>
  </si>
  <si>
    <t xml:space="preserve">Andorra </t>
  </si>
  <si>
    <t>la Ve</t>
  </si>
  <si>
    <t>lla</t>
  </si>
  <si>
    <t>Bry</t>
  </si>
  <si>
    <t>ss</t>
  </si>
  <si>
    <t>el</t>
  </si>
  <si>
    <t>Sar</t>
  </si>
  <si>
    <t>aj</t>
  </si>
  <si>
    <t>evo</t>
  </si>
  <si>
    <t>of</t>
  </si>
  <si>
    <t>ia</t>
  </si>
  <si>
    <t>Nic</t>
  </si>
  <si>
    <t>osi</t>
  </si>
  <si>
    <t>Köp</t>
  </si>
  <si>
    <t>enh</t>
  </si>
  <si>
    <t>amn</t>
  </si>
  <si>
    <t>Ta</t>
  </si>
  <si>
    <t>llin</t>
  </si>
  <si>
    <t>Hel</t>
  </si>
  <si>
    <t>sing</t>
  </si>
  <si>
    <t>fors</t>
  </si>
  <si>
    <t>P</t>
  </si>
  <si>
    <t>s</t>
  </si>
  <si>
    <t>Tor</t>
  </si>
  <si>
    <t>sham</t>
  </si>
  <si>
    <t>te</t>
  </si>
  <si>
    <t>Du</t>
  </si>
  <si>
    <t>bl</t>
  </si>
  <si>
    <t>in</t>
  </si>
  <si>
    <t>Rey</t>
  </si>
  <si>
    <t>kjav</t>
  </si>
  <si>
    <t>ik</t>
  </si>
  <si>
    <t>m</t>
  </si>
  <si>
    <t>Pri</t>
  </si>
  <si>
    <t>stin</t>
  </si>
  <si>
    <t>Z</t>
  </si>
  <si>
    <t>agre</t>
  </si>
  <si>
    <t>Ri</t>
  </si>
  <si>
    <t>g</t>
  </si>
  <si>
    <t>uz</t>
  </si>
  <si>
    <t>Vi</t>
  </si>
  <si>
    <t>ln</t>
  </si>
  <si>
    <t>ius</t>
  </si>
  <si>
    <t>Luxe</t>
  </si>
  <si>
    <t>mb</t>
  </si>
  <si>
    <t>urg</t>
  </si>
  <si>
    <t>kopj</t>
  </si>
  <si>
    <t>Val</t>
  </si>
  <si>
    <t>let</t>
  </si>
  <si>
    <t>ta</t>
  </si>
  <si>
    <t>Chis</t>
  </si>
  <si>
    <t>Mon</t>
  </si>
  <si>
    <t>ac</t>
  </si>
  <si>
    <t>odogori</t>
  </si>
  <si>
    <t>ca</t>
  </si>
  <si>
    <t>mster</t>
  </si>
  <si>
    <t>dam</t>
  </si>
  <si>
    <t>Os</t>
  </si>
  <si>
    <t>l</t>
  </si>
  <si>
    <t>Wars</t>
  </si>
  <si>
    <t>zaw</t>
  </si>
  <si>
    <t>Li</t>
  </si>
  <si>
    <t>ssab</t>
  </si>
  <si>
    <t>on</t>
  </si>
  <si>
    <t>Bu</t>
  </si>
  <si>
    <t>kare</t>
  </si>
  <si>
    <t>st</t>
  </si>
  <si>
    <t>osk</t>
  </si>
  <si>
    <t>va</t>
  </si>
  <si>
    <t>an M</t>
  </si>
  <si>
    <t>arino</t>
  </si>
  <si>
    <t>Be</t>
  </si>
  <si>
    <t>r</t>
  </si>
  <si>
    <t>gr</t>
  </si>
  <si>
    <t>ad</t>
  </si>
  <si>
    <t>Brati</t>
  </si>
  <si>
    <t>slava</t>
  </si>
  <si>
    <t>Lju</t>
  </si>
  <si>
    <t>bljan</t>
  </si>
  <si>
    <t>rid</t>
  </si>
  <si>
    <t>ondo</t>
  </si>
  <si>
    <t>tockhol</t>
  </si>
  <si>
    <t>ag</t>
  </si>
  <si>
    <t>Ank</t>
  </si>
  <si>
    <t>ara</t>
  </si>
  <si>
    <t>Ber</t>
  </si>
  <si>
    <t>li</t>
  </si>
  <si>
    <t>Ki</t>
  </si>
  <si>
    <t>ev</t>
  </si>
  <si>
    <t>Bud</t>
  </si>
  <si>
    <t>ape</t>
  </si>
  <si>
    <t>Vatika</t>
  </si>
  <si>
    <t>nsta</t>
  </si>
  <si>
    <t>ten</t>
  </si>
  <si>
    <t>Mi</t>
  </si>
  <si>
    <t>sk</t>
  </si>
  <si>
    <t>Wi</t>
  </si>
  <si>
    <t>2005585756</t>
  </si>
  <si>
    <t>200522884</t>
  </si>
  <si>
    <t>20061031215</t>
  </si>
  <si>
    <t>2006585756</t>
  </si>
  <si>
    <t>20071400000</t>
  </si>
  <si>
    <t>2007200700</t>
  </si>
  <si>
    <t>20081153781</t>
  </si>
  <si>
    <t>2006400000</t>
  </si>
  <si>
    <t>2007570000</t>
  </si>
  <si>
    <t>20052200000</t>
  </si>
  <si>
    <t>200713000</t>
  </si>
  <si>
    <t>20023500000</t>
  </si>
  <si>
    <t>2006500000</t>
  </si>
  <si>
    <t>2008120000</t>
  </si>
  <si>
    <t>20072700000</t>
  </si>
  <si>
    <t>2008550000</t>
  </si>
  <si>
    <t>2001780000</t>
  </si>
  <si>
    <t>2005742600</t>
  </si>
  <si>
    <t>20035200</t>
  </si>
  <si>
    <t>2003540000</t>
  </si>
  <si>
    <t>200686000</t>
  </si>
  <si>
    <t>200251000</t>
  </si>
  <si>
    <t>20017048</t>
  </si>
  <si>
    <t>2004707700</t>
  </si>
  <si>
    <t>2003-</t>
  </si>
  <si>
    <t>2003136473</t>
  </si>
  <si>
    <t>2006743000</t>
  </si>
  <si>
    <t>2007557052</t>
  </si>
  <si>
    <t>20051697596</t>
  </si>
  <si>
    <t>2005564000</t>
  </si>
  <si>
    <t>20032082000</t>
  </si>
  <si>
    <t>200710469000</t>
  </si>
  <si>
    <t>20034493</t>
  </si>
  <si>
    <t>2006127909</t>
  </si>
  <si>
    <t>20021120092</t>
  </si>
  <si>
    <t>2007426927</t>
  </si>
  <si>
    <t>2002265881</t>
  </si>
  <si>
    <t>20073132463</t>
  </si>
  <si>
    <t>20057421209</t>
  </si>
  <si>
    <t>20061252020</t>
  </si>
  <si>
    <t>20061184075</t>
  </si>
  <si>
    <t>20073901201</t>
  </si>
  <si>
    <t>20063404037</t>
  </si>
  <si>
    <t>20052660401</t>
  </si>
  <si>
    <t>20061700019</t>
  </si>
  <si>
    <t>2007821</t>
  </si>
  <si>
    <t>20071814700</t>
  </si>
  <si>
    <t>20051651437</t>
  </si>
  <si>
    <t>Skriv in en funktion i kolumn F som sätter ihop textsträngarna från kolumn C, D och E på respektive rad.</t>
  </si>
  <si>
    <t>Ett databasfel har gjort att information om länder i detta Excelark ser konstig ut. Använd rätt funktioner för att rätta till informationen.</t>
  </si>
  <si>
    <t>I denna kolumn ska de första fyra tecknen i strängarna i kolumn G hämtas för respektive rad</t>
  </si>
  <si>
    <t>I denna kolumn ska alla tecken i strängarna i kolumn G förutom de fyra första hämtas för respektive rad</t>
  </si>
  <si>
    <t xml:space="preserve">Hur många invånare bor i Zagreb? </t>
  </si>
  <si>
    <t>Textfunktioner</t>
  </si>
  <si>
    <t>Övningsuppgift till prov.</t>
  </si>
  <si>
    <t xml:space="preserve">- Nedanför är 4 delfrågor. </t>
  </si>
  <si>
    <t>Klicka på plusset för hjälp</t>
  </si>
  <si>
    <t>- I kolumn B står det vilken funktion som ska användas.</t>
  </si>
  <si>
    <t>- I kolumn C står uppgiften, dvs vad hur funktionen ska användas.</t>
  </si>
  <si>
    <t>- I kolumn D står ett ordet som ska användas för funktionen (behövs ej för sista delfrågan).</t>
  </si>
  <si>
    <t xml:space="preserve">- I kolumn E används för att skapa funktionen. </t>
  </si>
  <si>
    <t>Fråga: Vilket blir ordet i cell E15?</t>
  </si>
  <si>
    <t>Använd funktion</t>
  </si>
  <si>
    <t>Uppgift</t>
  </si>
  <si>
    <t>Lägg in funktioner här</t>
  </si>
  <si>
    <t>Funktionstext</t>
  </si>
  <si>
    <t>1.</t>
  </si>
  <si>
    <t>vänster</t>
  </si>
  <si>
    <t>Hämta 3 bokstäver från vänster</t>
  </si>
  <si>
    <t>Melon</t>
  </si>
  <si>
    <t>VÄNSTER(D12;3)</t>
  </si>
  <si>
    <t>2.</t>
  </si>
  <si>
    <t>höger</t>
  </si>
  <si>
    <t>Hämta 3 bokstäver från höger</t>
  </si>
  <si>
    <t>Fotbollsplan</t>
  </si>
  <si>
    <t>HÖGER(D13;3)</t>
  </si>
  <si>
    <t>3.</t>
  </si>
  <si>
    <t>extext</t>
  </si>
  <si>
    <t>Hämta 3 bokstäver, med start från 4 bokstaven</t>
  </si>
  <si>
    <t>Kolfilter</t>
  </si>
  <si>
    <t>EXTEXT(D14;4;3)</t>
  </si>
  <si>
    <t>4.</t>
  </si>
  <si>
    <t>&amp;</t>
  </si>
  <si>
    <t>Sätt ihop svaren i cellerna E9 till E11 till ett ord</t>
  </si>
  <si>
    <t>E12&amp;E13&amp;E14</t>
  </si>
  <si>
    <t>In this column, all characters in the strings in column G except the first four should be retrieved for each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</si>
</sst>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k_r_-;\-* #,##0\ _k_r_-;_-* &quot;-&quot;??\ _k_r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4" fontId="3" fillId="0" borderId="0" xfId="1" applyNumberFormat="1" applyFont="1"/>
    <xf numFmtId="0" fontId="6" fillId="4" borderId="4" xfId="0" applyFont="1" applyFill="1" applyBorder="1" applyAlignment="1">
      <alignment vertical="center" wrapText="1"/>
    </xf>
    <xf numFmtId="0" fontId="4" fillId="3" borderId="2" xfId="0" applyFont="1" applyFill="1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0" xfId="0" applyNumberFormat="1"/>
    <xf numFmtId="0" fontId="6" fillId="4" borderId="7" xfId="0" applyFont="1" applyFill="1" applyBorder="1" applyAlignment="1">
      <alignment vertical="center" wrapText="1"/>
    </xf>
    <xf numFmtId="0" fontId="0" fillId="0" borderId="2" xfId="0" applyBorder="1"/>
    <xf numFmtId="0" fontId="0" fillId="0" borderId="8" xfId="0" applyBorder="1"/>
    <xf numFmtId="0" fontId="6" fillId="4" borderId="5" xfId="0" applyFont="1" applyFill="1" applyBorder="1" applyAlignment="1">
      <alignment vertical="center" wrapText="1"/>
    </xf>
    <xf numFmtId="0" fontId="0" fillId="0" borderId="9" xfId="0" applyBorder="1"/>
    <xf numFmtId="43" fontId="0" fillId="0" borderId="9" xfId="1" applyFont="1" applyBorder="1"/>
    <xf numFmtId="0" fontId="5" fillId="3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10" fillId="0" borderId="0" xfId="0" applyFon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11" fillId="0" borderId="0" xfId="0" applyFont="1" applyAlignment="1">
      <alignment horizontal="center"/>
    </xf>
    <xf numFmtId="0" fontId="0" fillId="6" borderId="3" xfId="0" applyFill="1" applyBorder="1"/>
    <xf numFmtId="0" fontId="0" fillId="6" borderId="12" xfId="0" applyFill="1" applyBorder="1"/>
    <xf numFmtId="0" fontId="0" fillId="6" borderId="13" xfId="0" applyFill="1" applyBorder="1"/>
    <xf numFmtId="0" fontId="5" fillId="5" borderId="1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0</xdr:row>
      <xdr:rowOff>68580</xdr:rowOff>
    </xdr:from>
    <xdr:to>
      <xdr:col>6</xdr:col>
      <xdr:colOff>731520</xdr:colOff>
      <xdr:row>3</xdr:row>
      <xdr:rowOff>7620</xdr:rowOff>
    </xdr:to>
    <xdr:cxnSp macro="">
      <xdr:nvCxnSpPr>
        <xdr:cNvPr id="4" name="Rak pil 2">
          <a:extLst>
            <a:ext uri="{FF2B5EF4-FFF2-40B4-BE49-F238E27FC236}">
              <a16:creationId xmlns:a16="http://schemas.microsoft.com/office/drawing/2014/main" id="{09166F8C-F839-478F-8992-B5B95CA70801}"/>
            </a:ext>
          </a:extLst>
        </xdr:cNvPr>
        <xdr:cNvCxnSpPr/>
      </xdr:nvCxnSpPr>
      <xdr:spPr>
        <a:xfrm flipV="1">
          <a:off x="3779520" y="68580"/>
          <a:ext cx="0" cy="54864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13</xdr:row>
      <xdr:rowOff>182880</xdr:rowOff>
    </xdr:from>
    <xdr:to>
      <xdr:col>6</xdr:col>
      <xdr:colOff>662940</xdr:colOff>
      <xdr:row>15</xdr:row>
      <xdr:rowOff>22860</xdr:rowOff>
    </xdr:to>
    <xdr:sp macro="" textlink="">
      <xdr:nvSpPr>
        <xdr:cNvPr id="5" name="Vänster 7">
          <a:extLst>
            <a:ext uri="{FF2B5EF4-FFF2-40B4-BE49-F238E27FC236}">
              <a16:creationId xmlns:a16="http://schemas.microsoft.com/office/drawing/2014/main" id="{6622AFC1-3A28-4E57-945C-D0712EC6AA3B}"/>
            </a:ext>
          </a:extLst>
        </xdr:cNvPr>
        <xdr:cNvSpPr/>
      </xdr:nvSpPr>
      <xdr:spPr>
        <a:xfrm>
          <a:off x="6888480" y="2621280"/>
          <a:ext cx="358140" cy="220980"/>
        </a:xfrm>
        <a:prstGeom prst="left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/>
    <tableColumn id="4" xr3:uid="{00000000-0010-0000-0000-000004000000}" name="Del 1" totalsRowFunction="sum" dataDxfId="7" totalsRowDxfId="6"/>
    <tableColumn id="5" xr3:uid="{00000000-0010-0000-0000-000005000000}" name="Del 2 " totalsRowFunction="sum" dataDxfId="5" totalsRowDxfId="4"/>
    <tableColumn id="6" xr3:uid="{00000000-0010-0000-0000-000006000000}" name="Del 3" dataDxfId="3" totalsRowDxfId="2"/>
    <tableColumn id="15" xr3:uid="{00000000-0010-0000-0000-00000F000000}" name="Del 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0"/>
  <sheetViews>
    <sheetView tabSelected="1" zoomScaleNormal="100" workbookViewId="0">
      <selection activeCell="F8" sqref="F8"/>
    </sheetView>
  </sheetViews>
  <sheetFormatPr defaultColWidth="9.21875" defaultRowHeight="14.4" x14ac:dyDescent="0.3"/>
  <cols>
    <col min="1" max="1" width="4.5546875" customWidth="1"/>
    <col min="2" max="2" width="24.44140625" customWidth="1"/>
    <col min="3" max="3" width="11" bestFit="1" customWidth="1"/>
    <col min="4" max="4" width="12.21875" customWidth="1"/>
    <col min="5" max="5" width="5.5546875" bestFit="1" customWidth="1"/>
    <col min="6" max="6" width="35" customWidth="1"/>
    <col min="7" max="7" width="27" customWidth="1"/>
    <col min="8" max="8" width="23.44140625" customWidth="1"/>
    <col min="9" max="9" width="26.5546875" customWidth="1"/>
    <col min="10" max="10" width="22.5546875" bestFit="1" customWidth="1"/>
    <col min="11" max="11" width="11.77734375" style="7" bestFit="1" customWidth="1"/>
    <col min="13" max="13" width="9.77734375" bestFit="1" customWidth="1"/>
  </cols>
  <sheetData>
    <row r="2" spans="2:13" x14ac:dyDescent="0.3">
      <c r="B2" t="s">
        <v>250</v>
      </c>
    </row>
    <row r="3" spans="2:13" x14ac:dyDescent="0.3">
      <c r="B3" t="str">
        <f>VLOOKUP("Zagreb",$F$13:$I$60,4,0)</f>
        <v>780000</v>
      </c>
    </row>
    <row r="6" spans="2:13" x14ac:dyDescent="0.3">
      <c r="B6" s="6" t="s">
        <v>78</v>
      </c>
    </row>
    <row r="8" spans="2:13" s="9" customFormat="1" x14ac:dyDescent="0.3">
      <c r="B8" s="10" t="s">
        <v>79</v>
      </c>
      <c r="C8" t="s">
        <v>247</v>
      </c>
      <c r="D8"/>
      <c r="E8"/>
      <c r="F8"/>
      <c r="G8"/>
      <c r="H8"/>
      <c r="I8"/>
      <c r="K8" s="11"/>
    </row>
    <row r="9" spans="2:13" s="9" customFormat="1" x14ac:dyDescent="0.3">
      <c r="B9" s="10"/>
      <c r="C9"/>
      <c r="D9"/>
      <c r="E9"/>
      <c r="F9"/>
      <c r="G9"/>
      <c r="H9"/>
      <c r="I9"/>
      <c r="K9" s="11"/>
    </row>
    <row r="10" spans="2:13" s="13" customFormat="1" ht="57.6" x14ac:dyDescent="0.3">
      <c r="C10" s="37" t="s">
        <v>246</v>
      </c>
      <c r="D10" s="37"/>
      <c r="E10" s="37"/>
      <c r="F10" s="37"/>
      <c r="H10" s="13" t="s">
        <v>248</v>
      </c>
      <c r="I10" s="13" t="s">
        <v>249</v>
      </c>
    </row>
    <row r="11" spans="2:13" ht="55.2" customHeight="1" x14ac:dyDescent="0.3">
      <c r="H11" s="14"/>
      <c r="I11" s="38" t="s">
        <v>283</v>
      </c>
    </row>
    <row r="12" spans="2:13" s="9" customFormat="1" ht="28.8" x14ac:dyDescent="0.3">
      <c r="B12" s="21" t="s">
        <v>27</v>
      </c>
      <c r="C12" s="35" t="s">
        <v>28</v>
      </c>
      <c r="D12" s="36"/>
      <c r="E12" s="36"/>
      <c r="F12" s="12" t="s">
        <v>28</v>
      </c>
      <c r="G12" s="22" t="s">
        <v>80</v>
      </c>
      <c r="H12" s="12" t="s">
        <v>29</v>
      </c>
      <c r="I12" s="12" t="s">
        <v>81</v>
      </c>
    </row>
    <row r="13" spans="2:13" x14ac:dyDescent="0.3">
      <c r="B13" s="18" t="s">
        <v>30</v>
      </c>
      <c r="C13" t="s">
        <v>98</v>
      </c>
      <c r="D13" t="s">
        <v>99</v>
      </c>
      <c r="E13" t="s">
        <v>100</v>
      </c>
      <c r="F13" s="19" t="str">
        <f>C13&amp;D13&amp;E13</f>
        <v>Tirana</v>
      </c>
      <c r="G13" t="s">
        <v>198</v>
      </c>
      <c r="H13" s="20" t="str">
        <f>LEFT(G13,4)</f>
        <v>2005</v>
      </c>
      <c r="I13" s="20" t="str">
        <f>MID(G13,5,15)</f>
        <v>585756</v>
      </c>
    </row>
    <row r="14" spans="2:13" x14ac:dyDescent="0.3">
      <c r="B14" s="5" t="s">
        <v>31</v>
      </c>
      <c r="C14" t="s">
        <v>101</v>
      </c>
      <c r="D14" t="s">
        <v>102</v>
      </c>
      <c r="E14" t="s">
        <v>103</v>
      </c>
      <c r="F14" s="19" t="str">
        <f t="shared" ref="F14:F60" si="0">C14&amp;D14&amp;E14</f>
        <v>Andorra la Vella</v>
      </c>
      <c r="G14" t="s">
        <v>199</v>
      </c>
      <c r="H14" s="20" t="str">
        <f t="shared" ref="H14:H60" si="1">LEFT(G14,4)</f>
        <v>2005</v>
      </c>
      <c r="I14" s="20" t="str">
        <f t="shared" ref="I14:I60" si="2">MID(G14,5,15)</f>
        <v>22884</v>
      </c>
    </row>
    <row r="15" spans="2:13" x14ac:dyDescent="0.3">
      <c r="B15" s="5" t="s">
        <v>32</v>
      </c>
      <c r="C15" t="s">
        <v>104</v>
      </c>
      <c r="D15" t="s">
        <v>105</v>
      </c>
      <c r="E15" t="s">
        <v>106</v>
      </c>
      <c r="F15" s="19" t="str">
        <f t="shared" si="0"/>
        <v>Bryssel</v>
      </c>
      <c r="G15" t="s">
        <v>200</v>
      </c>
      <c r="H15" s="20" t="str">
        <f t="shared" si="1"/>
        <v>2006</v>
      </c>
      <c r="I15" s="20" t="str">
        <f t="shared" si="2"/>
        <v>1031215</v>
      </c>
    </row>
    <row r="16" spans="2:13" x14ac:dyDescent="0.3">
      <c r="B16" s="5" t="s">
        <v>33</v>
      </c>
      <c r="C16" t="s">
        <v>107</v>
      </c>
      <c r="D16" t="s">
        <v>108</v>
      </c>
      <c r="E16" t="s">
        <v>109</v>
      </c>
      <c r="F16" s="19" t="str">
        <f t="shared" si="0"/>
        <v>Sarajevo</v>
      </c>
      <c r="G16" t="s">
        <v>201</v>
      </c>
      <c r="H16" s="20" t="str">
        <f t="shared" si="1"/>
        <v>2006</v>
      </c>
      <c r="I16" s="20" t="str">
        <f t="shared" si="2"/>
        <v>585756</v>
      </c>
      <c r="M16" s="8"/>
    </row>
    <row r="17" spans="2:9" x14ac:dyDescent="0.3">
      <c r="B17" s="5" t="s">
        <v>34</v>
      </c>
      <c r="C17" t="s">
        <v>96</v>
      </c>
      <c r="D17" t="s">
        <v>110</v>
      </c>
      <c r="E17" t="s">
        <v>111</v>
      </c>
      <c r="F17" s="19" t="str">
        <f t="shared" si="0"/>
        <v>Sofia</v>
      </c>
      <c r="G17" t="s">
        <v>202</v>
      </c>
      <c r="H17" s="20" t="str">
        <f t="shared" si="1"/>
        <v>2007</v>
      </c>
      <c r="I17" s="20" t="str">
        <f t="shared" si="2"/>
        <v>1400000</v>
      </c>
    </row>
    <row r="18" spans="2:9" x14ac:dyDescent="0.3">
      <c r="B18" s="5" t="s">
        <v>35</v>
      </c>
      <c r="C18" t="s">
        <v>112</v>
      </c>
      <c r="D18" t="s">
        <v>113</v>
      </c>
      <c r="E18" t="s">
        <v>85</v>
      </c>
      <c r="F18" s="19" t="str">
        <f t="shared" si="0"/>
        <v>Nicosia</v>
      </c>
      <c r="G18" t="s">
        <v>203</v>
      </c>
      <c r="H18" s="20" t="str">
        <f t="shared" si="1"/>
        <v>2007</v>
      </c>
      <c r="I18" s="20" t="str">
        <f t="shared" si="2"/>
        <v>200700</v>
      </c>
    </row>
    <row r="19" spans="2:9" x14ac:dyDescent="0.3">
      <c r="B19" s="5" t="s">
        <v>36</v>
      </c>
      <c r="C19" t="s">
        <v>114</v>
      </c>
      <c r="D19" t="s">
        <v>115</v>
      </c>
      <c r="E19" t="s">
        <v>116</v>
      </c>
      <c r="F19" s="19" t="str">
        <f t="shared" si="0"/>
        <v>Köpenhamn</v>
      </c>
      <c r="G19" t="s">
        <v>204</v>
      </c>
      <c r="H19" s="20" t="str">
        <f t="shared" si="1"/>
        <v>2008</v>
      </c>
      <c r="I19" s="20" t="str">
        <f t="shared" si="2"/>
        <v>1153781</v>
      </c>
    </row>
    <row r="20" spans="2:9" x14ac:dyDescent="0.3">
      <c r="B20" s="5" t="s">
        <v>37</v>
      </c>
      <c r="C20" t="s">
        <v>117</v>
      </c>
      <c r="D20" t="s">
        <v>118</v>
      </c>
      <c r="E20" t="s">
        <v>21</v>
      </c>
      <c r="F20" s="19" t="str">
        <f t="shared" si="0"/>
        <v>Tallinn</v>
      </c>
      <c r="G20" t="s">
        <v>205</v>
      </c>
      <c r="H20" s="20" t="str">
        <f t="shared" si="1"/>
        <v>2006</v>
      </c>
      <c r="I20" s="20" t="str">
        <f t="shared" si="2"/>
        <v>400000</v>
      </c>
    </row>
    <row r="21" spans="2:9" x14ac:dyDescent="0.3">
      <c r="B21" s="5" t="s">
        <v>38</v>
      </c>
      <c r="C21" t="s">
        <v>119</v>
      </c>
      <c r="D21" t="s">
        <v>120</v>
      </c>
      <c r="E21" t="s">
        <v>121</v>
      </c>
      <c r="F21" s="19" t="str">
        <f t="shared" si="0"/>
        <v>Helsingfors</v>
      </c>
      <c r="G21" t="s">
        <v>206</v>
      </c>
      <c r="H21" s="20" t="str">
        <f t="shared" si="1"/>
        <v>2007</v>
      </c>
      <c r="I21" s="20" t="str">
        <f t="shared" si="2"/>
        <v>570000</v>
      </c>
    </row>
    <row r="22" spans="2:9" x14ac:dyDescent="0.3">
      <c r="B22" s="5" t="s">
        <v>39</v>
      </c>
      <c r="C22" t="s">
        <v>122</v>
      </c>
      <c r="D22" t="s">
        <v>86</v>
      </c>
      <c r="E22" t="s">
        <v>123</v>
      </c>
      <c r="F22" s="19" t="str">
        <f t="shared" si="0"/>
        <v>Paris</v>
      </c>
      <c r="G22" t="s">
        <v>207</v>
      </c>
      <c r="H22" s="20" t="str">
        <f t="shared" si="1"/>
        <v>2005</v>
      </c>
      <c r="I22" s="20" t="str">
        <f t="shared" si="2"/>
        <v>2200000</v>
      </c>
    </row>
    <row r="23" spans="2:9" x14ac:dyDescent="0.3">
      <c r="B23" s="5" t="s">
        <v>40</v>
      </c>
      <c r="C23" t="s">
        <v>124</v>
      </c>
      <c r="D23" t="s">
        <v>125</v>
      </c>
      <c r="E23" t="s">
        <v>21</v>
      </c>
      <c r="F23" s="19" t="str">
        <f t="shared" si="0"/>
        <v>Torshamn</v>
      </c>
      <c r="G23" t="s">
        <v>208</v>
      </c>
      <c r="H23" s="20" t="str">
        <f t="shared" si="1"/>
        <v>2007</v>
      </c>
      <c r="I23" s="20" t="str">
        <f t="shared" si="2"/>
        <v>13000</v>
      </c>
    </row>
    <row r="24" spans="2:9" x14ac:dyDescent="0.3">
      <c r="B24" s="5" t="s">
        <v>41</v>
      </c>
      <c r="C24" t="s">
        <v>82</v>
      </c>
      <c r="D24" t="s">
        <v>126</v>
      </c>
      <c r="E24" t="s">
        <v>21</v>
      </c>
      <c r="F24" s="19" t="str">
        <f t="shared" si="0"/>
        <v>Aten</v>
      </c>
      <c r="G24" t="s">
        <v>209</v>
      </c>
      <c r="H24" s="20" t="str">
        <f t="shared" si="1"/>
        <v>2002</v>
      </c>
      <c r="I24" s="20" t="str">
        <f t="shared" si="2"/>
        <v>3500000</v>
      </c>
    </row>
    <row r="25" spans="2:9" x14ac:dyDescent="0.3">
      <c r="B25" s="5" t="s">
        <v>42</v>
      </c>
      <c r="C25" t="s">
        <v>127</v>
      </c>
      <c r="D25" t="s">
        <v>128</v>
      </c>
      <c r="E25" t="s">
        <v>129</v>
      </c>
      <c r="F25" s="19" t="str">
        <f t="shared" si="0"/>
        <v>Dublin</v>
      </c>
      <c r="G25" t="s">
        <v>210</v>
      </c>
      <c r="H25" s="20" t="str">
        <f t="shared" si="1"/>
        <v>2006</v>
      </c>
      <c r="I25" s="20" t="str">
        <f t="shared" si="2"/>
        <v>500000</v>
      </c>
    </row>
    <row r="26" spans="2:9" x14ac:dyDescent="0.3">
      <c r="B26" s="5" t="s">
        <v>43</v>
      </c>
      <c r="C26" t="s">
        <v>130</v>
      </c>
      <c r="D26" t="s">
        <v>131</v>
      </c>
      <c r="E26" t="s">
        <v>132</v>
      </c>
      <c r="F26" s="19" t="str">
        <f t="shared" si="0"/>
        <v>Reykjavik</v>
      </c>
      <c r="G26" t="s">
        <v>211</v>
      </c>
      <c r="H26" s="20" t="str">
        <f t="shared" si="1"/>
        <v>2008</v>
      </c>
      <c r="I26" s="20" t="str">
        <f t="shared" si="2"/>
        <v>120000</v>
      </c>
    </row>
    <row r="27" spans="2:9" x14ac:dyDescent="0.3">
      <c r="B27" s="5" t="s">
        <v>44</v>
      </c>
      <c r="C27" t="s">
        <v>94</v>
      </c>
      <c r="D27" t="s">
        <v>90</v>
      </c>
      <c r="E27" t="s">
        <v>133</v>
      </c>
      <c r="F27" s="19" t="str">
        <f t="shared" si="0"/>
        <v>Rom</v>
      </c>
      <c r="G27" t="s">
        <v>212</v>
      </c>
      <c r="H27" s="20" t="str">
        <f t="shared" si="1"/>
        <v>2007</v>
      </c>
      <c r="I27" s="20" t="str">
        <f t="shared" si="2"/>
        <v>2700000</v>
      </c>
    </row>
    <row r="28" spans="2:9" x14ac:dyDescent="0.3">
      <c r="B28" s="5" t="s">
        <v>45</v>
      </c>
      <c r="C28" t="s">
        <v>134</v>
      </c>
      <c r="D28" t="s">
        <v>135</v>
      </c>
      <c r="E28" t="s">
        <v>85</v>
      </c>
      <c r="F28" s="19" t="str">
        <f t="shared" si="0"/>
        <v>Pristina</v>
      </c>
      <c r="G28" t="s">
        <v>213</v>
      </c>
      <c r="H28" s="20" t="str">
        <f t="shared" si="1"/>
        <v>2008</v>
      </c>
      <c r="I28" s="20" t="str">
        <f t="shared" si="2"/>
        <v>550000</v>
      </c>
    </row>
    <row r="29" spans="2:9" x14ac:dyDescent="0.3">
      <c r="B29" s="5" t="s">
        <v>46</v>
      </c>
      <c r="C29" t="s">
        <v>136</v>
      </c>
      <c r="D29" t="s">
        <v>137</v>
      </c>
      <c r="E29" t="s">
        <v>95</v>
      </c>
      <c r="F29" s="19" t="str">
        <f t="shared" si="0"/>
        <v>Zagreb</v>
      </c>
      <c r="G29" t="s">
        <v>214</v>
      </c>
      <c r="H29" s="20" t="str">
        <f t="shared" si="1"/>
        <v>2001</v>
      </c>
      <c r="I29" s="20" t="str">
        <f t="shared" si="2"/>
        <v>780000</v>
      </c>
    </row>
    <row r="30" spans="2:9" x14ac:dyDescent="0.3">
      <c r="B30" s="5" t="s">
        <v>47</v>
      </c>
      <c r="C30" t="s">
        <v>138</v>
      </c>
      <c r="D30" t="s">
        <v>139</v>
      </c>
      <c r="E30" t="s">
        <v>85</v>
      </c>
      <c r="F30" s="19" t="str">
        <f t="shared" si="0"/>
        <v>Riga</v>
      </c>
      <c r="G30" t="s">
        <v>215</v>
      </c>
      <c r="H30" s="20" t="str">
        <f t="shared" si="1"/>
        <v>2005</v>
      </c>
      <c r="I30" s="20" t="str">
        <f t="shared" si="2"/>
        <v>742600</v>
      </c>
    </row>
    <row r="31" spans="2:9" x14ac:dyDescent="0.3">
      <c r="B31" s="5" t="s">
        <v>48</v>
      </c>
      <c r="C31" t="s">
        <v>97</v>
      </c>
      <c r="D31" t="s">
        <v>87</v>
      </c>
      <c r="E31" t="s">
        <v>140</v>
      </c>
      <c r="F31" s="19" t="str">
        <f t="shared" si="0"/>
        <v>Vaduz</v>
      </c>
      <c r="G31" t="s">
        <v>216</v>
      </c>
      <c r="H31" s="20" t="str">
        <f t="shared" si="1"/>
        <v>2003</v>
      </c>
      <c r="I31" s="20" t="str">
        <f t="shared" si="2"/>
        <v>5200</v>
      </c>
    </row>
    <row r="32" spans="2:9" x14ac:dyDescent="0.3">
      <c r="B32" s="5" t="s">
        <v>49</v>
      </c>
      <c r="C32" t="s">
        <v>141</v>
      </c>
      <c r="D32" t="s">
        <v>142</v>
      </c>
      <c r="E32" t="s">
        <v>143</v>
      </c>
      <c r="F32" s="19" t="str">
        <f t="shared" si="0"/>
        <v>Vilnius</v>
      </c>
      <c r="G32" t="s">
        <v>217</v>
      </c>
      <c r="H32" s="20" t="str">
        <f t="shared" si="1"/>
        <v>2003</v>
      </c>
      <c r="I32" s="20" t="str">
        <f t="shared" si="2"/>
        <v>540000</v>
      </c>
    </row>
    <row r="33" spans="2:9" x14ac:dyDescent="0.3">
      <c r="B33" s="5" t="s">
        <v>50</v>
      </c>
      <c r="C33" t="s">
        <v>144</v>
      </c>
      <c r="D33" t="s">
        <v>145</v>
      </c>
      <c r="E33" t="s">
        <v>146</v>
      </c>
      <c r="F33" s="19" t="str">
        <f t="shared" si="0"/>
        <v>Luxemburg</v>
      </c>
      <c r="G33" t="s">
        <v>218</v>
      </c>
      <c r="H33" s="20" t="str">
        <f t="shared" si="1"/>
        <v>2006</v>
      </c>
      <c r="I33" s="20" t="str">
        <f t="shared" si="2"/>
        <v>86000</v>
      </c>
    </row>
    <row r="34" spans="2:9" x14ac:dyDescent="0.3">
      <c r="B34" s="5" t="s">
        <v>51</v>
      </c>
      <c r="C34" t="s">
        <v>96</v>
      </c>
      <c r="D34" t="s">
        <v>147</v>
      </c>
      <c r="E34" t="s">
        <v>88</v>
      </c>
      <c r="F34" s="19" t="str">
        <f t="shared" si="0"/>
        <v>Skopje</v>
      </c>
      <c r="G34" t="s">
        <v>219</v>
      </c>
      <c r="H34" s="20" t="str">
        <f t="shared" si="1"/>
        <v>2002</v>
      </c>
      <c r="I34" s="20" t="str">
        <f t="shared" si="2"/>
        <v>51000</v>
      </c>
    </row>
    <row r="35" spans="2:9" x14ac:dyDescent="0.3">
      <c r="B35" s="5" t="s">
        <v>52</v>
      </c>
      <c r="C35" t="s">
        <v>148</v>
      </c>
      <c r="D35" t="s">
        <v>149</v>
      </c>
      <c r="E35" t="s">
        <v>150</v>
      </c>
      <c r="F35" s="19" t="str">
        <f t="shared" si="0"/>
        <v>Valletta</v>
      </c>
      <c r="G35" t="s">
        <v>220</v>
      </c>
      <c r="H35" s="20" t="str">
        <f t="shared" si="1"/>
        <v>2001</v>
      </c>
      <c r="I35" s="20" t="str">
        <f t="shared" si="2"/>
        <v>7048</v>
      </c>
    </row>
    <row r="36" spans="2:9" x14ac:dyDescent="0.3">
      <c r="B36" s="5" t="s">
        <v>53</v>
      </c>
      <c r="C36" t="s">
        <v>151</v>
      </c>
      <c r="D36" t="s">
        <v>129</v>
      </c>
      <c r="E36" t="s">
        <v>92</v>
      </c>
      <c r="F36" s="19" t="str">
        <f t="shared" si="0"/>
        <v>Chisinau</v>
      </c>
      <c r="G36" t="s">
        <v>221</v>
      </c>
      <c r="H36" s="20" t="str">
        <f t="shared" si="1"/>
        <v>2004</v>
      </c>
      <c r="I36" s="20" t="str">
        <f t="shared" si="2"/>
        <v>707700</v>
      </c>
    </row>
    <row r="37" spans="2:9" x14ac:dyDescent="0.3">
      <c r="B37" s="5" t="s">
        <v>54</v>
      </c>
      <c r="C37" t="s">
        <v>152</v>
      </c>
      <c r="D37" t="s">
        <v>153</v>
      </c>
      <c r="E37" t="s">
        <v>90</v>
      </c>
      <c r="F37" s="19" t="str">
        <f t="shared" si="0"/>
        <v>Monaco</v>
      </c>
      <c r="G37" t="s">
        <v>222</v>
      </c>
      <c r="H37" s="20" t="str">
        <f t="shared" si="1"/>
        <v>2003</v>
      </c>
      <c r="I37" s="20" t="str">
        <f t="shared" si="2"/>
        <v>-</v>
      </c>
    </row>
    <row r="38" spans="2:9" x14ac:dyDescent="0.3">
      <c r="B38" s="5" t="s">
        <v>55</v>
      </c>
      <c r="C38" t="s">
        <v>122</v>
      </c>
      <c r="D38" t="s">
        <v>154</v>
      </c>
      <c r="E38" t="s">
        <v>155</v>
      </c>
      <c r="F38" s="19" t="str">
        <f t="shared" si="0"/>
        <v>Podogorica</v>
      </c>
      <c r="G38" t="s">
        <v>223</v>
      </c>
      <c r="H38" s="20" t="str">
        <f t="shared" si="1"/>
        <v>2003</v>
      </c>
      <c r="I38" s="20" t="str">
        <f t="shared" si="2"/>
        <v>136473</v>
      </c>
    </row>
    <row r="39" spans="2:9" x14ac:dyDescent="0.3">
      <c r="B39" s="5" t="s">
        <v>56</v>
      </c>
      <c r="C39" t="s">
        <v>82</v>
      </c>
      <c r="D39" t="s">
        <v>156</v>
      </c>
      <c r="E39" t="s">
        <v>157</v>
      </c>
      <c r="F39" s="19" t="str">
        <f t="shared" si="0"/>
        <v>Amsterdam</v>
      </c>
      <c r="G39" t="s">
        <v>224</v>
      </c>
      <c r="H39" s="20" t="str">
        <f t="shared" si="1"/>
        <v>2006</v>
      </c>
      <c r="I39" s="20" t="str">
        <f t="shared" si="2"/>
        <v>743000</v>
      </c>
    </row>
    <row r="40" spans="2:9" x14ac:dyDescent="0.3">
      <c r="B40" s="5" t="s">
        <v>57</v>
      </c>
      <c r="C40" t="s">
        <v>158</v>
      </c>
      <c r="D40" t="s">
        <v>159</v>
      </c>
      <c r="E40" t="s">
        <v>90</v>
      </c>
      <c r="F40" s="19" t="str">
        <f t="shared" si="0"/>
        <v>Oslo</v>
      </c>
      <c r="G40" t="s">
        <v>225</v>
      </c>
      <c r="H40" s="20" t="str">
        <f t="shared" si="1"/>
        <v>2007</v>
      </c>
      <c r="I40" s="20" t="str">
        <f t="shared" si="2"/>
        <v>557052</v>
      </c>
    </row>
    <row r="41" spans="2:9" x14ac:dyDescent="0.3">
      <c r="B41" s="5" t="s">
        <v>58</v>
      </c>
      <c r="C41" t="s">
        <v>160</v>
      </c>
      <c r="D41" t="s">
        <v>161</v>
      </c>
      <c r="E41" t="s">
        <v>85</v>
      </c>
      <c r="F41" s="19" t="str">
        <f t="shared" si="0"/>
        <v>Warszawa</v>
      </c>
      <c r="G41" t="s">
        <v>226</v>
      </c>
      <c r="H41" s="20" t="str">
        <f t="shared" si="1"/>
        <v>2005</v>
      </c>
      <c r="I41" s="20" t="str">
        <f t="shared" si="2"/>
        <v>1697596</v>
      </c>
    </row>
    <row r="42" spans="2:9" x14ac:dyDescent="0.3">
      <c r="B42" s="5" t="s">
        <v>59</v>
      </c>
      <c r="C42" t="s">
        <v>162</v>
      </c>
      <c r="D42" t="s">
        <v>163</v>
      </c>
      <c r="E42" t="s">
        <v>164</v>
      </c>
      <c r="F42" s="19" t="str">
        <f t="shared" si="0"/>
        <v>Lissabon</v>
      </c>
      <c r="G42" t="s">
        <v>227</v>
      </c>
      <c r="H42" s="20" t="str">
        <f t="shared" si="1"/>
        <v>2005</v>
      </c>
      <c r="I42" s="20" t="str">
        <f t="shared" si="2"/>
        <v>564000</v>
      </c>
    </row>
    <row r="43" spans="2:9" x14ac:dyDescent="0.3">
      <c r="B43" s="5" t="s">
        <v>60</v>
      </c>
      <c r="C43" t="s">
        <v>165</v>
      </c>
      <c r="D43" t="s">
        <v>166</v>
      </c>
      <c r="E43" t="s">
        <v>167</v>
      </c>
      <c r="F43" s="19" t="str">
        <f t="shared" si="0"/>
        <v>Bukarest</v>
      </c>
      <c r="G43" t="s">
        <v>228</v>
      </c>
      <c r="H43" s="20" t="str">
        <f t="shared" si="1"/>
        <v>2003</v>
      </c>
      <c r="I43" s="20" t="str">
        <f t="shared" si="2"/>
        <v>2082000</v>
      </c>
    </row>
    <row r="44" spans="2:9" x14ac:dyDescent="0.3">
      <c r="B44" s="5" t="s">
        <v>61</v>
      </c>
      <c r="C44" t="s">
        <v>93</v>
      </c>
      <c r="D44" t="s">
        <v>168</v>
      </c>
      <c r="E44" t="s">
        <v>169</v>
      </c>
      <c r="F44" s="19" t="str">
        <f t="shared" si="0"/>
        <v>Moskva</v>
      </c>
      <c r="G44" t="s">
        <v>229</v>
      </c>
      <c r="H44" s="20" t="str">
        <f t="shared" si="1"/>
        <v>2007</v>
      </c>
      <c r="I44" s="20" t="str">
        <f t="shared" si="2"/>
        <v>10469000</v>
      </c>
    </row>
    <row r="45" spans="2:9" x14ac:dyDescent="0.3">
      <c r="B45" s="5" t="s">
        <v>62</v>
      </c>
      <c r="C45" t="s">
        <v>96</v>
      </c>
      <c r="D45" t="s">
        <v>170</v>
      </c>
      <c r="E45" t="s">
        <v>171</v>
      </c>
      <c r="F45" s="19" t="str">
        <f t="shared" si="0"/>
        <v>San Marino</v>
      </c>
      <c r="G45" t="s">
        <v>230</v>
      </c>
      <c r="H45" s="20" t="str">
        <f t="shared" si="1"/>
        <v>2003</v>
      </c>
      <c r="I45" s="20" t="str">
        <f t="shared" si="2"/>
        <v>4493</v>
      </c>
    </row>
    <row r="46" spans="2:9" x14ac:dyDescent="0.3">
      <c r="B46" s="5" t="s">
        <v>63</v>
      </c>
      <c r="C46" t="s">
        <v>172</v>
      </c>
      <c r="D46" t="s">
        <v>173</v>
      </c>
      <c r="E46" t="s">
        <v>21</v>
      </c>
      <c r="F46" s="19" t="str">
        <f t="shared" si="0"/>
        <v>Bern</v>
      </c>
      <c r="G46" t="s">
        <v>231</v>
      </c>
      <c r="H46" s="20" t="str">
        <f t="shared" si="1"/>
        <v>2006</v>
      </c>
      <c r="I46" s="20" t="str">
        <f t="shared" si="2"/>
        <v>127909</v>
      </c>
    </row>
    <row r="47" spans="2:9" x14ac:dyDescent="0.3">
      <c r="B47" s="5" t="s">
        <v>64</v>
      </c>
      <c r="C47" t="s">
        <v>83</v>
      </c>
      <c r="D47" t="s">
        <v>174</v>
      </c>
      <c r="E47" t="s">
        <v>175</v>
      </c>
      <c r="F47" s="19" t="str">
        <f t="shared" si="0"/>
        <v>Belgrad</v>
      </c>
      <c r="G47" t="s">
        <v>232</v>
      </c>
      <c r="H47" s="20" t="str">
        <f t="shared" si="1"/>
        <v>2002</v>
      </c>
      <c r="I47" s="20" t="str">
        <f t="shared" si="2"/>
        <v>1120092</v>
      </c>
    </row>
    <row r="48" spans="2:9" x14ac:dyDescent="0.3">
      <c r="B48" s="5" t="s">
        <v>65</v>
      </c>
      <c r="C48" t="s">
        <v>176</v>
      </c>
      <c r="D48" t="s">
        <v>89</v>
      </c>
      <c r="E48" t="s">
        <v>177</v>
      </c>
      <c r="F48" s="19" t="str">
        <f t="shared" si="0"/>
        <v>Bratislava</v>
      </c>
      <c r="G48" t="s">
        <v>233</v>
      </c>
      <c r="H48" s="20" t="str">
        <f t="shared" si="1"/>
        <v>2007</v>
      </c>
      <c r="I48" s="20" t="str">
        <f t="shared" si="2"/>
        <v>426927</v>
      </c>
    </row>
    <row r="49" spans="2:9" x14ac:dyDescent="0.3">
      <c r="B49" s="5" t="s">
        <v>66</v>
      </c>
      <c r="C49" t="s">
        <v>178</v>
      </c>
      <c r="D49" t="s">
        <v>179</v>
      </c>
      <c r="E49" t="s">
        <v>85</v>
      </c>
      <c r="F49" s="19" t="str">
        <f t="shared" si="0"/>
        <v>Ljubljana</v>
      </c>
      <c r="G49" t="s">
        <v>234</v>
      </c>
      <c r="H49" s="20" t="str">
        <f t="shared" si="1"/>
        <v>2002</v>
      </c>
      <c r="I49" s="20" t="str">
        <f t="shared" si="2"/>
        <v>265881</v>
      </c>
    </row>
    <row r="50" spans="2:9" x14ac:dyDescent="0.3">
      <c r="B50" s="5" t="s">
        <v>67</v>
      </c>
      <c r="C50" t="s">
        <v>93</v>
      </c>
      <c r="D50" t="s">
        <v>175</v>
      </c>
      <c r="E50" t="s">
        <v>180</v>
      </c>
      <c r="F50" s="19" t="str">
        <f t="shared" si="0"/>
        <v>Madrid</v>
      </c>
      <c r="G50" t="s">
        <v>235</v>
      </c>
      <c r="H50" s="20" t="str">
        <f t="shared" si="1"/>
        <v>2007</v>
      </c>
      <c r="I50" s="20" t="str">
        <f t="shared" si="2"/>
        <v>3132463</v>
      </c>
    </row>
    <row r="51" spans="2:9" x14ac:dyDescent="0.3">
      <c r="B51" s="5" t="s">
        <v>68</v>
      </c>
      <c r="C51" t="s">
        <v>91</v>
      </c>
      <c r="D51" t="s">
        <v>181</v>
      </c>
      <c r="E51" t="s">
        <v>21</v>
      </c>
      <c r="F51" s="19" t="str">
        <f t="shared" si="0"/>
        <v>London</v>
      </c>
      <c r="G51" t="s">
        <v>236</v>
      </c>
      <c r="H51" s="20" t="str">
        <f t="shared" si="1"/>
        <v>2005</v>
      </c>
      <c r="I51" s="20" t="str">
        <f t="shared" si="2"/>
        <v>7421209</v>
      </c>
    </row>
    <row r="52" spans="2:9" x14ac:dyDescent="0.3">
      <c r="B52" s="5" t="s">
        <v>69</v>
      </c>
      <c r="C52" t="s">
        <v>96</v>
      </c>
      <c r="D52" t="s">
        <v>182</v>
      </c>
      <c r="E52" t="s">
        <v>133</v>
      </c>
      <c r="F52" s="19" t="str">
        <f t="shared" si="0"/>
        <v>Stockholm</v>
      </c>
      <c r="G52" t="s">
        <v>237</v>
      </c>
      <c r="H52" s="20" t="str">
        <f t="shared" si="1"/>
        <v>2006</v>
      </c>
      <c r="I52" s="20" t="str">
        <f t="shared" si="2"/>
        <v>1252020</v>
      </c>
    </row>
    <row r="53" spans="2:9" x14ac:dyDescent="0.3">
      <c r="B53" s="5" t="s">
        <v>70</v>
      </c>
      <c r="C53" t="s">
        <v>122</v>
      </c>
      <c r="D53" t="s">
        <v>173</v>
      </c>
      <c r="E53" t="s">
        <v>183</v>
      </c>
      <c r="F53" s="19" t="str">
        <f t="shared" si="0"/>
        <v>Prag</v>
      </c>
      <c r="G53" t="s">
        <v>238</v>
      </c>
      <c r="H53" s="20" t="str">
        <f t="shared" si="1"/>
        <v>2006</v>
      </c>
      <c r="I53" s="20" t="str">
        <f t="shared" si="2"/>
        <v>1184075</v>
      </c>
    </row>
    <row r="54" spans="2:9" x14ac:dyDescent="0.3">
      <c r="B54" s="5" t="s">
        <v>71</v>
      </c>
      <c r="C54" t="s">
        <v>184</v>
      </c>
      <c r="D54" t="s">
        <v>89</v>
      </c>
      <c r="E54" t="s">
        <v>185</v>
      </c>
      <c r="F54" s="19" t="str">
        <f t="shared" si="0"/>
        <v>Ankara</v>
      </c>
      <c r="G54" t="s">
        <v>239</v>
      </c>
      <c r="H54" s="20" t="str">
        <f t="shared" si="1"/>
        <v>2007</v>
      </c>
      <c r="I54" s="20" t="str">
        <f t="shared" si="2"/>
        <v>3901201</v>
      </c>
    </row>
    <row r="55" spans="2:9" x14ac:dyDescent="0.3">
      <c r="B55" s="5" t="s">
        <v>72</v>
      </c>
      <c r="C55" t="s">
        <v>186</v>
      </c>
      <c r="D55" t="s">
        <v>187</v>
      </c>
      <c r="E55" t="s">
        <v>21</v>
      </c>
      <c r="F55" s="19" t="str">
        <f t="shared" si="0"/>
        <v>Berlin</v>
      </c>
      <c r="G55" t="s">
        <v>240</v>
      </c>
      <c r="H55" s="20" t="str">
        <f t="shared" si="1"/>
        <v>2006</v>
      </c>
      <c r="I55" s="20" t="str">
        <f t="shared" si="2"/>
        <v>3404037</v>
      </c>
    </row>
    <row r="56" spans="2:9" x14ac:dyDescent="0.3">
      <c r="B56" s="5" t="s">
        <v>73</v>
      </c>
      <c r="C56" t="s">
        <v>188</v>
      </c>
      <c r="D56" t="s">
        <v>89</v>
      </c>
      <c r="E56" t="s">
        <v>189</v>
      </c>
      <c r="F56" s="19" t="str">
        <f t="shared" si="0"/>
        <v>Kiev</v>
      </c>
      <c r="G56" t="s">
        <v>241</v>
      </c>
      <c r="H56" s="20" t="str">
        <f t="shared" si="1"/>
        <v>2005</v>
      </c>
      <c r="I56" s="20" t="str">
        <f t="shared" si="2"/>
        <v>2660401</v>
      </c>
    </row>
    <row r="57" spans="2:9" x14ac:dyDescent="0.3">
      <c r="B57" s="5" t="s">
        <v>74</v>
      </c>
      <c r="C57" t="s">
        <v>190</v>
      </c>
      <c r="D57" t="s">
        <v>191</v>
      </c>
      <c r="E57" t="s">
        <v>167</v>
      </c>
      <c r="F57" s="19" t="str">
        <f t="shared" si="0"/>
        <v>Budapest</v>
      </c>
      <c r="G57" t="s">
        <v>242</v>
      </c>
      <c r="H57" s="20" t="str">
        <f t="shared" si="1"/>
        <v>2006</v>
      </c>
      <c r="I57" s="20" t="str">
        <f t="shared" si="2"/>
        <v>1700019</v>
      </c>
    </row>
    <row r="58" spans="2:9" x14ac:dyDescent="0.3">
      <c r="B58" s="5" t="s">
        <v>75</v>
      </c>
      <c r="C58" t="s">
        <v>192</v>
      </c>
      <c r="D58" t="s">
        <v>193</v>
      </c>
      <c r="E58" t="s">
        <v>194</v>
      </c>
      <c r="F58" s="19" t="str">
        <f t="shared" si="0"/>
        <v>Vatikanstaten</v>
      </c>
      <c r="G58" t="s">
        <v>243</v>
      </c>
      <c r="H58" s="20" t="str">
        <f t="shared" si="1"/>
        <v>2007</v>
      </c>
      <c r="I58" s="20" t="str">
        <f t="shared" si="2"/>
        <v>821</v>
      </c>
    </row>
    <row r="59" spans="2:9" x14ac:dyDescent="0.3">
      <c r="B59" s="5" t="s">
        <v>76</v>
      </c>
      <c r="C59" t="s">
        <v>195</v>
      </c>
      <c r="D59" t="s">
        <v>21</v>
      </c>
      <c r="E59" t="s">
        <v>196</v>
      </c>
      <c r="F59" s="19" t="str">
        <f t="shared" si="0"/>
        <v>Minsk</v>
      </c>
      <c r="G59" t="s">
        <v>244</v>
      </c>
      <c r="H59" s="20" t="str">
        <f t="shared" si="1"/>
        <v>2007</v>
      </c>
      <c r="I59" s="20" t="str">
        <f t="shared" si="2"/>
        <v>1814700</v>
      </c>
    </row>
    <row r="60" spans="2:9" x14ac:dyDescent="0.3">
      <c r="B60" s="15" t="s">
        <v>77</v>
      </c>
      <c r="C60" s="16" t="s">
        <v>197</v>
      </c>
      <c r="D60" s="16" t="s">
        <v>89</v>
      </c>
      <c r="E60" s="16" t="s">
        <v>84</v>
      </c>
      <c r="F60" s="19" t="str">
        <f t="shared" si="0"/>
        <v>Wien</v>
      </c>
      <c r="G60" s="17" t="s">
        <v>245</v>
      </c>
      <c r="H60" s="20" t="str">
        <f t="shared" si="1"/>
        <v>2005</v>
      </c>
      <c r="I60" s="20" t="str">
        <f t="shared" si="2"/>
        <v>1651437</v>
      </c>
    </row>
  </sheetData>
  <mergeCells count="2">
    <mergeCell ref="C12:E12"/>
    <mergeCell ref="C10:F10"/>
  </mergeCell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D0B0-8438-4FE7-801B-74DF1F2058F8}">
  <dimension ref="A1:G15"/>
  <sheetViews>
    <sheetView workbookViewId="0">
      <selection activeCell="K12" sqref="K12"/>
    </sheetView>
  </sheetViews>
  <sheetFormatPr defaultRowHeight="14.4" outlineLevelCol="1" x14ac:dyDescent="0.3"/>
  <cols>
    <col min="2" max="2" width="15.21875" customWidth="1"/>
    <col min="3" max="3" width="39.88671875" customWidth="1"/>
    <col min="4" max="4" width="10.6640625" customWidth="1"/>
    <col min="5" max="5" width="21.33203125" customWidth="1"/>
    <col min="6" max="6" width="8.88671875" customWidth="1" outlineLevel="1"/>
    <col min="7" max="7" width="21.5546875" customWidth="1"/>
  </cols>
  <sheetData>
    <row r="1" spans="1:7" ht="15.6" x14ac:dyDescent="0.3">
      <c r="A1" s="23" t="s">
        <v>251</v>
      </c>
      <c r="B1" s="24"/>
      <c r="C1" s="23"/>
      <c r="D1" s="23"/>
    </row>
    <row r="2" spans="1:7" x14ac:dyDescent="0.3">
      <c r="B2" s="7"/>
    </row>
    <row r="3" spans="1:7" ht="18" x14ac:dyDescent="0.35">
      <c r="A3" s="25" t="s">
        <v>252</v>
      </c>
      <c r="B3" s="7"/>
    </row>
    <row r="4" spans="1:7" x14ac:dyDescent="0.3">
      <c r="A4" s="26" t="s">
        <v>253</v>
      </c>
      <c r="B4" s="7"/>
      <c r="G4" s="27" t="s">
        <v>254</v>
      </c>
    </row>
    <row r="5" spans="1:7" x14ac:dyDescent="0.3">
      <c r="A5" s="26" t="s">
        <v>255</v>
      </c>
      <c r="B5" s="7"/>
      <c r="G5" s="27"/>
    </row>
    <row r="6" spans="1:7" x14ac:dyDescent="0.3">
      <c r="A6" s="26" t="s">
        <v>256</v>
      </c>
      <c r="B6" s="7"/>
      <c r="G6" s="27"/>
    </row>
    <row r="7" spans="1:7" x14ac:dyDescent="0.3">
      <c r="A7" s="26" t="s">
        <v>257</v>
      </c>
      <c r="B7" s="7"/>
      <c r="G7" s="27"/>
    </row>
    <row r="8" spans="1:7" x14ac:dyDescent="0.3">
      <c r="A8" s="26" t="s">
        <v>258</v>
      </c>
      <c r="B8" s="7"/>
      <c r="G8" s="27"/>
    </row>
    <row r="9" spans="1:7" x14ac:dyDescent="0.3">
      <c r="A9" s="28" t="s">
        <v>259</v>
      </c>
      <c r="B9" s="7"/>
    </row>
    <row r="10" spans="1:7" x14ac:dyDescent="0.3">
      <c r="B10" s="7"/>
    </row>
    <row r="11" spans="1:7" x14ac:dyDescent="0.3">
      <c r="A11" s="16"/>
      <c r="B11" s="29" t="s">
        <v>260</v>
      </c>
      <c r="C11" s="30" t="s">
        <v>261</v>
      </c>
      <c r="D11" s="30"/>
      <c r="E11" s="16" t="s">
        <v>262</v>
      </c>
      <c r="F11" s="16" t="s">
        <v>263</v>
      </c>
    </row>
    <row r="12" spans="1:7" x14ac:dyDescent="0.3">
      <c r="A12" t="s">
        <v>264</v>
      </c>
      <c r="B12" s="31" t="s">
        <v>265</v>
      </c>
      <c r="C12" t="s">
        <v>266</v>
      </c>
      <c r="D12" t="s">
        <v>267</v>
      </c>
      <c r="E12" s="32" t="str">
        <f>LEFT(D12,3)</f>
        <v>Mel</v>
      </c>
      <c r="F12" t="s">
        <v>268</v>
      </c>
    </row>
    <row r="13" spans="1:7" x14ac:dyDescent="0.3">
      <c r="A13" t="s">
        <v>269</v>
      </c>
      <c r="B13" s="31" t="s">
        <v>270</v>
      </c>
      <c r="C13" t="s">
        <v>271</v>
      </c>
      <c r="D13" t="s">
        <v>272</v>
      </c>
      <c r="E13" s="32" t="str">
        <f>RIGHT(D13,3)</f>
        <v>lan</v>
      </c>
      <c r="F13" t="s">
        <v>273</v>
      </c>
    </row>
    <row r="14" spans="1:7" ht="15" thickBot="1" x14ac:dyDescent="0.35">
      <c r="A14" t="s">
        <v>274</v>
      </c>
      <c r="B14" s="31" t="s">
        <v>275</v>
      </c>
      <c r="C14" t="s">
        <v>276</v>
      </c>
      <c r="D14" t="s">
        <v>277</v>
      </c>
      <c r="E14" s="33" t="str">
        <f>MID(D14,4,3)</f>
        <v>fil</v>
      </c>
      <c r="F14" t="s">
        <v>278</v>
      </c>
    </row>
    <row r="15" spans="1:7" ht="15" thickBot="1" x14ac:dyDescent="0.35">
      <c r="A15" t="s">
        <v>279</v>
      </c>
      <c r="B15" s="31" t="s">
        <v>280</v>
      </c>
      <c r="C15" t="s">
        <v>281</v>
      </c>
      <c r="E15" s="34" t="str">
        <f>E12&amp;E13&amp;E14</f>
        <v>Mellanfil</v>
      </c>
      <c r="F15" t="s">
        <v>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4" x14ac:dyDescent="0.3"/>
  <cols>
    <col min="1" max="1" width="10.77734375" customWidth="1"/>
    <col min="2" max="2" width="13.21875" bestFit="1" customWidth="1"/>
    <col min="3" max="3" width="16.77734375" customWidth="1"/>
    <col min="4" max="7" width="6" customWidth="1"/>
  </cols>
  <sheetData>
    <row r="2" spans="1:12" ht="18" x14ac:dyDescent="0.35">
      <c r="A2" s="3" t="s">
        <v>13</v>
      </c>
      <c r="B2" s="3"/>
      <c r="C2" t="s">
        <v>18</v>
      </c>
    </row>
    <row r="3" spans="1:12" x14ac:dyDescent="0.3">
      <c r="C3" t="s">
        <v>19</v>
      </c>
      <c r="E3" s="2"/>
    </row>
    <row r="4" spans="1:12" x14ac:dyDescent="0.3">
      <c r="A4" t="s">
        <v>1</v>
      </c>
      <c r="B4" t="s">
        <v>2</v>
      </c>
      <c r="C4" t="s">
        <v>14</v>
      </c>
      <c r="D4" t="s">
        <v>15</v>
      </c>
      <c r="E4" t="s">
        <v>16</v>
      </c>
      <c r="F4" t="s">
        <v>17</v>
      </c>
      <c r="G4" t="s">
        <v>26</v>
      </c>
      <c r="L4" t="s">
        <v>22</v>
      </c>
    </row>
    <row r="5" spans="1:12" x14ac:dyDescent="0.3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4" t="s">
        <v>20</v>
      </c>
      <c r="G5" s="4"/>
      <c r="L5" t="s">
        <v>23</v>
      </c>
    </row>
    <row r="6" spans="1:12" x14ac:dyDescent="0.3">
      <c r="A6" t="s">
        <v>3</v>
      </c>
      <c r="B6" t="s">
        <v>10</v>
      </c>
      <c r="C6" s="1" t="s">
        <v>20</v>
      </c>
      <c r="D6" s="1" t="s">
        <v>20</v>
      </c>
      <c r="E6" t="s">
        <v>21</v>
      </c>
      <c r="F6" s="4"/>
      <c r="G6" s="4"/>
      <c r="L6" t="s">
        <v>24</v>
      </c>
    </row>
    <row r="7" spans="1:12" x14ac:dyDescent="0.3">
      <c r="A7" t="s">
        <v>4</v>
      </c>
      <c r="B7" t="s">
        <v>11</v>
      </c>
      <c r="C7" s="1" t="s">
        <v>20</v>
      </c>
      <c r="D7" s="1" t="s">
        <v>20</v>
      </c>
      <c r="E7" t="s">
        <v>21</v>
      </c>
      <c r="F7" s="4"/>
      <c r="G7" s="4"/>
      <c r="L7" t="s">
        <v>25</v>
      </c>
    </row>
    <row r="8" spans="1:12" x14ac:dyDescent="0.3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4"/>
      <c r="G8" s="4"/>
      <c r="L8" t="s">
        <v>25</v>
      </c>
    </row>
    <row r="9" spans="1:12" x14ac:dyDescent="0.3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4"/>
      <c r="G9" s="4"/>
      <c r="L9" t="s">
        <v>25</v>
      </c>
    </row>
    <row r="10" spans="1:12" x14ac:dyDescent="0.3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4"/>
      <c r="G10" s="4"/>
    </row>
    <row r="11" spans="1:12" x14ac:dyDescent="0.3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4" t="s">
        <v>20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Textfunktioner – Fråga 2</vt:lpstr>
      <vt:lpstr>Textfunktioner – Fråga 3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2024-03-11T01:28:11Z</dcterms:modified>
</cp:coreProperties>
</file>