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celle\Desktop\CAPSTONE\Irrigation Development 2011-2021\"/>
    </mc:Choice>
  </mc:AlternateContent>
  <xr:revisionPtr revIDLastSave="0" documentId="13_ncr:1_{1DD6F1D7-AF10-4534-8872-59B62FAF969B}" xr6:coauthVersionLast="47" xr6:coauthVersionMax="47" xr10:uidLastSave="{00000000-0000-0000-0000-000000000000}"/>
  <bookViews>
    <workbookView xWindow="-120" yWindow="-120" windowWidth="20730" windowHeight="11160" firstSheet="3" activeTab="4" xr2:uid="{8B2A7C78-8971-4160-8448-58AC4A733C93}"/>
  </bookViews>
  <sheets>
    <sheet name="2011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8" r:id="rId8"/>
    <sheet name="2018-1" sheetId="9" r:id="rId9"/>
    <sheet name="2019" sheetId="10" r:id="rId10"/>
    <sheet name="2019-1" sheetId="11" r:id="rId11"/>
    <sheet name="2020" sheetId="12" r:id="rId12"/>
    <sheet name="2020-1" sheetId="13" r:id="rId13"/>
    <sheet name="2021" sheetId="14" r:id="rId14"/>
    <sheet name="2021-1" sheetId="15" r:id="rId1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1" i="5" l="1"/>
  <c r="G151" i="5"/>
  <c r="F151" i="5"/>
  <c r="E151" i="5"/>
  <c r="D151" i="5"/>
  <c r="C151" i="5"/>
  <c r="J139" i="5"/>
  <c r="H139" i="5"/>
  <c r="G139" i="5"/>
  <c r="F139" i="5"/>
  <c r="E139" i="5"/>
  <c r="D139" i="5"/>
  <c r="C139" i="5"/>
  <c r="J133" i="5"/>
  <c r="H133" i="5"/>
  <c r="G133" i="5"/>
  <c r="F133" i="5"/>
  <c r="E133" i="5"/>
  <c r="D133" i="5"/>
  <c r="C133" i="5"/>
  <c r="J128" i="5"/>
  <c r="H128" i="5"/>
  <c r="G128" i="5"/>
  <c r="F128" i="5"/>
  <c r="E128" i="5"/>
  <c r="D128" i="5"/>
  <c r="C128" i="5"/>
  <c r="H122" i="5"/>
  <c r="G122" i="5"/>
  <c r="F122" i="5"/>
  <c r="E122" i="5"/>
  <c r="D122" i="5"/>
  <c r="C122" i="5"/>
  <c r="J114" i="5"/>
  <c r="H114" i="5"/>
  <c r="G114" i="5"/>
  <c r="F114" i="5"/>
  <c r="E114" i="5"/>
  <c r="D114" i="5"/>
  <c r="C114" i="5"/>
  <c r="G103" i="5"/>
  <c r="F103" i="5"/>
  <c r="E103" i="5"/>
  <c r="D103" i="5"/>
  <c r="C103" i="5"/>
  <c r="H96" i="5"/>
  <c r="G96" i="5"/>
  <c r="F96" i="5"/>
  <c r="E96" i="5"/>
  <c r="D96" i="5"/>
  <c r="G90" i="5"/>
  <c r="F90" i="5"/>
  <c r="E90" i="5"/>
  <c r="D90" i="5"/>
  <c r="C90" i="5"/>
  <c r="H83" i="5"/>
  <c r="G83" i="5"/>
  <c r="F83" i="5"/>
  <c r="E83" i="5"/>
  <c r="D83" i="5"/>
  <c r="C83" i="5"/>
  <c r="J76" i="5"/>
  <c r="H76" i="5"/>
  <c r="G76" i="5"/>
  <c r="F76" i="5"/>
  <c r="E76" i="5"/>
  <c r="D76" i="5"/>
  <c r="C76" i="5"/>
  <c r="J64" i="5"/>
  <c r="H64" i="5"/>
  <c r="G64" i="5"/>
  <c r="F64" i="5"/>
  <c r="E64" i="5"/>
  <c r="D64" i="5"/>
  <c r="C64" i="5"/>
  <c r="J58" i="5"/>
  <c r="H58" i="5"/>
  <c r="G58" i="5"/>
  <c r="F58" i="5"/>
  <c r="E58" i="5"/>
  <c r="D58" i="5"/>
  <c r="C58" i="5"/>
  <c r="J50" i="5"/>
  <c r="H50" i="5"/>
  <c r="G50" i="5"/>
  <c r="F50" i="5"/>
  <c r="E50" i="5"/>
  <c r="D50" i="5"/>
  <c r="C50" i="5"/>
  <c r="J44" i="5"/>
  <c r="H44" i="5"/>
  <c r="G44" i="5"/>
  <c r="F44" i="5"/>
  <c r="E44" i="5"/>
  <c r="D44" i="5"/>
  <c r="C44" i="5"/>
  <c r="H39" i="5"/>
  <c r="G39" i="5"/>
  <c r="F39" i="5"/>
  <c r="E39" i="5"/>
  <c r="D39" i="5"/>
  <c r="C39" i="5"/>
  <c r="I104" i="15" l="1"/>
  <c r="H103" i="15"/>
  <c r="I103" i="15" s="1"/>
  <c r="G103" i="15"/>
  <c r="E103" i="15"/>
  <c r="D103" i="15"/>
  <c r="C103" i="15"/>
  <c r="H102" i="15"/>
  <c r="I102" i="15" s="1"/>
  <c r="H101" i="15"/>
  <c r="I101" i="15" s="1"/>
  <c r="J100" i="15"/>
  <c r="I100" i="15"/>
  <c r="H100" i="15"/>
  <c r="J99" i="15"/>
  <c r="J103" i="15" s="1"/>
  <c r="H99" i="15"/>
  <c r="I99" i="15" s="1"/>
  <c r="H98" i="15"/>
  <c r="I98" i="15" s="1"/>
  <c r="G97" i="15"/>
  <c r="E97" i="15"/>
  <c r="D97" i="15"/>
  <c r="H97" i="15" s="1"/>
  <c r="I97" i="15" s="1"/>
  <c r="C97" i="15"/>
  <c r="J96" i="15"/>
  <c r="I96" i="15"/>
  <c r="H96" i="15"/>
  <c r="I95" i="15"/>
  <c r="H95" i="15"/>
  <c r="J95" i="15" s="1"/>
  <c r="I94" i="15"/>
  <c r="H94" i="15"/>
  <c r="J93" i="15"/>
  <c r="I93" i="15"/>
  <c r="H93" i="15"/>
  <c r="I92" i="15"/>
  <c r="H92" i="15"/>
  <c r="J92" i="15" s="1"/>
  <c r="G91" i="15"/>
  <c r="F91" i="15"/>
  <c r="E91" i="15"/>
  <c r="D91" i="15"/>
  <c r="H91" i="15" s="1"/>
  <c r="I91" i="15" s="1"/>
  <c r="C91" i="15"/>
  <c r="H90" i="15"/>
  <c r="J90" i="15" s="1"/>
  <c r="J89" i="15"/>
  <c r="I89" i="15"/>
  <c r="H89" i="15"/>
  <c r="I88" i="15"/>
  <c r="H88" i="15"/>
  <c r="H87" i="15"/>
  <c r="J87" i="15" s="1"/>
  <c r="G86" i="15"/>
  <c r="F86" i="15"/>
  <c r="E86" i="15"/>
  <c r="D86" i="15"/>
  <c r="H86" i="15" s="1"/>
  <c r="I86" i="15" s="1"/>
  <c r="C86" i="15"/>
  <c r="J85" i="15"/>
  <c r="I85" i="15"/>
  <c r="H85" i="15"/>
  <c r="J84" i="15"/>
  <c r="I84" i="15"/>
  <c r="H84" i="15"/>
  <c r="H83" i="15"/>
  <c r="I83" i="15" s="1"/>
  <c r="J82" i="15"/>
  <c r="J86" i="15" s="1"/>
  <c r="I82" i="15"/>
  <c r="H82" i="15"/>
  <c r="I81" i="15"/>
  <c r="H81" i="15"/>
  <c r="G80" i="15"/>
  <c r="F80" i="15"/>
  <c r="E80" i="15"/>
  <c r="D80" i="15"/>
  <c r="H80" i="15" s="1"/>
  <c r="I80" i="15" s="1"/>
  <c r="C80" i="15"/>
  <c r="H79" i="15"/>
  <c r="J79" i="15" s="1"/>
  <c r="I78" i="15"/>
  <c r="H78" i="15"/>
  <c r="H77" i="15"/>
  <c r="I77" i="15" s="1"/>
  <c r="I76" i="15"/>
  <c r="H76" i="15"/>
  <c r="H75" i="15"/>
  <c r="I75" i="15" s="1"/>
  <c r="I74" i="15"/>
  <c r="H74" i="15"/>
  <c r="I73" i="15"/>
  <c r="H73" i="15"/>
  <c r="J73" i="15" s="1"/>
  <c r="J80" i="15" s="1"/>
  <c r="G72" i="15"/>
  <c r="F72" i="15"/>
  <c r="E72" i="15"/>
  <c r="D72" i="15"/>
  <c r="H72" i="15" s="1"/>
  <c r="I72" i="15" s="1"/>
  <c r="C72" i="15"/>
  <c r="H71" i="15"/>
  <c r="J71" i="15" s="1"/>
  <c r="J70" i="15"/>
  <c r="I70" i="15"/>
  <c r="H70" i="15"/>
  <c r="J69" i="15"/>
  <c r="J72" i="15" s="1"/>
  <c r="I69" i="15"/>
  <c r="H69" i="15"/>
  <c r="H68" i="15"/>
  <c r="I68" i="15" s="1"/>
  <c r="G67" i="15"/>
  <c r="F67" i="15"/>
  <c r="E67" i="15"/>
  <c r="D67" i="15"/>
  <c r="H67" i="15" s="1"/>
  <c r="I67" i="15" s="1"/>
  <c r="C67" i="15"/>
  <c r="J66" i="15"/>
  <c r="I66" i="15"/>
  <c r="H66" i="15"/>
  <c r="I65" i="15"/>
  <c r="H65" i="15"/>
  <c r="I64" i="15"/>
  <c r="H64" i="15"/>
  <c r="I63" i="15"/>
  <c r="H63" i="15"/>
  <c r="H62" i="15"/>
  <c r="J62" i="15" s="1"/>
  <c r="J67" i="15" s="1"/>
  <c r="I61" i="15"/>
  <c r="H61" i="15"/>
  <c r="G60" i="15"/>
  <c r="F60" i="15"/>
  <c r="E60" i="15"/>
  <c r="D60" i="15"/>
  <c r="H60" i="15" s="1"/>
  <c r="I60" i="15" s="1"/>
  <c r="C60" i="15"/>
  <c r="H59" i="15"/>
  <c r="I59" i="15" s="1"/>
  <c r="I58" i="15"/>
  <c r="H58" i="15"/>
  <c r="H57" i="15"/>
  <c r="I57" i="15" s="1"/>
  <c r="I56" i="15"/>
  <c r="H56" i="15"/>
  <c r="I55" i="15"/>
  <c r="H55" i="15"/>
  <c r="J55" i="15" s="1"/>
  <c r="J60" i="15" s="1"/>
  <c r="G54" i="15"/>
  <c r="F54" i="15"/>
  <c r="E54" i="15"/>
  <c r="D54" i="15"/>
  <c r="H54" i="15" s="1"/>
  <c r="I54" i="15" s="1"/>
  <c r="C54" i="15"/>
  <c r="H53" i="15"/>
  <c r="J53" i="15" s="1"/>
  <c r="J52" i="15"/>
  <c r="I52" i="15"/>
  <c r="H52" i="15"/>
  <c r="I51" i="15"/>
  <c r="H51" i="15"/>
  <c r="I50" i="15"/>
  <c r="H50" i="15"/>
  <c r="J49" i="15"/>
  <c r="J54" i="15" s="1"/>
  <c r="I49" i="15"/>
  <c r="H49" i="15"/>
  <c r="H48" i="15"/>
  <c r="I48" i="15" s="1"/>
  <c r="G47" i="15"/>
  <c r="F47" i="15"/>
  <c r="E47" i="15"/>
  <c r="D47" i="15"/>
  <c r="H47" i="15" s="1"/>
  <c r="I47" i="15" s="1"/>
  <c r="C47" i="15"/>
  <c r="J46" i="15"/>
  <c r="I46" i="15"/>
  <c r="H46" i="15"/>
  <c r="J45" i="15"/>
  <c r="I45" i="15"/>
  <c r="H45" i="15"/>
  <c r="I44" i="15"/>
  <c r="H44" i="15"/>
  <c r="J44" i="15" s="1"/>
  <c r="H43" i="15"/>
  <c r="J43" i="15" s="1"/>
  <c r="J42" i="15"/>
  <c r="I42" i="15"/>
  <c r="H42" i="15"/>
  <c r="J41" i="15"/>
  <c r="I41" i="15"/>
  <c r="H41" i="15"/>
  <c r="G40" i="15"/>
  <c r="F40" i="15"/>
  <c r="E40" i="15"/>
  <c r="D40" i="15"/>
  <c r="H40" i="15" s="1"/>
  <c r="I40" i="15" s="1"/>
  <c r="C40" i="15"/>
  <c r="I39" i="15"/>
  <c r="H39" i="15"/>
  <c r="J39" i="15" s="1"/>
  <c r="H38" i="15"/>
  <c r="I38" i="15" s="1"/>
  <c r="J37" i="15"/>
  <c r="I37" i="15"/>
  <c r="H37" i="15"/>
  <c r="I36" i="15"/>
  <c r="H36" i="15"/>
  <c r="J36" i="15" s="1"/>
  <c r="H35" i="15"/>
  <c r="J35" i="15" s="1"/>
  <c r="G34" i="15"/>
  <c r="F34" i="15"/>
  <c r="E34" i="15"/>
  <c r="D34" i="15"/>
  <c r="H34" i="15" s="1"/>
  <c r="J33" i="15"/>
  <c r="I33" i="15"/>
  <c r="H33" i="15"/>
  <c r="I32" i="15"/>
  <c r="H32" i="15"/>
  <c r="J32" i="15" s="1"/>
  <c r="H31" i="15"/>
  <c r="J31" i="15" s="1"/>
  <c r="J30" i="15"/>
  <c r="H30" i="15"/>
  <c r="I30" i="15" s="1"/>
  <c r="J29" i="15"/>
  <c r="I29" i="15"/>
  <c r="H29" i="15"/>
  <c r="G28" i="15"/>
  <c r="F28" i="15"/>
  <c r="E28" i="15"/>
  <c r="D28" i="15"/>
  <c r="H28" i="15" s="1"/>
  <c r="I28" i="15" s="1"/>
  <c r="C28" i="15"/>
  <c r="I27" i="15"/>
  <c r="H27" i="15"/>
  <c r="J27" i="15" s="1"/>
  <c r="H26" i="15"/>
  <c r="J26" i="15" s="1"/>
  <c r="I25" i="15"/>
  <c r="H25" i="15"/>
  <c r="I24" i="15"/>
  <c r="H24" i="15"/>
  <c r="J24" i="15" s="1"/>
  <c r="H23" i="15"/>
  <c r="J23" i="15" s="1"/>
  <c r="I22" i="15"/>
  <c r="H22" i="15"/>
  <c r="I21" i="15"/>
  <c r="H21" i="15"/>
  <c r="J21" i="15" s="1"/>
  <c r="G20" i="15"/>
  <c r="F20" i="15"/>
  <c r="E20" i="15"/>
  <c r="D20" i="15"/>
  <c r="H20" i="15" s="1"/>
  <c r="I20" i="15" s="1"/>
  <c r="C20" i="15"/>
  <c r="H19" i="15"/>
  <c r="J19" i="15" s="1"/>
  <c r="J18" i="15"/>
  <c r="I18" i="15"/>
  <c r="H18" i="15"/>
  <c r="J17" i="15"/>
  <c r="I17" i="15"/>
  <c r="H17" i="15"/>
  <c r="I16" i="15"/>
  <c r="H16" i="15"/>
  <c r="J16" i="15" s="1"/>
  <c r="J20" i="15" s="1"/>
  <c r="I15" i="15"/>
  <c r="H15" i="15"/>
  <c r="G14" i="15"/>
  <c r="F14" i="15"/>
  <c r="E14" i="15"/>
  <c r="D14" i="15"/>
  <c r="H14" i="15" s="1"/>
  <c r="I14" i="15" s="1"/>
  <c r="C14" i="15"/>
  <c r="J13" i="15"/>
  <c r="J14" i="15" s="1"/>
  <c r="I13" i="15"/>
  <c r="H13" i="15"/>
  <c r="H12" i="15"/>
  <c r="I12" i="15" s="1"/>
  <c r="J11" i="15"/>
  <c r="I11" i="15"/>
  <c r="H11" i="15"/>
  <c r="I10" i="15"/>
  <c r="H10" i="15"/>
  <c r="G9" i="15"/>
  <c r="F9" i="15"/>
  <c r="E9" i="15"/>
  <c r="D9" i="15"/>
  <c r="H9" i="15" s="1"/>
  <c r="I9" i="15" s="1"/>
  <c r="C9" i="15"/>
  <c r="I8" i="15"/>
  <c r="H8" i="15"/>
  <c r="J7" i="15"/>
  <c r="I7" i="15"/>
  <c r="H7" i="15"/>
  <c r="I6" i="15"/>
  <c r="H6" i="15"/>
  <c r="J6" i="15" s="1"/>
  <c r="J9" i="15" s="1"/>
  <c r="I5" i="15"/>
  <c r="H5" i="15"/>
  <c r="I4" i="15"/>
  <c r="H4" i="15"/>
  <c r="I3" i="15"/>
  <c r="H3" i="15"/>
  <c r="F19" i="14"/>
  <c r="E19" i="14"/>
  <c r="D19" i="14"/>
  <c r="C19" i="14"/>
  <c r="G19" i="14" s="1"/>
  <c r="H19" i="14" s="1"/>
  <c r="B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I104" i="13"/>
  <c r="H103" i="13"/>
  <c r="I103" i="13" s="1"/>
  <c r="G103" i="13"/>
  <c r="E103" i="13"/>
  <c r="D103" i="13"/>
  <c r="C103" i="13"/>
  <c r="H102" i="13"/>
  <c r="I102" i="13" s="1"/>
  <c r="H101" i="13"/>
  <c r="I101" i="13" s="1"/>
  <c r="I100" i="13"/>
  <c r="H100" i="13"/>
  <c r="J100" i="13" s="1"/>
  <c r="J99" i="13"/>
  <c r="J103" i="13" s="1"/>
  <c r="H99" i="13"/>
  <c r="I99" i="13" s="1"/>
  <c r="H98" i="13"/>
  <c r="I98" i="13" s="1"/>
  <c r="G97" i="13"/>
  <c r="E97" i="13"/>
  <c r="D97" i="13"/>
  <c r="H97" i="13" s="1"/>
  <c r="I97" i="13" s="1"/>
  <c r="C97" i="13"/>
  <c r="J96" i="13"/>
  <c r="I96" i="13"/>
  <c r="H96" i="13"/>
  <c r="I95" i="13"/>
  <c r="H95" i="13"/>
  <c r="J95" i="13" s="1"/>
  <c r="I94" i="13"/>
  <c r="H94" i="13"/>
  <c r="J93" i="13"/>
  <c r="I93" i="13"/>
  <c r="H93" i="13"/>
  <c r="I92" i="13"/>
  <c r="H92" i="13"/>
  <c r="J92" i="13" s="1"/>
  <c r="G91" i="13"/>
  <c r="F91" i="13"/>
  <c r="E91" i="13"/>
  <c r="D91" i="13"/>
  <c r="H91" i="13" s="1"/>
  <c r="I91" i="13" s="1"/>
  <c r="C91" i="13"/>
  <c r="H90" i="13"/>
  <c r="J90" i="13" s="1"/>
  <c r="J89" i="13"/>
  <c r="I89" i="13"/>
  <c r="H89" i="13"/>
  <c r="I88" i="13"/>
  <c r="H88" i="13"/>
  <c r="H87" i="13"/>
  <c r="J87" i="13" s="1"/>
  <c r="G86" i="13"/>
  <c r="F86" i="13"/>
  <c r="E86" i="13"/>
  <c r="D86" i="13"/>
  <c r="H86" i="13" s="1"/>
  <c r="I86" i="13" s="1"/>
  <c r="C86" i="13"/>
  <c r="J85" i="13"/>
  <c r="I85" i="13"/>
  <c r="H85" i="13"/>
  <c r="J84" i="13"/>
  <c r="I84" i="13"/>
  <c r="H84" i="13"/>
  <c r="I83" i="13"/>
  <c r="H83" i="13"/>
  <c r="J83" i="13" s="1"/>
  <c r="H82" i="13"/>
  <c r="J82" i="13" s="1"/>
  <c r="J86" i="13" s="1"/>
  <c r="I81" i="13"/>
  <c r="H81" i="13"/>
  <c r="G80" i="13"/>
  <c r="F80" i="13"/>
  <c r="E80" i="13"/>
  <c r="D80" i="13"/>
  <c r="H80" i="13" s="1"/>
  <c r="I80" i="13" s="1"/>
  <c r="C80" i="13"/>
  <c r="I79" i="13"/>
  <c r="H79" i="13"/>
  <c r="J79" i="13" s="1"/>
  <c r="I78" i="13"/>
  <c r="H78" i="13"/>
  <c r="I77" i="13"/>
  <c r="H77" i="13"/>
  <c r="I76" i="13"/>
  <c r="H76" i="13"/>
  <c r="I75" i="13"/>
  <c r="H75" i="13"/>
  <c r="I74" i="13"/>
  <c r="H74" i="13"/>
  <c r="J73" i="13"/>
  <c r="I73" i="13"/>
  <c r="H73" i="13"/>
  <c r="F72" i="13"/>
  <c r="E72" i="13"/>
  <c r="D72" i="13"/>
  <c r="H72" i="13" s="1"/>
  <c r="I72" i="13" s="1"/>
  <c r="C72" i="13"/>
  <c r="H71" i="13"/>
  <c r="J71" i="13" s="1"/>
  <c r="J70" i="13"/>
  <c r="I70" i="13"/>
  <c r="H70" i="13"/>
  <c r="J69" i="13"/>
  <c r="J72" i="13" s="1"/>
  <c r="I69" i="13"/>
  <c r="H69" i="13"/>
  <c r="H68" i="13"/>
  <c r="I68" i="13" s="1"/>
  <c r="G67" i="13"/>
  <c r="F67" i="13"/>
  <c r="E67" i="13"/>
  <c r="D67" i="13"/>
  <c r="H67" i="13" s="1"/>
  <c r="I67" i="13" s="1"/>
  <c r="C67" i="13"/>
  <c r="J66" i="13"/>
  <c r="I66" i="13"/>
  <c r="H66" i="13"/>
  <c r="J65" i="13"/>
  <c r="I65" i="13"/>
  <c r="H65" i="13"/>
  <c r="H64" i="13"/>
  <c r="I64" i="13" s="1"/>
  <c r="I63" i="13"/>
  <c r="H63" i="13"/>
  <c r="I62" i="13"/>
  <c r="H62" i="13"/>
  <c r="J62" i="13" s="1"/>
  <c r="J67" i="13" s="1"/>
  <c r="I61" i="13"/>
  <c r="H61" i="13"/>
  <c r="G60" i="13"/>
  <c r="F60" i="13"/>
  <c r="E60" i="13"/>
  <c r="D60" i="13"/>
  <c r="H60" i="13" s="1"/>
  <c r="I60" i="13" s="1"/>
  <c r="C60" i="13"/>
  <c r="I59" i="13"/>
  <c r="H59" i="13"/>
  <c r="I58" i="13"/>
  <c r="H58" i="13"/>
  <c r="I57" i="13"/>
  <c r="H57" i="13"/>
  <c r="I56" i="13"/>
  <c r="H56" i="13"/>
  <c r="J55" i="13"/>
  <c r="J60" i="13" s="1"/>
  <c r="I55" i="13"/>
  <c r="H55" i="13"/>
  <c r="G54" i="13"/>
  <c r="F54" i="13"/>
  <c r="E54" i="13"/>
  <c r="D54" i="13"/>
  <c r="H54" i="13" s="1"/>
  <c r="I54" i="13" s="1"/>
  <c r="C54" i="13"/>
  <c r="I53" i="13"/>
  <c r="H53" i="13"/>
  <c r="J53" i="13" s="1"/>
  <c r="H52" i="13"/>
  <c r="J52" i="13" s="1"/>
  <c r="I51" i="13"/>
  <c r="H51" i="13"/>
  <c r="H50" i="13"/>
  <c r="I50" i="13" s="1"/>
  <c r="J49" i="13"/>
  <c r="I49" i="13"/>
  <c r="H49" i="13"/>
  <c r="J48" i="13"/>
  <c r="I48" i="13"/>
  <c r="H48" i="13"/>
  <c r="G47" i="13"/>
  <c r="F47" i="13"/>
  <c r="E47" i="13"/>
  <c r="D47" i="13"/>
  <c r="H47" i="13" s="1"/>
  <c r="I47" i="13" s="1"/>
  <c r="C47" i="13"/>
  <c r="I46" i="13"/>
  <c r="H46" i="13"/>
  <c r="J46" i="13" s="1"/>
  <c r="H45" i="13"/>
  <c r="J45" i="13" s="1"/>
  <c r="J44" i="13"/>
  <c r="I44" i="13"/>
  <c r="H44" i="13"/>
  <c r="J43" i="13"/>
  <c r="I43" i="13"/>
  <c r="H43" i="13"/>
  <c r="I42" i="13"/>
  <c r="H42" i="13"/>
  <c r="J42" i="13" s="1"/>
  <c r="H41" i="13"/>
  <c r="J41" i="13" s="1"/>
  <c r="G40" i="13"/>
  <c r="F40" i="13"/>
  <c r="E40" i="13"/>
  <c r="D40" i="13"/>
  <c r="H40" i="13" s="1"/>
  <c r="I40" i="13" s="1"/>
  <c r="C40" i="13"/>
  <c r="J39" i="13"/>
  <c r="I39" i="13"/>
  <c r="H39" i="13"/>
  <c r="I38" i="13"/>
  <c r="H38" i="13"/>
  <c r="H37" i="13"/>
  <c r="J37" i="13" s="1"/>
  <c r="J36" i="13"/>
  <c r="I36" i="13"/>
  <c r="H36" i="13"/>
  <c r="J35" i="13"/>
  <c r="J40" i="13" s="1"/>
  <c r="I35" i="13"/>
  <c r="H35" i="13"/>
  <c r="G34" i="13"/>
  <c r="F34" i="13"/>
  <c r="E34" i="13"/>
  <c r="D34" i="13"/>
  <c r="H34" i="13" s="1"/>
  <c r="H33" i="13"/>
  <c r="J33" i="13" s="1"/>
  <c r="J32" i="13"/>
  <c r="I32" i="13"/>
  <c r="H32" i="13"/>
  <c r="J31" i="13"/>
  <c r="I31" i="13"/>
  <c r="H31" i="13"/>
  <c r="I30" i="13"/>
  <c r="H30" i="13"/>
  <c r="J30" i="13" s="1"/>
  <c r="H29" i="13"/>
  <c r="J29" i="13" s="1"/>
  <c r="G28" i="13"/>
  <c r="F28" i="13"/>
  <c r="E28" i="13"/>
  <c r="D28" i="13"/>
  <c r="H28" i="13" s="1"/>
  <c r="I28" i="13" s="1"/>
  <c r="C28" i="13"/>
  <c r="J27" i="13"/>
  <c r="I27" i="13"/>
  <c r="H27" i="13"/>
  <c r="J26" i="13"/>
  <c r="I26" i="13"/>
  <c r="H26" i="13"/>
  <c r="H25" i="13"/>
  <c r="I25" i="13" s="1"/>
  <c r="J24" i="13"/>
  <c r="I24" i="13"/>
  <c r="H24" i="13"/>
  <c r="J23" i="13"/>
  <c r="I23" i="13"/>
  <c r="H23" i="13"/>
  <c r="H22" i="13"/>
  <c r="I22" i="13" s="1"/>
  <c r="J21" i="13"/>
  <c r="J28" i="13" s="1"/>
  <c r="I21" i="13"/>
  <c r="H21" i="13"/>
  <c r="G20" i="13"/>
  <c r="F20" i="13"/>
  <c r="E20" i="13"/>
  <c r="D20" i="13"/>
  <c r="H20" i="13" s="1"/>
  <c r="I20" i="13" s="1"/>
  <c r="C20" i="13"/>
  <c r="J19" i="13"/>
  <c r="I19" i="13"/>
  <c r="H19" i="13"/>
  <c r="I18" i="13"/>
  <c r="H18" i="13"/>
  <c r="J18" i="13" s="1"/>
  <c r="H17" i="13"/>
  <c r="J17" i="13" s="1"/>
  <c r="J16" i="13"/>
  <c r="I16" i="13"/>
  <c r="H16" i="13"/>
  <c r="I15" i="13"/>
  <c r="H15" i="13"/>
  <c r="G14" i="13"/>
  <c r="F14" i="13"/>
  <c r="E14" i="13"/>
  <c r="D14" i="13"/>
  <c r="H14" i="13" s="1"/>
  <c r="I14" i="13" s="1"/>
  <c r="C14" i="13"/>
  <c r="H13" i="13"/>
  <c r="J13" i="13" s="1"/>
  <c r="I12" i="13"/>
  <c r="H12" i="13"/>
  <c r="I11" i="13"/>
  <c r="H11" i="13"/>
  <c r="J11" i="13" s="1"/>
  <c r="J14" i="13" s="1"/>
  <c r="I10" i="13"/>
  <c r="H10" i="13"/>
  <c r="G9" i="13"/>
  <c r="F9" i="13"/>
  <c r="E9" i="13"/>
  <c r="D9" i="13"/>
  <c r="H9" i="13" s="1"/>
  <c r="I9" i="13" s="1"/>
  <c r="C9" i="13"/>
  <c r="I8" i="13"/>
  <c r="H8" i="13"/>
  <c r="H7" i="13"/>
  <c r="J7" i="13" s="1"/>
  <c r="J6" i="13"/>
  <c r="I6" i="13"/>
  <c r="H6" i="13"/>
  <c r="I5" i="13"/>
  <c r="H5" i="13"/>
  <c r="H4" i="13"/>
  <c r="J4" i="13" s="1"/>
  <c r="J9" i="13" s="1"/>
  <c r="I3" i="13"/>
  <c r="H3" i="13"/>
  <c r="F19" i="12"/>
  <c r="E19" i="12"/>
  <c r="D19" i="12"/>
  <c r="C19" i="12"/>
  <c r="G19" i="12" s="1"/>
  <c r="H19" i="12" s="1"/>
  <c r="B19" i="12"/>
  <c r="H18" i="12"/>
  <c r="G18" i="12"/>
  <c r="G17" i="12"/>
  <c r="H17" i="12" s="1"/>
  <c r="H16" i="12"/>
  <c r="G16" i="12"/>
  <c r="G15" i="12"/>
  <c r="H15" i="12" s="1"/>
  <c r="H14" i="12"/>
  <c r="G14" i="12"/>
  <c r="G13" i="12"/>
  <c r="H13" i="12" s="1"/>
  <c r="H12" i="12"/>
  <c r="G12" i="12"/>
  <c r="G11" i="12"/>
  <c r="H11" i="12" s="1"/>
  <c r="H10" i="12"/>
  <c r="G10" i="12"/>
  <c r="G9" i="12"/>
  <c r="H9" i="12" s="1"/>
  <c r="H8" i="12"/>
  <c r="G8" i="12"/>
  <c r="G7" i="12"/>
  <c r="H7" i="12" s="1"/>
  <c r="H6" i="12"/>
  <c r="G6" i="12"/>
  <c r="G5" i="12"/>
  <c r="H5" i="12" s="1"/>
  <c r="H4" i="12"/>
  <c r="G4" i="12"/>
  <c r="G3" i="12"/>
  <c r="H3" i="12" s="1"/>
  <c r="I104" i="11"/>
  <c r="H103" i="11"/>
  <c r="I103" i="11" s="1"/>
  <c r="G103" i="11"/>
  <c r="D103" i="11"/>
  <c r="C103" i="11"/>
  <c r="I102" i="11"/>
  <c r="H102" i="11"/>
  <c r="H101" i="11"/>
  <c r="I101" i="11" s="1"/>
  <c r="J100" i="11"/>
  <c r="H100" i="11"/>
  <c r="I100" i="11" s="1"/>
  <c r="I99" i="11"/>
  <c r="H99" i="11"/>
  <c r="J99" i="11" s="1"/>
  <c r="J103" i="11" s="1"/>
  <c r="I98" i="11"/>
  <c r="H98" i="11"/>
  <c r="G97" i="11"/>
  <c r="E97" i="11"/>
  <c r="H97" i="11" s="1"/>
  <c r="I97" i="11" s="1"/>
  <c r="D97" i="11"/>
  <c r="C97" i="11"/>
  <c r="I96" i="11"/>
  <c r="H96" i="11"/>
  <c r="J96" i="11" s="1"/>
  <c r="H95" i="11"/>
  <c r="J95" i="11" s="1"/>
  <c r="H94" i="11"/>
  <c r="I94" i="11" s="1"/>
  <c r="I93" i="11"/>
  <c r="H93" i="11"/>
  <c r="J93" i="11" s="1"/>
  <c r="H92" i="11"/>
  <c r="J92" i="11" s="1"/>
  <c r="G91" i="11"/>
  <c r="F91" i="11"/>
  <c r="E91" i="11"/>
  <c r="D91" i="11"/>
  <c r="H91" i="11" s="1"/>
  <c r="I91" i="11" s="1"/>
  <c r="C91" i="11"/>
  <c r="I90" i="11"/>
  <c r="H90" i="11"/>
  <c r="J90" i="11" s="1"/>
  <c r="J89" i="11"/>
  <c r="H89" i="11"/>
  <c r="I89" i="11" s="1"/>
  <c r="H88" i="11"/>
  <c r="I88" i="11" s="1"/>
  <c r="I87" i="11"/>
  <c r="H87" i="11"/>
  <c r="J87" i="11" s="1"/>
  <c r="G86" i="11"/>
  <c r="F86" i="11"/>
  <c r="E86" i="11"/>
  <c r="D86" i="11"/>
  <c r="H86" i="11" s="1"/>
  <c r="I86" i="11" s="1"/>
  <c r="C86" i="11"/>
  <c r="J85" i="11"/>
  <c r="H85" i="11"/>
  <c r="I85" i="11" s="1"/>
  <c r="I84" i="11"/>
  <c r="H84" i="11"/>
  <c r="J84" i="11" s="1"/>
  <c r="H83" i="11"/>
  <c r="J83" i="11" s="1"/>
  <c r="I82" i="11"/>
  <c r="H82" i="11"/>
  <c r="J82" i="11" s="1"/>
  <c r="J86" i="11" s="1"/>
  <c r="I81" i="11"/>
  <c r="H81" i="11"/>
  <c r="H80" i="11"/>
  <c r="I80" i="11" s="1"/>
  <c r="G80" i="11"/>
  <c r="F80" i="11"/>
  <c r="E80" i="11"/>
  <c r="C80" i="11"/>
  <c r="I79" i="11"/>
  <c r="H79" i="11"/>
  <c r="J79" i="11" s="1"/>
  <c r="I78" i="11"/>
  <c r="H78" i="11"/>
  <c r="I77" i="11"/>
  <c r="H77" i="11"/>
  <c r="I76" i="11"/>
  <c r="H76" i="11"/>
  <c r="I75" i="11"/>
  <c r="H75" i="11"/>
  <c r="I74" i="11"/>
  <c r="H74" i="11"/>
  <c r="H73" i="11"/>
  <c r="J73" i="11" s="1"/>
  <c r="J80" i="11" s="1"/>
  <c r="F72" i="11"/>
  <c r="E72" i="11"/>
  <c r="D72" i="11"/>
  <c r="H72" i="11" s="1"/>
  <c r="I72" i="11" s="1"/>
  <c r="C72" i="11"/>
  <c r="J71" i="11"/>
  <c r="H71" i="11"/>
  <c r="I71" i="11" s="1"/>
  <c r="I70" i="11"/>
  <c r="H70" i="11"/>
  <c r="J70" i="11" s="1"/>
  <c r="H69" i="11"/>
  <c r="J69" i="11" s="1"/>
  <c r="H68" i="11"/>
  <c r="I68" i="11" s="1"/>
  <c r="G67" i="11"/>
  <c r="E67" i="11"/>
  <c r="D67" i="11"/>
  <c r="H67" i="11" s="1"/>
  <c r="I67" i="11" s="1"/>
  <c r="C67" i="11"/>
  <c r="H66" i="11"/>
  <c r="J66" i="11" s="1"/>
  <c r="I65" i="11"/>
  <c r="H65" i="11"/>
  <c r="J65" i="11" s="1"/>
  <c r="I64" i="11"/>
  <c r="H64" i="11"/>
  <c r="I63" i="11"/>
  <c r="H63" i="11"/>
  <c r="J62" i="11"/>
  <c r="H62" i="11"/>
  <c r="I62" i="11" s="1"/>
  <c r="H61" i="11"/>
  <c r="I61" i="11" s="1"/>
  <c r="G60" i="11"/>
  <c r="F60" i="11"/>
  <c r="E60" i="11"/>
  <c r="D60" i="11"/>
  <c r="H60" i="11" s="1"/>
  <c r="I60" i="11" s="1"/>
  <c r="C60" i="11"/>
  <c r="H59" i="11"/>
  <c r="I59" i="11" s="1"/>
  <c r="H58" i="11"/>
  <c r="I58" i="11" s="1"/>
  <c r="H57" i="11"/>
  <c r="I57" i="11" s="1"/>
  <c r="H56" i="11"/>
  <c r="I56" i="11" s="1"/>
  <c r="I55" i="11"/>
  <c r="H55" i="11"/>
  <c r="J55" i="11" s="1"/>
  <c r="J60" i="11" s="1"/>
  <c r="G54" i="11"/>
  <c r="F54" i="11"/>
  <c r="E54" i="11"/>
  <c r="D54" i="11"/>
  <c r="H54" i="11" s="1"/>
  <c r="I54" i="11" s="1"/>
  <c r="C54" i="11"/>
  <c r="J53" i="11"/>
  <c r="H53" i="11"/>
  <c r="I53" i="11" s="1"/>
  <c r="I52" i="11"/>
  <c r="H52" i="11"/>
  <c r="J52" i="11" s="1"/>
  <c r="I51" i="11"/>
  <c r="H51" i="11"/>
  <c r="I50" i="11"/>
  <c r="H50" i="11"/>
  <c r="H49" i="11"/>
  <c r="J49" i="11" s="1"/>
  <c r="I48" i="11"/>
  <c r="H48" i="11"/>
  <c r="J48" i="11" s="1"/>
  <c r="J54" i="11" s="1"/>
  <c r="G47" i="11"/>
  <c r="F47" i="11"/>
  <c r="H47" i="11" s="1"/>
  <c r="I47" i="11" s="1"/>
  <c r="E47" i="11"/>
  <c r="C47" i="11"/>
  <c r="I46" i="11"/>
  <c r="H46" i="11"/>
  <c r="J46" i="11" s="1"/>
  <c r="H45" i="11"/>
  <c r="J45" i="11" s="1"/>
  <c r="I44" i="11"/>
  <c r="H44" i="11"/>
  <c r="J44" i="11" s="1"/>
  <c r="J43" i="11"/>
  <c r="H43" i="11"/>
  <c r="I43" i="11" s="1"/>
  <c r="I42" i="11"/>
  <c r="H42" i="11"/>
  <c r="J42" i="11" s="1"/>
  <c r="H41" i="11"/>
  <c r="J41" i="11" s="1"/>
  <c r="G40" i="11"/>
  <c r="F40" i="11"/>
  <c r="E40" i="11"/>
  <c r="D40" i="11"/>
  <c r="H40" i="11" s="1"/>
  <c r="I40" i="11" s="1"/>
  <c r="C40" i="11"/>
  <c r="I39" i="11"/>
  <c r="H39" i="11"/>
  <c r="J39" i="11" s="1"/>
  <c r="I38" i="11"/>
  <c r="H38" i="11"/>
  <c r="H37" i="11"/>
  <c r="J37" i="11" s="1"/>
  <c r="I36" i="11"/>
  <c r="H36" i="11"/>
  <c r="J36" i="11" s="1"/>
  <c r="J35" i="11"/>
  <c r="H35" i="11"/>
  <c r="I35" i="11" s="1"/>
  <c r="G34" i="11"/>
  <c r="F34" i="11"/>
  <c r="E34" i="11"/>
  <c r="D34" i="11"/>
  <c r="H34" i="11" s="1"/>
  <c r="H33" i="11"/>
  <c r="J33" i="11" s="1"/>
  <c r="I32" i="11"/>
  <c r="H32" i="11"/>
  <c r="J32" i="11" s="1"/>
  <c r="J31" i="11"/>
  <c r="H31" i="11"/>
  <c r="I31" i="11" s="1"/>
  <c r="I30" i="11"/>
  <c r="H30" i="11"/>
  <c r="J30" i="11" s="1"/>
  <c r="H29" i="11"/>
  <c r="J29" i="11" s="1"/>
  <c r="G28" i="11"/>
  <c r="F28" i="11"/>
  <c r="E28" i="11"/>
  <c r="D28" i="11"/>
  <c r="H28" i="11" s="1"/>
  <c r="I28" i="11" s="1"/>
  <c r="C28" i="11"/>
  <c r="I27" i="11"/>
  <c r="H27" i="11"/>
  <c r="J27" i="11" s="1"/>
  <c r="J26" i="11"/>
  <c r="H26" i="11"/>
  <c r="I26" i="11" s="1"/>
  <c r="H25" i="11"/>
  <c r="I25" i="11" s="1"/>
  <c r="I24" i="11"/>
  <c r="H24" i="11"/>
  <c r="J24" i="11" s="1"/>
  <c r="J23" i="11"/>
  <c r="H23" i="11"/>
  <c r="I23" i="11" s="1"/>
  <c r="H22" i="11"/>
  <c r="I22" i="11" s="1"/>
  <c r="I21" i="11"/>
  <c r="H21" i="11"/>
  <c r="J21" i="11" s="1"/>
  <c r="G20" i="11"/>
  <c r="F20" i="11"/>
  <c r="E20" i="11"/>
  <c r="D20" i="11"/>
  <c r="H20" i="11" s="1"/>
  <c r="I20" i="11" s="1"/>
  <c r="C20" i="11"/>
  <c r="J19" i="11"/>
  <c r="H19" i="11"/>
  <c r="I19" i="11" s="1"/>
  <c r="J18" i="11"/>
  <c r="I18" i="11"/>
  <c r="H18" i="11"/>
  <c r="H17" i="11"/>
  <c r="J17" i="11" s="1"/>
  <c r="I16" i="11"/>
  <c r="H16" i="11"/>
  <c r="J16" i="11" s="1"/>
  <c r="I15" i="11"/>
  <c r="H15" i="11"/>
  <c r="G14" i="11"/>
  <c r="F14" i="11"/>
  <c r="E14" i="11"/>
  <c r="D14" i="11"/>
  <c r="H14" i="11" s="1"/>
  <c r="I14" i="11" s="1"/>
  <c r="C14" i="11"/>
  <c r="H13" i="11"/>
  <c r="J13" i="11" s="1"/>
  <c r="I12" i="11"/>
  <c r="H12" i="11"/>
  <c r="J12" i="11" s="1"/>
  <c r="J11" i="11"/>
  <c r="H11" i="11"/>
  <c r="I11" i="11" s="1"/>
  <c r="H10" i="11"/>
  <c r="I10" i="11" s="1"/>
  <c r="G9" i="11"/>
  <c r="F9" i="11"/>
  <c r="E9" i="11"/>
  <c r="D9" i="11"/>
  <c r="H9" i="11" s="1"/>
  <c r="I9" i="11" s="1"/>
  <c r="C9" i="11"/>
  <c r="H8" i="11"/>
  <c r="I8" i="11" s="1"/>
  <c r="J7" i="11"/>
  <c r="I7" i="11"/>
  <c r="H7" i="11"/>
  <c r="H6" i="11"/>
  <c r="J6" i="11" s="1"/>
  <c r="I5" i="11"/>
  <c r="H5" i="11"/>
  <c r="J5" i="11" s="1"/>
  <c r="J4" i="11"/>
  <c r="J9" i="11" s="1"/>
  <c r="H4" i="11"/>
  <c r="I4" i="11" s="1"/>
  <c r="H3" i="11"/>
  <c r="I3" i="11" s="1"/>
  <c r="F19" i="10"/>
  <c r="E19" i="10"/>
  <c r="D19" i="10"/>
  <c r="C19" i="10"/>
  <c r="G19" i="10" s="1"/>
  <c r="H19" i="10" s="1"/>
  <c r="B19" i="10"/>
  <c r="G18" i="10"/>
  <c r="I18" i="10" s="1"/>
  <c r="I17" i="10"/>
  <c r="G17" i="10"/>
  <c r="H17" i="10" s="1"/>
  <c r="I16" i="10"/>
  <c r="H16" i="10"/>
  <c r="G16" i="10"/>
  <c r="G15" i="10"/>
  <c r="I15" i="10" s="1"/>
  <c r="G14" i="10"/>
  <c r="I14" i="10" s="1"/>
  <c r="I13" i="10"/>
  <c r="G13" i="10"/>
  <c r="H13" i="10" s="1"/>
  <c r="I12" i="10"/>
  <c r="H12" i="10"/>
  <c r="G12" i="10"/>
  <c r="G11" i="10"/>
  <c r="I11" i="10" s="1"/>
  <c r="G10" i="10"/>
  <c r="I10" i="10" s="1"/>
  <c r="I9" i="10"/>
  <c r="G9" i="10"/>
  <c r="H9" i="10" s="1"/>
  <c r="I8" i="10"/>
  <c r="H8" i="10"/>
  <c r="G8" i="10"/>
  <c r="G7" i="10"/>
  <c r="I7" i="10" s="1"/>
  <c r="G6" i="10"/>
  <c r="I6" i="10" s="1"/>
  <c r="I5" i="10"/>
  <c r="G5" i="10"/>
  <c r="H5" i="10" s="1"/>
  <c r="I4" i="10"/>
  <c r="H4" i="10"/>
  <c r="G4" i="10"/>
  <c r="G3" i="10"/>
  <c r="I3" i="10" s="1"/>
  <c r="I106" i="9"/>
  <c r="G105" i="9"/>
  <c r="E105" i="9"/>
  <c r="D105" i="9"/>
  <c r="C105" i="9"/>
  <c r="I104" i="9"/>
  <c r="H104" i="9"/>
  <c r="H103" i="9"/>
  <c r="I103" i="9" s="1"/>
  <c r="H102" i="9"/>
  <c r="I102" i="9" s="1"/>
  <c r="H101" i="9"/>
  <c r="I101" i="9" s="1"/>
  <c r="H100" i="9"/>
  <c r="I100" i="9" s="1"/>
  <c r="H99" i="9"/>
  <c r="G99" i="9"/>
  <c r="E99" i="9"/>
  <c r="D99" i="9"/>
  <c r="C99" i="9"/>
  <c r="I98" i="9"/>
  <c r="H98" i="9"/>
  <c r="H97" i="9"/>
  <c r="I97" i="9" s="1"/>
  <c r="I96" i="9"/>
  <c r="H96" i="9"/>
  <c r="H95" i="9"/>
  <c r="I95" i="9" s="1"/>
  <c r="H94" i="9"/>
  <c r="I94" i="9" s="1"/>
  <c r="G93" i="9"/>
  <c r="F93" i="9"/>
  <c r="E93" i="9"/>
  <c r="D93" i="9"/>
  <c r="H93" i="9" s="1"/>
  <c r="I93" i="9" s="1"/>
  <c r="C93" i="9"/>
  <c r="H92" i="9"/>
  <c r="I92" i="9" s="1"/>
  <c r="H91" i="9"/>
  <c r="I91" i="9" s="1"/>
  <c r="H90" i="9"/>
  <c r="I90" i="9" s="1"/>
  <c r="H89" i="9"/>
  <c r="I89" i="9" s="1"/>
  <c r="G88" i="9"/>
  <c r="F88" i="9"/>
  <c r="E88" i="9"/>
  <c r="D88" i="9"/>
  <c r="C88" i="9"/>
  <c r="I87" i="9"/>
  <c r="H87" i="9"/>
  <c r="H86" i="9"/>
  <c r="I86" i="9" s="1"/>
  <c r="I85" i="9"/>
  <c r="H85" i="9"/>
  <c r="H84" i="9"/>
  <c r="I84" i="9" s="1"/>
  <c r="H83" i="9"/>
  <c r="I83" i="9" s="1"/>
  <c r="H82" i="9"/>
  <c r="G82" i="9"/>
  <c r="E82" i="9"/>
  <c r="C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H75" i="9"/>
  <c r="I75" i="9" s="1"/>
  <c r="E74" i="9"/>
  <c r="H74" i="9" s="1"/>
  <c r="I74" i="9" s="1"/>
  <c r="D74" i="9"/>
  <c r="C74" i="9"/>
  <c r="H73" i="9"/>
  <c r="I73" i="9" s="1"/>
  <c r="I72" i="9"/>
  <c r="H72" i="9"/>
  <c r="H71" i="9"/>
  <c r="I71" i="9" s="1"/>
  <c r="H70" i="9"/>
  <c r="I70" i="9" s="1"/>
  <c r="G69" i="9"/>
  <c r="E69" i="9"/>
  <c r="D69" i="9"/>
  <c r="H69" i="9" s="1"/>
  <c r="I69" i="9" s="1"/>
  <c r="C69" i="9"/>
  <c r="H68" i="9"/>
  <c r="I68" i="9" s="1"/>
  <c r="H67" i="9"/>
  <c r="I67" i="9" s="1"/>
  <c r="I66" i="9"/>
  <c r="H66" i="9"/>
  <c r="H65" i="9"/>
  <c r="I65" i="9" s="1"/>
  <c r="I64" i="9"/>
  <c r="H64" i="9"/>
  <c r="H63" i="9"/>
  <c r="I63" i="9" s="1"/>
  <c r="G62" i="9"/>
  <c r="E62" i="9"/>
  <c r="D62" i="9"/>
  <c r="C62" i="9"/>
  <c r="H61" i="9"/>
  <c r="I61" i="9" s="1"/>
  <c r="H60" i="9"/>
  <c r="I60" i="9" s="1"/>
  <c r="H59" i="9"/>
  <c r="I59" i="9" s="1"/>
  <c r="H58" i="9"/>
  <c r="I58" i="9" s="1"/>
  <c r="H57" i="9"/>
  <c r="I57" i="9" s="1"/>
  <c r="F56" i="9"/>
  <c r="E56" i="9"/>
  <c r="D56" i="9"/>
  <c r="C56" i="9"/>
  <c r="J55" i="9"/>
  <c r="I55" i="9"/>
  <c r="H55" i="9"/>
  <c r="H54" i="9"/>
  <c r="I54" i="9" s="1"/>
  <c r="H53" i="9"/>
  <c r="I53" i="9" s="1"/>
  <c r="H52" i="9"/>
  <c r="I52" i="9" s="1"/>
  <c r="H51" i="9"/>
  <c r="J51" i="9" s="1"/>
  <c r="J50" i="9"/>
  <c r="H50" i="9"/>
  <c r="I50" i="9" s="1"/>
  <c r="G49" i="9"/>
  <c r="F49" i="9"/>
  <c r="E49" i="9"/>
  <c r="D49" i="9"/>
  <c r="C49" i="9"/>
  <c r="I48" i="9"/>
  <c r="H48" i="9"/>
  <c r="J48" i="9" s="1"/>
  <c r="H47" i="9"/>
  <c r="I47" i="9" s="1"/>
  <c r="H46" i="9"/>
  <c r="J46" i="9" s="1"/>
  <c r="J45" i="9"/>
  <c r="H45" i="9"/>
  <c r="I45" i="9" s="1"/>
  <c r="I44" i="9"/>
  <c r="H44" i="9"/>
  <c r="J44" i="9" s="1"/>
  <c r="H43" i="9"/>
  <c r="I43" i="9" s="1"/>
  <c r="G42" i="9"/>
  <c r="F42" i="9"/>
  <c r="E42" i="9"/>
  <c r="D42" i="9"/>
  <c r="C42" i="9"/>
  <c r="J41" i="9"/>
  <c r="H41" i="9"/>
  <c r="I41" i="9" s="1"/>
  <c r="H40" i="9"/>
  <c r="I40" i="9" s="1"/>
  <c r="H39" i="9"/>
  <c r="J39" i="9" s="1"/>
  <c r="J38" i="9"/>
  <c r="H38" i="9"/>
  <c r="I38" i="9" s="1"/>
  <c r="I37" i="9"/>
  <c r="H37" i="9"/>
  <c r="J37" i="9" s="1"/>
  <c r="F36" i="9"/>
  <c r="E36" i="9"/>
  <c r="D36" i="9"/>
  <c r="H35" i="9"/>
  <c r="J35" i="9" s="1"/>
  <c r="H34" i="9"/>
  <c r="J34" i="9" s="1"/>
  <c r="J33" i="9"/>
  <c r="H33" i="9"/>
  <c r="I33" i="9" s="1"/>
  <c r="H32" i="9"/>
  <c r="J32" i="9" s="1"/>
  <c r="H31" i="9"/>
  <c r="G30" i="9"/>
  <c r="F30" i="9"/>
  <c r="E30" i="9"/>
  <c r="D30" i="9"/>
  <c r="C30" i="9"/>
  <c r="H29" i="9"/>
  <c r="J29" i="9" s="1"/>
  <c r="J28" i="9"/>
  <c r="I28" i="9"/>
  <c r="H28" i="9"/>
  <c r="H27" i="9"/>
  <c r="I27" i="9" s="1"/>
  <c r="H26" i="9"/>
  <c r="J26" i="9" s="1"/>
  <c r="H25" i="9"/>
  <c r="I25" i="9" s="1"/>
  <c r="H24" i="9"/>
  <c r="I24" i="9" s="1"/>
  <c r="J23" i="9"/>
  <c r="I23" i="9"/>
  <c r="H23" i="9"/>
  <c r="G22" i="9"/>
  <c r="F22" i="9"/>
  <c r="E22" i="9"/>
  <c r="D22" i="9"/>
  <c r="C22" i="9"/>
  <c r="J21" i="9"/>
  <c r="H21" i="9"/>
  <c r="I21" i="9" s="1"/>
  <c r="H20" i="9"/>
  <c r="J20" i="9" s="1"/>
  <c r="H19" i="9"/>
  <c r="J19" i="9" s="1"/>
  <c r="J18" i="9"/>
  <c r="H18" i="9"/>
  <c r="I18" i="9" s="1"/>
  <c r="I17" i="9"/>
  <c r="H17" i="9"/>
  <c r="G16" i="9"/>
  <c r="E16" i="9"/>
  <c r="D16" i="9"/>
  <c r="H16" i="9" s="1"/>
  <c r="I16" i="9" s="1"/>
  <c r="C16" i="9"/>
  <c r="H15" i="9"/>
  <c r="I15" i="9" s="1"/>
  <c r="I14" i="9"/>
  <c r="H14" i="9"/>
  <c r="J14" i="9" s="1"/>
  <c r="H13" i="9"/>
  <c r="J13" i="9" s="1"/>
  <c r="H12" i="9"/>
  <c r="I12" i="9" s="1"/>
  <c r="G11" i="9"/>
  <c r="F11" i="9"/>
  <c r="E11" i="9"/>
  <c r="D11" i="9"/>
  <c r="C11" i="9"/>
  <c r="I10" i="9"/>
  <c r="H10" i="9"/>
  <c r="H9" i="9"/>
  <c r="I9" i="9" s="1"/>
  <c r="I8" i="9"/>
  <c r="H8" i="9"/>
  <c r="J8" i="9" s="1"/>
  <c r="H7" i="9"/>
  <c r="I7" i="9" s="1"/>
  <c r="J6" i="9"/>
  <c r="H6" i="9"/>
  <c r="I6" i="9" s="1"/>
  <c r="H5" i="9"/>
  <c r="J5" i="9" s="1"/>
  <c r="I99" i="9" l="1"/>
  <c r="I5" i="9"/>
  <c r="J9" i="9"/>
  <c r="H11" i="9"/>
  <c r="I11" i="9" s="1"/>
  <c r="I32" i="9"/>
  <c r="I34" i="9"/>
  <c r="H36" i="9"/>
  <c r="I39" i="9"/>
  <c r="I46" i="9"/>
  <c r="H88" i="9"/>
  <c r="I88" i="9" s="1"/>
  <c r="J15" i="9"/>
  <c r="I20" i="9"/>
  <c r="H22" i="9"/>
  <c r="H42" i="9"/>
  <c r="I42" i="9" s="1"/>
  <c r="I51" i="9"/>
  <c r="H105" i="9"/>
  <c r="I105" i="9" s="1"/>
  <c r="H30" i="9"/>
  <c r="I30" i="9" s="1"/>
  <c r="H49" i="9"/>
  <c r="I49" i="9" s="1"/>
  <c r="H56" i="9"/>
  <c r="I56" i="9" s="1"/>
  <c r="H62" i="9"/>
  <c r="I62" i="9" s="1"/>
  <c r="I82" i="9"/>
  <c r="J91" i="15"/>
  <c r="J97" i="15"/>
  <c r="J28" i="15"/>
  <c r="J34" i="15"/>
  <c r="I34" i="15"/>
  <c r="J40" i="15"/>
  <c r="J47" i="15"/>
  <c r="I19" i="15"/>
  <c r="I23" i="15"/>
  <c r="I26" i="15"/>
  <c r="I31" i="15"/>
  <c r="I35" i="15"/>
  <c r="I43" i="15"/>
  <c r="I53" i="15"/>
  <c r="I62" i="15"/>
  <c r="I71" i="15"/>
  <c r="I79" i="15"/>
  <c r="I87" i="15"/>
  <c r="I90" i="15"/>
  <c r="J80" i="13"/>
  <c r="I34" i="13"/>
  <c r="J34" i="13"/>
  <c r="J54" i="13"/>
  <c r="J20" i="13"/>
  <c r="J47" i="13"/>
  <c r="J91" i="13"/>
  <c r="J97" i="13"/>
  <c r="I4" i="13"/>
  <c r="I7" i="13"/>
  <c r="I13" i="13"/>
  <c r="I17" i="13"/>
  <c r="I29" i="13"/>
  <c r="I33" i="13"/>
  <c r="I37" i="13"/>
  <c r="I41" i="13"/>
  <c r="I45" i="13"/>
  <c r="I52" i="13"/>
  <c r="I71" i="13"/>
  <c r="I82" i="13"/>
  <c r="I87" i="13"/>
  <c r="I90" i="13"/>
  <c r="J34" i="11"/>
  <c r="I34" i="11"/>
  <c r="J40" i="11"/>
  <c r="J67" i="11"/>
  <c r="J20" i="11"/>
  <c r="J47" i="11"/>
  <c r="J72" i="11"/>
  <c r="J14" i="11"/>
  <c r="J28" i="11"/>
  <c r="J91" i="11"/>
  <c r="J97" i="11"/>
  <c r="I6" i="11"/>
  <c r="I13" i="11"/>
  <c r="I17" i="11"/>
  <c r="I29" i="11"/>
  <c r="I33" i="11"/>
  <c r="I37" i="11"/>
  <c r="I41" i="11"/>
  <c r="I45" i="11"/>
  <c r="I49" i="11"/>
  <c r="I66" i="11"/>
  <c r="I69" i="11"/>
  <c r="I73" i="11"/>
  <c r="I83" i="11"/>
  <c r="I92" i="11"/>
  <c r="I95" i="11"/>
  <c r="I19" i="10"/>
  <c r="H3" i="10"/>
  <c r="H7" i="10"/>
  <c r="H11" i="10"/>
  <c r="H15" i="10"/>
  <c r="H6" i="10"/>
  <c r="H10" i="10"/>
  <c r="H14" i="10"/>
  <c r="H18" i="10"/>
  <c r="I22" i="9"/>
  <c r="J22" i="9"/>
  <c r="I36" i="9"/>
  <c r="J36" i="9"/>
  <c r="J43" i="9"/>
  <c r="J47" i="9"/>
  <c r="J54" i="9"/>
  <c r="I13" i="9"/>
  <c r="I19" i="9"/>
  <c r="I26" i="9"/>
  <c r="I29" i="9"/>
  <c r="I35" i="9"/>
  <c r="J49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9C87C-B827-4D4C-8F08-6A0F86BBFC73}" keepAlive="1" name="Query - 2012-R_status-of-irrigation-development" description="Connection to the '2012-R_status-of-irrigation-development' query in the workbook." type="5" refreshedVersion="0" background="1">
    <dbPr connection="Provider=Microsoft.Mashup.OleDb.1;Data Source=$Workbook$;Location=2012-R_status-of-irrigation-development;Extended Properties=&quot;&quot;" command="SELECT * FROM [2012-R_status-of-irrigation-development]"/>
  </connection>
</connections>
</file>

<file path=xl/sharedStrings.xml><?xml version="1.0" encoding="utf-8"?>
<sst xmlns="http://schemas.openxmlformats.org/spreadsheetml/2006/main" count="2056" uniqueCount="364">
  <si>
    <t>STATUS OF IRRIGATION DEVELOPMENT BASED ON INVENTORY As of December 31,2011 (In Hectares)</t>
  </si>
  <si>
    <t>REGION</t>
  </si>
  <si>
    <t>Estimated 
Total 
Irrigable 
Area a/</t>
  </si>
  <si>
    <t>SERVICE AREA</t>
  </si>
  <si>
    <t>Irrigation
Development
(%)</t>
  </si>
  <si>
    <t>Remaining Area
to be
Developed</t>
  </si>
  <si>
    <t>FIRMED-UP SERVICE AREA</t>
  </si>
  <si>
    <t>CONVERTED &amp;
PERMANENTLY
NON-RESTORABLE
AREAS</t>
  </si>
  <si>
    <t>TOTAL
SERVICE AREA
DEVELOPED</t>
  </si>
  <si>
    <t>National 
Irrigation
 System</t>
  </si>
  <si>
    <t>Communal
Irrigation
System</t>
  </si>
  <si>
    <t>Private
Irrigation
System</t>
  </si>
  <si>
    <t>OGA-
Assisted</t>
  </si>
  <si>
    <t>TOTAL</t>
  </si>
  <si>
    <t>CAR</t>
  </si>
  <si>
    <t>4-A</t>
  </si>
  <si>
    <t>4-B</t>
  </si>
  <si>
    <t>LUZON</t>
  </si>
  <si>
    <t>VISAYAS</t>
  </si>
  <si>
    <t>ARMM</t>
  </si>
  <si>
    <t>MINDANAO</t>
  </si>
  <si>
    <t>a/ - Estimated Total Irrigation Area (ETIA) is based on the 3% slope criteria.
For provinces with service areas greater than the ETIA, it means that more area are now irrigated beyond the ETIA, eg. Benguet &amp; Mt. Province.
b/ - Includes newly developed areas in CY2011 (Current Program and Carry-over Program)</t>
  </si>
  <si>
    <t>Abra</t>
  </si>
  <si>
    <t>-</t>
  </si>
  <si>
    <t>Apayao</t>
  </si>
  <si>
    <t>Benguet</t>
  </si>
  <si>
    <t>Ifugao</t>
  </si>
  <si>
    <t>Kalinga</t>
  </si>
  <si>
    <t>Mt. Province</t>
  </si>
  <si>
    <t>Subtotal</t>
  </si>
  <si>
    <t>Region 1</t>
  </si>
  <si>
    <t>Ilocos Norte</t>
  </si>
  <si>
    <t>Ilocos Sur</t>
  </si>
  <si>
    <t>La Union</t>
  </si>
  <si>
    <t>Pangasinan</t>
  </si>
  <si>
    <t>Region 2</t>
  </si>
  <si>
    <t>Batanes</t>
  </si>
  <si>
    <t>Cagayan</t>
  </si>
  <si>
    <t>Isabela</t>
  </si>
  <si>
    <t>Nueva Vizcaya</t>
  </si>
  <si>
    <t>Quirino</t>
  </si>
  <si>
    <t>Region 3</t>
  </si>
  <si>
    <t>Aurora</t>
  </si>
  <si>
    <t>Bataan</t>
  </si>
  <si>
    <t>Bulacan</t>
  </si>
  <si>
    <t>Nueva Ecija</t>
  </si>
  <si>
    <t>Pampanga</t>
  </si>
  <si>
    <t>Tarlac</t>
  </si>
  <si>
    <t>Zambales</t>
  </si>
  <si>
    <t>Region 4-A</t>
  </si>
  <si>
    <t>Batangas</t>
  </si>
  <si>
    <t>Cavite</t>
  </si>
  <si>
    <t>Laguna</t>
  </si>
  <si>
    <t>Quezon</t>
  </si>
  <si>
    <t>Rizal</t>
  </si>
  <si>
    <t>Region 4-B</t>
  </si>
  <si>
    <t>Marinduque</t>
  </si>
  <si>
    <t>Mindoro Occ.</t>
  </si>
  <si>
    <t>MindoroOr.</t>
  </si>
  <si>
    <t>Palawan</t>
  </si>
  <si>
    <t>Romblon</t>
  </si>
  <si>
    <t>Region 5</t>
  </si>
  <si>
    <t>Albay</t>
  </si>
  <si>
    <t>Camarines Norte</t>
  </si>
  <si>
    <t>Camarines Sur</t>
  </si>
  <si>
    <t>Catanduanes</t>
  </si>
  <si>
    <t>Masbate</t>
  </si>
  <si>
    <t>Sorsogon</t>
  </si>
  <si>
    <t>Region 6</t>
  </si>
  <si>
    <t>Aklan</t>
  </si>
  <si>
    <t>Antique</t>
  </si>
  <si>
    <t>Capiz</t>
  </si>
  <si>
    <t>Guimaras</t>
  </si>
  <si>
    <t>Iloilo</t>
  </si>
  <si>
    <t>Negros Occidental</t>
  </si>
  <si>
    <t>Region 7</t>
  </si>
  <si>
    <t xml:space="preserve">Bohol </t>
  </si>
  <si>
    <t>Cebu (Including Cebu City)</t>
  </si>
  <si>
    <t>Negros Oriental</t>
  </si>
  <si>
    <t>Siquijor</t>
  </si>
  <si>
    <t>Region 8</t>
  </si>
  <si>
    <t>Biliran</t>
  </si>
  <si>
    <t>Northern Leyte</t>
  </si>
  <si>
    <t>Eastern Samar</t>
  </si>
  <si>
    <t>Northern Samar</t>
  </si>
  <si>
    <t>Southern Leyte</t>
  </si>
  <si>
    <t>Western Samar</t>
  </si>
  <si>
    <t>Region 9</t>
  </si>
  <si>
    <t>Zamboanga del Norte</t>
  </si>
  <si>
    <t>Zamboanga del Sur</t>
  </si>
  <si>
    <t>Zamboanga Sibugay</t>
  </si>
  <si>
    <t>Zamboanga City</t>
  </si>
  <si>
    <t xml:space="preserve"> </t>
  </si>
  <si>
    <t>Region 10</t>
  </si>
  <si>
    <t>Bukidnon</t>
  </si>
  <si>
    <t>Misamis Occidental</t>
  </si>
  <si>
    <t>Lanao del Norte</t>
  </si>
  <si>
    <t>Cagayan de Oro</t>
  </si>
  <si>
    <t>Camiguin</t>
  </si>
  <si>
    <t>Misamis Oriental</t>
  </si>
  <si>
    <t>Region 11</t>
  </si>
  <si>
    <t>Compostela Valley</t>
  </si>
  <si>
    <t>Davao del Norte</t>
  </si>
  <si>
    <t>Davao del Sur</t>
  </si>
  <si>
    <t>Davao City</t>
  </si>
  <si>
    <t>Davao Oriental</t>
  </si>
  <si>
    <t>Region 12</t>
  </si>
  <si>
    <t>Cotabato</t>
  </si>
  <si>
    <t>Sarangani</t>
  </si>
  <si>
    <t>South Cotabato</t>
  </si>
  <si>
    <t>Sultan Kudarat</t>
  </si>
  <si>
    <t>329S7</t>
  </si>
  <si>
    <t>Basilan</t>
  </si>
  <si>
    <t>Lanao del Sur</t>
  </si>
  <si>
    <t>Maguindanao</t>
  </si>
  <si>
    <t>Sulu</t>
  </si>
  <si>
    <t>No data</t>
  </si>
  <si>
    <t>Tawi-Tawi</t>
  </si>
  <si>
    <t>available</t>
  </si>
  <si>
    <t>CARAGA</t>
  </si>
  <si>
    <t>Agusan del Norte</t>
  </si>
  <si>
    <t>Agusan Del Sur</t>
  </si>
  <si>
    <t>Surigao del Norte</t>
  </si>
  <si>
    <t>Dinagat Island</t>
  </si>
  <si>
    <t>Surigao del Sur</t>
  </si>
  <si>
    <t>STATUS OF IRRIGATION DEVELOPMENT BASED ON INVENTORY As of December 31,2012 (In Hectares)</t>
  </si>
  <si>
    <t>39,09.00</t>
  </si>
  <si>
    <r>
      <t xml:space="preserve">Batanes   </t>
    </r>
    <r>
      <rPr>
        <sz val="22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
Cagayan</t>
    </r>
  </si>
  <si>
    <t>2,606 00</t>
  </si>
  <si>
    <t>Z760.00</t>
  </si>
  <si>
    <t>8,529 00</t>
  </si>
  <si>
    <t>Negros Oriental
Siquijor</t>
  </si>
  <si>
    <t>No data available</t>
  </si>
  <si>
    <t>3,098 25</t>
  </si>
  <si>
    <t>a/ - Estimated Total Irrigation Area (ETIA) is based on the 3% slope criteria. 
For provinces with service areas greater than the ETIA, it means that more area are now irrigated beyond the ETIA, eg. Benguet &amp; Mt. Province. b/ - Includes newly developed areas in CY2012 (Current Program and Carry-over Program)</t>
  </si>
  <si>
    <t>STATUS OF IRRIGATION DEVELOPMENT BASED ON INVENTORY As of December 31,2013 (In Hectares)</t>
  </si>
  <si>
    <t>Guimaras
Iloilo</t>
  </si>
  <si>
    <t>STATUS OF IRRIGATION DEVELOPMENT BASED ON INVENTORY As of December 31,2014 (In Hectares)</t>
  </si>
  <si>
    <t>REGION 1</t>
  </si>
  <si>
    <t>REGION 2</t>
  </si>
  <si>
    <t>REGION 3</t>
  </si>
  <si>
    <t>REGION 4A</t>
  </si>
  <si>
    <t>REGION 4B</t>
  </si>
  <si>
    <t>REGION 5</t>
  </si>
  <si>
    <t>SUBTOTAL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</si>
  <si>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</si>
  <si>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</si>
  <si>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</si>
  <si>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</si>
  <si>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</si>
  <si>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</si>
  <si>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</si>
  <si>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</si>
  <si>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PHILIPPINES</t>
  </si>
  <si>
    <t>ABRA</t>
  </si>
  <si>
    <t>APAYAO</t>
  </si>
  <si>
    <t>BENGUET</t>
  </si>
  <si>
    <t>IFUGAO</t>
  </si>
  <si>
    <t>KALINGA</t>
  </si>
  <si>
    <t>MT. PROVINCE</t>
  </si>
  <si>
    <t>SUBIOIAL</t>
  </si>
  <si>
    <t>REGON 1</t>
  </si>
  <si>
    <t>Ilocos Su</t>
  </si>
  <si>
    <t>PANGASINAN</t>
  </si>
  <si>
    <t>262, 744. 17</t>
  </si>
  <si>
    <t>BATANES</t>
  </si>
  <si>
    <t>CAGAYAN</t>
  </si>
  <si>
    <t>ISABELA</t>
  </si>
  <si>
    <t>NUEVA VIZCAYA</t>
  </si>
  <si>
    <t>QUIRINO</t>
  </si>
  <si>
    <t>AURORA</t>
  </si>
  <si>
    <t>BATAAN</t>
  </si>
  <si>
    <t>BULACAN</t>
  </si>
  <si>
    <t>NUEVA ECIJA</t>
  </si>
  <si>
    <t>PANPANGA</t>
  </si>
  <si>
    <t>TARLAC</t>
  </si>
  <si>
    <t>ZANBALES</t>
  </si>
  <si>
    <t>BATANGAS</t>
  </si>
  <si>
    <t>CAVITE</t>
  </si>
  <si>
    <t>LAGUNA</t>
  </si>
  <si>
    <t>QUEZON</t>
  </si>
  <si>
    <t>RIZAL</t>
  </si>
  <si>
    <t>2,5/8.00</t>
  </si>
  <si>
    <t>MARINDUQUE</t>
  </si>
  <si>
    <t>OCCIDENTAL MINDORO</t>
  </si>
  <si>
    <t>ORIENTAL MINDORO</t>
  </si>
  <si>
    <t>PALAWAN</t>
  </si>
  <si>
    <t>ROMBLON</t>
  </si>
  <si>
    <t>ALBAY</t>
  </si>
  <si>
    <t>11, 140.00</t>
  </si>
  <si>
    <t>CAMARINES NORTE</t>
  </si>
  <si>
    <t>CAMARINES SUR</t>
  </si>
  <si>
    <t>CATANCUANES</t>
  </si>
  <si>
    <t>MASBATE</t>
  </si>
  <si>
    <t>SORSOGON</t>
  </si>
  <si>
    <t>AKLAN</t>
  </si>
  <si>
    <t>ANTIQUE</t>
  </si>
  <si>
    <t>9,00Z 00</t>
  </si>
  <si>
    <t>CAPIZ</t>
  </si>
  <si>
    <t>GUIMARAS</t>
  </si>
  <si>
    <t>ILOILO</t>
  </si>
  <si>
    <t>70,359.90'</t>
  </si>
  <si>
    <t>NEGROS</t>
  </si>
  <si>
    <t>OCCIDENTAL</t>
  </si>
  <si>
    <t>BCHOL</t>
  </si>
  <si>
    <t>CEE3U CITY</t>
  </si>
  <si>
    <t>NEGROS ORIENTAL</t>
  </si>
  <si>
    <t>SIQUDOR</t>
  </si>
  <si>
    <t>EILIRAN</t>
  </si>
  <si>
    <t>SAMAR EASTERN</t>
  </si>
  <si>
    <t>LEYTE NORTHERN</t>
  </si>
  <si>
    <t>SAMAR NORTHERN</t>
  </si>
  <si>
    <t>SAMAR WESTERN</t>
  </si>
  <si>
    <t>LEYTE SOUTHERN</t>
  </si>
  <si>
    <t>ZAM3GANGA DEL</t>
  </si>
  <si>
    <t>NORTE</t>
  </si>
  <si>
    <t>ZAWCIANGA DEL</t>
  </si>
  <si>
    <t>SUR</t>
  </si>
  <si>
    <t>ZAM3G4NCA</t>
  </si>
  <si>
    <t>SIBUGAY</t>
  </si>
  <si>
    <t>ZAM3C1ANGA CITY</t>
  </si>
  <si>
    <t>BUKEDNON</t>
  </si>
  <si>
    <t>17,86a 12</t>
  </si>
  <si>
    <t>CANIEGUIN</t>
  </si>
  <si>
    <t>LANAO DEL NORTE</t>
  </si>
  <si>
    <t>ILIGAN CITY</t>
  </si>
  <si>
    <t>MISAMIS</t>
  </si>
  <si>
    <t>00CIDENTAL</t>
  </si>
  <si>
    <t>MLSAMLS ORIENTAL</t>
  </si>
  <si>
    <t>CAGAYAN DE ORO</t>
  </si>
  <si>
    <t>CITY</t>
  </si>
  <si>
    <t>CONFCSTELA</t>
  </si>
  <si>
    <t>aoo</t>
  </si>
  <si>
    <t>VALLEY</t>
  </si>
  <si>
    <t>DAVAO DEL NORTE</t>
  </si>
  <si>
    <t>DAVAO DEL SUR</t>
  </si>
  <si>
    <t>DAVAO ORIENTAL</t>
  </si>
  <si>
    <t>DAVAO CITY</t>
  </si>
  <si>
    <t>32, //3.00</t>
  </si>
  <si>
    <t>9UI3TOTAL</t>
  </si>
  <si>
    <t>NOR1-1 OOTABA-RD</t>
  </si>
  <si>
    <t>SARANGAM</t>
  </si>
  <si>
    <t>SOUTH COTABATO</t>
  </si>
  <si>
    <t>SULTAN KUCIARAT</t>
  </si>
  <si>
    <t>AGUSAN DEL NCRTE</t>
  </si>
  <si>
    <t>AGUSAN DEL SUR</t>
  </si>
  <si>
    <t>DINAGAT ISLANDS</t>
  </si>
  <si>
    <t>SURIGAO DEL</t>
  </si>
  <si>
    <t>SURIGAO DEL SLR</t>
  </si>
  <si>
    <t>SUBMTAL</t>
  </si>
  <si>
    <t>ARMv1</t>
  </si>
  <si>
    <t>BASILAN</t>
  </si>
  <si>
    <t>LANAO DEL SUR</t>
  </si>
  <si>
    <t>MAGUINDANAO</t>
  </si>
  <si>
    <t>STATUS OF IRRIGATION DEVELOPMENT</t>
  </si>
  <si>
    <t>BASED ON INVENTORY : as cf DECEMBER 31, 2014</t>
  </si>
  <si>
    <t>ARNM</t>
  </si>
  <si>
    <t>SUW</t>
  </si>
  <si>
    <t>TAWI-TAWI</t>
  </si>
  <si>
    <t>STATUS OF IRRIGATION DEVELOPMENT BASED ON INVENTORY As of December 31,2015 (In Hectares)</t>
  </si>
  <si>
    <t>ARM M</t>
  </si>
  <si>
    <t>STATUS OF IRRIGATION DEVELOPMENT BASED ON INVENTORY As of December 31,2016 (In Hectares)</t>
  </si>
  <si>
    <t>10 0,716.51</t>
  </si>
  <si>
    <t>28,64E05</t>
  </si>
  <si>
    <t>10 7,743.39</t>
  </si>
  <si>
    <t>11 1,989.46</t>
  </si>
  <si>
    <t>PROVINCE</t>
  </si>
  <si>
    <t>Total</t>
  </si>
  <si>
    <t>NUEVA EC</t>
  </si>
  <si>
    <t>PAMPANGA</t>
  </si>
  <si>
    <t>ZAMBALES</t>
  </si>
  <si>
    <t>CATANDUANES</t>
  </si>
  <si>
    <t>ILOILO CITY</t>
  </si>
  <si>
    <t>NEGROS OCCIDENTAL</t>
  </si>
  <si>
    <t>BOHOL</t>
  </si>
  <si>
    <t>CEBU</t>
  </si>
  <si>
    <t>CEBU CITY</t>
  </si>
  <si>
    <t>SIQUIJOR</t>
  </si>
  <si>
    <t>BILIRAN</t>
  </si>
  <si>
    <t>ZAMBOANGA CITY</t>
  </si>
  <si>
    <t>ZAMBOANGA DEL</t>
  </si>
  <si>
    <t>ZAMBOANGA DEL SUR</t>
  </si>
  <si>
    <t>ZAMBOANGA SIBUGAY</t>
  </si>
  <si>
    <t>BUKIDNON</t>
  </si>
  <si>
    <t>CAMIGUIN</t>
  </si>
  <si>
    <t>MISAMIS OCCIDENTAL</t>
  </si>
  <si>
    <t>MISAMIS ORIENTAL</t>
  </si>
  <si>
    <t>COMPOSTELA VALLEY</t>
  </si>
  <si>
    <t>NORTH COTABATO</t>
  </si>
  <si>
    <t>SARANGANI</t>
  </si>
  <si>
    <t>SULTAN KUDARAT</t>
  </si>
  <si>
    <t>AGUSAN DEL NORTE</t>
  </si>
  <si>
    <t>SURIGAO DEL NORTE</t>
  </si>
  <si>
    <t>SURIGAO DEL SUR</t>
  </si>
  <si>
    <t>SULU</t>
  </si>
  <si>
    <t>GRAND TOTAL</t>
  </si>
  <si>
    <t>STATUS OF IRRIGATION DEVELOPMENT BASED ON INVENTORY As of December 31,2017(In Hectares)</t>
  </si>
  <si>
    <t>MINDORO</t>
  </si>
  <si>
    <t>ORIENTAL</t>
  </si>
  <si>
    <t>CAMARINES</t>
  </si>
  <si>
    <t>SAMAR</t>
  </si>
  <si>
    <t>NORTHERN</t>
  </si>
  <si>
    <t>ZAMBOANGA</t>
  </si>
  <si>
    <t>CAGAYAN DE</t>
  </si>
  <si>
    <t>ORO CITY</t>
  </si>
  <si>
    <t>LANAO DEL</t>
  </si>
  <si>
    <t>COMPOSTELA</t>
  </si>
  <si>
    <t>DAVAO DEL</t>
  </si>
  <si>
    <t>NORTH</t>
  </si>
  <si>
    <t>COTABATO</t>
  </si>
  <si>
    <t>SOUTH</t>
  </si>
  <si>
    <t>AGUSAN DEL</t>
  </si>
  <si>
    <t>DINAGAT</t>
  </si>
  <si>
    <t>ISLANDS</t>
  </si>
  <si>
    <t>ESTIMATED TOTAL IRRIGABLE AREA a/</t>
  </si>
  <si>
    <t>Service Area (ha.)</t>
  </si>
  <si>
    <t>%</t>
  </si>
  <si>
    <t>TOTAL REMAINING AREA TO BE DEVELOPED</t>
  </si>
  <si>
    <t xml:space="preserve">NATIONAL IRRIGATION SYSTEM </t>
  </si>
  <si>
    <t>COMMUNAL IRRIGATION SYSTEM</t>
  </si>
  <si>
    <t>PRIVATE IRRIGATION SYSTEM</t>
  </si>
  <si>
    <t>OTHER GOVERNMENT AGENCY ASSISTED</t>
  </si>
  <si>
    <t xml:space="preserve">REGION 6 </t>
  </si>
  <si>
    <t>MT.PROVINCE</t>
  </si>
  <si>
    <t>CEBI</t>
  </si>
  <si>
    <t>14.095.00</t>
  </si>
  <si>
    <t>ZAMBOANGA DEL NORTE</t>
  </si>
  <si>
    <t>876.536.73</t>
  </si>
  <si>
    <t>688.258.02</t>
  </si>
  <si>
    <t>DAVAO DE ORO</t>
  </si>
  <si>
    <t>STATUS OF IRRIGATION DEVELOPMENT BASED ON INVENTORY As of December 31,2018(In Hectares)</t>
  </si>
  <si>
    <t xml:space="preserve">Batanes     </t>
  </si>
  <si>
    <t>92.623.71</t>
  </si>
  <si>
    <t>50,591 83</t>
  </si>
  <si>
    <t>173.651.27</t>
  </si>
  <si>
    <t>19.664.79</t>
  </si>
  <si>
    <t>146,060 66</t>
  </si>
  <si>
    <t>125.952.49</t>
  </si>
  <si>
    <t>62 62</t>
  </si>
  <si>
    <t>189,933-83</t>
  </si>
  <si>
    <t>60 24</t>
  </si>
  <si>
    <t>46.159.35</t>
  </si>
  <si>
    <t>(6,120-66)</t>
  </si>
  <si>
    <t>84.081.00</t>
  </si>
  <si>
    <t>IFUG4O</t>
  </si>
  <si>
    <t>ILOCOS NORTE</t>
  </si>
  <si>
    <t>ILOCOS SUR</t>
  </si>
  <si>
    <t>LA UNION</t>
  </si>
  <si>
    <t>CEBUCITY</t>
  </si>
  <si>
    <t>BUKIDION</t>
  </si>
  <si>
    <t>DAVAC CEL NORTE</t>
  </si>
  <si>
    <t>DAVAC CEL SUR</t>
  </si>
  <si>
    <t>DAVAO CRIENTAL</t>
  </si>
  <si>
    <t>AGUSAN OFL NORT</t>
  </si>
  <si>
    <t>AGUSAN DIL SUR</t>
  </si>
  <si>
    <t>LANAO DELSUR</t>
  </si>
  <si>
    <t>MAGUINDANAS</t>
  </si>
  <si>
    <t>No Data Available</t>
  </si>
  <si>
    <t>Province</t>
  </si>
  <si>
    <t>FIRMED-UP SERVICE AREA b/</t>
  </si>
  <si>
    <t>Remaining Area to be Developed</t>
  </si>
  <si>
    <t>Other Government Agency Assisted</t>
  </si>
  <si>
    <t>CAGAYAN DE ORO CITY</t>
  </si>
  <si>
    <t>No Data Available For 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</si>
</sst>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22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Times New Roman"/>
      <family val="2"/>
    </font>
    <font>
      <sz val="8"/>
      <name val="Times New Roman"/>
      <family val="2"/>
    </font>
    <font>
      <sz val="11"/>
      <name val="Times New Roman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 Bold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2">
    <xf numFmtId="0" fontId="0" fillId="0" borderId="0" xfId="0"/>
    <xf numFmtId="3" fontId="0" fillId="0" borderId="0" xfId="0" applyNumberFormat="1"/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3" fontId="0" fillId="0" borderId="5" xfId="0" applyNumberFormat="1" applyBorder="1"/>
    <xf numFmtId="4" fontId="0" fillId="0" borderId="0" xfId="0" applyNumberFormat="1"/>
    <xf numFmtId="0" fontId="2" fillId="0" borderId="3" xfId="0" applyFont="1" applyBorder="1" applyAlignment="1">
      <alignment horizontal="left" vertical="center" wrapText="1"/>
    </xf>
    <xf numFmtId="0" fontId="2" fillId="0" borderId="0" xfId="0" applyFont="1"/>
    <xf numFmtId="3" fontId="2" fillId="0" borderId="0" xfId="0" applyNumberFormat="1" applyFont="1"/>
    <xf numFmtId="164" fontId="2" fillId="0" borderId="0" xfId="1" applyFont="1" applyBorder="1" applyAlignment="1"/>
    <xf numFmtId="3" fontId="2" fillId="0" borderId="7" xfId="0" applyNumberFormat="1" applyFont="1" applyBorder="1"/>
    <xf numFmtId="164" fontId="2" fillId="0" borderId="0" xfId="1" applyFont="1" applyBorder="1"/>
    <xf numFmtId="0" fontId="3" fillId="0" borderId="9" xfId="0" applyFont="1" applyBorder="1" applyAlignment="1">
      <alignment horizontal="center"/>
    </xf>
    <xf numFmtId="3" fontId="2" fillId="0" borderId="10" xfId="0" applyNumberFormat="1" applyFont="1" applyBorder="1"/>
    <xf numFmtId="164" fontId="2" fillId="0" borderId="10" xfId="1" applyFont="1" applyBorder="1"/>
    <xf numFmtId="3" fontId="2" fillId="0" borderId="11" xfId="0" applyNumberFormat="1" applyFont="1" applyBorder="1"/>
    <xf numFmtId="164" fontId="2" fillId="0" borderId="0" xfId="1" applyFont="1"/>
    <xf numFmtId="0" fontId="2" fillId="0" borderId="7" xfId="0" applyFont="1" applyBorder="1"/>
    <xf numFmtId="4" fontId="2" fillId="0" borderId="7" xfId="0" applyNumberFormat="1" applyFont="1" applyBorder="1"/>
    <xf numFmtId="3" fontId="2" fillId="0" borderId="5" xfId="0" applyNumberFormat="1" applyFont="1" applyBorder="1"/>
    <xf numFmtId="0" fontId="2" fillId="0" borderId="5" xfId="0" applyFont="1" applyBorder="1"/>
    <xf numFmtId="4" fontId="2" fillId="0" borderId="8" xfId="0" applyNumberFormat="1" applyFont="1" applyBorder="1"/>
    <xf numFmtId="3" fontId="2" fillId="0" borderId="8" xfId="0" applyNumberFormat="1" applyFont="1" applyBorder="1"/>
    <xf numFmtId="4" fontId="2" fillId="0" borderId="0" xfId="0" applyNumberFormat="1" applyFont="1"/>
    <xf numFmtId="2" fontId="2" fillId="0" borderId="0" xfId="0" applyNumberFormat="1" applyFont="1"/>
    <xf numFmtId="164" fontId="2" fillId="0" borderId="7" xfId="1" applyFont="1" applyBorder="1"/>
    <xf numFmtId="4" fontId="2" fillId="0" borderId="0" xfId="1" applyNumberFormat="1" applyFont="1" applyBorder="1" applyAlignment="1"/>
    <xf numFmtId="4" fontId="2" fillId="0" borderId="0" xfId="1" applyNumberFormat="1" applyFont="1" applyBorder="1"/>
    <xf numFmtId="0" fontId="2" fillId="0" borderId="3" xfId="0" applyFont="1" applyBorder="1" applyAlignment="1">
      <alignment wrapText="1"/>
    </xf>
    <xf numFmtId="4" fontId="2" fillId="0" borderId="5" xfId="0" applyNumberFormat="1" applyFont="1" applyBorder="1"/>
    <xf numFmtId="164" fontId="2" fillId="0" borderId="5" xfId="1" applyFont="1" applyBorder="1"/>
    <xf numFmtId="2" fontId="2" fillId="0" borderId="5" xfId="0" applyNumberFormat="1" applyFont="1" applyBorder="1"/>
    <xf numFmtId="0" fontId="7" fillId="0" borderId="0" xfId="0" applyFont="1"/>
    <xf numFmtId="0" fontId="8" fillId="0" borderId="3" xfId="0" applyFont="1" applyBorder="1" applyAlignment="1">
      <alignment wrapText="1"/>
    </xf>
    <xf numFmtId="0" fontId="7" fillId="0" borderId="0" xfId="0" applyFont="1" applyAlignment="1">
      <alignment horizontal="right"/>
    </xf>
    <xf numFmtId="4" fontId="5" fillId="0" borderId="0" xfId="0" applyNumberFormat="1" applyFont="1"/>
    <xf numFmtId="3" fontId="5" fillId="0" borderId="0" xfId="0" applyNumberFormat="1" applyFont="1"/>
    <xf numFmtId="2" fontId="0" fillId="0" borderId="0" xfId="0" applyNumberFormat="1"/>
    <xf numFmtId="164" fontId="0" fillId="0" borderId="0" xfId="1" applyFont="1" applyBorder="1"/>
    <xf numFmtId="0" fontId="2" fillId="0" borderId="0" xfId="0" applyFont="1" applyAlignment="1">
      <alignment horizontal="right"/>
    </xf>
    <xf numFmtId="165" fontId="2" fillId="0" borderId="0" xfId="1" applyNumberFormat="1" applyFont="1" applyBorder="1"/>
    <xf numFmtId="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Alignment="1">
      <alignment horizontal="right"/>
    </xf>
    <xf numFmtId="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7" xfId="0" applyBorder="1"/>
    <xf numFmtId="2" fontId="2" fillId="0" borderId="7" xfId="0" applyNumberFormat="1" applyFont="1" applyBorder="1"/>
    <xf numFmtId="2" fontId="0" fillId="0" borderId="0" xfId="0" applyNumberFormat="1" applyAlignment="1">
      <alignment horizontal="right"/>
    </xf>
    <xf numFmtId="0" fontId="9" fillId="0" borderId="0" xfId="0" applyFont="1"/>
    <xf numFmtId="4" fontId="10" fillId="0" borderId="0" xfId="0" applyNumberFormat="1" applyFont="1"/>
    <xf numFmtId="0" fontId="10" fillId="0" borderId="0" xfId="0" applyFont="1"/>
    <xf numFmtId="2" fontId="10" fillId="0" borderId="0" xfId="0" applyNumberFormat="1" applyFont="1"/>
    <xf numFmtId="0" fontId="10" fillId="0" borderId="0" xfId="0" applyFont="1" applyAlignment="1">
      <alignment horizontal="right"/>
    </xf>
    <xf numFmtId="3" fontId="10" fillId="0" borderId="0" xfId="0" applyNumberFormat="1" applyFont="1"/>
    <xf numFmtId="4" fontId="9" fillId="0" borderId="0" xfId="0" applyNumberFormat="1" applyFont="1"/>
    <xf numFmtId="2" fontId="9" fillId="0" borderId="0" xfId="0" applyNumberFormat="1" applyFont="1"/>
    <xf numFmtId="166" fontId="10" fillId="0" borderId="0" xfId="0" applyNumberFormat="1" applyFont="1"/>
    <xf numFmtId="0" fontId="4" fillId="0" borderId="0" xfId="0" applyFont="1" applyAlignment="1">
      <alignment horizontal="center" vertical="center"/>
    </xf>
    <xf numFmtId="1" fontId="10" fillId="0" borderId="0" xfId="0" applyNumberFormat="1" applyFont="1"/>
    <xf numFmtId="0" fontId="11" fillId="0" borderId="0" xfId="0" applyFont="1"/>
    <xf numFmtId="0" fontId="8" fillId="0" borderId="12" xfId="0" applyFont="1" applyBorder="1"/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4" fontId="8" fillId="0" borderId="12" xfId="0" applyNumberFormat="1" applyFont="1" applyBorder="1"/>
    <xf numFmtId="4" fontId="0" fillId="0" borderId="12" xfId="0" applyNumberFormat="1" applyBorder="1"/>
    <xf numFmtId="2" fontId="0" fillId="0" borderId="12" xfId="0" applyNumberFormat="1" applyBorder="1"/>
    <xf numFmtId="4" fontId="0" fillId="0" borderId="13" xfId="0" applyNumberFormat="1" applyBorder="1"/>
    <xf numFmtId="4" fontId="0" fillId="0" borderId="15" xfId="0" applyNumberFormat="1" applyBorder="1"/>
    <xf numFmtId="4" fontId="0" fillId="0" borderId="14" xfId="0" applyNumberFormat="1" applyBorder="1"/>
    <xf numFmtId="4" fontId="0" fillId="0" borderId="12" xfId="2" applyNumberFormat="1" applyFont="1" applyBorder="1"/>
    <xf numFmtId="4" fontId="0" fillId="0" borderId="11" xfId="0" applyNumberFormat="1" applyBorder="1"/>
    <xf numFmtId="4" fontId="0" fillId="0" borderId="7" xfId="0" applyNumberFormat="1" applyBorder="1"/>
    <xf numFmtId="0" fontId="8" fillId="0" borderId="14" xfId="0" applyFont="1" applyBorder="1"/>
    <xf numFmtId="0" fontId="8" fillId="0" borderId="11" xfId="0" applyFont="1" applyBorder="1"/>
    <xf numFmtId="0" fontId="8" fillId="0" borderId="12" xfId="0" applyFont="1" applyBorder="1" applyAlignment="1">
      <alignment horizontal="left"/>
    </xf>
    <xf numFmtId="0" fontId="0" fillId="0" borderId="12" xfId="0" applyBorder="1"/>
    <xf numFmtId="164" fontId="8" fillId="0" borderId="9" xfId="0" applyNumberFormat="1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right"/>
    </xf>
    <xf numFmtId="164" fontId="0" fillId="0" borderId="12" xfId="0" applyNumberFormat="1" applyBorder="1"/>
    <xf numFmtId="164" fontId="0" fillId="0" borderId="12" xfId="0" applyNumberFormat="1" applyBorder="1" applyAlignment="1">
      <alignment horizontal="right"/>
    </xf>
    <xf numFmtId="164" fontId="0" fillId="0" borderId="12" xfId="1" applyFont="1" applyBorder="1"/>
    <xf numFmtId="164" fontId="0" fillId="0" borderId="0" xfId="0" applyNumberFormat="1"/>
    <xf numFmtId="164" fontId="0" fillId="0" borderId="13" xfId="0" applyNumberFormat="1" applyBorder="1"/>
    <xf numFmtId="164" fontId="0" fillId="0" borderId="11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0" fillId="0" borderId="7" xfId="0" applyNumberFormat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12" xfId="1" applyNumberFormat="1" applyFont="1" applyBorder="1"/>
    <xf numFmtId="164" fontId="0" fillId="0" borderId="12" xfId="1" applyFont="1" applyFill="1" applyBorder="1"/>
    <xf numFmtId="0" fontId="12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2" xfId="0" applyFont="1" applyBorder="1"/>
    <xf numFmtId="4" fontId="12" fillId="0" borderId="12" xfId="0" applyNumberFormat="1" applyFont="1" applyBorder="1"/>
    <xf numFmtId="4" fontId="13" fillId="0" borderId="12" xfId="0" applyNumberFormat="1" applyFont="1" applyBorder="1"/>
    <xf numFmtId="2" fontId="13" fillId="0" borderId="12" xfId="0" applyNumberFormat="1" applyFont="1" applyBorder="1"/>
    <xf numFmtId="4" fontId="13" fillId="0" borderId="12" xfId="1" applyNumberFormat="1" applyFont="1" applyBorder="1"/>
    <xf numFmtId="4" fontId="13" fillId="0" borderId="13" xfId="0" applyNumberFormat="1" applyFont="1" applyBorder="1"/>
    <xf numFmtId="4" fontId="13" fillId="0" borderId="0" xfId="0" applyNumberFormat="1" applyFont="1"/>
    <xf numFmtId="4" fontId="13" fillId="0" borderId="11" xfId="0" applyNumberFormat="1" applyFont="1" applyBorder="1"/>
    <xf numFmtId="4" fontId="13" fillId="0" borderId="15" xfId="0" applyNumberFormat="1" applyFont="1" applyBorder="1"/>
    <xf numFmtId="4" fontId="13" fillId="0" borderId="14" xfId="0" applyNumberFormat="1" applyFont="1" applyBorder="1"/>
    <xf numFmtId="4" fontId="13" fillId="0" borderId="7" xfId="0" applyNumberFormat="1" applyFont="1" applyBorder="1"/>
    <xf numFmtId="164" fontId="3" fillId="0" borderId="5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right"/>
    </xf>
    <xf numFmtId="164" fontId="2" fillId="0" borderId="12" xfId="0" applyNumberFormat="1" applyFont="1" applyBorder="1"/>
    <xf numFmtId="164" fontId="2" fillId="0" borderId="12" xfId="1" applyFont="1" applyFill="1" applyBorder="1"/>
    <xf numFmtId="164" fontId="2" fillId="0" borderId="0" xfId="0" applyNumberFormat="1" applyFont="1"/>
    <xf numFmtId="164" fontId="2" fillId="0" borderId="13" xfId="0" applyNumberFormat="1" applyFont="1" applyBorder="1"/>
    <xf numFmtId="164" fontId="2" fillId="0" borderId="15" xfId="0" applyNumberFormat="1" applyFont="1" applyBorder="1"/>
    <xf numFmtId="164" fontId="2" fillId="0" borderId="14" xfId="0" applyNumberFormat="1" applyFont="1" applyBorder="1"/>
    <xf numFmtId="164" fontId="2" fillId="0" borderId="12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12" xfId="1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4" fontId="2" fillId="0" borderId="8" xfId="1" applyFont="1" applyBorder="1"/>
    <xf numFmtId="4" fontId="14" fillId="0" borderId="0" xfId="0" applyNumberFormat="1" applyFont="1"/>
    <xf numFmtId="0" fontId="14" fillId="0" borderId="0" xfId="0" applyFont="1"/>
    <xf numFmtId="4" fontId="14" fillId="0" borderId="7" xfId="0" applyNumberFormat="1" applyFont="1" applyBorder="1"/>
    <xf numFmtId="0" fontId="15" fillId="0" borderId="0" xfId="0" applyFont="1"/>
    <xf numFmtId="0" fontId="15" fillId="0" borderId="7" xfId="0" applyFont="1" applyBorder="1"/>
    <xf numFmtId="166" fontId="2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7" xfId="0" applyFont="1" applyBorder="1" applyAlignment="1">
      <alignment horizontal="right"/>
    </xf>
    <xf numFmtId="4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4" fontId="14" fillId="0" borderId="7" xfId="0" applyNumberFormat="1" applyFont="1" applyBorder="1" applyAlignment="1">
      <alignment horizontal="right"/>
    </xf>
    <xf numFmtId="4" fontId="14" fillId="0" borderId="5" xfId="0" applyNumberFormat="1" applyFont="1" applyBorder="1"/>
    <xf numFmtId="0" fontId="14" fillId="0" borderId="5" xfId="0" applyFont="1" applyBorder="1"/>
    <xf numFmtId="4" fontId="14" fillId="0" borderId="8" xfId="0" applyNumberFormat="1" applyFont="1" applyBorder="1"/>
    <xf numFmtId="0" fontId="2" fillId="0" borderId="3" xfId="0" applyFont="1" applyBorder="1"/>
    <xf numFmtId="0" fontId="2" fillId="0" borderId="4" xfId="0" applyFont="1" applyBorder="1"/>
    <xf numFmtId="4" fontId="2" fillId="0" borderId="5" xfId="0" applyNumberFormat="1" applyFont="1" applyBorder="1" applyAlignment="1">
      <alignment horizontal="right"/>
    </xf>
    <xf numFmtId="1" fontId="2" fillId="0" borderId="0" xfId="0" applyNumberFormat="1" applyFont="1"/>
    <xf numFmtId="0" fontId="0" fillId="0" borderId="3" xfId="0" applyBorder="1"/>
    <xf numFmtId="0" fontId="2" fillId="0" borderId="8" xfId="0" applyFont="1" applyBorder="1" applyAlignment="1">
      <alignment horizontal="right"/>
    </xf>
    <xf numFmtId="2" fontId="2" fillId="0" borderId="8" xfId="0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7" fontId="10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4" fontId="3" fillId="0" borderId="2" xfId="1" applyFont="1" applyBorder="1" applyAlignment="1">
      <alignment horizontal="center" vertical="center" wrapText="1"/>
    </xf>
    <xf numFmtId="164" fontId="3" fillId="0" borderId="0" xfId="1" applyFont="1" applyBorder="1" applyAlignment="1">
      <alignment horizontal="center" vertical="center"/>
    </xf>
    <xf numFmtId="164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4" fontId="2" fillId="0" borderId="7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4" fontId="2" fillId="0" borderId="7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3" fontId="2" fillId="0" borderId="0" xfId="0" applyNumberFormat="1" applyFont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4" fontId="2" fillId="0" borderId="7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0" borderId="14" xfId="0" applyFont="1" applyBorder="1" applyAlignment="1">
      <alignment horizontal="left" vertical="top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164" fontId="8" fillId="0" borderId="13" xfId="0" applyNumberFormat="1" applyFont="1" applyBorder="1" applyAlignment="1">
      <alignment horizontal="center" wrapText="1"/>
    </xf>
    <xf numFmtId="164" fontId="8" fillId="0" borderId="14" xfId="0" applyNumberFormat="1" applyFont="1" applyBorder="1" applyAlignment="1">
      <alignment horizontal="center" wrapText="1"/>
    </xf>
    <xf numFmtId="164" fontId="8" fillId="0" borderId="9" xfId="0" applyNumberFormat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wrapText="1"/>
    </xf>
    <xf numFmtId="164" fontId="3" fillId="0" borderId="14" xfId="0" applyNumberFormat="1" applyFont="1" applyBorder="1" applyAlignment="1">
      <alignment horizontal="center" wrapText="1"/>
    </xf>
    <xf numFmtId="0" fontId="23" fillId="2" borderId="13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164" fontId="2" fillId="0" borderId="0" xfId="1" applyFont="1" applyBorder="1" applyAlignment="1">
      <alignment horizontal="right"/>
    </xf>
    <xf numFmtId="164" fontId="2" fillId="0" borderId="7" xfId="1" applyFont="1" applyBorder="1" applyAlignment="1">
      <alignment horizontal="right"/>
    </xf>
    <xf numFmtId="164" fontId="2" fillId="0" borderId="7" xfId="1" applyFont="1" applyBorder="1" applyAlignment="1">
      <alignment horizontal="right" vertical="top"/>
    </xf>
    <xf numFmtId="0" fontId="18" fillId="0" borderId="3" xfId="0" applyFont="1" applyBorder="1"/>
    <xf numFmtId="164" fontId="18" fillId="0" borderId="0" xfId="1" applyFont="1" applyBorder="1" applyAlignment="1">
      <alignment horizontal="right"/>
    </xf>
    <xf numFmtId="164" fontId="18" fillId="0" borderId="7" xfId="1" applyFont="1" applyBorder="1" applyAlignment="1">
      <alignment horizontal="right"/>
    </xf>
    <xf numFmtId="0" fontId="0" fillId="0" borderId="4" xfId="0" applyBorder="1"/>
    <xf numFmtId="164" fontId="8" fillId="0" borderId="5" xfId="1" applyFont="1" applyBorder="1" applyAlignment="1">
      <alignment horizontal="right" vertical="top"/>
    </xf>
    <xf numFmtId="164" fontId="8" fillId="0" borderId="5" xfId="1" applyFont="1" applyBorder="1" applyAlignment="1">
      <alignment horizontal="right" wrapText="1"/>
    </xf>
    <xf numFmtId="164" fontId="8" fillId="0" borderId="8" xfId="1" applyFont="1" applyBorder="1" applyAlignment="1">
      <alignment horizontal="right" vertical="top"/>
    </xf>
    <xf numFmtId="164" fontId="8" fillId="0" borderId="0" xfId="1" applyFont="1" applyBorder="1" applyAlignment="1">
      <alignment horizontal="right" vertical="top"/>
    </xf>
    <xf numFmtId="164" fontId="8" fillId="0" borderId="0" xfId="1" applyFont="1" applyBorder="1" applyAlignment="1">
      <alignment horizontal="right" wrapText="1"/>
    </xf>
    <xf numFmtId="0" fontId="24" fillId="2" borderId="13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wrapText="1"/>
    </xf>
    <xf numFmtId="4" fontId="0" fillId="0" borderId="23" xfId="0" applyNumberFormat="1" applyBorder="1" applyAlignment="1">
      <alignment wrapText="1"/>
    </xf>
    <xf numFmtId="4" fontId="0" fillId="0" borderId="24" xfId="0" applyNumberFormat="1" applyBorder="1" applyAlignment="1">
      <alignment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wrapText="1"/>
    </xf>
    <xf numFmtId="4" fontId="0" fillId="0" borderId="26" xfId="0" applyNumberFormat="1" applyBorder="1" applyAlignment="1">
      <alignment wrapText="1"/>
    </xf>
    <xf numFmtId="4" fontId="0" fillId="0" borderId="27" xfId="0" applyNumberFormat="1" applyBorder="1" applyAlignment="1">
      <alignment wrapText="1"/>
    </xf>
    <xf numFmtId="0" fontId="0" fillId="0" borderId="28" xfId="0" applyBorder="1" applyAlignment="1">
      <alignment horizontal="left" vertical="top" wrapText="1"/>
    </xf>
    <xf numFmtId="0" fontId="19" fillId="0" borderId="29" xfId="0" applyFont="1" applyBorder="1" applyAlignment="1">
      <alignment wrapText="1"/>
    </xf>
    <xf numFmtId="4" fontId="18" fillId="0" borderId="29" xfId="0" applyNumberFormat="1" applyFont="1" applyBorder="1" applyAlignment="1">
      <alignment wrapText="1"/>
    </xf>
    <xf numFmtId="4" fontId="18" fillId="0" borderId="30" xfId="0" applyNumberFormat="1" applyFont="1" applyBorder="1" applyAlignment="1">
      <alignment wrapText="1"/>
    </xf>
    <xf numFmtId="4" fontId="0" fillId="0" borderId="23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 wrapText="1"/>
    </xf>
    <xf numFmtId="4" fontId="0" fillId="0" borderId="24" xfId="0" applyNumberFormat="1" applyBorder="1" applyAlignment="1">
      <alignment horizontal="right" vertical="center" wrapText="1"/>
    </xf>
    <xf numFmtId="4" fontId="0" fillId="0" borderId="26" xfId="0" applyNumberForma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" fontId="0" fillId="0" borderId="27" xfId="0" applyNumberFormat="1" applyBorder="1" applyAlignment="1">
      <alignment horizontal="right" vertical="center" wrapText="1"/>
    </xf>
    <xf numFmtId="0" fontId="18" fillId="0" borderId="29" xfId="0" applyFont="1" applyBorder="1" applyAlignment="1">
      <alignment wrapText="1"/>
    </xf>
    <xf numFmtId="0" fontId="0" fillId="0" borderId="31" xfId="0" applyBorder="1" applyAlignment="1">
      <alignment wrapText="1"/>
    </xf>
    <xf numFmtId="4" fontId="0" fillId="0" borderId="31" xfId="0" applyNumberFormat="1" applyBorder="1" applyAlignment="1">
      <alignment wrapText="1"/>
    </xf>
    <xf numFmtId="4" fontId="0" fillId="0" borderId="32" xfId="0" applyNumberFormat="1" applyBorder="1" applyAlignment="1">
      <alignment wrapText="1"/>
    </xf>
    <xf numFmtId="4" fontId="16" fillId="0" borderId="26" xfId="0" applyNumberFormat="1" applyFont="1" applyBorder="1" applyAlignment="1">
      <alignment wrapText="1"/>
    </xf>
    <xf numFmtId="0" fontId="19" fillId="0" borderId="0" xfId="0" applyFont="1" applyAlignment="1">
      <alignment wrapText="1"/>
    </xf>
    <xf numFmtId="4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64" fontId="0" fillId="0" borderId="23" xfId="1" applyFont="1" applyBorder="1" applyAlignment="1">
      <alignment wrapText="1"/>
    </xf>
    <xf numFmtId="164" fontId="0" fillId="0" borderId="24" xfId="1" applyFont="1" applyBorder="1" applyAlignment="1">
      <alignment wrapText="1"/>
    </xf>
    <xf numFmtId="164" fontId="0" fillId="0" borderId="26" xfId="1" applyFont="1" applyBorder="1" applyAlignment="1">
      <alignment wrapText="1"/>
    </xf>
    <xf numFmtId="164" fontId="0" fillId="0" borderId="27" xfId="1" applyFont="1" applyBorder="1" applyAlignment="1">
      <alignment wrapText="1"/>
    </xf>
    <xf numFmtId="0" fontId="20" fillId="0" borderId="33" xfId="0" applyFont="1" applyBorder="1" applyAlignment="1">
      <alignment wrapText="1"/>
    </xf>
    <xf numFmtId="164" fontId="21" fillId="0" borderId="33" xfId="1" applyFont="1" applyBorder="1" applyAlignment="1">
      <alignment wrapText="1"/>
    </xf>
    <xf numFmtId="164" fontId="21" fillId="0" borderId="34" xfId="1" applyFont="1" applyBorder="1" applyAlignment="1">
      <alignment wrapText="1"/>
    </xf>
    <xf numFmtId="0" fontId="0" fillId="0" borderId="24" xfId="1" applyNumberFormat="1" applyFont="1" applyBorder="1" applyAlignment="1">
      <alignment horizontal="right" wrapText="1"/>
    </xf>
    <xf numFmtId="0" fontId="0" fillId="0" borderId="27" xfId="1" applyNumberFormat="1" applyFont="1" applyBorder="1" applyAlignment="1">
      <alignment horizontal="right" wrapText="1"/>
    </xf>
    <xf numFmtId="164" fontId="0" fillId="0" borderId="26" xfId="1" applyFont="1" applyBorder="1" applyAlignment="1">
      <alignment horizontal="center" vertical="center" wrapText="1"/>
    </xf>
    <xf numFmtId="0" fontId="0" fillId="0" borderId="27" xfId="1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64" fontId="0" fillId="0" borderId="27" xfId="1" applyFont="1" applyBorder="1" applyAlignment="1">
      <alignment horizontal="center" vertical="center" wrapText="1"/>
    </xf>
    <xf numFmtId="164" fontId="0" fillId="0" borderId="26" xfId="1" applyFont="1" applyBorder="1" applyAlignment="1">
      <alignment horizontal="right" vertical="center" wrapText="1"/>
    </xf>
    <xf numFmtId="164" fontId="0" fillId="0" borderId="27" xfId="1" applyFont="1" applyBorder="1" applyAlignment="1">
      <alignment horizontal="right" vertical="center" wrapText="1"/>
    </xf>
    <xf numFmtId="164" fontId="22" fillId="0" borderId="33" xfId="1" applyFont="1" applyBorder="1" applyAlignment="1">
      <alignment wrapText="1"/>
    </xf>
    <xf numFmtId="164" fontId="0" fillId="0" borderId="23" xfId="1" applyFont="1" applyBorder="1" applyAlignment="1">
      <alignment horizontal="right" vertical="center" wrapText="1"/>
    </xf>
    <xf numFmtId="164" fontId="0" fillId="0" borderId="24" xfId="1" applyFont="1" applyBorder="1" applyAlignment="1">
      <alignment horizontal="right" vertical="center" wrapText="1"/>
    </xf>
    <xf numFmtId="0" fontId="20" fillId="0" borderId="29" xfId="0" applyFont="1" applyBorder="1" applyAlignment="1">
      <alignment wrapText="1"/>
    </xf>
    <xf numFmtId="164" fontId="21" fillId="0" borderId="29" xfId="1" applyFont="1" applyBorder="1" applyAlignment="1">
      <alignment wrapText="1"/>
    </xf>
    <xf numFmtId="164" fontId="22" fillId="0" borderId="29" xfId="1" applyFont="1" applyBorder="1" applyAlignment="1">
      <alignment wrapText="1"/>
    </xf>
    <xf numFmtId="164" fontId="21" fillId="0" borderId="30" xfId="1" applyFont="1" applyBorder="1" applyAlignment="1">
      <alignment wrapText="1"/>
    </xf>
    <xf numFmtId="0" fontId="17" fillId="0" borderId="0" xfId="0" applyFont="1" applyAlignment="1">
      <alignment wrapText="1"/>
    </xf>
    <xf numFmtId="4" fontId="0" fillId="0" borderId="0" xfId="0" applyNumberFormat="1" applyAlignment="1">
      <alignment wrapText="1"/>
    </xf>
    <xf numFmtId="4" fontId="16" fillId="0" borderId="0" xfId="0" applyNumberFormat="1" applyFont="1" applyAlignment="1">
      <alignment wrapText="1"/>
    </xf>
    <xf numFmtId="0" fontId="23" fillId="2" borderId="3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14" xfId="0" applyFont="1" applyFill="1" applyBorder="1" applyAlignment="1">
      <alignment horizontal="center" vertical="center"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164" fontId="0" fillId="0" borderId="45" xfId="1" applyFont="1" applyBorder="1" applyAlignment="1">
      <alignment wrapText="1"/>
    </xf>
    <xf numFmtId="164" fontId="0" fillId="0" borderId="2" xfId="1" applyFont="1" applyBorder="1"/>
    <xf numFmtId="164" fontId="0" fillId="0" borderId="46" xfId="1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21" xfId="0" applyBorder="1" applyAlignment="1">
      <alignment wrapText="1"/>
    </xf>
    <xf numFmtId="164" fontId="0" fillId="0" borderId="20" xfId="1" applyFont="1" applyBorder="1" applyAlignment="1">
      <alignment horizontal="center" vertical="center" wrapText="1"/>
    </xf>
    <xf numFmtId="164" fontId="0" fillId="0" borderId="21" xfId="1" applyFont="1" applyBorder="1" applyAlignment="1">
      <alignment wrapText="1"/>
    </xf>
    <xf numFmtId="164" fontId="0" fillId="0" borderId="37" xfId="1" applyFont="1" applyBorder="1" applyAlignment="1">
      <alignment horizontal="center" vertical="center" wrapText="1"/>
    </xf>
    <xf numFmtId="164" fontId="0" fillId="0" borderId="18" xfId="1" applyFont="1" applyBorder="1" applyAlignment="1">
      <alignment horizontal="center" vertical="center" wrapText="1"/>
    </xf>
    <xf numFmtId="164" fontId="0" fillId="0" borderId="38" xfId="1" applyFont="1" applyBorder="1" applyAlignment="1">
      <alignment horizontal="center" vertical="center" wrapText="1"/>
    </xf>
    <xf numFmtId="0" fontId="0" fillId="0" borderId="39" xfId="0" applyBorder="1" applyAlignment="1">
      <alignment wrapText="1"/>
    </xf>
    <xf numFmtId="0" fontId="0" fillId="0" borderId="19" xfId="0" applyBorder="1" applyAlignment="1">
      <alignment wrapText="1"/>
    </xf>
    <xf numFmtId="164" fontId="0" fillId="0" borderId="21" xfId="1" applyFont="1" applyBorder="1" applyAlignment="1">
      <alignment horizontal="center" vertical="center" wrapText="1"/>
    </xf>
    <xf numFmtId="164" fontId="0" fillId="0" borderId="19" xfId="1" applyFont="1" applyBorder="1" applyAlignment="1">
      <alignment wrapText="1"/>
    </xf>
    <xf numFmtId="164" fontId="0" fillId="0" borderId="36" xfId="1" applyFont="1" applyBorder="1" applyAlignment="1">
      <alignment horizontal="center" vertical="center" wrapText="1"/>
    </xf>
    <xf numFmtId="0" fontId="0" fillId="0" borderId="41" xfId="0" applyBorder="1" applyAlignment="1">
      <alignment wrapText="1"/>
    </xf>
    <xf numFmtId="0" fontId="19" fillId="0" borderId="42" xfId="0" applyFont="1" applyBorder="1" applyAlignment="1">
      <alignment wrapText="1"/>
    </xf>
    <xf numFmtId="164" fontId="18" fillId="0" borderId="42" xfId="1" applyFont="1" applyBorder="1" applyAlignment="1">
      <alignment wrapText="1"/>
    </xf>
    <xf numFmtId="164" fontId="18" fillId="0" borderId="43" xfId="1" applyFont="1" applyBorder="1" applyAlignment="1">
      <alignment wrapText="1"/>
    </xf>
    <xf numFmtId="164" fontId="0" fillId="0" borderId="46" xfId="1" applyFont="1" applyBorder="1" applyAlignment="1">
      <alignment horizontal="center" wrapText="1"/>
    </xf>
    <xf numFmtId="164" fontId="0" fillId="0" borderId="40" xfId="1" applyFont="1" applyBorder="1" applyAlignment="1">
      <alignment horizontal="center" wrapText="1"/>
    </xf>
    <xf numFmtId="164" fontId="0" fillId="0" borderId="37" xfId="1" applyFont="1" applyBorder="1" applyAlignment="1">
      <alignment horizontal="center" wrapText="1"/>
    </xf>
    <xf numFmtId="164" fontId="0" fillId="0" borderId="36" xfId="1" applyFont="1" applyBorder="1" applyAlignment="1">
      <alignment horizontal="center" wrapText="1"/>
    </xf>
    <xf numFmtId="164" fontId="0" fillId="0" borderId="38" xfId="1" applyFont="1" applyBorder="1" applyAlignment="1">
      <alignment horizontal="center" wrapText="1"/>
    </xf>
    <xf numFmtId="164" fontId="0" fillId="0" borderId="47" xfId="1" applyFont="1" applyBorder="1" applyAlignment="1">
      <alignment horizontal="center" vertical="center" wrapText="1"/>
    </xf>
    <xf numFmtId="164" fontId="0" fillId="0" borderId="48" xfId="1" applyFont="1" applyBorder="1" applyAlignment="1">
      <alignment horizontal="center" vertical="center" wrapText="1"/>
    </xf>
    <xf numFmtId="164" fontId="0" fillId="0" borderId="40" xfId="1" applyFont="1" applyBorder="1" applyAlignment="1">
      <alignment wrapText="1"/>
    </xf>
    <xf numFmtId="164" fontId="0" fillId="0" borderId="36" xfId="1" applyFont="1" applyBorder="1" applyAlignment="1">
      <alignment wrapText="1"/>
    </xf>
    <xf numFmtId="0" fontId="0" fillId="0" borderId="49" xfId="0" applyBorder="1" applyAlignment="1">
      <alignment wrapText="1"/>
    </xf>
    <xf numFmtId="0" fontId="19" fillId="0" borderId="18" xfId="0" applyFont="1" applyBorder="1" applyAlignment="1">
      <alignment wrapText="1"/>
    </xf>
    <xf numFmtId="164" fontId="18" fillId="0" borderId="18" xfId="1" applyFont="1" applyBorder="1" applyAlignment="1">
      <alignment wrapText="1"/>
    </xf>
    <xf numFmtId="164" fontId="18" fillId="0" borderId="50" xfId="1" applyFont="1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164" fontId="0" fillId="0" borderId="33" xfId="1" applyFont="1" applyBorder="1" applyAlignment="1">
      <alignment horizontal="center" vertical="center" wrapText="1"/>
    </xf>
    <xf numFmtId="164" fontId="0" fillId="0" borderId="33" xfId="1" applyFont="1" applyBorder="1" applyAlignment="1">
      <alignment horizontal="center" wrapText="1"/>
    </xf>
    <xf numFmtId="164" fontId="0" fillId="0" borderId="31" xfId="1" applyFont="1" applyBorder="1" applyAlignment="1">
      <alignment horizontal="center" vertical="center" wrapText="1"/>
    </xf>
    <xf numFmtId="164" fontId="0" fillId="0" borderId="31" xfId="1" applyFont="1" applyBorder="1" applyAlignment="1">
      <alignment horizontal="center" wrapText="1"/>
    </xf>
    <xf numFmtId="0" fontId="0" fillId="0" borderId="53" xfId="0" applyBorder="1" applyAlignment="1">
      <alignment wrapText="1"/>
    </xf>
    <xf numFmtId="164" fontId="18" fillId="0" borderId="29" xfId="1" applyFont="1" applyBorder="1" applyAlignment="1">
      <alignment wrapText="1"/>
    </xf>
    <xf numFmtId="164" fontId="18" fillId="0" borderId="30" xfId="1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50" xfId="0" applyBorder="1" applyAlignment="1">
      <alignment wrapText="1"/>
    </xf>
    <xf numFmtId="0" fontId="24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</cellXfs>
  <cellStyles count="4">
    <cellStyle name="Comma" xfId="1" builtinId="3"/>
    <cellStyle name="Comma 2" xfId="2" xr:uid="{609E6DAC-4A6D-457F-AC76-4ECA79DD96CE}"/>
    <cellStyle name="Comma 2 2" xfId="3" xr:uid="{D66C373F-525A-472B-BE61-C5A646081F5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7151</xdr:rowOff>
    </xdr:from>
    <xdr:to>
      <xdr:col>10</xdr:col>
      <xdr:colOff>26966</xdr:colOff>
      <xdr:row>0</xdr:row>
      <xdr:rowOff>10112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D67C20-45F1-41C5-836E-EA158B31C310}"/>
            </a:ext>
          </a:extLst>
        </xdr:cNvPr>
        <xdr:cNvSpPr txBox="1"/>
      </xdr:nvSpPr>
      <xdr:spPr>
        <a:xfrm>
          <a:off x="0" y="7151"/>
          <a:ext cx="12847616" cy="18698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STATUS OF IRRIGATION DEVELOPMENT </a:t>
          </a:r>
        </a:p>
        <a:p>
          <a:pPr algn="ctr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BASED ON INVENTORY</a:t>
          </a:r>
        </a:p>
        <a:p>
          <a:pPr algn="ctr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as of December 31,</a:t>
          </a:r>
          <a:r>
            <a:rPr lang="en-US" sz="16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  <a:p>
          <a:pPr algn="ctr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In Hectares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FAFD-85D9-4E52-A858-973AA166573C}">
  <dimension ref="A1:U188"/>
  <sheetViews>
    <sheetView workbookViewId="0">
      <selection sqref="A1:U2"/>
    </sheetView>
  </sheetViews>
  <sheetFormatPr defaultRowHeight="15" x14ac:dyDescent="0.25"/>
  <cols>
    <col min="1" max="1" width="24.85546875" style="9" bestFit="1" customWidth="1"/>
    <col min="2" max="2" width="11.85546875" style="9" customWidth="1"/>
    <col min="3" max="3" width="10.7109375" style="9" customWidth="1"/>
    <col min="4" max="4" width="11" style="9" customWidth="1"/>
    <col min="5" max="7" width="9.140625" style="9"/>
    <col min="8" max="8" width="14.85546875" style="9" customWidth="1"/>
    <col min="9" max="9" width="11.5703125" style="9" customWidth="1"/>
    <col min="10" max="10" width="14.140625" style="18" customWidth="1"/>
    <col min="11" max="11" width="11.85546875" style="9" customWidth="1"/>
    <col min="12" max="16384" width="9.140625" style="9"/>
  </cols>
  <sheetData>
    <row r="1" spans="1:21" ht="28.5" customHeight="1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1" ht="28.5" customHeight="1" thickBot="1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1" ht="17.25" customHeight="1" x14ac:dyDescent="0.25">
      <c r="A3" s="152" t="s">
        <v>1</v>
      </c>
      <c r="B3" s="155" t="s">
        <v>2</v>
      </c>
      <c r="C3" s="158" t="s">
        <v>3</v>
      </c>
      <c r="D3" s="158"/>
      <c r="E3" s="158"/>
      <c r="F3" s="158"/>
      <c r="G3" s="158"/>
      <c r="H3" s="158"/>
      <c r="I3" s="158"/>
      <c r="J3" s="159" t="s">
        <v>4</v>
      </c>
      <c r="K3" s="162" t="s">
        <v>5</v>
      </c>
    </row>
    <row r="4" spans="1:21" ht="27.75" customHeight="1" x14ac:dyDescent="0.25">
      <c r="A4" s="153"/>
      <c r="B4" s="156"/>
      <c r="C4" s="156" t="s">
        <v>6</v>
      </c>
      <c r="D4" s="156"/>
      <c r="E4" s="156"/>
      <c r="F4" s="156"/>
      <c r="G4" s="156"/>
      <c r="H4" s="165" t="s">
        <v>7</v>
      </c>
      <c r="I4" s="165" t="s">
        <v>8</v>
      </c>
      <c r="J4" s="160"/>
      <c r="K4" s="163"/>
    </row>
    <row r="5" spans="1:21" ht="18" customHeight="1" x14ac:dyDescent="0.25">
      <c r="A5" s="153"/>
      <c r="B5" s="156"/>
      <c r="C5" s="165" t="s">
        <v>9</v>
      </c>
      <c r="D5" s="166" t="s">
        <v>10</v>
      </c>
      <c r="E5" s="166" t="s">
        <v>11</v>
      </c>
      <c r="F5" s="165" t="s">
        <v>12</v>
      </c>
      <c r="G5" s="156" t="s">
        <v>13</v>
      </c>
      <c r="H5" s="156"/>
      <c r="I5" s="156"/>
      <c r="J5" s="160"/>
      <c r="K5" s="163"/>
    </row>
    <row r="6" spans="1:21" ht="29.25" customHeight="1" thickBot="1" x14ac:dyDescent="0.3">
      <c r="A6" s="154"/>
      <c r="B6" s="157"/>
      <c r="C6" s="157"/>
      <c r="D6" s="167"/>
      <c r="E6" s="167"/>
      <c r="F6" s="157"/>
      <c r="G6" s="157"/>
      <c r="H6" s="157"/>
      <c r="I6" s="157"/>
      <c r="J6" s="161"/>
      <c r="K6" s="164"/>
    </row>
    <row r="7" spans="1:21" x14ac:dyDescent="0.25">
      <c r="A7" s="2" t="s">
        <v>14</v>
      </c>
      <c r="B7" s="10">
        <v>99650</v>
      </c>
      <c r="C7" s="10">
        <v>13615</v>
      </c>
      <c r="D7" s="10">
        <v>39758</v>
      </c>
      <c r="E7" s="10">
        <v>28948</v>
      </c>
      <c r="F7" s="10">
        <v>1705</v>
      </c>
      <c r="G7" s="10">
        <v>84025</v>
      </c>
      <c r="H7" s="10">
        <v>2325</v>
      </c>
      <c r="I7" s="10">
        <v>86350</v>
      </c>
      <c r="J7" s="11">
        <v>86.65</v>
      </c>
      <c r="K7" s="12">
        <v>13300</v>
      </c>
    </row>
    <row r="8" spans="1:21" x14ac:dyDescent="0.25">
      <c r="A8" s="2">
        <v>1</v>
      </c>
      <c r="B8" s="10">
        <v>277180</v>
      </c>
      <c r="C8" s="10">
        <v>42476</v>
      </c>
      <c r="D8" s="10">
        <v>47389</v>
      </c>
      <c r="E8" s="10">
        <v>21662</v>
      </c>
      <c r="F8" s="10">
        <v>52015</v>
      </c>
      <c r="G8" s="10">
        <v>163543</v>
      </c>
      <c r="H8" s="10">
        <v>15912</v>
      </c>
      <c r="I8" s="10">
        <v>179455</v>
      </c>
      <c r="J8" s="13">
        <v>64.739999999999995</v>
      </c>
      <c r="K8" s="12">
        <v>97725</v>
      </c>
    </row>
    <row r="9" spans="1:21" x14ac:dyDescent="0.25">
      <c r="A9" s="2">
        <v>2</v>
      </c>
      <c r="B9" s="10">
        <v>472640</v>
      </c>
      <c r="C9" s="10">
        <v>145254</v>
      </c>
      <c r="D9" s="10">
        <v>44223</v>
      </c>
      <c r="E9" s="10">
        <v>51175</v>
      </c>
      <c r="F9" s="10">
        <v>25983</v>
      </c>
      <c r="G9" s="10">
        <v>266635</v>
      </c>
      <c r="H9" s="10">
        <v>15805</v>
      </c>
      <c r="I9" s="10">
        <v>282439</v>
      </c>
      <c r="J9" s="13">
        <v>59.76</v>
      </c>
      <c r="K9" s="12">
        <v>190201</v>
      </c>
    </row>
    <row r="10" spans="1:21" x14ac:dyDescent="0.25">
      <c r="A10" s="2">
        <v>3</v>
      </c>
      <c r="B10" s="10">
        <v>498860</v>
      </c>
      <c r="C10" s="10">
        <v>186569</v>
      </c>
      <c r="D10" s="10">
        <v>57198</v>
      </c>
      <c r="E10" s="10">
        <v>7967</v>
      </c>
      <c r="F10" s="10">
        <v>24204</v>
      </c>
      <c r="G10" s="10">
        <v>275938</v>
      </c>
      <c r="H10" s="10">
        <v>19156</v>
      </c>
      <c r="I10" s="10">
        <v>295094</v>
      </c>
      <c r="J10" s="13">
        <v>59.15</v>
      </c>
      <c r="K10" s="12">
        <v>203766</v>
      </c>
    </row>
    <row r="11" spans="1:21" x14ac:dyDescent="0.25">
      <c r="A11" s="2" t="s">
        <v>15</v>
      </c>
      <c r="B11" s="10">
        <v>97710</v>
      </c>
      <c r="C11" s="10">
        <v>21054</v>
      </c>
      <c r="D11" s="10">
        <v>16094</v>
      </c>
      <c r="E11" s="10">
        <v>7062</v>
      </c>
      <c r="F11" s="10">
        <v>3097</v>
      </c>
      <c r="G11" s="10">
        <v>47307</v>
      </c>
      <c r="H11" s="10">
        <v>10428</v>
      </c>
      <c r="I11" s="10">
        <v>57738</v>
      </c>
      <c r="J11" s="13">
        <v>59.09</v>
      </c>
      <c r="K11" s="12">
        <v>39972</v>
      </c>
    </row>
    <row r="12" spans="1:21" x14ac:dyDescent="0.25">
      <c r="A12" s="2" t="s">
        <v>16</v>
      </c>
      <c r="B12" s="10">
        <v>149250</v>
      </c>
      <c r="C12" s="10">
        <v>18938</v>
      </c>
      <c r="D12" s="10">
        <v>29131</v>
      </c>
      <c r="E12" s="10">
        <v>14225</v>
      </c>
      <c r="F12" s="10">
        <v>4815</v>
      </c>
      <c r="G12" s="10">
        <v>67108</v>
      </c>
      <c r="H12" s="10">
        <v>10531</v>
      </c>
      <c r="I12" s="10">
        <v>77640</v>
      </c>
      <c r="J12" s="13">
        <v>52.02</v>
      </c>
      <c r="K12" s="12">
        <v>71610</v>
      </c>
    </row>
    <row r="13" spans="1:21" x14ac:dyDescent="0.25">
      <c r="A13" s="2">
        <v>5</v>
      </c>
      <c r="B13" s="10">
        <v>239660</v>
      </c>
      <c r="C13" s="10">
        <v>22930</v>
      </c>
      <c r="D13" s="10">
        <v>59913</v>
      </c>
      <c r="E13" s="10">
        <v>25364</v>
      </c>
      <c r="F13" s="10">
        <v>13016</v>
      </c>
      <c r="G13" s="10">
        <v>121223</v>
      </c>
      <c r="H13" s="10">
        <v>223</v>
      </c>
      <c r="I13" s="10">
        <v>121446</v>
      </c>
      <c r="J13" s="13">
        <v>50.67</v>
      </c>
      <c r="K13" s="12">
        <v>118214</v>
      </c>
    </row>
    <row r="14" spans="1:21" x14ac:dyDescent="0.25">
      <c r="A14" s="2" t="s">
        <v>17</v>
      </c>
      <c r="B14" s="10">
        <v>1834950</v>
      </c>
      <c r="C14" s="10">
        <v>450836</v>
      </c>
      <c r="D14" s="10">
        <v>293705</v>
      </c>
      <c r="E14" s="10">
        <v>156402</v>
      </c>
      <c r="F14" s="10">
        <v>124835</v>
      </c>
      <c r="G14" s="10">
        <v>1025780</v>
      </c>
      <c r="H14" s="10">
        <v>74379</v>
      </c>
      <c r="I14" s="10">
        <v>1100162</v>
      </c>
      <c r="J14" s="13">
        <v>59.96</v>
      </c>
      <c r="K14" s="12">
        <v>734788</v>
      </c>
    </row>
    <row r="15" spans="1:21" x14ac:dyDescent="0.25">
      <c r="A15" s="2">
        <v>6</v>
      </c>
      <c r="B15" s="10">
        <v>197250</v>
      </c>
      <c r="C15" s="10">
        <v>46752</v>
      </c>
      <c r="D15" s="10">
        <v>22614</v>
      </c>
      <c r="E15" s="10">
        <v>12763</v>
      </c>
      <c r="F15" s="10">
        <v>11069</v>
      </c>
      <c r="G15" s="10">
        <v>93199</v>
      </c>
      <c r="H15" s="10">
        <v>7365</v>
      </c>
      <c r="I15" s="10">
        <v>100564</v>
      </c>
      <c r="J15" s="13">
        <v>50.98</v>
      </c>
      <c r="K15" s="12">
        <v>96686</v>
      </c>
    </row>
    <row r="16" spans="1:21" x14ac:dyDescent="0.25">
      <c r="A16" s="2">
        <v>7</v>
      </c>
      <c r="B16" s="10">
        <v>50740</v>
      </c>
      <c r="C16" s="10">
        <v>9855</v>
      </c>
      <c r="D16" s="10">
        <v>20697</v>
      </c>
      <c r="E16" s="10">
        <v>433</v>
      </c>
      <c r="F16" s="10">
        <v>620</v>
      </c>
      <c r="G16" s="10">
        <v>31605</v>
      </c>
      <c r="H16" s="10">
        <v>4363</v>
      </c>
      <c r="I16" s="10">
        <v>35968</v>
      </c>
      <c r="J16" s="13">
        <v>70.89</v>
      </c>
      <c r="K16" s="12">
        <v>14772</v>
      </c>
    </row>
    <row r="17" spans="1:11" x14ac:dyDescent="0.25">
      <c r="A17" s="2">
        <v>8</v>
      </c>
      <c r="B17" s="10">
        <v>84380</v>
      </c>
      <c r="C17" s="10">
        <v>20059</v>
      </c>
      <c r="D17" s="10">
        <v>30731</v>
      </c>
      <c r="E17" s="10">
        <v>6391</v>
      </c>
      <c r="F17" s="10">
        <v>3508</v>
      </c>
      <c r="G17" s="10">
        <v>60689</v>
      </c>
      <c r="H17" s="10">
        <v>291</v>
      </c>
      <c r="I17" s="10">
        <v>60980</v>
      </c>
      <c r="J17" s="13">
        <v>72.27</v>
      </c>
      <c r="K17" s="12">
        <v>23400</v>
      </c>
    </row>
    <row r="18" spans="1:11" x14ac:dyDescent="0.25">
      <c r="A18" s="2" t="s">
        <v>18</v>
      </c>
      <c r="B18" s="10">
        <v>332370</v>
      </c>
      <c r="C18" s="10">
        <v>76667</v>
      </c>
      <c r="D18" s="10">
        <v>74042</v>
      </c>
      <c r="E18" s="10">
        <v>19587</v>
      </c>
      <c r="F18" s="10">
        <v>15197</v>
      </c>
      <c r="G18" s="10">
        <v>185493</v>
      </c>
      <c r="H18" s="10">
        <v>12019</v>
      </c>
      <c r="I18" s="10">
        <v>197511</v>
      </c>
      <c r="J18" s="13">
        <v>59.43</v>
      </c>
      <c r="K18" s="12">
        <v>134859</v>
      </c>
    </row>
    <row r="19" spans="1:11" x14ac:dyDescent="0.25">
      <c r="A19" s="2">
        <v>9</v>
      </c>
      <c r="B19" s="10">
        <v>76080</v>
      </c>
      <c r="C19" s="10">
        <v>13912</v>
      </c>
      <c r="D19" s="10">
        <v>18438</v>
      </c>
      <c r="E19" s="10">
        <v>2188</v>
      </c>
      <c r="F19" s="10">
        <v>3617</v>
      </c>
      <c r="G19" s="10">
        <v>38155</v>
      </c>
      <c r="H19" s="10">
        <v>1222</v>
      </c>
      <c r="I19" s="10">
        <v>39277</v>
      </c>
      <c r="J19" s="13">
        <v>51.63</v>
      </c>
      <c r="K19" s="12">
        <v>36803</v>
      </c>
    </row>
    <row r="20" spans="1:11" x14ac:dyDescent="0.25">
      <c r="A20" s="2">
        <v>10</v>
      </c>
      <c r="B20" s="10">
        <v>120700</v>
      </c>
      <c r="C20" s="10">
        <v>26925</v>
      </c>
      <c r="D20" s="10">
        <v>22918</v>
      </c>
      <c r="E20" s="10">
        <v>6292</v>
      </c>
      <c r="F20" s="10">
        <v>3822</v>
      </c>
      <c r="G20" s="10">
        <v>59957</v>
      </c>
      <c r="H20" s="10">
        <v>4650</v>
      </c>
      <c r="I20" s="10">
        <v>64607</v>
      </c>
      <c r="J20" s="13">
        <v>53.53</v>
      </c>
      <c r="K20" s="12">
        <v>56093</v>
      </c>
    </row>
    <row r="21" spans="1:11" x14ac:dyDescent="0.25">
      <c r="A21" s="2">
        <v>11</v>
      </c>
      <c r="B21" s="10">
        <v>149610</v>
      </c>
      <c r="C21" s="10">
        <v>35007</v>
      </c>
      <c r="D21" s="10">
        <v>21232</v>
      </c>
      <c r="E21" s="10">
        <v>1765</v>
      </c>
      <c r="F21" s="10">
        <v>3030</v>
      </c>
      <c r="G21" s="10">
        <v>61034</v>
      </c>
      <c r="H21" s="10">
        <v>2297</v>
      </c>
      <c r="I21" s="10">
        <v>63331</v>
      </c>
      <c r="J21" s="13">
        <v>42.33</v>
      </c>
      <c r="K21" s="12">
        <v>86279</v>
      </c>
    </row>
    <row r="22" spans="1:11" x14ac:dyDescent="0.25">
      <c r="A22" s="2">
        <v>12</v>
      </c>
      <c r="B22" s="10">
        <v>293610</v>
      </c>
      <c r="C22" s="10">
        <v>59870</v>
      </c>
      <c r="D22" s="10">
        <v>29923</v>
      </c>
      <c r="E22" s="10">
        <v>3920</v>
      </c>
      <c r="F22" s="10">
        <v>10901</v>
      </c>
      <c r="G22" s="10">
        <v>104614</v>
      </c>
      <c r="H22" s="10">
        <v>6851</v>
      </c>
      <c r="I22" s="10">
        <v>111465</v>
      </c>
      <c r="J22" s="13">
        <v>37.96</v>
      </c>
      <c r="K22" s="12">
        <v>182145</v>
      </c>
    </row>
    <row r="23" spans="1:11" x14ac:dyDescent="0.25">
      <c r="A23" s="2" t="s">
        <v>19</v>
      </c>
      <c r="B23" s="10">
        <v>156720</v>
      </c>
      <c r="C23" s="10">
        <v>23234</v>
      </c>
      <c r="D23" s="10">
        <v>15830</v>
      </c>
      <c r="E23" s="10">
        <v>90</v>
      </c>
      <c r="F23" s="10">
        <v>295</v>
      </c>
      <c r="G23" s="10">
        <v>39449</v>
      </c>
      <c r="H23" s="10">
        <v>515</v>
      </c>
      <c r="I23" s="10">
        <v>39964</v>
      </c>
      <c r="J23" s="13">
        <v>25.5</v>
      </c>
      <c r="K23" s="12">
        <v>116756</v>
      </c>
    </row>
    <row r="24" spans="1:11" x14ac:dyDescent="0.25">
      <c r="A24" s="2">
        <v>13</v>
      </c>
      <c r="B24" s="10">
        <v>162300</v>
      </c>
      <c r="C24" s="10">
        <v>26338</v>
      </c>
      <c r="D24" s="10">
        <v>20354</v>
      </c>
      <c r="E24" s="10">
        <v>3570</v>
      </c>
      <c r="F24" s="10">
        <v>6182</v>
      </c>
      <c r="G24" s="10">
        <v>56444</v>
      </c>
      <c r="H24" s="10">
        <v>2978</v>
      </c>
      <c r="I24" s="10">
        <v>59422</v>
      </c>
      <c r="J24" s="13">
        <v>36.61</v>
      </c>
      <c r="K24" s="12">
        <v>102878</v>
      </c>
    </row>
    <row r="25" spans="1:11" ht="15.75" thickBot="1" x14ac:dyDescent="0.3">
      <c r="A25" s="2" t="s">
        <v>20</v>
      </c>
      <c r="B25" s="10">
        <v>959020</v>
      </c>
      <c r="C25" s="10">
        <v>185287</v>
      </c>
      <c r="D25" s="10">
        <v>128695</v>
      </c>
      <c r="E25" s="10">
        <v>17825</v>
      </c>
      <c r="F25" s="10">
        <v>27847</v>
      </c>
      <c r="G25" s="10">
        <v>359653</v>
      </c>
      <c r="H25" s="10">
        <v>18413</v>
      </c>
      <c r="I25" s="10">
        <v>378066</v>
      </c>
      <c r="J25" s="13">
        <v>39.42</v>
      </c>
      <c r="K25" s="12">
        <v>580954</v>
      </c>
    </row>
    <row r="26" spans="1:11" ht="15.75" thickBot="1" x14ac:dyDescent="0.3">
      <c r="A26" s="14" t="s">
        <v>13</v>
      </c>
      <c r="B26" s="15">
        <v>3126340</v>
      </c>
      <c r="C26" s="15">
        <v>712790</v>
      </c>
      <c r="D26" s="15">
        <v>496442</v>
      </c>
      <c r="E26" s="15">
        <v>193814</v>
      </c>
      <c r="F26" s="15">
        <v>167880</v>
      </c>
      <c r="G26" s="15">
        <v>1570926</v>
      </c>
      <c r="H26" s="15">
        <v>104810</v>
      </c>
      <c r="I26" s="15">
        <v>1675739</v>
      </c>
      <c r="J26" s="16">
        <v>53.6</v>
      </c>
      <c r="K26" s="17">
        <v>1450601</v>
      </c>
    </row>
    <row r="28" spans="1:11" x14ac:dyDescent="0.25">
      <c r="A28" s="169" t="s">
        <v>21</v>
      </c>
      <c r="B28" s="169"/>
      <c r="C28" s="169"/>
      <c r="D28" s="169"/>
      <c r="E28" s="169"/>
      <c r="F28" s="169"/>
      <c r="G28" s="169"/>
      <c r="H28" s="169"/>
    </row>
    <row r="29" spans="1:11" x14ac:dyDescent="0.25">
      <c r="A29" s="169"/>
      <c r="B29" s="169"/>
      <c r="C29" s="169"/>
      <c r="D29" s="169"/>
      <c r="E29" s="169"/>
      <c r="F29" s="169"/>
      <c r="G29" s="169"/>
      <c r="H29" s="169"/>
    </row>
    <row r="30" spans="1:11" x14ac:dyDescent="0.25">
      <c r="A30" s="169"/>
      <c r="B30" s="169"/>
      <c r="C30" s="169"/>
      <c r="D30" s="169"/>
      <c r="E30" s="169"/>
      <c r="F30" s="169"/>
      <c r="G30" s="169"/>
      <c r="H30" s="169"/>
    </row>
    <row r="31" spans="1:11" x14ac:dyDescent="0.25">
      <c r="A31" s="169"/>
      <c r="B31" s="169"/>
      <c r="C31" s="169"/>
      <c r="D31" s="169"/>
      <c r="E31" s="169"/>
      <c r="F31" s="169"/>
      <c r="G31" s="169"/>
      <c r="H31" s="169"/>
    </row>
    <row r="32" spans="1:11" x14ac:dyDescent="0.25">
      <c r="A32" s="169"/>
      <c r="B32" s="169"/>
      <c r="C32" s="169"/>
      <c r="D32" s="169"/>
      <c r="E32" s="169"/>
      <c r="F32" s="169"/>
      <c r="G32" s="169"/>
      <c r="H32" s="169"/>
    </row>
    <row r="34" spans="1:11" ht="15.75" thickBot="1" x14ac:dyDescent="0.3"/>
    <row r="35" spans="1:11" x14ac:dyDescent="0.25">
      <c r="A35" s="152" t="s">
        <v>1</v>
      </c>
      <c r="B35" s="155" t="s">
        <v>2</v>
      </c>
      <c r="C35" s="158" t="s">
        <v>3</v>
      </c>
      <c r="D35" s="158"/>
      <c r="E35" s="158"/>
      <c r="F35" s="158"/>
      <c r="G35" s="158"/>
      <c r="H35" s="158"/>
      <c r="I35" s="158"/>
      <c r="J35" s="159" t="s">
        <v>4</v>
      </c>
      <c r="K35" s="162" t="s">
        <v>5</v>
      </c>
    </row>
    <row r="36" spans="1:11" x14ac:dyDescent="0.25">
      <c r="A36" s="153"/>
      <c r="B36" s="156"/>
      <c r="C36" s="156" t="s">
        <v>6</v>
      </c>
      <c r="D36" s="156"/>
      <c r="E36" s="156"/>
      <c r="F36" s="156"/>
      <c r="G36" s="156"/>
      <c r="H36" s="165" t="s">
        <v>7</v>
      </c>
      <c r="I36" s="165" t="s">
        <v>8</v>
      </c>
      <c r="J36" s="160"/>
      <c r="K36" s="163"/>
    </row>
    <row r="37" spans="1:11" x14ac:dyDescent="0.25">
      <c r="A37" s="153"/>
      <c r="B37" s="156"/>
      <c r="C37" s="165" t="s">
        <v>9</v>
      </c>
      <c r="D37" s="166" t="s">
        <v>10</v>
      </c>
      <c r="E37" s="166" t="s">
        <v>11</v>
      </c>
      <c r="F37" s="165" t="s">
        <v>12</v>
      </c>
      <c r="G37" s="156" t="s">
        <v>13</v>
      </c>
      <c r="H37" s="156"/>
      <c r="I37" s="156"/>
      <c r="J37" s="160"/>
      <c r="K37" s="163"/>
    </row>
    <row r="38" spans="1:11" ht="15.75" thickBot="1" x14ac:dyDescent="0.3">
      <c r="A38" s="154"/>
      <c r="B38" s="157"/>
      <c r="C38" s="157"/>
      <c r="D38" s="167"/>
      <c r="E38" s="167"/>
      <c r="F38" s="157"/>
      <c r="G38" s="157"/>
      <c r="H38" s="157"/>
      <c r="I38" s="157"/>
      <c r="J38" s="161"/>
      <c r="K38" s="164"/>
    </row>
    <row r="39" spans="1:11" x14ac:dyDescent="0.25">
      <c r="A39" s="2" t="s">
        <v>14</v>
      </c>
      <c r="B39" s="10"/>
      <c r="C39" s="10"/>
      <c r="D39" s="10"/>
      <c r="J39" s="9"/>
      <c r="K39" s="19"/>
    </row>
    <row r="40" spans="1:11" x14ac:dyDescent="0.25">
      <c r="A40" s="3" t="s">
        <v>22</v>
      </c>
      <c r="B40" s="10">
        <v>16740</v>
      </c>
      <c r="C40" s="10" t="s">
        <v>23</v>
      </c>
      <c r="D40" s="10">
        <v>7990</v>
      </c>
      <c r="E40" s="10">
        <v>8011</v>
      </c>
      <c r="F40" s="9" t="s">
        <v>23</v>
      </c>
      <c r="G40" s="10">
        <v>16001</v>
      </c>
      <c r="H40" s="9" t="s">
        <v>23</v>
      </c>
      <c r="I40" s="10">
        <v>16001</v>
      </c>
      <c r="J40" s="9">
        <v>95.59</v>
      </c>
      <c r="K40" s="19">
        <v>739</v>
      </c>
    </row>
    <row r="41" spans="1:11" x14ac:dyDescent="0.25">
      <c r="A41" s="3" t="s">
        <v>24</v>
      </c>
      <c r="B41" s="10">
        <v>10895</v>
      </c>
      <c r="C41" s="10">
        <v>3644</v>
      </c>
      <c r="D41" s="10">
        <v>4328</v>
      </c>
      <c r="E41" s="9">
        <v>375</v>
      </c>
      <c r="F41" s="9">
        <v>427</v>
      </c>
      <c r="G41" s="10">
        <v>8774</v>
      </c>
      <c r="H41" s="9">
        <v>6</v>
      </c>
      <c r="I41" s="10">
        <v>8780</v>
      </c>
      <c r="J41" s="9">
        <v>80.59</v>
      </c>
      <c r="K41" s="20">
        <v>2115</v>
      </c>
    </row>
    <row r="42" spans="1:11" x14ac:dyDescent="0.25">
      <c r="A42" s="3" t="s">
        <v>25</v>
      </c>
      <c r="B42" s="10">
        <v>8340</v>
      </c>
      <c r="C42" s="10" t="s">
        <v>23</v>
      </c>
      <c r="D42" s="10">
        <v>8597</v>
      </c>
      <c r="E42" s="10">
        <v>4100</v>
      </c>
      <c r="F42" s="9">
        <v>330</v>
      </c>
      <c r="G42" s="10">
        <v>13026</v>
      </c>
      <c r="H42" s="9">
        <v>122</v>
      </c>
      <c r="I42" s="10">
        <v>12148</v>
      </c>
      <c r="J42" s="9">
        <v>157.65</v>
      </c>
      <c r="K42" s="20">
        <v>-4808</v>
      </c>
    </row>
    <row r="43" spans="1:11" x14ac:dyDescent="0.25">
      <c r="A43" s="3" t="s">
        <v>26</v>
      </c>
      <c r="B43" s="10">
        <v>19410</v>
      </c>
      <c r="C43" s="10">
        <v>3177</v>
      </c>
      <c r="D43" s="10">
        <v>6437</v>
      </c>
      <c r="E43" s="10">
        <v>2474</v>
      </c>
      <c r="F43" s="9">
        <v>88</v>
      </c>
      <c r="G43" s="10">
        <v>12176</v>
      </c>
      <c r="H43" s="9">
        <v>291</v>
      </c>
      <c r="I43" s="10">
        <v>12467</v>
      </c>
      <c r="J43" s="9">
        <v>64.23</v>
      </c>
      <c r="K43" s="20">
        <v>6944</v>
      </c>
    </row>
    <row r="44" spans="1:11" x14ac:dyDescent="0.25">
      <c r="A44" s="3" t="s">
        <v>27</v>
      </c>
      <c r="B44" s="10">
        <v>36765</v>
      </c>
      <c r="C44" s="10">
        <v>6794</v>
      </c>
      <c r="D44" s="10">
        <v>5803</v>
      </c>
      <c r="E44" s="10">
        <v>9780</v>
      </c>
      <c r="F44" s="9">
        <v>848</v>
      </c>
      <c r="G44" s="10">
        <v>23225</v>
      </c>
      <c r="H44" s="10">
        <v>1903</v>
      </c>
      <c r="I44" s="10">
        <v>25128</v>
      </c>
      <c r="J44" s="9">
        <v>68.349999999999994</v>
      </c>
      <c r="K44" s="20">
        <v>11637</v>
      </c>
    </row>
    <row r="45" spans="1:11" x14ac:dyDescent="0.25">
      <c r="A45" s="3" t="s">
        <v>28</v>
      </c>
      <c r="B45" s="10">
        <v>7500</v>
      </c>
      <c r="C45" s="10" t="s">
        <v>23</v>
      </c>
      <c r="D45" s="10">
        <v>6604</v>
      </c>
      <c r="E45" s="10">
        <v>4208</v>
      </c>
      <c r="F45" s="9">
        <v>12</v>
      </c>
      <c r="G45" s="10">
        <v>10824</v>
      </c>
      <c r="H45" s="9">
        <v>3</v>
      </c>
      <c r="I45" s="10">
        <v>10827</v>
      </c>
      <c r="J45" s="9">
        <v>144.35</v>
      </c>
      <c r="K45" s="20">
        <v>-3327</v>
      </c>
    </row>
    <row r="46" spans="1:11" x14ac:dyDescent="0.25">
      <c r="A46" s="4" t="s">
        <v>29</v>
      </c>
      <c r="B46" s="10">
        <v>99650</v>
      </c>
      <c r="C46" s="10">
        <v>13615</v>
      </c>
      <c r="D46" s="10">
        <v>39758</v>
      </c>
      <c r="E46" s="10">
        <v>28948</v>
      </c>
      <c r="F46" s="10">
        <v>1705</v>
      </c>
      <c r="G46" s="10">
        <v>84025</v>
      </c>
      <c r="H46" s="10">
        <v>2325</v>
      </c>
      <c r="I46" s="10">
        <v>86350</v>
      </c>
      <c r="J46" s="9">
        <v>86.65</v>
      </c>
      <c r="K46" s="20">
        <v>13300</v>
      </c>
    </row>
    <row r="47" spans="1:11" x14ac:dyDescent="0.25">
      <c r="A47" s="2" t="s">
        <v>30</v>
      </c>
      <c r="B47" s="10"/>
      <c r="C47" s="10"/>
      <c r="D47" s="10"/>
      <c r="J47" s="9"/>
      <c r="K47" s="19"/>
    </row>
    <row r="48" spans="1:11" x14ac:dyDescent="0.25">
      <c r="A48" s="3" t="s">
        <v>31</v>
      </c>
      <c r="B48" s="10">
        <v>49660</v>
      </c>
      <c r="C48" s="10">
        <v>9767</v>
      </c>
      <c r="D48" s="10">
        <v>7339</v>
      </c>
      <c r="E48" s="9" t="s">
        <v>23</v>
      </c>
      <c r="F48" s="10">
        <v>14765</v>
      </c>
      <c r="G48" s="10">
        <v>31872</v>
      </c>
      <c r="H48" s="10">
        <v>9345</v>
      </c>
      <c r="I48" s="10">
        <v>41216</v>
      </c>
      <c r="J48" s="9">
        <v>83</v>
      </c>
      <c r="K48" s="20">
        <v>8444</v>
      </c>
    </row>
    <row r="49" spans="1:11" x14ac:dyDescent="0.25">
      <c r="A49" s="3" t="s">
        <v>32</v>
      </c>
      <c r="B49" s="10">
        <v>30034</v>
      </c>
      <c r="C49" s="10">
        <v>3456</v>
      </c>
      <c r="D49" s="10">
        <v>6142</v>
      </c>
      <c r="E49" s="10">
        <v>5079</v>
      </c>
      <c r="F49" s="10">
        <v>2774</v>
      </c>
      <c r="G49" s="10">
        <v>17451</v>
      </c>
      <c r="H49" s="9">
        <v>547</v>
      </c>
      <c r="I49" s="10">
        <v>17998</v>
      </c>
      <c r="J49" s="9">
        <v>59.93</v>
      </c>
      <c r="K49" s="20">
        <v>12036</v>
      </c>
    </row>
    <row r="50" spans="1:11" x14ac:dyDescent="0.25">
      <c r="A50" s="3" t="s">
        <v>33</v>
      </c>
      <c r="B50" s="10">
        <v>16986</v>
      </c>
      <c r="C50" s="10">
        <v>4837</v>
      </c>
      <c r="D50" s="10">
        <v>5189</v>
      </c>
      <c r="E50" s="9">
        <v>21</v>
      </c>
      <c r="F50" s="10">
        <v>2396</v>
      </c>
      <c r="G50" s="10">
        <v>12443</v>
      </c>
      <c r="H50" s="9">
        <v>770</v>
      </c>
      <c r="I50" s="10">
        <v>13213</v>
      </c>
      <c r="J50" s="9">
        <v>77.790000000000006</v>
      </c>
      <c r="K50" s="20">
        <v>3773</v>
      </c>
    </row>
    <row r="51" spans="1:11" x14ac:dyDescent="0.25">
      <c r="A51" s="3" t="s">
        <v>34</v>
      </c>
      <c r="B51" s="10">
        <v>180500</v>
      </c>
      <c r="C51" s="10">
        <v>24416</v>
      </c>
      <c r="D51" s="10">
        <v>28719</v>
      </c>
      <c r="E51" s="10">
        <v>16562</v>
      </c>
      <c r="F51" s="10">
        <v>32080</v>
      </c>
      <c r="G51" s="10">
        <v>101777</v>
      </c>
      <c r="H51" s="10">
        <v>5250</v>
      </c>
      <c r="I51" s="10">
        <v>107027</v>
      </c>
      <c r="J51" s="9">
        <v>59.29</v>
      </c>
      <c r="K51" s="20">
        <v>73473</v>
      </c>
    </row>
    <row r="52" spans="1:11" x14ac:dyDescent="0.25">
      <c r="A52" s="4" t="s">
        <v>29</v>
      </c>
      <c r="B52" s="10">
        <v>277180</v>
      </c>
      <c r="C52" s="10">
        <v>42476</v>
      </c>
      <c r="D52" s="10">
        <v>47839</v>
      </c>
      <c r="E52" s="10">
        <v>21662</v>
      </c>
      <c r="F52" s="10">
        <v>52015</v>
      </c>
      <c r="G52" s="10">
        <v>163453</v>
      </c>
      <c r="H52" s="10">
        <v>15912</v>
      </c>
      <c r="I52" s="10">
        <v>179455</v>
      </c>
      <c r="J52" s="9">
        <v>64.739999999999995</v>
      </c>
      <c r="K52" s="20">
        <v>97725</v>
      </c>
    </row>
    <row r="53" spans="1:11" x14ac:dyDescent="0.25">
      <c r="A53" s="2" t="s">
        <v>35</v>
      </c>
      <c r="B53" s="10"/>
      <c r="C53" s="10" t="s">
        <v>23</v>
      </c>
      <c r="D53" s="10"/>
      <c r="J53" s="9"/>
      <c r="K53" s="19"/>
    </row>
    <row r="54" spans="1:11" x14ac:dyDescent="0.25">
      <c r="A54" s="3" t="s">
        <v>36</v>
      </c>
      <c r="B54" s="10">
        <v>147280</v>
      </c>
      <c r="C54" s="10" t="s">
        <v>23</v>
      </c>
      <c r="D54" s="10">
        <v>246</v>
      </c>
      <c r="E54" s="9" t="s">
        <v>23</v>
      </c>
      <c r="F54" s="9">
        <v>1</v>
      </c>
      <c r="G54" s="9">
        <v>247</v>
      </c>
      <c r="H54" s="9" t="s">
        <v>23</v>
      </c>
      <c r="I54" s="9">
        <v>247</v>
      </c>
      <c r="J54" s="9">
        <v>67.819999999999993</v>
      </c>
      <c r="K54" s="20">
        <v>447395</v>
      </c>
    </row>
    <row r="55" spans="1:11" x14ac:dyDescent="0.25">
      <c r="A55" s="3" t="s">
        <v>37</v>
      </c>
      <c r="B55" s="10" t="s">
        <v>23</v>
      </c>
      <c r="C55" s="10">
        <v>37781</v>
      </c>
      <c r="D55" s="10">
        <v>17953</v>
      </c>
      <c r="E55" s="10">
        <v>33345</v>
      </c>
      <c r="F55" s="10">
        <v>10018</v>
      </c>
      <c r="G55" s="10">
        <v>99097</v>
      </c>
      <c r="H55" s="9">
        <v>541</v>
      </c>
      <c r="I55" s="10">
        <v>99638</v>
      </c>
      <c r="J55" s="9"/>
      <c r="K55" s="19"/>
    </row>
    <row r="56" spans="1:11" x14ac:dyDescent="0.25">
      <c r="A56" s="3" t="s">
        <v>38</v>
      </c>
      <c r="B56" s="10">
        <v>252870</v>
      </c>
      <c r="C56" s="10">
        <v>100737</v>
      </c>
      <c r="D56" s="10">
        <v>10066</v>
      </c>
      <c r="E56" s="10">
        <v>5239</v>
      </c>
      <c r="F56" s="10">
        <v>10196</v>
      </c>
      <c r="G56" s="10">
        <v>126238</v>
      </c>
      <c r="H56" s="10">
        <v>14553</v>
      </c>
      <c r="I56" s="10">
        <v>140791</v>
      </c>
      <c r="J56" s="9">
        <v>55.68</v>
      </c>
      <c r="K56" s="20">
        <v>112079</v>
      </c>
    </row>
    <row r="57" spans="1:11" x14ac:dyDescent="0.25">
      <c r="A57" s="3" t="s">
        <v>39</v>
      </c>
      <c r="B57" s="10">
        <v>48520</v>
      </c>
      <c r="C57" s="9">
        <v>2010</v>
      </c>
      <c r="D57" s="10">
        <v>11079</v>
      </c>
      <c r="E57" s="10">
        <v>11079</v>
      </c>
      <c r="F57" s="10">
        <v>5267</v>
      </c>
      <c r="G57" s="10">
        <v>30188</v>
      </c>
      <c r="H57" s="9">
        <v>239</v>
      </c>
      <c r="I57" s="10">
        <v>30427</v>
      </c>
      <c r="J57" s="9">
        <v>62.71</v>
      </c>
      <c r="K57" s="20">
        <v>18093</v>
      </c>
    </row>
    <row r="58" spans="1:11" x14ac:dyDescent="0.25">
      <c r="A58" s="3" t="s">
        <v>40</v>
      </c>
      <c r="B58" s="10">
        <v>23970</v>
      </c>
      <c r="C58" s="10">
        <v>4726</v>
      </c>
      <c r="D58" s="10">
        <v>1512</v>
      </c>
      <c r="E58" s="10">
        <v>1512</v>
      </c>
      <c r="F58" s="9">
        <v>501</v>
      </c>
      <c r="G58" s="10">
        <v>10865</v>
      </c>
      <c r="H58" s="9">
        <v>471</v>
      </c>
      <c r="I58" s="10">
        <v>11336</v>
      </c>
      <c r="J58" s="9">
        <v>47.29</v>
      </c>
      <c r="K58" s="20">
        <v>12634</v>
      </c>
    </row>
    <row r="59" spans="1:11" x14ac:dyDescent="0.25">
      <c r="A59" s="4" t="s">
        <v>29</v>
      </c>
      <c r="B59" s="10">
        <v>472640</v>
      </c>
      <c r="C59" s="10">
        <v>145254</v>
      </c>
      <c r="D59" s="10">
        <v>51175</v>
      </c>
      <c r="E59" s="10">
        <v>51175</v>
      </c>
      <c r="F59" s="10">
        <v>25983</v>
      </c>
      <c r="G59" s="10">
        <v>266638</v>
      </c>
      <c r="H59" s="10">
        <v>15805</v>
      </c>
      <c r="I59" s="10">
        <v>282439</v>
      </c>
      <c r="J59" s="9">
        <v>59.76</v>
      </c>
      <c r="K59" s="20">
        <v>190201</v>
      </c>
    </row>
    <row r="60" spans="1:11" x14ac:dyDescent="0.25">
      <c r="A60" s="2" t="s">
        <v>41</v>
      </c>
      <c r="J60" s="9"/>
      <c r="K60" s="19"/>
    </row>
    <row r="61" spans="1:11" x14ac:dyDescent="0.25">
      <c r="A61" s="3" t="s">
        <v>42</v>
      </c>
      <c r="B61" s="10">
        <v>16630</v>
      </c>
      <c r="C61" s="10">
        <v>1485</v>
      </c>
      <c r="D61" s="10">
        <v>4827</v>
      </c>
      <c r="E61" s="9" t="s">
        <v>23</v>
      </c>
      <c r="F61" s="10">
        <v>2417</v>
      </c>
      <c r="G61" s="10">
        <v>8729</v>
      </c>
      <c r="H61" s="9">
        <v>223</v>
      </c>
      <c r="I61" s="10">
        <v>8952</v>
      </c>
      <c r="J61" s="9">
        <v>53.83</v>
      </c>
      <c r="K61" s="20">
        <v>7678</v>
      </c>
    </row>
    <row r="62" spans="1:11" x14ac:dyDescent="0.25">
      <c r="A62" s="3" t="s">
        <v>43</v>
      </c>
      <c r="B62" s="10">
        <v>11520</v>
      </c>
      <c r="C62" s="10">
        <v>1031</v>
      </c>
      <c r="D62" s="10">
        <v>4269</v>
      </c>
      <c r="E62" s="9">
        <v>120</v>
      </c>
      <c r="F62" s="10">
        <v>6364</v>
      </c>
      <c r="G62" s="10">
        <v>11784</v>
      </c>
      <c r="H62" s="9">
        <v>400</v>
      </c>
      <c r="I62" s="10">
        <v>12184</v>
      </c>
      <c r="J62" s="9">
        <v>105.76</v>
      </c>
      <c r="K62" s="19">
        <v>-664</v>
      </c>
    </row>
    <row r="63" spans="1:11" x14ac:dyDescent="0.25">
      <c r="A63" s="3" t="s">
        <v>44</v>
      </c>
      <c r="B63" s="10">
        <v>51970</v>
      </c>
      <c r="C63" s="10">
        <v>23890</v>
      </c>
      <c r="D63" s="10">
        <v>3662</v>
      </c>
      <c r="E63" s="9">
        <v>41</v>
      </c>
      <c r="F63" s="10">
        <v>1485</v>
      </c>
      <c r="G63" s="10">
        <v>29078</v>
      </c>
      <c r="H63" s="10">
        <v>6528</v>
      </c>
      <c r="I63" s="10">
        <v>35605</v>
      </c>
      <c r="J63" s="9">
        <v>68.510000000000005</v>
      </c>
      <c r="K63" s="20">
        <v>16365</v>
      </c>
    </row>
    <row r="64" spans="1:11" x14ac:dyDescent="0.25">
      <c r="A64" s="3" t="s">
        <v>45</v>
      </c>
      <c r="B64" s="10">
        <v>208640</v>
      </c>
      <c r="C64" s="10">
        <v>103403</v>
      </c>
      <c r="D64" s="10">
        <v>11237</v>
      </c>
      <c r="E64" s="9">
        <v>4782</v>
      </c>
      <c r="F64" s="10">
        <v>3729</v>
      </c>
      <c r="G64" s="10">
        <v>123151</v>
      </c>
      <c r="H64" s="10">
        <v>41271</v>
      </c>
      <c r="I64" s="10">
        <v>127421</v>
      </c>
      <c r="J64" s="9">
        <v>61.07</v>
      </c>
      <c r="K64" s="20">
        <v>81219</v>
      </c>
    </row>
    <row r="65" spans="1:11" x14ac:dyDescent="0.25">
      <c r="A65" s="3" t="s">
        <v>46</v>
      </c>
      <c r="B65" s="10">
        <v>57370</v>
      </c>
      <c r="C65" s="10">
        <v>25580</v>
      </c>
      <c r="D65" s="10">
        <v>14232</v>
      </c>
      <c r="E65" s="9">
        <v>249</v>
      </c>
      <c r="F65" s="10">
        <v>6223</v>
      </c>
      <c r="G65" s="10">
        <v>46285</v>
      </c>
      <c r="H65" s="10">
        <v>5109</v>
      </c>
      <c r="I65" s="10">
        <v>51394</v>
      </c>
      <c r="J65" s="9">
        <v>89.58</v>
      </c>
      <c r="K65" s="20">
        <v>5976</v>
      </c>
    </row>
    <row r="66" spans="1:11" x14ac:dyDescent="0.25">
      <c r="A66" s="3" t="s">
        <v>47</v>
      </c>
      <c r="B66" s="10">
        <v>114530</v>
      </c>
      <c r="C66" s="10">
        <v>25457</v>
      </c>
      <c r="D66" s="10">
        <v>13704</v>
      </c>
      <c r="E66" s="9">
        <v>2775</v>
      </c>
      <c r="F66" s="9" t="s">
        <v>23</v>
      </c>
      <c r="G66" s="10">
        <v>41936</v>
      </c>
      <c r="H66" s="10">
        <v>1609</v>
      </c>
      <c r="I66" s="10">
        <v>43545</v>
      </c>
      <c r="J66" s="9">
        <v>38.020000000000003</v>
      </c>
      <c r="K66" s="20">
        <v>70985</v>
      </c>
    </row>
    <row r="67" spans="1:11" x14ac:dyDescent="0.25">
      <c r="A67" s="3" t="s">
        <v>48</v>
      </c>
      <c r="B67" s="10">
        <v>38200</v>
      </c>
      <c r="C67" s="10">
        <v>5722</v>
      </c>
      <c r="D67" s="10">
        <v>5268</v>
      </c>
      <c r="E67" s="9" t="s">
        <v>23</v>
      </c>
      <c r="F67" s="10">
        <v>3986</v>
      </c>
      <c r="G67" s="10">
        <v>14976</v>
      </c>
      <c r="H67" s="10">
        <v>1017</v>
      </c>
      <c r="I67" s="10">
        <v>15993</v>
      </c>
      <c r="J67" s="9">
        <v>41.87</v>
      </c>
      <c r="K67" s="20">
        <v>22207</v>
      </c>
    </row>
    <row r="68" spans="1:11" ht="15.75" thickBot="1" x14ac:dyDescent="0.3">
      <c r="A68" s="5" t="s">
        <v>29</v>
      </c>
      <c r="B68" s="21">
        <v>498860</v>
      </c>
      <c r="C68" s="21">
        <v>186569</v>
      </c>
      <c r="D68" s="21">
        <v>57198</v>
      </c>
      <c r="E68" s="21">
        <v>7967</v>
      </c>
      <c r="F68" s="21">
        <v>24204</v>
      </c>
      <c r="G68" s="21">
        <v>275938</v>
      </c>
      <c r="H68" s="21">
        <v>19156</v>
      </c>
      <c r="I68" s="21">
        <v>295094</v>
      </c>
      <c r="J68" s="22">
        <v>59.15</v>
      </c>
      <c r="K68" s="23">
        <v>203766</v>
      </c>
    </row>
    <row r="76" spans="1:11" ht="15.75" thickBot="1" x14ac:dyDescent="0.3"/>
    <row r="77" spans="1:11" x14ac:dyDescent="0.25">
      <c r="A77" s="152" t="s">
        <v>1</v>
      </c>
      <c r="B77" s="155" t="s">
        <v>2</v>
      </c>
      <c r="C77" s="158" t="s">
        <v>3</v>
      </c>
      <c r="D77" s="158"/>
      <c r="E77" s="158"/>
      <c r="F77" s="158"/>
      <c r="G77" s="158"/>
      <c r="H77" s="158"/>
      <c r="I77" s="158"/>
      <c r="J77" s="159" t="s">
        <v>4</v>
      </c>
      <c r="K77" s="162" t="s">
        <v>5</v>
      </c>
    </row>
    <row r="78" spans="1:11" x14ac:dyDescent="0.25">
      <c r="A78" s="153"/>
      <c r="B78" s="156"/>
      <c r="C78" s="156" t="s">
        <v>6</v>
      </c>
      <c r="D78" s="156"/>
      <c r="E78" s="156"/>
      <c r="F78" s="156"/>
      <c r="G78" s="156"/>
      <c r="H78" s="165" t="s">
        <v>7</v>
      </c>
      <c r="I78" s="165" t="s">
        <v>8</v>
      </c>
      <c r="J78" s="160"/>
      <c r="K78" s="163"/>
    </row>
    <row r="79" spans="1:11" x14ac:dyDescent="0.25">
      <c r="A79" s="153"/>
      <c r="B79" s="156"/>
      <c r="C79" s="165" t="s">
        <v>9</v>
      </c>
      <c r="D79" s="166" t="s">
        <v>10</v>
      </c>
      <c r="E79" s="166" t="s">
        <v>11</v>
      </c>
      <c r="F79" s="165" t="s">
        <v>12</v>
      </c>
      <c r="G79" s="156" t="s">
        <v>13</v>
      </c>
      <c r="H79" s="156"/>
      <c r="I79" s="156"/>
      <c r="J79" s="160"/>
      <c r="K79" s="163"/>
    </row>
    <row r="80" spans="1:11" ht="66" customHeight="1" thickBot="1" x14ac:dyDescent="0.3">
      <c r="A80" s="154"/>
      <c r="B80" s="157"/>
      <c r="C80" s="157"/>
      <c r="D80" s="167"/>
      <c r="E80" s="167"/>
      <c r="F80" s="157"/>
      <c r="G80" s="157"/>
      <c r="H80" s="157"/>
      <c r="I80" s="157"/>
      <c r="J80" s="161"/>
      <c r="K80" s="164"/>
    </row>
    <row r="81" spans="1:11" x14ac:dyDescent="0.25">
      <c r="A81" s="2" t="s">
        <v>49</v>
      </c>
      <c r="B81" s="10"/>
      <c r="C81" s="10"/>
      <c r="D81" s="10"/>
      <c r="J81" s="9"/>
      <c r="K81" s="19"/>
    </row>
    <row r="82" spans="1:11" x14ac:dyDescent="0.25">
      <c r="A82" s="3" t="s">
        <v>50</v>
      </c>
      <c r="B82" s="10">
        <v>6260</v>
      </c>
      <c r="C82" s="10">
        <v>835</v>
      </c>
      <c r="D82" s="10">
        <v>2507</v>
      </c>
      <c r="E82" s="10">
        <v>91</v>
      </c>
      <c r="F82" s="9">
        <v>213</v>
      </c>
      <c r="G82" s="10">
        <v>3646</v>
      </c>
      <c r="H82" s="9">
        <v>411</v>
      </c>
      <c r="I82" s="10">
        <v>4057</v>
      </c>
      <c r="J82" s="9">
        <v>43.81</v>
      </c>
      <c r="K82" s="12">
        <v>5230</v>
      </c>
    </row>
    <row r="83" spans="1:11" x14ac:dyDescent="0.25">
      <c r="A83" s="3" t="s">
        <v>51</v>
      </c>
      <c r="B83" s="10">
        <v>23760</v>
      </c>
      <c r="C83" s="10">
        <v>8489</v>
      </c>
      <c r="D83" s="10">
        <v>698</v>
      </c>
      <c r="E83" s="9" t="s">
        <v>23</v>
      </c>
      <c r="F83" s="9" t="s">
        <v>23</v>
      </c>
      <c r="G83" s="10">
        <v>9187</v>
      </c>
      <c r="H83" s="10">
        <v>5106</v>
      </c>
      <c r="I83" s="10">
        <v>14296</v>
      </c>
      <c r="J83" s="9">
        <v>60.17</v>
      </c>
      <c r="K83" s="12">
        <v>9464</v>
      </c>
    </row>
    <row r="84" spans="1:11" x14ac:dyDescent="0.25">
      <c r="A84" s="3" t="s">
        <v>52</v>
      </c>
      <c r="B84" s="10">
        <v>27510</v>
      </c>
      <c r="C84" s="10">
        <v>7549</v>
      </c>
      <c r="D84" s="10">
        <v>3765</v>
      </c>
      <c r="E84" s="10">
        <v>2013</v>
      </c>
      <c r="F84" s="9">
        <v>25</v>
      </c>
      <c r="G84" s="10">
        <v>13352</v>
      </c>
      <c r="H84" s="10">
        <v>2487</v>
      </c>
      <c r="I84" s="10">
        <v>15839</v>
      </c>
      <c r="J84" s="9">
        <v>57.58</v>
      </c>
      <c r="K84" s="12">
        <v>11671</v>
      </c>
    </row>
    <row r="85" spans="1:11" x14ac:dyDescent="0.25">
      <c r="A85" s="3" t="s">
        <v>53</v>
      </c>
      <c r="B85" s="10">
        <v>27850</v>
      </c>
      <c r="C85" s="10">
        <v>4181</v>
      </c>
      <c r="D85" s="10">
        <v>6676</v>
      </c>
      <c r="E85" s="10">
        <v>4051</v>
      </c>
      <c r="F85" s="10">
        <v>1495</v>
      </c>
      <c r="G85" s="10">
        <v>16403</v>
      </c>
      <c r="H85" s="10">
        <v>1808</v>
      </c>
      <c r="I85" s="10">
        <v>18211</v>
      </c>
      <c r="J85" s="9">
        <v>65.39</v>
      </c>
      <c r="K85" s="12">
        <v>9639</v>
      </c>
    </row>
    <row r="86" spans="1:11" x14ac:dyDescent="0.25">
      <c r="A86" s="3" t="s">
        <v>54</v>
      </c>
      <c r="B86" s="10">
        <v>9330</v>
      </c>
      <c r="C86" s="10" t="s">
        <v>23</v>
      </c>
      <c r="D86" s="10">
        <v>2448</v>
      </c>
      <c r="E86" s="10">
        <v>907</v>
      </c>
      <c r="F86" s="10">
        <v>1364</v>
      </c>
      <c r="G86" s="10">
        <v>4719</v>
      </c>
      <c r="H86" s="10">
        <v>616</v>
      </c>
      <c r="I86" s="10">
        <v>5335</v>
      </c>
      <c r="J86" s="9">
        <v>57.18</v>
      </c>
      <c r="K86" s="12">
        <v>3995</v>
      </c>
    </row>
    <row r="87" spans="1:11" x14ac:dyDescent="0.25">
      <c r="A87" s="3" t="s">
        <v>29</v>
      </c>
      <c r="B87" s="10">
        <v>97710</v>
      </c>
      <c r="C87" s="10">
        <v>21054</v>
      </c>
      <c r="D87" s="10">
        <v>16094</v>
      </c>
      <c r="E87" s="10">
        <v>7062</v>
      </c>
      <c r="F87" s="10">
        <v>3097</v>
      </c>
      <c r="G87" s="10">
        <v>47307</v>
      </c>
      <c r="H87" s="10">
        <v>10428</v>
      </c>
      <c r="I87" s="10">
        <v>57738</v>
      </c>
      <c r="J87" s="9">
        <v>59.09</v>
      </c>
      <c r="K87" s="12">
        <v>39972</v>
      </c>
    </row>
    <row r="88" spans="1:11" x14ac:dyDescent="0.25">
      <c r="A88" s="2" t="s">
        <v>55</v>
      </c>
      <c r="B88" s="10"/>
      <c r="C88" s="10"/>
      <c r="D88" s="10"/>
      <c r="E88" s="10"/>
      <c r="F88" s="10"/>
      <c r="G88" s="10"/>
      <c r="H88" s="10"/>
      <c r="I88" s="10"/>
      <c r="J88" s="9"/>
      <c r="K88" s="12"/>
    </row>
    <row r="89" spans="1:11" x14ac:dyDescent="0.25">
      <c r="A89" s="3" t="s">
        <v>56</v>
      </c>
      <c r="B89" s="10">
        <v>2190</v>
      </c>
      <c r="C89" s="10" t="s">
        <v>23</v>
      </c>
      <c r="D89" s="10">
        <v>1500</v>
      </c>
      <c r="E89" s="10" t="s">
        <v>23</v>
      </c>
      <c r="F89" s="9">
        <v>192</v>
      </c>
      <c r="G89" s="10">
        <v>1692</v>
      </c>
      <c r="H89" s="9" t="s">
        <v>23</v>
      </c>
      <c r="I89" s="10">
        <v>1692</v>
      </c>
      <c r="J89" s="9">
        <v>77.260000000000005</v>
      </c>
      <c r="K89" s="12">
        <v>498</v>
      </c>
    </row>
    <row r="90" spans="1:11" x14ac:dyDescent="0.25">
      <c r="A90" s="3" t="s">
        <v>57</v>
      </c>
      <c r="B90" s="10">
        <v>56170</v>
      </c>
      <c r="C90" s="10">
        <v>5498</v>
      </c>
      <c r="D90" s="10">
        <v>8917</v>
      </c>
      <c r="E90" s="10">
        <v>8552</v>
      </c>
      <c r="F90" s="10">
        <v>352</v>
      </c>
      <c r="G90" s="10">
        <v>23319</v>
      </c>
      <c r="H90" s="10">
        <v>2114</v>
      </c>
      <c r="I90" s="10">
        <v>25433</v>
      </c>
      <c r="J90" s="9">
        <v>45.28</v>
      </c>
      <c r="K90" s="12">
        <v>30737</v>
      </c>
    </row>
    <row r="91" spans="1:11" x14ac:dyDescent="0.25">
      <c r="A91" s="3" t="s">
        <v>58</v>
      </c>
      <c r="B91" s="10">
        <v>56710</v>
      </c>
      <c r="C91" s="10">
        <v>8542</v>
      </c>
      <c r="D91" s="10">
        <v>6659</v>
      </c>
      <c r="E91" s="10">
        <v>1955</v>
      </c>
      <c r="F91" s="10">
        <v>3804</v>
      </c>
      <c r="G91" s="10">
        <v>20960</v>
      </c>
      <c r="H91" s="10">
        <v>3315</v>
      </c>
      <c r="I91" s="10">
        <v>24275</v>
      </c>
      <c r="J91" s="9">
        <v>42.8</v>
      </c>
      <c r="K91" s="12">
        <v>32435</v>
      </c>
    </row>
    <row r="92" spans="1:11" x14ac:dyDescent="0.25">
      <c r="A92" s="3" t="s">
        <v>59</v>
      </c>
      <c r="B92" s="10">
        <v>28610</v>
      </c>
      <c r="C92" s="10">
        <v>4614</v>
      </c>
      <c r="D92" s="10">
        <v>10354</v>
      </c>
      <c r="E92" s="10">
        <v>3804</v>
      </c>
      <c r="F92" s="10">
        <v>60</v>
      </c>
      <c r="G92" s="10">
        <v>18436</v>
      </c>
      <c r="H92" s="10">
        <v>5102</v>
      </c>
      <c r="I92" s="10">
        <v>23538</v>
      </c>
      <c r="J92" s="9">
        <v>82.27</v>
      </c>
      <c r="K92" s="12">
        <v>5072</v>
      </c>
    </row>
    <row r="93" spans="1:11" x14ac:dyDescent="0.25">
      <c r="A93" s="3" t="s">
        <v>60</v>
      </c>
      <c r="B93" s="10">
        <v>5570</v>
      </c>
      <c r="C93" s="10">
        <v>284</v>
      </c>
      <c r="D93" s="10">
        <v>1701</v>
      </c>
      <c r="E93" s="10">
        <v>310</v>
      </c>
      <c r="F93" s="10">
        <v>407</v>
      </c>
      <c r="G93" s="10">
        <v>2702</v>
      </c>
      <c r="H93" s="10" t="s">
        <v>23</v>
      </c>
      <c r="I93" s="10">
        <v>2702</v>
      </c>
      <c r="J93" s="9">
        <v>48.51</v>
      </c>
      <c r="K93" s="12">
        <v>2868</v>
      </c>
    </row>
    <row r="94" spans="1:11" x14ac:dyDescent="0.25">
      <c r="A94" s="4" t="s">
        <v>29</v>
      </c>
      <c r="B94" s="10">
        <v>149250</v>
      </c>
      <c r="C94" s="10">
        <v>18938</v>
      </c>
      <c r="D94" s="10">
        <v>29131</v>
      </c>
      <c r="E94" s="10">
        <v>14225</v>
      </c>
      <c r="F94" s="10">
        <v>4815</v>
      </c>
      <c r="G94" s="10">
        <v>67108</v>
      </c>
      <c r="H94" s="10">
        <v>10531</v>
      </c>
      <c r="I94" s="10">
        <v>77640</v>
      </c>
      <c r="J94" s="9">
        <v>52.02</v>
      </c>
      <c r="K94" s="12">
        <v>71610</v>
      </c>
    </row>
    <row r="95" spans="1:11" x14ac:dyDescent="0.25">
      <c r="A95" s="2" t="s">
        <v>61</v>
      </c>
      <c r="B95" s="10"/>
      <c r="C95" s="10"/>
      <c r="D95" s="10"/>
      <c r="J95" s="9"/>
      <c r="K95" s="12"/>
    </row>
    <row r="96" spans="1:11" x14ac:dyDescent="0.25">
      <c r="A96" s="3" t="s">
        <v>62</v>
      </c>
      <c r="B96" s="10">
        <v>54620</v>
      </c>
      <c r="C96" s="10">
        <v>3527</v>
      </c>
      <c r="D96" s="10">
        <v>8015</v>
      </c>
      <c r="E96" s="10">
        <v>11152</v>
      </c>
      <c r="F96" s="10">
        <v>2594</v>
      </c>
      <c r="G96" s="10">
        <v>25288</v>
      </c>
      <c r="H96" s="9">
        <v>188</v>
      </c>
      <c r="I96" s="10">
        <v>25476</v>
      </c>
      <c r="J96" s="9">
        <v>46.64</v>
      </c>
      <c r="K96" s="12">
        <v>29144</v>
      </c>
    </row>
    <row r="97" spans="1:11" x14ac:dyDescent="0.25">
      <c r="A97" s="3" t="s">
        <v>63</v>
      </c>
      <c r="B97" s="10">
        <v>22590</v>
      </c>
      <c r="C97" s="10">
        <v>3413</v>
      </c>
      <c r="D97" s="10">
        <v>2600</v>
      </c>
      <c r="E97" s="10">
        <v>122</v>
      </c>
      <c r="F97" s="10">
        <v>1632</v>
      </c>
      <c r="G97" s="10">
        <v>7767</v>
      </c>
      <c r="H97" s="9">
        <v>35</v>
      </c>
      <c r="I97" s="10">
        <v>7802</v>
      </c>
      <c r="J97" s="9">
        <v>34.54</v>
      </c>
      <c r="K97" s="12">
        <v>14788</v>
      </c>
    </row>
    <row r="98" spans="1:11" x14ac:dyDescent="0.25">
      <c r="A98" s="3" t="s">
        <v>64</v>
      </c>
      <c r="B98" s="10">
        <v>123700</v>
      </c>
      <c r="C98" s="10">
        <v>15040</v>
      </c>
      <c r="D98" s="10">
        <v>38907</v>
      </c>
      <c r="E98" s="10">
        <v>10208</v>
      </c>
      <c r="F98" s="10">
        <v>5054</v>
      </c>
      <c r="G98" s="10">
        <v>69209</v>
      </c>
      <c r="H98" s="10" t="s">
        <v>23</v>
      </c>
      <c r="I98" s="10">
        <v>69209</v>
      </c>
      <c r="J98" s="9">
        <v>55.95</v>
      </c>
      <c r="K98" s="12">
        <v>54491</v>
      </c>
    </row>
    <row r="99" spans="1:11" x14ac:dyDescent="0.25">
      <c r="A99" s="3" t="s">
        <v>65</v>
      </c>
      <c r="B99" s="10">
        <v>3770</v>
      </c>
      <c r="C99" s="9" t="s">
        <v>23</v>
      </c>
      <c r="D99" s="10">
        <v>1656</v>
      </c>
      <c r="E99" s="10" t="s">
        <v>23</v>
      </c>
      <c r="F99" s="10">
        <v>921</v>
      </c>
      <c r="G99" s="10">
        <v>2577</v>
      </c>
      <c r="H99" s="9" t="s">
        <v>23</v>
      </c>
      <c r="I99" s="10">
        <v>2577</v>
      </c>
      <c r="J99" s="9">
        <v>68.36</v>
      </c>
      <c r="K99" s="12">
        <v>1193</v>
      </c>
    </row>
    <row r="100" spans="1:11" x14ac:dyDescent="0.25">
      <c r="A100" s="3" t="s">
        <v>66</v>
      </c>
      <c r="B100" s="10">
        <v>19880</v>
      </c>
      <c r="C100" s="10" t="s">
        <v>23</v>
      </c>
      <c r="D100" s="10">
        <v>2284</v>
      </c>
      <c r="E100" s="10">
        <v>1366</v>
      </c>
      <c r="F100" s="9">
        <v>599</v>
      </c>
      <c r="G100" s="10">
        <v>4249</v>
      </c>
      <c r="H100" s="9" t="s">
        <v>23</v>
      </c>
      <c r="I100" s="10">
        <v>4249</v>
      </c>
      <c r="J100" s="9">
        <v>21.37</v>
      </c>
      <c r="K100" s="12">
        <v>15631</v>
      </c>
    </row>
    <row r="101" spans="1:11" x14ac:dyDescent="0.25">
      <c r="A101" s="3" t="s">
        <v>67</v>
      </c>
      <c r="B101" s="10">
        <v>15100</v>
      </c>
      <c r="C101" s="10">
        <v>950</v>
      </c>
      <c r="D101" s="10">
        <v>6451</v>
      </c>
      <c r="E101" s="10">
        <v>2516</v>
      </c>
      <c r="F101" s="10">
        <v>2216</v>
      </c>
      <c r="G101" s="10">
        <v>12133</v>
      </c>
      <c r="H101" s="10" t="s">
        <v>23</v>
      </c>
      <c r="I101" s="10">
        <v>12133</v>
      </c>
      <c r="J101" s="9">
        <v>80.349999999999994</v>
      </c>
      <c r="K101" s="12">
        <v>2967</v>
      </c>
    </row>
    <row r="102" spans="1:11" x14ac:dyDescent="0.25">
      <c r="A102" s="4" t="s">
        <v>29</v>
      </c>
      <c r="B102" s="10">
        <v>239660</v>
      </c>
      <c r="C102" s="10">
        <v>22930</v>
      </c>
      <c r="D102" s="10">
        <v>59913</v>
      </c>
      <c r="E102" s="10">
        <v>25364</v>
      </c>
      <c r="F102" s="10">
        <v>13016</v>
      </c>
      <c r="G102" s="10">
        <v>121223</v>
      </c>
      <c r="H102" s="9">
        <v>223</v>
      </c>
      <c r="I102" s="10">
        <v>121446</v>
      </c>
      <c r="J102" s="9">
        <v>50.67</v>
      </c>
      <c r="K102" s="12">
        <v>118214</v>
      </c>
    </row>
    <row r="103" spans="1:11" x14ac:dyDescent="0.25">
      <c r="A103" s="2" t="s">
        <v>68</v>
      </c>
      <c r="B103" s="10"/>
      <c r="C103" s="10"/>
      <c r="D103" s="10"/>
      <c r="F103" s="10"/>
      <c r="G103" s="10"/>
      <c r="I103" s="10"/>
      <c r="J103" s="9"/>
      <c r="K103" s="12"/>
    </row>
    <row r="104" spans="1:11" x14ac:dyDescent="0.25">
      <c r="A104" s="3" t="s">
        <v>69</v>
      </c>
      <c r="B104" s="10">
        <v>10510</v>
      </c>
      <c r="C104" s="10">
        <v>5043</v>
      </c>
      <c r="D104" s="10">
        <v>2542</v>
      </c>
      <c r="E104" s="9">
        <v>557</v>
      </c>
      <c r="F104" s="10">
        <v>405</v>
      </c>
      <c r="G104" s="10">
        <v>8547</v>
      </c>
      <c r="H104" s="9">
        <v>265</v>
      </c>
      <c r="I104" s="10">
        <v>8812</v>
      </c>
      <c r="J104" s="9">
        <v>83.84</v>
      </c>
      <c r="K104" s="12">
        <v>1698</v>
      </c>
    </row>
    <row r="105" spans="1:11" x14ac:dyDescent="0.25">
      <c r="A105" s="3" t="s">
        <v>70</v>
      </c>
      <c r="B105" s="10">
        <v>24020</v>
      </c>
      <c r="C105" s="10">
        <v>5065</v>
      </c>
      <c r="D105" s="10">
        <v>5773</v>
      </c>
      <c r="E105" s="10">
        <v>2636</v>
      </c>
      <c r="F105" s="10">
        <v>1344</v>
      </c>
      <c r="G105" s="10">
        <v>14818</v>
      </c>
      <c r="H105" s="10">
        <v>824</v>
      </c>
      <c r="I105" s="10">
        <v>15642</v>
      </c>
      <c r="J105" s="9">
        <v>65.12</v>
      </c>
      <c r="K105" s="12">
        <v>8378</v>
      </c>
    </row>
    <row r="106" spans="1:11" x14ac:dyDescent="0.25">
      <c r="A106" s="3" t="s">
        <v>71</v>
      </c>
      <c r="B106" s="10">
        <v>13670</v>
      </c>
      <c r="C106" s="10">
        <v>1372</v>
      </c>
      <c r="D106" s="10">
        <v>3564</v>
      </c>
      <c r="E106" s="9">
        <v>553</v>
      </c>
      <c r="F106" s="10">
        <v>1040</v>
      </c>
      <c r="G106" s="10">
        <v>6529</v>
      </c>
      <c r="H106" s="10">
        <v>16</v>
      </c>
      <c r="I106" s="10">
        <v>6453</v>
      </c>
      <c r="J106" s="9">
        <v>47.88</v>
      </c>
      <c r="K106" s="12">
        <v>7125</v>
      </c>
    </row>
    <row r="107" spans="1:11" x14ac:dyDescent="0.25">
      <c r="A107" s="3" t="s">
        <v>72</v>
      </c>
      <c r="B107" s="10">
        <v>75160</v>
      </c>
      <c r="C107" s="10" t="s">
        <v>23</v>
      </c>
      <c r="D107" s="10">
        <v>590</v>
      </c>
      <c r="E107" s="9" t="s">
        <v>23</v>
      </c>
      <c r="F107" s="10" t="s">
        <v>23</v>
      </c>
      <c r="G107" s="10">
        <v>590</v>
      </c>
      <c r="H107" s="10" t="s">
        <v>23</v>
      </c>
      <c r="I107" s="10">
        <v>590</v>
      </c>
      <c r="J107" s="9">
        <v>43.98</v>
      </c>
      <c r="K107" s="12">
        <v>42105</v>
      </c>
    </row>
    <row r="108" spans="1:11" x14ac:dyDescent="0.25">
      <c r="A108" s="3" t="s">
        <v>73</v>
      </c>
      <c r="B108" s="10" t="s">
        <v>23</v>
      </c>
      <c r="C108" s="10">
        <v>22150</v>
      </c>
      <c r="D108" s="10">
        <v>5395</v>
      </c>
      <c r="E108" s="9" t="s">
        <v>23</v>
      </c>
      <c r="F108" s="9">
        <v>120</v>
      </c>
      <c r="G108" s="10">
        <v>27665</v>
      </c>
      <c r="H108" s="10">
        <v>4800</v>
      </c>
      <c r="I108" s="10">
        <v>32465</v>
      </c>
      <c r="J108" s="9"/>
      <c r="K108" s="12"/>
    </row>
    <row r="109" spans="1:11" x14ac:dyDescent="0.25">
      <c r="A109" s="3" t="s">
        <v>74</v>
      </c>
      <c r="B109" s="10">
        <v>73890</v>
      </c>
      <c r="C109" s="10">
        <v>13122</v>
      </c>
      <c r="D109" s="10">
        <v>4750</v>
      </c>
      <c r="E109" s="10">
        <v>9018</v>
      </c>
      <c r="F109" s="10">
        <v>8160</v>
      </c>
      <c r="G109" s="10">
        <v>35050</v>
      </c>
      <c r="H109" s="10">
        <v>1460</v>
      </c>
      <c r="I109" s="10">
        <v>36509</v>
      </c>
      <c r="J109" s="9">
        <v>49.41</v>
      </c>
      <c r="K109" s="12">
        <v>37381</v>
      </c>
    </row>
    <row r="110" spans="1:11" ht="15.75" thickBot="1" x14ac:dyDescent="0.3">
      <c r="A110" s="5" t="s">
        <v>29</v>
      </c>
      <c r="B110" s="21">
        <v>197250</v>
      </c>
      <c r="C110" s="21">
        <v>46752</v>
      </c>
      <c r="D110" s="21">
        <v>22614</v>
      </c>
      <c r="E110" s="21">
        <v>12763</v>
      </c>
      <c r="F110" s="21">
        <v>11069</v>
      </c>
      <c r="G110" s="21">
        <v>93199</v>
      </c>
      <c r="H110" s="21">
        <v>7365</v>
      </c>
      <c r="I110" s="21">
        <v>100564</v>
      </c>
      <c r="J110" s="22">
        <v>50.98</v>
      </c>
      <c r="K110" s="24">
        <v>96686</v>
      </c>
    </row>
    <row r="114" spans="1:11" ht="15.75" thickBot="1" x14ac:dyDescent="0.3"/>
    <row r="115" spans="1:11" x14ac:dyDescent="0.25">
      <c r="A115" s="152" t="s">
        <v>1</v>
      </c>
      <c r="B115" s="155" t="s">
        <v>2</v>
      </c>
      <c r="C115" s="158" t="s">
        <v>3</v>
      </c>
      <c r="D115" s="158"/>
      <c r="E115" s="158"/>
      <c r="F115" s="158"/>
      <c r="G115" s="158"/>
      <c r="H115" s="158"/>
      <c r="I115" s="158"/>
      <c r="J115" s="159" t="s">
        <v>4</v>
      </c>
      <c r="K115" s="162" t="s">
        <v>5</v>
      </c>
    </row>
    <row r="116" spans="1:11" x14ac:dyDescent="0.25">
      <c r="A116" s="153"/>
      <c r="B116" s="156"/>
      <c r="C116" s="156" t="s">
        <v>6</v>
      </c>
      <c r="D116" s="156"/>
      <c r="E116" s="156"/>
      <c r="F116" s="156"/>
      <c r="G116" s="156"/>
      <c r="H116" s="165" t="s">
        <v>7</v>
      </c>
      <c r="I116" s="165" t="s">
        <v>8</v>
      </c>
      <c r="J116" s="160"/>
      <c r="K116" s="163"/>
    </row>
    <row r="117" spans="1:11" x14ac:dyDescent="0.25">
      <c r="A117" s="153"/>
      <c r="B117" s="156"/>
      <c r="C117" s="165" t="s">
        <v>9</v>
      </c>
      <c r="D117" s="166" t="s">
        <v>10</v>
      </c>
      <c r="E117" s="166" t="s">
        <v>11</v>
      </c>
      <c r="F117" s="165" t="s">
        <v>12</v>
      </c>
      <c r="G117" s="156" t="s">
        <v>13</v>
      </c>
      <c r="H117" s="156"/>
      <c r="I117" s="156"/>
      <c r="J117" s="160"/>
      <c r="K117" s="163"/>
    </row>
    <row r="118" spans="1:11" ht="15.75" thickBot="1" x14ac:dyDescent="0.3">
      <c r="A118" s="154"/>
      <c r="B118" s="157"/>
      <c r="C118" s="157"/>
      <c r="D118" s="167"/>
      <c r="E118" s="167"/>
      <c r="F118" s="157"/>
      <c r="G118" s="157"/>
      <c r="H118" s="157"/>
      <c r="I118" s="157"/>
      <c r="J118" s="161"/>
      <c r="K118" s="164"/>
    </row>
    <row r="119" spans="1:11" x14ac:dyDescent="0.25">
      <c r="A119" s="2" t="s">
        <v>75</v>
      </c>
      <c r="B119" s="10"/>
      <c r="C119" s="10"/>
      <c r="D119" s="10"/>
      <c r="J119" s="9"/>
      <c r="K119" s="19"/>
    </row>
    <row r="120" spans="1:11" x14ac:dyDescent="0.25">
      <c r="A120" s="3" t="s">
        <v>76</v>
      </c>
      <c r="B120" s="10">
        <v>30090</v>
      </c>
      <c r="C120" s="10">
        <v>9885</v>
      </c>
      <c r="D120" s="1">
        <v>6493</v>
      </c>
      <c r="E120" s="10" t="s">
        <v>23</v>
      </c>
      <c r="F120" s="9" t="s">
        <v>23</v>
      </c>
      <c r="G120" s="10">
        <v>16348</v>
      </c>
      <c r="H120" s="9">
        <v>670</v>
      </c>
      <c r="I120" s="10">
        <v>17018</v>
      </c>
      <c r="J120" s="9">
        <v>56.56</v>
      </c>
      <c r="K120" s="12">
        <v>13072</v>
      </c>
    </row>
    <row r="121" spans="1:11" ht="17.25" customHeight="1" x14ac:dyDescent="0.25">
      <c r="A121" s="8" t="s">
        <v>77</v>
      </c>
      <c r="B121" s="10">
        <v>5860</v>
      </c>
      <c r="C121" s="10" t="s">
        <v>23</v>
      </c>
      <c r="D121" s="1">
        <v>4450</v>
      </c>
      <c r="E121" s="9">
        <v>138</v>
      </c>
      <c r="F121" s="9">
        <v>54</v>
      </c>
      <c r="G121" s="10">
        <v>4642</v>
      </c>
      <c r="H121" s="10">
        <v>1588</v>
      </c>
      <c r="I121" s="10">
        <v>6230</v>
      </c>
      <c r="J121" s="9">
        <v>106.31</v>
      </c>
      <c r="K121" s="12">
        <v>-370</v>
      </c>
    </row>
    <row r="122" spans="1:11" x14ac:dyDescent="0.25">
      <c r="A122" s="3" t="s">
        <v>78</v>
      </c>
      <c r="B122" s="10">
        <v>14790</v>
      </c>
      <c r="C122" s="10" t="s">
        <v>23</v>
      </c>
      <c r="D122" s="1">
        <v>9432</v>
      </c>
      <c r="E122" s="10">
        <v>214</v>
      </c>
      <c r="F122" s="9">
        <v>535</v>
      </c>
      <c r="G122" s="10">
        <v>10181</v>
      </c>
      <c r="H122" s="10">
        <v>1982</v>
      </c>
      <c r="I122" s="10">
        <v>12163</v>
      </c>
      <c r="J122" s="9">
        <v>86</v>
      </c>
      <c r="K122" s="12">
        <v>2070</v>
      </c>
    </row>
    <row r="123" spans="1:11" x14ac:dyDescent="0.25">
      <c r="A123" s="3" t="s">
        <v>79</v>
      </c>
      <c r="B123" s="10" t="s">
        <v>23</v>
      </c>
      <c r="C123" s="10" t="s">
        <v>23</v>
      </c>
      <c r="D123">
        <v>322</v>
      </c>
      <c r="E123" s="10">
        <v>81</v>
      </c>
      <c r="F123" s="10">
        <v>31</v>
      </c>
      <c r="G123" s="10">
        <v>434</v>
      </c>
      <c r="H123" s="10">
        <v>123</v>
      </c>
      <c r="I123" s="10">
        <v>557</v>
      </c>
      <c r="J123" s="9"/>
      <c r="K123" s="12"/>
    </row>
    <row r="124" spans="1:11" x14ac:dyDescent="0.25">
      <c r="A124" s="4" t="s">
        <v>29</v>
      </c>
      <c r="B124" s="10">
        <v>50740</v>
      </c>
      <c r="C124" s="10">
        <v>9885</v>
      </c>
      <c r="D124" s="1">
        <v>20697</v>
      </c>
      <c r="E124" s="10">
        <v>433</v>
      </c>
      <c r="F124" s="10">
        <v>620</v>
      </c>
      <c r="G124" s="10">
        <v>31605</v>
      </c>
      <c r="H124" s="10">
        <v>4363</v>
      </c>
      <c r="I124" s="10">
        <v>35968</v>
      </c>
      <c r="J124" s="9">
        <v>70.89</v>
      </c>
      <c r="K124" s="12">
        <v>14772</v>
      </c>
    </row>
    <row r="125" spans="1:11" x14ac:dyDescent="0.25">
      <c r="A125" s="2" t="s">
        <v>80</v>
      </c>
      <c r="B125" s="10"/>
      <c r="C125" s="10"/>
      <c r="D125" s="10"/>
      <c r="E125" s="10"/>
      <c r="F125" s="10"/>
      <c r="G125" s="10"/>
      <c r="H125" s="10"/>
      <c r="I125" s="10"/>
      <c r="J125" s="9"/>
      <c r="K125" s="12"/>
    </row>
    <row r="126" spans="1:11" x14ac:dyDescent="0.25">
      <c r="A126" s="3" t="s">
        <v>81</v>
      </c>
      <c r="B126" s="10">
        <v>55620</v>
      </c>
      <c r="C126" s="10" t="s">
        <v>23</v>
      </c>
      <c r="D126" s="10">
        <v>2718</v>
      </c>
      <c r="E126" s="10">
        <v>280</v>
      </c>
      <c r="F126" s="10">
        <v>383</v>
      </c>
      <c r="G126" s="10">
        <v>3381</v>
      </c>
      <c r="H126" s="9">
        <v>138</v>
      </c>
      <c r="I126" s="10">
        <v>3519</v>
      </c>
      <c r="J126" s="9">
        <v>75.48</v>
      </c>
      <c r="K126" s="12">
        <v>13637</v>
      </c>
    </row>
    <row r="127" spans="1:11" x14ac:dyDescent="0.25">
      <c r="A127" s="3" t="s">
        <v>82</v>
      </c>
      <c r="B127" s="10" t="s">
        <v>23</v>
      </c>
      <c r="C127" s="10">
        <v>18173</v>
      </c>
      <c r="D127" s="10">
        <v>13632</v>
      </c>
      <c r="E127" s="10">
        <v>4448</v>
      </c>
      <c r="F127" s="10">
        <v>2116</v>
      </c>
      <c r="G127" s="10">
        <v>38369</v>
      </c>
      <c r="H127" s="9">
        <v>95</v>
      </c>
      <c r="I127" s="10">
        <v>38464</v>
      </c>
      <c r="J127" s="9"/>
      <c r="K127" s="19"/>
    </row>
    <row r="128" spans="1:11" x14ac:dyDescent="0.25">
      <c r="A128" s="3" t="s">
        <v>83</v>
      </c>
      <c r="B128" s="10">
        <v>4070</v>
      </c>
      <c r="C128" s="10" t="s">
        <v>23</v>
      </c>
      <c r="D128" s="10">
        <v>4546</v>
      </c>
      <c r="E128" s="10" t="s">
        <v>23</v>
      </c>
      <c r="F128" s="10" t="s">
        <v>23</v>
      </c>
      <c r="G128" s="10">
        <v>4546</v>
      </c>
      <c r="H128" s="9" t="s">
        <v>23</v>
      </c>
      <c r="I128" s="10">
        <v>4546</v>
      </c>
      <c r="J128" s="9">
        <v>111.7</v>
      </c>
      <c r="K128" s="19">
        <v>-476</v>
      </c>
    </row>
    <row r="129" spans="1:15" x14ac:dyDescent="0.25">
      <c r="A129" s="3" t="s">
        <v>84</v>
      </c>
      <c r="B129" s="10">
        <v>10860</v>
      </c>
      <c r="C129" s="10">
        <v>600</v>
      </c>
      <c r="D129" s="10">
        <v>3324</v>
      </c>
      <c r="E129" s="10" t="s">
        <v>23</v>
      </c>
      <c r="F129" s="10">
        <v>452</v>
      </c>
      <c r="G129" s="10">
        <v>4376</v>
      </c>
      <c r="H129" s="9" t="s">
        <v>23</v>
      </c>
      <c r="I129" s="10">
        <v>4376</v>
      </c>
      <c r="J129" s="9">
        <v>40.29</v>
      </c>
      <c r="K129" s="12">
        <v>6484</v>
      </c>
    </row>
    <row r="130" spans="1:15" x14ac:dyDescent="0.25">
      <c r="A130" s="3" t="s">
        <v>85</v>
      </c>
      <c r="B130" s="10">
        <v>5690</v>
      </c>
      <c r="C130" s="10">
        <v>386</v>
      </c>
      <c r="D130" s="10">
        <v>3874</v>
      </c>
      <c r="E130" s="10">
        <v>1270</v>
      </c>
      <c r="F130" s="10">
        <v>532</v>
      </c>
      <c r="G130" s="10">
        <v>6062</v>
      </c>
      <c r="H130" s="9" t="s">
        <v>23</v>
      </c>
      <c r="I130" s="10">
        <v>6062</v>
      </c>
      <c r="J130" s="9">
        <v>106.54</v>
      </c>
      <c r="K130" s="19">
        <v>-372</v>
      </c>
    </row>
    <row r="131" spans="1:15" x14ac:dyDescent="0.25">
      <c r="A131" s="3" t="s">
        <v>86</v>
      </c>
      <c r="B131" s="10">
        <v>8140</v>
      </c>
      <c r="C131" s="10">
        <v>900</v>
      </c>
      <c r="D131" s="10">
        <v>2637</v>
      </c>
      <c r="E131" s="10">
        <v>393</v>
      </c>
      <c r="F131" s="10">
        <v>25</v>
      </c>
      <c r="G131" s="10">
        <v>3955</v>
      </c>
      <c r="H131" s="9">
        <v>58</v>
      </c>
      <c r="I131" s="10">
        <v>4013</v>
      </c>
      <c r="J131" s="9">
        <v>49.3</v>
      </c>
      <c r="K131" s="19">
        <v>4127</v>
      </c>
    </row>
    <row r="132" spans="1:15" x14ac:dyDescent="0.25">
      <c r="A132" s="4" t="s">
        <v>29</v>
      </c>
      <c r="B132" s="10">
        <v>84380</v>
      </c>
      <c r="C132" s="10">
        <v>20059</v>
      </c>
      <c r="D132" s="10">
        <v>30731</v>
      </c>
      <c r="E132" s="10">
        <v>6391</v>
      </c>
      <c r="F132" s="10">
        <v>3508</v>
      </c>
      <c r="G132" s="10">
        <v>60689</v>
      </c>
      <c r="H132" s="9">
        <v>291</v>
      </c>
      <c r="I132" s="10">
        <v>60980</v>
      </c>
      <c r="J132" s="9">
        <v>72.27</v>
      </c>
      <c r="K132" s="12">
        <v>23400</v>
      </c>
    </row>
    <row r="133" spans="1:15" x14ac:dyDescent="0.25">
      <c r="A133" s="2" t="s">
        <v>87</v>
      </c>
      <c r="B133" s="10"/>
      <c r="C133" s="10"/>
      <c r="D133" s="10"/>
      <c r="J133" s="9"/>
      <c r="K133" s="12"/>
    </row>
    <row r="134" spans="1:15" x14ac:dyDescent="0.25">
      <c r="A134" s="3" t="s">
        <v>88</v>
      </c>
      <c r="B134" s="10">
        <v>32310</v>
      </c>
      <c r="C134" s="10" t="s">
        <v>23</v>
      </c>
      <c r="D134" s="1">
        <v>4925</v>
      </c>
      <c r="E134" s="10">
        <v>322</v>
      </c>
      <c r="F134" s="10" t="s">
        <v>23</v>
      </c>
      <c r="G134" s="10">
        <v>5247</v>
      </c>
      <c r="H134" s="9">
        <v>232</v>
      </c>
      <c r="I134" s="10">
        <v>5479</v>
      </c>
      <c r="J134" s="9">
        <v>16.96</v>
      </c>
      <c r="K134" s="12">
        <v>26831</v>
      </c>
    </row>
    <row r="135" spans="1:15" x14ac:dyDescent="0.25">
      <c r="A135" s="3" t="s">
        <v>89</v>
      </c>
      <c r="B135" s="10">
        <v>43770</v>
      </c>
      <c r="C135" s="10">
        <v>11497</v>
      </c>
      <c r="D135" s="1">
        <v>6247</v>
      </c>
      <c r="E135" s="10">
        <v>1590</v>
      </c>
      <c r="F135" s="10">
        <v>3063</v>
      </c>
      <c r="G135" s="10">
        <v>22397</v>
      </c>
      <c r="H135" s="9">
        <v>391</v>
      </c>
      <c r="I135" s="10">
        <v>22788</v>
      </c>
      <c r="J135" s="9">
        <v>77.22</v>
      </c>
      <c r="K135" s="12">
        <v>9972</v>
      </c>
    </row>
    <row r="136" spans="1:15" x14ac:dyDescent="0.25">
      <c r="A136" s="3" t="s">
        <v>90</v>
      </c>
      <c r="B136" s="10"/>
      <c r="C136" s="10">
        <v>2415</v>
      </c>
      <c r="D136" s="1">
        <v>5279</v>
      </c>
      <c r="E136" s="10">
        <v>276</v>
      </c>
      <c r="F136" s="10" t="s">
        <v>23</v>
      </c>
      <c r="G136" s="10">
        <v>7970</v>
      </c>
      <c r="H136" s="10">
        <v>390</v>
      </c>
      <c r="I136" s="10">
        <v>8360</v>
      </c>
      <c r="J136" s="9"/>
      <c r="K136" s="12"/>
    </row>
    <row r="137" spans="1:15" x14ac:dyDescent="0.25">
      <c r="A137" s="3" t="s">
        <v>91</v>
      </c>
      <c r="B137" s="10" t="s">
        <v>23</v>
      </c>
      <c r="C137" s="9" t="s">
        <v>23</v>
      </c>
      <c r="D137">
        <v>1987</v>
      </c>
      <c r="E137" s="10" t="s">
        <v>23</v>
      </c>
      <c r="F137" s="10">
        <v>554</v>
      </c>
      <c r="G137" s="10">
        <v>2541</v>
      </c>
      <c r="H137" s="9">
        <v>109</v>
      </c>
      <c r="I137" s="10">
        <v>2650</v>
      </c>
      <c r="J137" s="9"/>
      <c r="K137" s="12"/>
      <c r="O137" s="9" t="s">
        <v>92</v>
      </c>
    </row>
    <row r="138" spans="1:15" x14ac:dyDescent="0.25">
      <c r="A138" s="4" t="s">
        <v>29</v>
      </c>
      <c r="B138" s="10">
        <v>76080</v>
      </c>
      <c r="C138" s="10">
        <v>13912</v>
      </c>
      <c r="D138" s="1">
        <v>18438</v>
      </c>
      <c r="E138" s="10">
        <v>2188</v>
      </c>
      <c r="F138" s="10">
        <v>3617</v>
      </c>
      <c r="G138" s="10">
        <v>38155</v>
      </c>
      <c r="H138" s="10">
        <v>1122</v>
      </c>
      <c r="I138" s="10">
        <v>39277</v>
      </c>
      <c r="J138" s="9">
        <v>51.63</v>
      </c>
      <c r="K138" s="12">
        <v>36803</v>
      </c>
    </row>
    <row r="139" spans="1:15" x14ac:dyDescent="0.25">
      <c r="A139" s="2" t="s">
        <v>93</v>
      </c>
      <c r="B139" s="10"/>
      <c r="C139" s="10"/>
      <c r="D139" s="10"/>
      <c r="E139" s="10"/>
      <c r="F139" s="10"/>
      <c r="G139" s="10"/>
      <c r="H139" s="10"/>
      <c r="I139" s="10"/>
      <c r="J139" s="9"/>
      <c r="K139" s="12"/>
    </row>
    <row r="140" spans="1:15" x14ac:dyDescent="0.25">
      <c r="A140" s="3" t="s">
        <v>94</v>
      </c>
      <c r="B140" s="10">
        <v>87700</v>
      </c>
      <c r="C140" s="10">
        <v>19815</v>
      </c>
      <c r="D140" s="1">
        <v>6730</v>
      </c>
      <c r="E140" s="10">
        <v>4788</v>
      </c>
      <c r="F140" s="10">
        <v>1535</v>
      </c>
      <c r="G140" s="10">
        <v>32868</v>
      </c>
      <c r="H140" s="10">
        <v>3293</v>
      </c>
      <c r="I140" s="10">
        <v>36161</v>
      </c>
      <c r="J140" s="9">
        <v>41.23</v>
      </c>
      <c r="K140" s="12">
        <v>51539</v>
      </c>
    </row>
    <row r="141" spans="1:15" x14ac:dyDescent="0.25">
      <c r="A141" s="3" t="s">
        <v>95</v>
      </c>
      <c r="B141" s="10">
        <v>6440</v>
      </c>
      <c r="C141" s="10">
        <v>752</v>
      </c>
      <c r="D141" s="1">
        <v>6940</v>
      </c>
      <c r="E141" s="9">
        <v>570</v>
      </c>
      <c r="F141" s="10">
        <v>1515</v>
      </c>
      <c r="G141" s="10">
        <v>9777</v>
      </c>
      <c r="H141" s="9">
        <v>196</v>
      </c>
      <c r="I141" s="10">
        <v>9973</v>
      </c>
      <c r="J141" s="9">
        <v>154.86000000000001</v>
      </c>
      <c r="K141" s="12">
        <v>-3533</v>
      </c>
    </row>
    <row r="142" spans="1:15" x14ac:dyDescent="0.25">
      <c r="A142" s="3" t="s">
        <v>96</v>
      </c>
      <c r="B142" s="10">
        <v>12560</v>
      </c>
      <c r="C142" s="10">
        <v>4755</v>
      </c>
      <c r="D142" s="1">
        <v>6296</v>
      </c>
      <c r="E142" s="9">
        <v>447</v>
      </c>
      <c r="F142" s="10">
        <v>596</v>
      </c>
      <c r="G142" s="10">
        <v>12094</v>
      </c>
      <c r="H142" s="9">
        <v>171</v>
      </c>
      <c r="I142" s="10">
        <v>12265</v>
      </c>
      <c r="J142" s="9">
        <v>97.65</v>
      </c>
      <c r="K142" s="12">
        <v>295</v>
      </c>
    </row>
    <row r="143" spans="1:15" x14ac:dyDescent="0.25">
      <c r="A143" s="3" t="s">
        <v>97</v>
      </c>
      <c r="B143" s="10">
        <v>14000</v>
      </c>
      <c r="C143" s="10" t="s">
        <v>23</v>
      </c>
      <c r="D143" s="10" t="s">
        <v>23</v>
      </c>
      <c r="E143" s="10" t="s">
        <v>23</v>
      </c>
      <c r="F143" s="10" t="s">
        <v>23</v>
      </c>
      <c r="G143" s="10" t="s">
        <v>23</v>
      </c>
      <c r="H143" s="10" t="s">
        <v>23</v>
      </c>
      <c r="I143" s="9" t="s">
        <v>23</v>
      </c>
      <c r="J143" s="10">
        <v>44.34</v>
      </c>
      <c r="K143" s="12">
        <v>7792</v>
      </c>
    </row>
    <row r="144" spans="1:15" x14ac:dyDescent="0.25">
      <c r="A144" s="3" t="s">
        <v>98</v>
      </c>
      <c r="B144" s="10" t="s">
        <v>23</v>
      </c>
      <c r="C144" s="10" t="s">
        <v>23</v>
      </c>
      <c r="D144" t="s">
        <v>23</v>
      </c>
      <c r="E144" s="9">
        <v>470</v>
      </c>
      <c r="F144" s="10" t="s">
        <v>23</v>
      </c>
      <c r="G144" s="10">
        <v>98</v>
      </c>
      <c r="H144" s="10">
        <v>568</v>
      </c>
      <c r="I144" s="10">
        <v>47</v>
      </c>
      <c r="J144" s="9">
        <v>615</v>
      </c>
      <c r="K144" s="12"/>
    </row>
    <row r="145" spans="1:11" x14ac:dyDescent="0.25">
      <c r="A145" s="3" t="s">
        <v>99</v>
      </c>
      <c r="B145" s="10" t="s">
        <v>23</v>
      </c>
      <c r="C145" s="10">
        <v>1603</v>
      </c>
      <c r="D145">
        <v>2482</v>
      </c>
      <c r="E145" s="9">
        <v>487</v>
      </c>
      <c r="F145" s="10">
        <v>78</v>
      </c>
      <c r="G145" s="10">
        <v>4650</v>
      </c>
      <c r="H145" s="10">
        <v>943</v>
      </c>
      <c r="I145" s="10">
        <v>5593</v>
      </c>
      <c r="J145" s="9"/>
      <c r="K145" s="12"/>
    </row>
    <row r="146" spans="1:11" ht="15.75" thickBot="1" x14ac:dyDescent="0.3">
      <c r="A146" s="5" t="s">
        <v>29</v>
      </c>
      <c r="B146" s="21">
        <v>12700</v>
      </c>
      <c r="C146" s="21">
        <v>26925</v>
      </c>
      <c r="D146" s="6">
        <v>22918</v>
      </c>
      <c r="E146" s="21">
        <v>6292</v>
      </c>
      <c r="F146" s="21">
        <v>3822</v>
      </c>
      <c r="G146" s="21">
        <v>59957</v>
      </c>
      <c r="H146" s="21">
        <v>4650</v>
      </c>
      <c r="I146" s="21">
        <v>64607</v>
      </c>
      <c r="J146" s="22">
        <v>53.53</v>
      </c>
      <c r="K146" s="24">
        <v>56093</v>
      </c>
    </row>
    <row r="147" spans="1:11" x14ac:dyDescent="0.25">
      <c r="J147" s="9"/>
    </row>
    <row r="148" spans="1:11" x14ac:dyDescent="0.25">
      <c r="J148" s="9"/>
    </row>
    <row r="149" spans="1:11" x14ac:dyDescent="0.25">
      <c r="J149" s="9"/>
    </row>
    <row r="153" spans="1:11" ht="15.75" thickBot="1" x14ac:dyDescent="0.3"/>
    <row r="154" spans="1:11" x14ac:dyDescent="0.25">
      <c r="A154" s="152" t="s">
        <v>1</v>
      </c>
      <c r="B154" s="155" t="s">
        <v>2</v>
      </c>
      <c r="C154" s="158" t="s">
        <v>3</v>
      </c>
      <c r="D154" s="158"/>
      <c r="E154" s="158"/>
      <c r="F154" s="158"/>
      <c r="G154" s="158"/>
      <c r="H154" s="158"/>
      <c r="I154" s="158"/>
      <c r="J154" s="159" t="s">
        <v>4</v>
      </c>
      <c r="K154" s="162" t="s">
        <v>5</v>
      </c>
    </row>
    <row r="155" spans="1:11" x14ac:dyDescent="0.25">
      <c r="A155" s="153"/>
      <c r="B155" s="156"/>
      <c r="C155" s="156" t="s">
        <v>6</v>
      </c>
      <c r="D155" s="156"/>
      <c r="E155" s="156"/>
      <c r="F155" s="156"/>
      <c r="G155" s="156"/>
      <c r="H155" s="165" t="s">
        <v>7</v>
      </c>
      <c r="I155" s="165" t="s">
        <v>8</v>
      </c>
      <c r="J155" s="160"/>
      <c r="K155" s="163"/>
    </row>
    <row r="156" spans="1:11" x14ac:dyDescent="0.25">
      <c r="A156" s="153"/>
      <c r="B156" s="156"/>
      <c r="C156" s="165" t="s">
        <v>9</v>
      </c>
      <c r="D156" s="166" t="s">
        <v>10</v>
      </c>
      <c r="E156" s="166" t="s">
        <v>11</v>
      </c>
      <c r="F156" s="165" t="s">
        <v>12</v>
      </c>
      <c r="G156" s="156" t="s">
        <v>13</v>
      </c>
      <c r="H156" s="156"/>
      <c r="I156" s="156"/>
      <c r="J156" s="160"/>
      <c r="K156" s="163"/>
    </row>
    <row r="157" spans="1:11" ht="15.75" thickBot="1" x14ac:dyDescent="0.3">
      <c r="A157" s="154"/>
      <c r="B157" s="157"/>
      <c r="C157" s="157"/>
      <c r="D157" s="167"/>
      <c r="E157" s="167"/>
      <c r="F157" s="157"/>
      <c r="G157" s="157"/>
      <c r="H157" s="157"/>
      <c r="I157" s="157"/>
      <c r="J157" s="161"/>
      <c r="K157" s="164"/>
    </row>
    <row r="158" spans="1:11" x14ac:dyDescent="0.25">
      <c r="A158" s="35" t="s">
        <v>100</v>
      </c>
      <c r="B158" s="10"/>
      <c r="C158" s="10"/>
      <c r="D158" s="10"/>
      <c r="J158" s="9"/>
      <c r="K158" s="19"/>
    </row>
    <row r="159" spans="1:11" x14ac:dyDescent="0.25">
      <c r="A159" s="3" t="s">
        <v>101</v>
      </c>
      <c r="B159" s="1">
        <v>98560</v>
      </c>
      <c r="C159" s="10">
        <v>3269</v>
      </c>
      <c r="D159" s="10">
        <v>6373</v>
      </c>
      <c r="E159" s="10" t="s">
        <v>23</v>
      </c>
      <c r="F159" s="10">
        <v>650</v>
      </c>
      <c r="G159" s="10">
        <v>10292</v>
      </c>
      <c r="H159" s="9" t="s">
        <v>23</v>
      </c>
      <c r="I159" s="10">
        <v>10292</v>
      </c>
      <c r="J159" s="10">
        <v>38.76</v>
      </c>
      <c r="K159" s="12">
        <v>60363</v>
      </c>
    </row>
    <row r="160" spans="1:11" x14ac:dyDescent="0.25">
      <c r="A160" s="8" t="s">
        <v>102</v>
      </c>
      <c r="B160" t="s">
        <v>23</v>
      </c>
      <c r="C160" s="10">
        <v>22520</v>
      </c>
      <c r="D160" s="10">
        <v>2555</v>
      </c>
      <c r="E160" s="10">
        <v>170</v>
      </c>
      <c r="F160" s="10">
        <v>880</v>
      </c>
      <c r="G160" s="10">
        <v>26125</v>
      </c>
      <c r="H160" s="10">
        <v>1780</v>
      </c>
      <c r="I160" s="10">
        <v>27905</v>
      </c>
      <c r="J160" s="9"/>
      <c r="K160" s="12"/>
    </row>
    <row r="161" spans="1:11" x14ac:dyDescent="0.25">
      <c r="A161" s="3" t="s">
        <v>103</v>
      </c>
      <c r="B161" s="1">
        <v>33280</v>
      </c>
      <c r="C161" s="10">
        <v>6215</v>
      </c>
      <c r="D161" s="10">
        <v>8797</v>
      </c>
      <c r="E161" s="10">
        <v>675</v>
      </c>
      <c r="F161" s="9" t="s">
        <v>23</v>
      </c>
      <c r="G161" s="10">
        <v>15687</v>
      </c>
      <c r="H161" s="10">
        <v>497</v>
      </c>
      <c r="I161" s="10">
        <v>16184</v>
      </c>
      <c r="J161" s="9">
        <v>52.9</v>
      </c>
      <c r="K161" s="12">
        <v>15676</v>
      </c>
    </row>
    <row r="162" spans="1:11" x14ac:dyDescent="0.25">
      <c r="A162" s="3" t="s">
        <v>104</v>
      </c>
      <c r="B162" s="10"/>
      <c r="C162"/>
      <c r="D162" s="10"/>
      <c r="E162" s="10"/>
      <c r="F162" s="10"/>
      <c r="G162" s="10"/>
      <c r="H162" s="10"/>
      <c r="I162" s="10"/>
      <c r="J162" s="9"/>
      <c r="K162" s="12"/>
    </row>
    <row r="163" spans="1:11" x14ac:dyDescent="0.25">
      <c r="A163" s="3" t="s">
        <v>105</v>
      </c>
      <c r="B163">
        <v>17770</v>
      </c>
      <c r="C163" s="10">
        <v>3003</v>
      </c>
      <c r="D163" s="10">
        <v>3017</v>
      </c>
      <c r="E163" s="10" t="s">
        <v>23</v>
      </c>
      <c r="F163" s="10">
        <v>1500</v>
      </c>
      <c r="G163" s="10">
        <v>7520</v>
      </c>
      <c r="H163" s="10">
        <v>10</v>
      </c>
      <c r="I163" s="10">
        <v>7530</v>
      </c>
      <c r="J163" s="9">
        <v>42.38</v>
      </c>
      <c r="K163" s="12">
        <v>10240</v>
      </c>
    </row>
    <row r="164" spans="1:11" x14ac:dyDescent="0.25">
      <c r="A164" s="4" t="s">
        <v>29</v>
      </c>
      <c r="B164" s="1">
        <v>149610</v>
      </c>
      <c r="C164" s="10">
        <v>35007</v>
      </c>
      <c r="D164" s="10">
        <v>21232</v>
      </c>
      <c r="E164" s="10">
        <v>1765</v>
      </c>
      <c r="F164" s="10">
        <v>3030</v>
      </c>
      <c r="G164" s="10">
        <v>61034</v>
      </c>
      <c r="H164" s="10">
        <v>2297</v>
      </c>
      <c r="I164" s="10">
        <v>63331</v>
      </c>
      <c r="J164" s="9">
        <v>42.33</v>
      </c>
      <c r="K164" s="12">
        <v>86279</v>
      </c>
    </row>
    <row r="165" spans="1:11" x14ac:dyDescent="0.25">
      <c r="A165" s="2" t="s">
        <v>106</v>
      </c>
      <c r="B165"/>
      <c r="C165" s="10"/>
      <c r="D165" s="10"/>
      <c r="E165" s="10"/>
      <c r="F165" s="10"/>
      <c r="G165" s="10"/>
      <c r="H165" s="10"/>
      <c r="I165" s="10"/>
      <c r="J165" s="9"/>
      <c r="K165" s="12"/>
    </row>
    <row r="166" spans="1:11" x14ac:dyDescent="0.25">
      <c r="A166" s="3" t="s">
        <v>107</v>
      </c>
      <c r="B166" s="1">
        <v>141360</v>
      </c>
      <c r="C166" s="10">
        <v>23211</v>
      </c>
      <c r="D166" s="10">
        <v>9353</v>
      </c>
      <c r="E166" s="10">
        <v>2202</v>
      </c>
      <c r="F166" s="10">
        <v>3951</v>
      </c>
      <c r="G166" s="10">
        <v>38717</v>
      </c>
      <c r="H166" s="9">
        <v>260</v>
      </c>
      <c r="I166" s="10">
        <v>38977</v>
      </c>
      <c r="J166" s="9">
        <v>27.57</v>
      </c>
      <c r="K166" s="12">
        <v>102383</v>
      </c>
    </row>
    <row r="167" spans="1:11" x14ac:dyDescent="0.25">
      <c r="A167" s="3" t="s">
        <v>108</v>
      </c>
      <c r="B167" s="1">
        <v>100380</v>
      </c>
      <c r="C167" s="10" t="s">
        <v>23</v>
      </c>
      <c r="D167" s="10">
        <v>4974</v>
      </c>
      <c r="E167" s="10">
        <v>195</v>
      </c>
      <c r="F167" s="10">
        <v>278</v>
      </c>
      <c r="G167" s="10">
        <v>5447</v>
      </c>
      <c r="H167" s="10">
        <v>102</v>
      </c>
      <c r="I167" s="10">
        <v>5549</v>
      </c>
      <c r="J167" s="9">
        <v>36.369999999999997</v>
      </c>
      <c r="K167" s="12">
        <v>63874</v>
      </c>
    </row>
    <row r="168" spans="1:11" x14ac:dyDescent="0.25">
      <c r="A168" s="3" t="s">
        <v>109</v>
      </c>
      <c r="B168" t="s">
        <v>23</v>
      </c>
      <c r="C168" s="10">
        <v>18238</v>
      </c>
      <c r="D168" s="10">
        <v>6443</v>
      </c>
      <c r="E168" s="10">
        <v>1135</v>
      </c>
      <c r="F168" s="10">
        <v>1678</v>
      </c>
      <c r="G168" s="10">
        <v>27494</v>
      </c>
      <c r="H168" s="10">
        <v>3463</v>
      </c>
      <c r="I168" s="10">
        <v>30957</v>
      </c>
      <c r="J168" s="9"/>
      <c r="K168" s="12"/>
    </row>
    <row r="169" spans="1:11" x14ac:dyDescent="0.25">
      <c r="A169" s="3" t="s">
        <v>110</v>
      </c>
      <c r="B169">
        <v>51870</v>
      </c>
      <c r="C169" s="10">
        <v>18421</v>
      </c>
      <c r="D169" s="10">
        <v>9154</v>
      </c>
      <c r="E169" s="10">
        <v>388</v>
      </c>
      <c r="F169" s="10">
        <v>4994</v>
      </c>
      <c r="G169" s="10" t="s">
        <v>111</v>
      </c>
      <c r="H169" s="10">
        <v>3026</v>
      </c>
      <c r="I169" s="10">
        <v>35983</v>
      </c>
      <c r="J169" s="9">
        <v>69.37</v>
      </c>
      <c r="K169" s="12">
        <v>15887</v>
      </c>
    </row>
    <row r="170" spans="1:11" x14ac:dyDescent="0.25">
      <c r="A170" s="4" t="s">
        <v>29</v>
      </c>
      <c r="B170" s="1">
        <v>293610</v>
      </c>
      <c r="C170" s="10">
        <v>59870</v>
      </c>
      <c r="D170" s="10">
        <v>29923</v>
      </c>
      <c r="E170" s="10">
        <v>3920</v>
      </c>
      <c r="F170" s="10">
        <v>10901</v>
      </c>
      <c r="G170" s="10">
        <v>104614</v>
      </c>
      <c r="H170" s="10">
        <v>6851</v>
      </c>
      <c r="I170" s="10">
        <v>111465</v>
      </c>
      <c r="J170" s="9">
        <v>37.96</v>
      </c>
      <c r="K170" s="12">
        <v>182145</v>
      </c>
    </row>
    <row r="171" spans="1:11" x14ac:dyDescent="0.25">
      <c r="A171" s="2" t="s">
        <v>19</v>
      </c>
      <c r="B171" s="10"/>
      <c r="C171" s="10"/>
      <c r="D171" s="10"/>
      <c r="E171" s="10"/>
      <c r="F171" s="10"/>
      <c r="G171" s="10"/>
      <c r="H171" s="10"/>
      <c r="I171" s="10"/>
      <c r="J171" s="9"/>
      <c r="K171" s="12"/>
    </row>
    <row r="172" spans="1:11" x14ac:dyDescent="0.25">
      <c r="A172" s="3" t="s">
        <v>112</v>
      </c>
      <c r="B172">
        <v>420</v>
      </c>
      <c r="C172" s="10" t="s">
        <v>23</v>
      </c>
      <c r="D172" s="10">
        <v>375</v>
      </c>
      <c r="E172" s="9" t="s">
        <v>23</v>
      </c>
      <c r="F172" s="9" t="s">
        <v>23</v>
      </c>
      <c r="G172" s="9">
        <v>375</v>
      </c>
      <c r="H172" s="9" t="s">
        <v>23</v>
      </c>
      <c r="I172" s="9">
        <v>375</v>
      </c>
      <c r="J172" s="9">
        <v>89.29</v>
      </c>
      <c r="K172" s="12">
        <v>45</v>
      </c>
    </row>
    <row r="173" spans="1:11" x14ac:dyDescent="0.25">
      <c r="A173" s="3" t="s">
        <v>113</v>
      </c>
      <c r="B173" s="1">
        <v>47190</v>
      </c>
      <c r="C173" s="10">
        <v>4474</v>
      </c>
      <c r="D173" s="10">
        <v>4880</v>
      </c>
      <c r="E173" s="10" t="s">
        <v>23</v>
      </c>
      <c r="F173" s="10" t="s">
        <v>23</v>
      </c>
      <c r="G173" s="10">
        <v>9354</v>
      </c>
      <c r="H173" s="9" t="s">
        <v>23</v>
      </c>
      <c r="I173" s="10">
        <v>9354</v>
      </c>
      <c r="J173" s="9">
        <v>19.82</v>
      </c>
      <c r="K173" s="12">
        <v>37836</v>
      </c>
    </row>
    <row r="174" spans="1:11" x14ac:dyDescent="0.25">
      <c r="A174" s="3" t="s">
        <v>114</v>
      </c>
      <c r="B174" s="1">
        <v>109110</v>
      </c>
      <c r="C174" s="10">
        <v>18761</v>
      </c>
      <c r="D174" s="10">
        <v>8542</v>
      </c>
      <c r="E174" s="10">
        <v>90</v>
      </c>
      <c r="F174" s="10">
        <v>295</v>
      </c>
      <c r="G174" s="10">
        <v>27687</v>
      </c>
      <c r="H174" s="9">
        <v>515</v>
      </c>
      <c r="I174" s="10">
        <v>28202</v>
      </c>
      <c r="J174" s="9">
        <v>25.85</v>
      </c>
      <c r="K174" s="12">
        <v>80908</v>
      </c>
    </row>
    <row r="175" spans="1:11" x14ac:dyDescent="0.25">
      <c r="A175" s="3" t="s">
        <v>115</v>
      </c>
      <c r="B175" t="s">
        <v>116</v>
      </c>
      <c r="C175" s="10" t="s">
        <v>23</v>
      </c>
      <c r="D175" s="10">
        <v>1022</v>
      </c>
      <c r="E175" s="10" t="s">
        <v>23</v>
      </c>
      <c r="F175" s="10" t="s">
        <v>23</v>
      </c>
      <c r="G175" s="10" t="s">
        <v>23</v>
      </c>
      <c r="H175" s="10"/>
      <c r="I175" s="10">
        <v>1022</v>
      </c>
      <c r="J175" s="10" t="s">
        <v>23</v>
      </c>
      <c r="K175" s="27">
        <v>-1022</v>
      </c>
    </row>
    <row r="176" spans="1:11" x14ac:dyDescent="0.25">
      <c r="A176" s="3" t="s">
        <v>117</v>
      </c>
      <c r="B176" t="s">
        <v>118</v>
      </c>
      <c r="C176" s="9" t="s">
        <v>23</v>
      </c>
      <c r="D176" s="10">
        <v>1011</v>
      </c>
      <c r="E176" s="10" t="s">
        <v>23</v>
      </c>
      <c r="F176" s="10" t="s">
        <v>23</v>
      </c>
      <c r="G176" s="10">
        <v>1011</v>
      </c>
      <c r="H176" s="9" t="s">
        <v>23</v>
      </c>
      <c r="I176" s="10">
        <v>1011</v>
      </c>
      <c r="J176" s="9" t="s">
        <v>23</v>
      </c>
      <c r="K176" s="27">
        <v>-1011</v>
      </c>
    </row>
    <row r="177" spans="1:11" x14ac:dyDescent="0.25">
      <c r="A177" s="4" t="s">
        <v>29</v>
      </c>
      <c r="B177" s="1">
        <v>156720</v>
      </c>
      <c r="C177" s="10">
        <v>23234</v>
      </c>
      <c r="D177" s="10">
        <v>15830</v>
      </c>
      <c r="E177" s="10">
        <v>90</v>
      </c>
      <c r="F177" s="9">
        <v>295</v>
      </c>
      <c r="G177" s="10">
        <v>39449</v>
      </c>
      <c r="H177" s="9">
        <v>515</v>
      </c>
      <c r="I177" s="10">
        <v>39964</v>
      </c>
      <c r="J177" s="26">
        <v>25.5</v>
      </c>
      <c r="K177" s="12">
        <v>116756</v>
      </c>
    </row>
    <row r="178" spans="1:11" x14ac:dyDescent="0.25">
      <c r="A178" s="2" t="s">
        <v>119</v>
      </c>
      <c r="B178" s="10"/>
      <c r="C178" s="10"/>
      <c r="D178" s="10"/>
      <c r="E178" s="10"/>
      <c r="F178" s="10"/>
      <c r="G178" s="10"/>
      <c r="H178" s="10"/>
      <c r="I178" s="10"/>
      <c r="J178" s="9"/>
      <c r="K178" s="12"/>
    </row>
    <row r="179" spans="1:11" x14ac:dyDescent="0.25">
      <c r="A179" s="3" t="s">
        <v>120</v>
      </c>
      <c r="B179" s="1">
        <v>52490</v>
      </c>
      <c r="C179" s="10">
        <v>7493</v>
      </c>
      <c r="D179" s="10">
        <v>3968</v>
      </c>
      <c r="E179" s="10">
        <v>435</v>
      </c>
      <c r="F179" s="10">
        <v>1375</v>
      </c>
      <c r="G179" s="10">
        <v>13271</v>
      </c>
      <c r="H179" s="10">
        <v>2018</v>
      </c>
      <c r="I179" s="10">
        <v>15289</v>
      </c>
      <c r="J179" s="9">
        <v>29.13</v>
      </c>
      <c r="K179" s="12">
        <v>37201</v>
      </c>
    </row>
    <row r="180" spans="1:11" x14ac:dyDescent="0.25">
      <c r="A180" s="3" t="s">
        <v>121</v>
      </c>
      <c r="B180" s="1">
        <v>56450</v>
      </c>
      <c r="C180" s="10">
        <v>13129</v>
      </c>
      <c r="D180" s="10">
        <v>6170</v>
      </c>
      <c r="E180" s="10">
        <v>1431</v>
      </c>
      <c r="F180" s="10">
        <v>1820</v>
      </c>
      <c r="G180" s="10">
        <v>22550</v>
      </c>
      <c r="H180" s="9">
        <v>536</v>
      </c>
      <c r="I180" s="10">
        <v>23086</v>
      </c>
      <c r="J180" s="9">
        <v>40.9</v>
      </c>
      <c r="K180" s="12">
        <v>33364</v>
      </c>
    </row>
    <row r="181" spans="1:11" x14ac:dyDescent="0.25">
      <c r="A181" s="3" t="s">
        <v>122</v>
      </c>
      <c r="B181" s="1">
        <v>13070</v>
      </c>
      <c r="C181" s="10" t="s">
        <v>23</v>
      </c>
      <c r="D181" s="10">
        <v>4202</v>
      </c>
      <c r="E181" s="9">
        <v>292</v>
      </c>
      <c r="F181" s="10">
        <v>1535</v>
      </c>
      <c r="G181" s="10">
        <v>6029</v>
      </c>
      <c r="H181" s="9" t="s">
        <v>23</v>
      </c>
      <c r="I181" s="10">
        <v>6029</v>
      </c>
      <c r="J181" s="9">
        <v>51.46</v>
      </c>
      <c r="K181" s="12">
        <v>6344</v>
      </c>
    </row>
    <row r="182" spans="1:11" x14ac:dyDescent="0.25">
      <c r="A182" s="3" t="s">
        <v>123</v>
      </c>
      <c r="B182" s="10">
        <v>439</v>
      </c>
      <c r="C182" s="10">
        <v>71</v>
      </c>
      <c r="D182" s="10">
        <v>187</v>
      </c>
      <c r="E182" s="10">
        <v>697</v>
      </c>
      <c r="F182" s="10" t="s">
        <v>23</v>
      </c>
      <c r="G182" s="10">
        <v>697</v>
      </c>
      <c r="H182" s="10"/>
      <c r="I182" s="10"/>
      <c r="J182" s="9"/>
      <c r="K182" s="12"/>
    </row>
    <row r="183" spans="1:11" x14ac:dyDescent="0.25">
      <c r="A183" s="3" t="s">
        <v>124</v>
      </c>
      <c r="B183" s="1">
        <v>40290</v>
      </c>
      <c r="C183" s="10">
        <v>5716</v>
      </c>
      <c r="D183" s="10">
        <v>5575</v>
      </c>
      <c r="E183" s="10">
        <v>1341</v>
      </c>
      <c r="F183" s="10">
        <v>1265</v>
      </c>
      <c r="G183" s="10">
        <v>13897</v>
      </c>
      <c r="H183" s="10">
        <v>424</v>
      </c>
      <c r="I183" s="10">
        <v>14321</v>
      </c>
      <c r="J183" s="25">
        <v>35.54</v>
      </c>
      <c r="K183" s="12">
        <v>25969</v>
      </c>
    </row>
    <row r="184" spans="1:11" x14ac:dyDescent="0.25">
      <c r="A184" s="4" t="s">
        <v>29</v>
      </c>
      <c r="B184" s="1">
        <v>162300</v>
      </c>
      <c r="C184" s="10">
        <v>26338</v>
      </c>
      <c r="D184" s="10">
        <v>20354</v>
      </c>
      <c r="E184" s="10">
        <v>3570</v>
      </c>
      <c r="F184" s="10">
        <v>6182</v>
      </c>
      <c r="G184" s="10">
        <v>56444</v>
      </c>
      <c r="H184" s="10">
        <v>2978</v>
      </c>
      <c r="I184" s="10">
        <v>59422</v>
      </c>
      <c r="J184" s="9">
        <v>36.61</v>
      </c>
      <c r="K184" s="12">
        <v>102878</v>
      </c>
    </row>
    <row r="185" spans="1:11" ht="15.75" thickBot="1" x14ac:dyDescent="0.3">
      <c r="A185" s="5" t="s">
        <v>13</v>
      </c>
      <c r="B185" s="6">
        <v>3126340</v>
      </c>
      <c r="C185" s="21">
        <v>712790</v>
      </c>
      <c r="D185" s="21">
        <v>496442</v>
      </c>
      <c r="E185" s="21">
        <v>193814</v>
      </c>
      <c r="F185" s="21">
        <v>167880</v>
      </c>
      <c r="G185" s="21">
        <v>1570926</v>
      </c>
      <c r="H185" s="21">
        <v>104810</v>
      </c>
      <c r="I185" s="21">
        <v>1675739</v>
      </c>
      <c r="J185" s="22">
        <v>53.6</v>
      </c>
      <c r="K185" s="24">
        <v>1450601</v>
      </c>
    </row>
    <row r="186" spans="1:11" x14ac:dyDescent="0.25">
      <c r="J186" s="9"/>
    </row>
    <row r="187" spans="1:11" x14ac:dyDescent="0.25">
      <c r="J187" s="9"/>
    </row>
    <row r="188" spans="1:11" x14ac:dyDescent="0.25">
      <c r="J188" s="9"/>
    </row>
  </sheetData>
  <mergeCells count="67">
    <mergeCell ref="I4:I6"/>
    <mergeCell ref="C4:G4"/>
    <mergeCell ref="B3:B6"/>
    <mergeCell ref="A3:A6"/>
    <mergeCell ref="J3:J6"/>
    <mergeCell ref="K3:K6"/>
    <mergeCell ref="A1:U2"/>
    <mergeCell ref="A28:H32"/>
    <mergeCell ref="A35:A38"/>
    <mergeCell ref="B35:B38"/>
    <mergeCell ref="C35:I35"/>
    <mergeCell ref="J35:J38"/>
    <mergeCell ref="K35:K38"/>
    <mergeCell ref="C5:C6"/>
    <mergeCell ref="D5:D6"/>
    <mergeCell ref="E5:E6"/>
    <mergeCell ref="F5:F6"/>
    <mergeCell ref="G5:G6"/>
    <mergeCell ref="C3:I3"/>
    <mergeCell ref="H4:H6"/>
    <mergeCell ref="C36:G36"/>
    <mergeCell ref="H36:H38"/>
    <mergeCell ref="I36:I38"/>
    <mergeCell ref="C37:C38"/>
    <mergeCell ref="D37:D38"/>
    <mergeCell ref="E37:E38"/>
    <mergeCell ref="F37:F38"/>
    <mergeCell ref="G37:G38"/>
    <mergeCell ref="A77:A80"/>
    <mergeCell ref="B77:B80"/>
    <mergeCell ref="C77:I77"/>
    <mergeCell ref="J77:J80"/>
    <mergeCell ref="K77:K80"/>
    <mergeCell ref="C78:G78"/>
    <mergeCell ref="H78:H80"/>
    <mergeCell ref="I78:I80"/>
    <mergeCell ref="C79:C80"/>
    <mergeCell ref="D79:D80"/>
    <mergeCell ref="E79:E80"/>
    <mergeCell ref="F79:F80"/>
    <mergeCell ref="G79:G80"/>
    <mergeCell ref="A115:A118"/>
    <mergeCell ref="B115:B118"/>
    <mergeCell ref="C115:I115"/>
    <mergeCell ref="J115:J118"/>
    <mergeCell ref="K115:K118"/>
    <mergeCell ref="C116:G116"/>
    <mergeCell ref="H116:H118"/>
    <mergeCell ref="I116:I118"/>
    <mergeCell ref="C117:C118"/>
    <mergeCell ref="D117:D118"/>
    <mergeCell ref="E117:E118"/>
    <mergeCell ref="F117:F118"/>
    <mergeCell ref="G117:G118"/>
    <mergeCell ref="A154:A157"/>
    <mergeCell ref="B154:B157"/>
    <mergeCell ref="C154:I154"/>
    <mergeCell ref="J154:J157"/>
    <mergeCell ref="K154:K157"/>
    <mergeCell ref="C155:G155"/>
    <mergeCell ref="H155:H157"/>
    <mergeCell ref="I155:I157"/>
    <mergeCell ref="C156:C157"/>
    <mergeCell ref="D156:D157"/>
    <mergeCell ref="E156:E157"/>
    <mergeCell ref="F156:F157"/>
    <mergeCell ref="G156:G15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2A0A-1441-4CFE-9A97-C9CC69C77292}">
  <dimension ref="A1:I19"/>
  <sheetViews>
    <sheetView workbookViewId="0">
      <selection activeCell="I16" sqref="I16"/>
    </sheetView>
  </sheetViews>
  <sheetFormatPr defaultRowHeight="15" x14ac:dyDescent="0.25"/>
  <cols>
    <col min="2" max="2" width="34.85546875" bestFit="1" customWidth="1"/>
    <col min="3" max="6" width="10.140625" bestFit="1" customWidth="1"/>
    <col min="7" max="7" width="11.7109375" bestFit="1" customWidth="1"/>
    <col min="8" max="8" width="9.5703125" customWidth="1"/>
    <col min="9" max="9" width="13.7109375" customWidth="1"/>
  </cols>
  <sheetData>
    <row r="1" spans="1:9" ht="15.75" thickBot="1" x14ac:dyDescent="0.3">
      <c r="A1" s="193" t="s">
        <v>1</v>
      </c>
      <c r="B1" s="193" t="s">
        <v>314</v>
      </c>
      <c r="C1" s="196" t="s">
        <v>315</v>
      </c>
      <c r="D1" s="197"/>
      <c r="E1" s="197"/>
      <c r="F1" s="198"/>
      <c r="G1" s="193" t="s">
        <v>13</v>
      </c>
      <c r="H1" s="193" t="s">
        <v>316</v>
      </c>
      <c r="I1" s="193" t="s">
        <v>317</v>
      </c>
    </row>
    <row r="2" spans="1:9" ht="75.75" thickBot="1" x14ac:dyDescent="0.3">
      <c r="A2" s="194"/>
      <c r="B2" s="195"/>
      <c r="C2" s="66" t="s">
        <v>318</v>
      </c>
      <c r="D2" s="65" t="s">
        <v>319</v>
      </c>
      <c r="E2" s="65" t="s">
        <v>320</v>
      </c>
      <c r="F2" s="67" t="s">
        <v>321</v>
      </c>
      <c r="G2" s="195"/>
      <c r="H2" s="195"/>
      <c r="I2" s="195"/>
    </row>
    <row r="3" spans="1:9" ht="15.75" thickBot="1" x14ac:dyDescent="0.3">
      <c r="A3" s="64" t="s">
        <v>14</v>
      </c>
      <c r="B3" s="68">
        <v>111295.65</v>
      </c>
      <c r="C3" s="69">
        <v>19345.5</v>
      </c>
      <c r="D3" s="69">
        <v>55746.400000000001</v>
      </c>
      <c r="E3" s="69">
        <v>21697.5</v>
      </c>
      <c r="F3" s="69">
        <v>3534.52</v>
      </c>
      <c r="G3" s="69">
        <f>SUM(C3:F3)</f>
        <v>100323.92</v>
      </c>
      <c r="H3" s="70">
        <f>(G3/B3)*100</f>
        <v>90.141815964954603</v>
      </c>
      <c r="I3" s="69">
        <f>B3-G3</f>
        <v>10971.729999999996</v>
      </c>
    </row>
    <row r="4" spans="1:9" ht="15.75" thickBot="1" x14ac:dyDescent="0.3">
      <c r="A4" s="64" t="s">
        <v>138</v>
      </c>
      <c r="B4" s="68">
        <v>264491</v>
      </c>
      <c r="C4" s="69">
        <v>69695.44</v>
      </c>
      <c r="D4" s="69">
        <v>65250.65</v>
      </c>
      <c r="E4" s="69">
        <v>20009.2</v>
      </c>
      <c r="F4" s="69">
        <v>49422.33</v>
      </c>
      <c r="G4" s="69">
        <f>SUM(C4:F4)</f>
        <v>204377.62</v>
      </c>
      <c r="H4" s="70">
        <f t="shared" ref="H4:H19" si="0">(G4/B4)*100</f>
        <v>77.272050844830247</v>
      </c>
      <c r="I4" s="69">
        <f t="shared" ref="I4:I19" si="1">B4-G4</f>
        <v>60113.380000000005</v>
      </c>
    </row>
    <row r="5" spans="1:9" ht="15.75" thickBot="1" x14ac:dyDescent="0.3">
      <c r="A5" s="64" t="s">
        <v>139</v>
      </c>
      <c r="B5" s="68">
        <v>457246.76</v>
      </c>
      <c r="C5" s="69">
        <v>181794.35</v>
      </c>
      <c r="D5" s="69">
        <v>54274.12</v>
      </c>
      <c r="E5" s="69">
        <v>43544.52</v>
      </c>
      <c r="F5" s="69">
        <v>20809</v>
      </c>
      <c r="G5" s="69">
        <f t="shared" ref="G5:G19" si="2">SUM(C5:F5)</f>
        <v>300421.99</v>
      </c>
      <c r="H5" s="70">
        <f t="shared" si="0"/>
        <v>65.702376983491362</v>
      </c>
      <c r="I5" s="69">
        <f t="shared" si="1"/>
        <v>156824.77000000002</v>
      </c>
    </row>
    <row r="6" spans="1:9" ht="15.75" thickBot="1" x14ac:dyDescent="0.3">
      <c r="A6" s="64" t="s">
        <v>140</v>
      </c>
      <c r="B6" s="68">
        <v>483830.18</v>
      </c>
      <c r="C6" s="69">
        <v>235984.15</v>
      </c>
      <c r="D6" s="69">
        <v>78997.53</v>
      </c>
      <c r="E6" s="69">
        <v>8954.65</v>
      </c>
      <c r="F6" s="69">
        <v>18325.79</v>
      </c>
      <c r="G6" s="69">
        <f t="shared" si="2"/>
        <v>342262.12</v>
      </c>
      <c r="H6" s="70">
        <f t="shared" si="0"/>
        <v>70.740134482722837</v>
      </c>
      <c r="I6" s="69">
        <f t="shared" si="1"/>
        <v>141568.06</v>
      </c>
    </row>
    <row r="7" spans="1:9" ht="15.75" thickBot="1" x14ac:dyDescent="0.3">
      <c r="A7" s="64" t="s">
        <v>141</v>
      </c>
      <c r="B7" s="68">
        <v>85929</v>
      </c>
      <c r="C7" s="69">
        <v>29092.1</v>
      </c>
      <c r="D7" s="69">
        <v>25179.38</v>
      </c>
      <c r="E7" s="96">
        <v>6789</v>
      </c>
      <c r="F7" s="69">
        <v>2408</v>
      </c>
      <c r="G7" s="69">
        <f t="shared" si="2"/>
        <v>63468.479999999996</v>
      </c>
      <c r="H7" s="70">
        <f t="shared" si="0"/>
        <v>73.861536850190262</v>
      </c>
      <c r="I7" s="69">
        <f t="shared" si="1"/>
        <v>22460.520000000004</v>
      </c>
    </row>
    <row r="8" spans="1:9" ht="15.75" thickBot="1" x14ac:dyDescent="0.3">
      <c r="A8" s="64" t="s">
        <v>142</v>
      </c>
      <c r="B8" s="68">
        <v>143558.95000000001</v>
      </c>
      <c r="C8" s="69">
        <v>30950.46</v>
      </c>
      <c r="D8" s="69">
        <v>46021.63</v>
      </c>
      <c r="E8" s="69">
        <v>13761.71</v>
      </c>
      <c r="F8" s="69">
        <v>12596</v>
      </c>
      <c r="G8" s="69">
        <f t="shared" si="2"/>
        <v>103329.79999999999</v>
      </c>
      <c r="H8" s="70">
        <f t="shared" si="0"/>
        <v>71.977260909194428</v>
      </c>
      <c r="I8" s="69">
        <f t="shared" si="1"/>
        <v>40229.150000000023</v>
      </c>
    </row>
    <row r="9" spans="1:9" ht="15.75" thickBot="1" x14ac:dyDescent="0.3">
      <c r="A9" s="64" t="s">
        <v>143</v>
      </c>
      <c r="B9" s="68">
        <v>239440</v>
      </c>
      <c r="C9" s="69">
        <v>24018.92</v>
      </c>
      <c r="D9" s="69">
        <v>76628.84</v>
      </c>
      <c r="E9" s="69">
        <v>24932</v>
      </c>
      <c r="F9" s="69">
        <v>17423.82</v>
      </c>
      <c r="G9" s="69">
        <f t="shared" si="2"/>
        <v>143003.57999999999</v>
      </c>
      <c r="H9" s="70">
        <f t="shared" si="0"/>
        <v>59.724181423321077</v>
      </c>
      <c r="I9" s="69">
        <f t="shared" si="1"/>
        <v>96436.420000000013</v>
      </c>
    </row>
    <row r="10" spans="1:9" ht="15.75" thickBot="1" x14ac:dyDescent="0.3">
      <c r="A10" s="64" t="s">
        <v>322</v>
      </c>
      <c r="B10" s="68">
        <v>191253.16</v>
      </c>
      <c r="C10" s="69">
        <v>55404.23</v>
      </c>
      <c r="D10" s="69">
        <v>43228.67</v>
      </c>
      <c r="E10" s="69">
        <v>15103.27</v>
      </c>
      <c r="F10" s="69">
        <v>14592.8</v>
      </c>
      <c r="G10" s="69">
        <f t="shared" si="2"/>
        <v>128328.97</v>
      </c>
      <c r="H10" s="70">
        <f t="shared" si="0"/>
        <v>67.099006364130148</v>
      </c>
      <c r="I10" s="69">
        <f t="shared" si="1"/>
        <v>62924.19</v>
      </c>
    </row>
    <row r="11" spans="1:9" ht="15.75" thickBot="1" x14ac:dyDescent="0.3">
      <c r="A11" s="64" t="s">
        <v>146</v>
      </c>
      <c r="B11" s="68">
        <v>53674.35</v>
      </c>
      <c r="C11" s="69">
        <v>12237.8</v>
      </c>
      <c r="D11" s="69">
        <v>35422</v>
      </c>
      <c r="E11" s="69">
        <v>3485</v>
      </c>
      <c r="F11" s="69">
        <v>1462.5</v>
      </c>
      <c r="G11" s="69">
        <f t="shared" si="2"/>
        <v>52607.3</v>
      </c>
      <c r="H11" s="70">
        <f t="shared" si="0"/>
        <v>98.011992692971603</v>
      </c>
      <c r="I11" s="69">
        <f t="shared" si="1"/>
        <v>1067.0499999999956</v>
      </c>
    </row>
    <row r="12" spans="1:9" ht="15.75" thickBot="1" x14ac:dyDescent="0.3">
      <c r="A12" s="64" t="s">
        <v>147</v>
      </c>
      <c r="B12" s="68">
        <v>91982.9</v>
      </c>
      <c r="C12" s="69">
        <v>26868.5</v>
      </c>
      <c r="D12" s="69">
        <v>40704.99</v>
      </c>
      <c r="E12" s="71">
        <v>5815.75</v>
      </c>
      <c r="F12" s="7">
        <v>2751</v>
      </c>
      <c r="G12" s="69">
        <f t="shared" si="2"/>
        <v>76140.239999999991</v>
      </c>
      <c r="H12" s="70">
        <f t="shared" si="0"/>
        <v>82.776516069834713</v>
      </c>
      <c r="I12" s="69">
        <f t="shared" si="1"/>
        <v>15842.660000000003</v>
      </c>
    </row>
    <row r="13" spans="1:9" ht="15.75" thickBot="1" x14ac:dyDescent="0.3">
      <c r="A13" s="64" t="s">
        <v>148</v>
      </c>
      <c r="B13" s="68">
        <v>93706</v>
      </c>
      <c r="C13" s="69">
        <v>22190.99</v>
      </c>
      <c r="D13" s="69">
        <v>27468.98</v>
      </c>
      <c r="E13" s="69">
        <v>1944</v>
      </c>
      <c r="F13" s="75">
        <v>3481</v>
      </c>
      <c r="G13" s="69">
        <f t="shared" si="2"/>
        <v>55084.97</v>
      </c>
      <c r="H13" s="70">
        <f t="shared" si="0"/>
        <v>58.78489104219581</v>
      </c>
      <c r="I13" s="69">
        <f t="shared" si="1"/>
        <v>38621.03</v>
      </c>
    </row>
    <row r="14" spans="1:9" ht="15.75" thickBot="1" x14ac:dyDescent="0.3">
      <c r="A14" s="64" t="s">
        <v>149</v>
      </c>
      <c r="B14" s="68">
        <v>121122.69</v>
      </c>
      <c r="C14" s="69">
        <v>33544.29</v>
      </c>
      <c r="D14" s="69">
        <v>32144.86</v>
      </c>
      <c r="E14" s="72">
        <v>4568.54</v>
      </c>
      <c r="F14" s="7">
        <v>5362.25</v>
      </c>
      <c r="G14" s="69">
        <f t="shared" si="2"/>
        <v>75619.939999999988</v>
      </c>
      <c r="H14" s="70">
        <f t="shared" si="0"/>
        <v>62.43251367683461</v>
      </c>
      <c r="I14" s="69">
        <f t="shared" si="1"/>
        <v>45502.750000000015</v>
      </c>
    </row>
    <row r="15" spans="1:9" ht="15.75" thickBot="1" x14ac:dyDescent="0.3">
      <c r="A15" s="64" t="s">
        <v>150</v>
      </c>
      <c r="B15" s="68">
        <v>177546.92</v>
      </c>
      <c r="C15" s="69">
        <v>38769.74</v>
      </c>
      <c r="D15" s="69">
        <v>31628.73</v>
      </c>
      <c r="E15" s="69">
        <v>1085</v>
      </c>
      <c r="F15" s="75">
        <v>1585.27</v>
      </c>
      <c r="G15" s="69">
        <f t="shared" si="2"/>
        <v>73068.740000000005</v>
      </c>
      <c r="H15" s="70">
        <f t="shared" si="0"/>
        <v>41.154608595857368</v>
      </c>
      <c r="I15" s="69">
        <f t="shared" si="1"/>
        <v>104478.18000000001</v>
      </c>
    </row>
    <row r="16" spans="1:9" ht="15.75" thickBot="1" x14ac:dyDescent="0.3">
      <c r="A16" s="64" t="s">
        <v>151</v>
      </c>
      <c r="B16" s="68">
        <v>293226.23999999999</v>
      </c>
      <c r="C16" s="69">
        <v>71922.149999999994</v>
      </c>
      <c r="D16" s="69">
        <v>41536.720000000001</v>
      </c>
      <c r="E16" s="72">
        <v>2840</v>
      </c>
      <c r="F16" s="7">
        <v>10276</v>
      </c>
      <c r="G16" s="69">
        <f t="shared" si="2"/>
        <v>126574.87</v>
      </c>
      <c r="H16" s="70">
        <f t="shared" si="0"/>
        <v>43.166283481314629</v>
      </c>
      <c r="I16" s="69">
        <f t="shared" si="1"/>
        <v>166651.37</v>
      </c>
    </row>
    <row r="17" spans="1:9" ht="15.75" thickBot="1" x14ac:dyDescent="0.3">
      <c r="A17" s="64" t="s">
        <v>152</v>
      </c>
      <c r="B17" s="68">
        <v>160176.75</v>
      </c>
      <c r="C17" s="69">
        <v>34027.379999999997</v>
      </c>
      <c r="D17" s="69">
        <v>33088.75</v>
      </c>
      <c r="E17" s="69">
        <v>3113</v>
      </c>
      <c r="F17" s="75">
        <v>6285</v>
      </c>
      <c r="G17" s="69">
        <f t="shared" si="2"/>
        <v>76514.13</v>
      </c>
      <c r="H17" s="70">
        <f t="shared" si="0"/>
        <v>47.768561916757584</v>
      </c>
      <c r="I17" s="69">
        <f t="shared" si="1"/>
        <v>83662.62</v>
      </c>
    </row>
    <row r="18" spans="1:9" ht="15.75" thickBot="1" x14ac:dyDescent="0.3">
      <c r="A18" s="64" t="s">
        <v>19</v>
      </c>
      <c r="B18" s="68">
        <v>160150.45000000001</v>
      </c>
      <c r="C18" s="69">
        <v>28473.37</v>
      </c>
      <c r="D18" s="69">
        <v>21761.05</v>
      </c>
      <c r="E18" s="73">
        <v>90</v>
      </c>
      <c r="F18" s="76">
        <v>295</v>
      </c>
      <c r="G18" s="69">
        <f t="shared" si="2"/>
        <v>50619.42</v>
      </c>
      <c r="H18" s="70">
        <f t="shared" si="0"/>
        <v>31.607416651030324</v>
      </c>
      <c r="I18" s="69">
        <f t="shared" si="1"/>
        <v>109531.03000000001</v>
      </c>
    </row>
    <row r="19" spans="1:9" ht="15.75" thickBot="1" x14ac:dyDescent="0.3">
      <c r="A19" s="64" t="s">
        <v>267</v>
      </c>
      <c r="B19" s="68">
        <f>SUM(B3:B18)</f>
        <v>3128631</v>
      </c>
      <c r="C19" s="69">
        <f>SUM(C3:C18)</f>
        <v>914319.37000000011</v>
      </c>
      <c r="D19" s="69">
        <f>SUM(D3:D18)</f>
        <v>709083.3</v>
      </c>
      <c r="E19" s="69">
        <f>SUM(E3:E18)</f>
        <v>177733.13999999998</v>
      </c>
      <c r="F19" s="69">
        <f>SUM(F3:F18)</f>
        <v>170610.28</v>
      </c>
      <c r="G19" s="69">
        <f t="shared" si="2"/>
        <v>1971746.09</v>
      </c>
      <c r="H19" s="70">
        <f t="shared" si="0"/>
        <v>63.022647605294459</v>
      </c>
      <c r="I19" s="69">
        <f t="shared" si="1"/>
        <v>1156884.9099999999</v>
      </c>
    </row>
  </sheetData>
  <mergeCells count="6">
    <mergeCell ref="I1:I2"/>
    <mergeCell ref="A1:A2"/>
    <mergeCell ref="B1:B2"/>
    <mergeCell ref="C1:F1"/>
    <mergeCell ref="G1:G2"/>
    <mergeCell ref="H1:H2"/>
  </mergeCells>
  <pageMargins left="0.7" right="0.7" top="0.75" bottom="0.75" header="0.3" footer="0.3"/>
  <ignoredErrors>
    <ignoredError sqref="G3:G4 G5:G7 G8:G1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41C6-2473-4C55-9288-A6C4F6DC7AC2}">
  <dimension ref="A1:J104"/>
  <sheetViews>
    <sheetView topLeftCell="A73" workbookViewId="0">
      <selection activeCell="J91" sqref="J91"/>
    </sheetView>
  </sheetViews>
  <sheetFormatPr defaultRowHeight="15" x14ac:dyDescent="0.25"/>
  <cols>
    <col min="1" max="1" width="13.42578125" customWidth="1"/>
    <col min="2" max="2" width="18.42578125" customWidth="1"/>
    <col min="3" max="3" width="16.5703125" customWidth="1"/>
    <col min="4" max="4" width="15" customWidth="1"/>
    <col min="5" max="5" width="13.42578125" customWidth="1"/>
    <col min="6" max="6" width="14.7109375" customWidth="1"/>
    <col min="7" max="7" width="14.140625" customWidth="1"/>
    <col min="8" max="8" width="17.28515625" customWidth="1"/>
    <col min="9" max="9" width="14" customWidth="1"/>
    <col min="10" max="10" width="14.28515625" customWidth="1"/>
  </cols>
  <sheetData>
    <row r="1" spans="1:10" ht="15.75" thickBot="1" x14ac:dyDescent="0.3">
      <c r="A1" s="193" t="s">
        <v>1</v>
      </c>
      <c r="B1" s="193" t="s">
        <v>266</v>
      </c>
      <c r="C1" s="215" t="s">
        <v>314</v>
      </c>
      <c r="D1" s="217" t="s">
        <v>315</v>
      </c>
      <c r="E1" s="218"/>
      <c r="F1" s="218"/>
      <c r="G1" s="219"/>
      <c r="H1" s="208" t="s">
        <v>13</v>
      </c>
      <c r="I1" s="208" t="s">
        <v>316</v>
      </c>
      <c r="J1" s="208" t="s">
        <v>317</v>
      </c>
    </row>
    <row r="2" spans="1:10" ht="60.75" thickBot="1" x14ac:dyDescent="0.3">
      <c r="A2" s="194"/>
      <c r="B2" s="195"/>
      <c r="C2" s="216"/>
      <c r="D2" s="82" t="s">
        <v>318</v>
      </c>
      <c r="E2" s="81" t="s">
        <v>319</v>
      </c>
      <c r="F2" s="81" t="s">
        <v>320</v>
      </c>
      <c r="G2" s="83" t="s">
        <v>321</v>
      </c>
      <c r="H2" s="209"/>
      <c r="I2" s="209"/>
      <c r="J2" s="209"/>
    </row>
    <row r="3" spans="1:10" ht="15.75" thickBot="1" x14ac:dyDescent="0.3">
      <c r="A3" s="200" t="s">
        <v>14</v>
      </c>
      <c r="B3" s="64" t="s">
        <v>154</v>
      </c>
      <c r="C3" s="84">
        <v>18497.7</v>
      </c>
      <c r="D3" s="85">
        <v>3329</v>
      </c>
      <c r="E3" s="85">
        <v>9881.2199999999993</v>
      </c>
      <c r="F3" s="85">
        <v>5731</v>
      </c>
      <c r="G3" s="85">
        <v>650.5</v>
      </c>
      <c r="H3" s="85">
        <f>SUM(D3:G3)</f>
        <v>19591.72</v>
      </c>
      <c r="I3" s="85">
        <f>(H3/C3)*100</f>
        <v>105.91435692004951</v>
      </c>
      <c r="J3" s="86">
        <v>0</v>
      </c>
    </row>
    <row r="4" spans="1:10" ht="15.75" thickBot="1" x14ac:dyDescent="0.3">
      <c r="A4" s="206"/>
      <c r="B4" s="64" t="s">
        <v>155</v>
      </c>
      <c r="C4" s="84">
        <v>10862</v>
      </c>
      <c r="D4" s="85">
        <v>4244.5</v>
      </c>
      <c r="E4" s="85">
        <v>5437</v>
      </c>
      <c r="F4" s="85">
        <v>209</v>
      </c>
      <c r="G4" s="85">
        <v>427</v>
      </c>
      <c r="H4" s="85">
        <f t="shared" ref="H4:H53" si="0">SUM(D4:G4)</f>
        <v>10317.5</v>
      </c>
      <c r="I4" s="85">
        <f t="shared" ref="I4:I67" si="1">(H4/C4)*100</f>
        <v>94.987111029276377</v>
      </c>
      <c r="J4" s="86">
        <f>C4-H4</f>
        <v>544.5</v>
      </c>
    </row>
    <row r="5" spans="1:10" ht="15.75" thickBot="1" x14ac:dyDescent="0.3">
      <c r="A5" s="206"/>
      <c r="B5" s="64" t="s">
        <v>156</v>
      </c>
      <c r="C5" s="84">
        <v>15315.97</v>
      </c>
      <c r="D5" s="85"/>
      <c r="E5" s="85">
        <v>11024.83</v>
      </c>
      <c r="F5" s="85">
        <v>3704.6</v>
      </c>
      <c r="G5" s="85">
        <v>511</v>
      </c>
      <c r="H5" s="85">
        <f t="shared" si="0"/>
        <v>15240.43</v>
      </c>
      <c r="I5" s="85">
        <f t="shared" si="1"/>
        <v>99.506789318600127</v>
      </c>
      <c r="J5" s="86">
        <f t="shared" ref="J5:J13" si="2">C5-H5</f>
        <v>75.539999999999054</v>
      </c>
    </row>
    <row r="6" spans="1:10" ht="15.75" thickBot="1" x14ac:dyDescent="0.3">
      <c r="A6" s="206"/>
      <c r="B6" s="64" t="s">
        <v>157</v>
      </c>
      <c r="C6" s="84">
        <v>19019</v>
      </c>
      <c r="D6" s="85">
        <v>3478</v>
      </c>
      <c r="E6" s="85">
        <v>9189.1</v>
      </c>
      <c r="F6" s="85">
        <v>2243.5</v>
      </c>
      <c r="G6" s="85">
        <v>346</v>
      </c>
      <c r="H6" s="85">
        <f t="shared" si="0"/>
        <v>15256.6</v>
      </c>
      <c r="I6" s="85">
        <f t="shared" si="1"/>
        <v>80.217677059782318</v>
      </c>
      <c r="J6" s="86">
        <f t="shared" si="2"/>
        <v>3762.3999999999996</v>
      </c>
    </row>
    <row r="7" spans="1:10" ht="15.75" thickBot="1" x14ac:dyDescent="0.3">
      <c r="A7" s="206"/>
      <c r="B7" s="64" t="s">
        <v>158</v>
      </c>
      <c r="C7" s="84">
        <v>34980</v>
      </c>
      <c r="D7" s="85">
        <v>8294</v>
      </c>
      <c r="E7" s="85">
        <v>11566.46</v>
      </c>
      <c r="F7" s="97">
        <v>6059.9</v>
      </c>
      <c r="G7" s="85">
        <v>1092.53</v>
      </c>
      <c r="H7" s="85">
        <f t="shared" si="0"/>
        <v>27012.89</v>
      </c>
      <c r="I7" s="85">
        <f t="shared" si="1"/>
        <v>77.223813607775867</v>
      </c>
      <c r="J7" s="86">
        <f t="shared" si="2"/>
        <v>7967.1100000000006</v>
      </c>
    </row>
    <row r="8" spans="1:10" ht="15.75" thickBot="1" x14ac:dyDescent="0.3">
      <c r="A8" s="206"/>
      <c r="B8" s="64" t="s">
        <v>323</v>
      </c>
      <c r="C8" s="84">
        <v>12620.98</v>
      </c>
      <c r="D8" s="88"/>
      <c r="E8" s="85">
        <v>8647.7900000000009</v>
      </c>
      <c r="F8" s="85">
        <v>3749.5</v>
      </c>
      <c r="G8" s="85">
        <v>507.49</v>
      </c>
      <c r="H8" s="85">
        <f t="shared" si="0"/>
        <v>12904.78</v>
      </c>
      <c r="I8" s="85">
        <f t="shared" si="1"/>
        <v>102.24863679365627</v>
      </c>
      <c r="J8" s="86">
        <v>0</v>
      </c>
    </row>
    <row r="9" spans="1:10" ht="15.75" thickBot="1" x14ac:dyDescent="0.3">
      <c r="A9" s="207"/>
      <c r="B9" s="64" t="s">
        <v>267</v>
      </c>
      <c r="C9" s="84">
        <f>SUM(C3:C8)</f>
        <v>111295.65</v>
      </c>
      <c r="D9" s="85">
        <f>SUM(D3:D8)</f>
        <v>19345.5</v>
      </c>
      <c r="E9" s="85">
        <f>SUM(E3:E8)</f>
        <v>55746.400000000001</v>
      </c>
      <c r="F9" s="85">
        <f>SUM(F3:F8)</f>
        <v>21697.5</v>
      </c>
      <c r="G9" s="85">
        <f>SUM(G3:G8)</f>
        <v>3534.5199999999995</v>
      </c>
      <c r="H9" s="85">
        <f>SUM(D9:G9)</f>
        <v>100323.92</v>
      </c>
      <c r="I9" s="85">
        <f t="shared" si="1"/>
        <v>90.141815964954603</v>
      </c>
      <c r="J9" s="86">
        <f>SUM(J3:J8)</f>
        <v>12349.55</v>
      </c>
    </row>
    <row r="10" spans="1:10" ht="15.75" thickBot="1" x14ac:dyDescent="0.3">
      <c r="A10" s="210" t="s">
        <v>138</v>
      </c>
      <c r="B10" s="64" t="s">
        <v>31</v>
      </c>
      <c r="C10" s="84">
        <v>43654.03</v>
      </c>
      <c r="D10" s="85">
        <v>18120</v>
      </c>
      <c r="E10" s="85">
        <v>13017</v>
      </c>
      <c r="F10" s="85">
        <v>40</v>
      </c>
      <c r="G10" s="85">
        <v>13271.83</v>
      </c>
      <c r="H10" s="85">
        <f t="shared" si="0"/>
        <v>44448.83</v>
      </c>
      <c r="I10" s="85">
        <f t="shared" si="1"/>
        <v>101.82067955696188</v>
      </c>
      <c r="J10" s="86">
        <v>0</v>
      </c>
    </row>
    <row r="11" spans="1:10" ht="15.75" thickBot="1" x14ac:dyDescent="0.3">
      <c r="A11" s="211"/>
      <c r="B11" s="64" t="s">
        <v>32</v>
      </c>
      <c r="C11" s="84">
        <v>29486.68</v>
      </c>
      <c r="D11" s="85">
        <v>7007.44</v>
      </c>
      <c r="E11" s="85">
        <v>10047.450000000001</v>
      </c>
      <c r="F11" s="85">
        <v>3976.2</v>
      </c>
      <c r="G11" s="85">
        <v>2341</v>
      </c>
      <c r="H11" s="85">
        <f t="shared" si="0"/>
        <v>23372.09</v>
      </c>
      <c r="I11" s="85">
        <f t="shared" si="1"/>
        <v>79.263213084687735</v>
      </c>
      <c r="J11" s="86">
        <f t="shared" si="2"/>
        <v>6114.59</v>
      </c>
    </row>
    <row r="12" spans="1:10" ht="15.75" thickBot="1" x14ac:dyDescent="0.3">
      <c r="A12" s="211"/>
      <c r="B12" s="64" t="s">
        <v>33</v>
      </c>
      <c r="C12" s="84">
        <v>16170</v>
      </c>
      <c r="D12" s="85">
        <v>5217</v>
      </c>
      <c r="E12" s="85">
        <v>7290.2</v>
      </c>
      <c r="F12" s="89">
        <v>21</v>
      </c>
      <c r="G12" s="88">
        <v>3628.5</v>
      </c>
      <c r="H12" s="85">
        <f t="shared" si="0"/>
        <v>16156.7</v>
      </c>
      <c r="I12" s="85">
        <f t="shared" si="1"/>
        <v>99.917748917748924</v>
      </c>
      <c r="J12" s="86">
        <f t="shared" si="2"/>
        <v>13.299999999999272</v>
      </c>
    </row>
    <row r="13" spans="1:10" ht="15.75" thickBot="1" x14ac:dyDescent="0.3">
      <c r="A13" s="211"/>
      <c r="B13" s="64" t="s">
        <v>163</v>
      </c>
      <c r="C13" s="84">
        <v>175180.29</v>
      </c>
      <c r="D13" s="85">
        <v>39351</v>
      </c>
      <c r="E13" s="85">
        <v>34896</v>
      </c>
      <c r="F13" s="85">
        <v>15972</v>
      </c>
      <c r="G13" s="90">
        <v>30181</v>
      </c>
      <c r="H13" s="85">
        <f t="shared" si="0"/>
        <v>120400</v>
      </c>
      <c r="I13" s="85">
        <f t="shared" si="1"/>
        <v>68.729193221452022</v>
      </c>
      <c r="J13" s="86">
        <f t="shared" si="2"/>
        <v>54780.290000000008</v>
      </c>
    </row>
    <row r="14" spans="1:10" ht="15.75" thickBot="1" x14ac:dyDescent="0.3">
      <c r="A14" s="212"/>
      <c r="B14" s="64" t="s">
        <v>267</v>
      </c>
      <c r="C14" s="84">
        <f>SUM(C10:C13)</f>
        <v>264491</v>
      </c>
      <c r="D14" s="85">
        <f>SUM(D10:D13)</f>
        <v>69695.44</v>
      </c>
      <c r="E14" s="85">
        <f>SUM(E10:E13)</f>
        <v>65250.65</v>
      </c>
      <c r="F14" s="91">
        <f>SUM(F10:F13)</f>
        <v>20009.2</v>
      </c>
      <c r="G14" s="88">
        <f>SUM(G10:G13)</f>
        <v>49422.33</v>
      </c>
      <c r="H14" s="85">
        <f t="shared" si="0"/>
        <v>204377.62</v>
      </c>
      <c r="I14" s="85">
        <f t="shared" si="1"/>
        <v>77.272050844830247</v>
      </c>
      <c r="J14" s="86">
        <f>SUM(J10:J13)</f>
        <v>60908.180000000008</v>
      </c>
    </row>
    <row r="15" spans="1:10" ht="15.75" thickBot="1" x14ac:dyDescent="0.3">
      <c r="A15" s="200" t="s">
        <v>139</v>
      </c>
      <c r="B15" s="64" t="s">
        <v>165</v>
      </c>
      <c r="C15" s="84">
        <v>349</v>
      </c>
      <c r="D15" s="85"/>
      <c r="E15" s="85">
        <v>352</v>
      </c>
      <c r="F15" s="85"/>
      <c r="G15" s="90">
        <v>1</v>
      </c>
      <c r="H15" s="85">
        <f t="shared" si="0"/>
        <v>353</v>
      </c>
      <c r="I15" s="85">
        <f t="shared" si="1"/>
        <v>101.14613180515759</v>
      </c>
      <c r="J15" s="86">
        <v>0</v>
      </c>
    </row>
    <row r="16" spans="1:10" ht="15.75" thickBot="1" x14ac:dyDescent="0.3">
      <c r="A16" s="206"/>
      <c r="B16" s="64" t="s">
        <v>166</v>
      </c>
      <c r="C16" s="84">
        <v>146738.62</v>
      </c>
      <c r="D16" s="85">
        <v>46970.38</v>
      </c>
      <c r="E16" s="85">
        <v>20798.13</v>
      </c>
      <c r="F16" s="91">
        <v>30489.06</v>
      </c>
      <c r="G16" s="88">
        <v>10087</v>
      </c>
      <c r="H16" s="85">
        <f t="shared" si="0"/>
        <v>108344.56999999999</v>
      </c>
      <c r="I16" s="85">
        <f t="shared" si="1"/>
        <v>73.835074910749469</v>
      </c>
      <c r="J16" s="86">
        <f t="shared" ref="J16:J79" si="3">C16-H16</f>
        <v>38394.050000000003</v>
      </c>
    </row>
    <row r="17" spans="1:10" ht="15.75" thickBot="1" x14ac:dyDescent="0.3">
      <c r="A17" s="206"/>
      <c r="B17" s="64" t="s">
        <v>167</v>
      </c>
      <c r="C17" s="84">
        <v>238410.74</v>
      </c>
      <c r="D17" s="85">
        <v>120542.34</v>
      </c>
      <c r="E17" s="85">
        <v>10458.65</v>
      </c>
      <c r="F17" s="85">
        <v>5239</v>
      </c>
      <c r="G17" s="90">
        <v>9837.5</v>
      </c>
      <c r="H17" s="85">
        <f t="shared" si="0"/>
        <v>146077.49</v>
      </c>
      <c r="I17" s="85">
        <f t="shared" si="1"/>
        <v>61.271354637798616</v>
      </c>
      <c r="J17" s="86">
        <f t="shared" si="3"/>
        <v>92333.25</v>
      </c>
    </row>
    <row r="18" spans="1:10" ht="15.75" thickBot="1" x14ac:dyDescent="0.3">
      <c r="A18" s="206"/>
      <c r="B18" s="64" t="s">
        <v>168</v>
      </c>
      <c r="C18" s="84">
        <v>48280.77</v>
      </c>
      <c r="D18" s="85">
        <v>8903.48</v>
      </c>
      <c r="E18" s="85">
        <v>16954.47</v>
      </c>
      <c r="F18" s="92">
        <v>6659.26</v>
      </c>
      <c r="G18" s="93">
        <v>476</v>
      </c>
      <c r="H18" s="85">
        <f t="shared" si="0"/>
        <v>32993.21</v>
      </c>
      <c r="I18" s="85">
        <f t="shared" si="1"/>
        <v>68.336130513245749</v>
      </c>
      <c r="J18" s="86">
        <f t="shared" si="3"/>
        <v>15287.559999999998</v>
      </c>
    </row>
    <row r="19" spans="1:10" ht="15.75" thickBot="1" x14ac:dyDescent="0.3">
      <c r="A19" s="206"/>
      <c r="B19" s="64" t="s">
        <v>169</v>
      </c>
      <c r="C19" s="84">
        <v>23467.63</v>
      </c>
      <c r="D19" s="85">
        <v>5378.14</v>
      </c>
      <c r="E19" s="85">
        <v>5710.87</v>
      </c>
      <c r="F19" s="85">
        <v>1157.2</v>
      </c>
      <c r="G19" s="85">
        <v>407.5</v>
      </c>
      <c r="H19" s="85">
        <f t="shared" si="0"/>
        <v>12653.710000000001</v>
      </c>
      <c r="I19" s="85">
        <f t="shared" si="1"/>
        <v>53.91984618813234</v>
      </c>
      <c r="J19" s="86">
        <f t="shared" si="3"/>
        <v>10813.92</v>
      </c>
    </row>
    <row r="20" spans="1:10" ht="15.75" thickBot="1" x14ac:dyDescent="0.3">
      <c r="A20" s="207"/>
      <c r="B20" s="64" t="s">
        <v>267</v>
      </c>
      <c r="C20" s="86">
        <f>SUM(C15:C19)</f>
        <v>457246.76</v>
      </c>
      <c r="D20" s="85">
        <f>SUM(D16:D19)</f>
        <v>181794.34000000003</v>
      </c>
      <c r="E20" s="85">
        <f>SUM(E15:E19)</f>
        <v>54274.12</v>
      </c>
      <c r="F20" s="85">
        <f>SUM(F16:F19)</f>
        <v>43544.52</v>
      </c>
      <c r="G20" s="85">
        <f>SUM(G15:G19)</f>
        <v>20809</v>
      </c>
      <c r="H20" s="85">
        <f t="shared" si="0"/>
        <v>300421.98000000004</v>
      </c>
      <c r="I20" s="85">
        <f t="shared" si="1"/>
        <v>65.702374796488456</v>
      </c>
      <c r="J20" s="86">
        <f>SUM(J15:J19)</f>
        <v>156828.78</v>
      </c>
    </row>
    <row r="21" spans="1:10" ht="15.75" thickBot="1" x14ac:dyDescent="0.3">
      <c r="A21" s="200" t="s">
        <v>140</v>
      </c>
      <c r="B21" s="64" t="s">
        <v>170</v>
      </c>
      <c r="C21" s="86">
        <v>16407</v>
      </c>
      <c r="D21" s="85">
        <v>1555</v>
      </c>
      <c r="E21" s="85">
        <v>6088</v>
      </c>
      <c r="F21" s="85">
        <v>1854</v>
      </c>
      <c r="G21" s="85">
        <v>148</v>
      </c>
      <c r="H21" s="85">
        <f t="shared" si="0"/>
        <v>9645</v>
      </c>
      <c r="I21" s="85">
        <f t="shared" si="1"/>
        <v>58.785884073870911</v>
      </c>
      <c r="J21" s="86">
        <f t="shared" si="3"/>
        <v>6762</v>
      </c>
    </row>
    <row r="22" spans="1:10" ht="15.75" thickBot="1" x14ac:dyDescent="0.3">
      <c r="A22" s="206"/>
      <c r="B22" s="64" t="s">
        <v>171</v>
      </c>
      <c r="C22" s="86">
        <v>12674.02</v>
      </c>
      <c r="D22" s="85">
        <v>1090</v>
      </c>
      <c r="E22" s="85">
        <v>6773.23</v>
      </c>
      <c r="F22" s="85">
        <v>120</v>
      </c>
      <c r="G22" s="85">
        <v>4828.79</v>
      </c>
      <c r="H22" s="85">
        <f t="shared" si="0"/>
        <v>12812.02</v>
      </c>
      <c r="I22" s="85">
        <f t="shared" si="1"/>
        <v>101.08884158301785</v>
      </c>
      <c r="J22" s="86">
        <v>0</v>
      </c>
    </row>
    <row r="23" spans="1:10" ht="15.75" thickBot="1" x14ac:dyDescent="0.3">
      <c r="A23" s="206"/>
      <c r="B23" s="64" t="s">
        <v>172</v>
      </c>
      <c r="C23" s="86">
        <v>45442.49</v>
      </c>
      <c r="D23" s="85">
        <v>29021.61</v>
      </c>
      <c r="E23" s="85">
        <v>8325.65</v>
      </c>
      <c r="F23" s="85">
        <v>41</v>
      </c>
      <c r="G23" s="85">
        <v>787</v>
      </c>
      <c r="H23" s="85">
        <f t="shared" si="0"/>
        <v>38175.26</v>
      </c>
      <c r="I23" s="85">
        <f t="shared" si="1"/>
        <v>84.007852562656666</v>
      </c>
      <c r="J23" s="86">
        <f t="shared" si="3"/>
        <v>7267.2299999999959</v>
      </c>
    </row>
    <row r="24" spans="1:10" ht="15.75" thickBot="1" x14ac:dyDescent="0.3">
      <c r="A24" s="206"/>
      <c r="B24" s="64" t="s">
        <v>173</v>
      </c>
      <c r="C24" s="86">
        <v>205789.99</v>
      </c>
      <c r="D24" s="85">
        <v>135208.60999999999</v>
      </c>
      <c r="E24" s="85">
        <v>16074.06</v>
      </c>
      <c r="F24" s="85">
        <v>3962</v>
      </c>
      <c r="G24" s="85">
        <v>2574</v>
      </c>
      <c r="H24" s="85">
        <f t="shared" si="0"/>
        <v>157818.66999999998</v>
      </c>
      <c r="I24" s="85">
        <f t="shared" si="1"/>
        <v>76.689186874444175</v>
      </c>
      <c r="J24" s="86">
        <f t="shared" si="3"/>
        <v>47971.320000000007</v>
      </c>
    </row>
    <row r="25" spans="1:10" ht="15.75" thickBot="1" x14ac:dyDescent="0.3">
      <c r="A25" s="206"/>
      <c r="B25" s="64" t="s">
        <v>269</v>
      </c>
      <c r="C25" s="86">
        <v>53412.57</v>
      </c>
      <c r="D25" s="85">
        <v>30766.59</v>
      </c>
      <c r="E25" s="85">
        <v>18399.93</v>
      </c>
      <c r="F25" s="85">
        <v>249</v>
      </c>
      <c r="G25" s="85">
        <v>6109</v>
      </c>
      <c r="H25" s="85">
        <f t="shared" si="0"/>
        <v>55524.520000000004</v>
      </c>
      <c r="I25" s="85">
        <f t="shared" si="1"/>
        <v>103.95403179438848</v>
      </c>
      <c r="J25" s="86">
        <v>0</v>
      </c>
    </row>
    <row r="26" spans="1:10" ht="15.75" thickBot="1" x14ac:dyDescent="0.3">
      <c r="A26" s="206"/>
      <c r="B26" s="64" t="s">
        <v>175</v>
      </c>
      <c r="C26" s="86">
        <v>112921</v>
      </c>
      <c r="D26" s="85">
        <v>30831.35</v>
      </c>
      <c r="E26" s="85">
        <v>15930.28</v>
      </c>
      <c r="F26" s="85">
        <v>2728.65</v>
      </c>
      <c r="G26" s="85">
        <v>237</v>
      </c>
      <c r="H26" s="85">
        <f t="shared" si="0"/>
        <v>49727.28</v>
      </c>
      <c r="I26" s="85">
        <f t="shared" si="1"/>
        <v>44.037229567573789</v>
      </c>
      <c r="J26" s="86">
        <f t="shared" si="3"/>
        <v>63193.72</v>
      </c>
    </row>
    <row r="27" spans="1:10" ht="15.75" thickBot="1" x14ac:dyDescent="0.3">
      <c r="A27" s="206"/>
      <c r="B27" s="64" t="s">
        <v>270</v>
      </c>
      <c r="C27" s="86">
        <v>37183.11</v>
      </c>
      <c r="D27" s="85">
        <v>7511</v>
      </c>
      <c r="E27" s="85">
        <v>7406.38</v>
      </c>
      <c r="F27" s="85"/>
      <c r="G27" s="85">
        <v>3642</v>
      </c>
      <c r="H27" s="85">
        <f t="shared" si="0"/>
        <v>18559.38</v>
      </c>
      <c r="I27" s="85">
        <f t="shared" si="1"/>
        <v>49.913468776549351</v>
      </c>
      <c r="J27" s="86">
        <f t="shared" si="3"/>
        <v>18623.73</v>
      </c>
    </row>
    <row r="28" spans="1:10" ht="15.75" thickBot="1" x14ac:dyDescent="0.3">
      <c r="A28" s="207"/>
      <c r="B28" s="64" t="s">
        <v>267</v>
      </c>
      <c r="C28" s="94">
        <f>SUM(C21:C27)</f>
        <v>483830.18</v>
      </c>
      <c r="D28" s="85">
        <f>SUM(D21:D27)</f>
        <v>235984.15999999997</v>
      </c>
      <c r="E28" s="85">
        <f>SUM(E21:E27)</f>
        <v>78997.53</v>
      </c>
      <c r="F28" s="85">
        <f>SUM(F21:F27)</f>
        <v>8954.65</v>
      </c>
      <c r="G28" s="85">
        <f>SUM(G21:G27)</f>
        <v>18325.79</v>
      </c>
      <c r="H28" s="85">
        <f t="shared" si="0"/>
        <v>342262.12999999995</v>
      </c>
      <c r="I28" s="85">
        <f t="shared" si="1"/>
        <v>70.740136549563729</v>
      </c>
      <c r="J28" s="86">
        <f>SUM(J21:J27)</f>
        <v>143818</v>
      </c>
    </row>
    <row r="29" spans="1:10" ht="15.75" thickBot="1" x14ac:dyDescent="0.3">
      <c r="A29" s="213" t="s">
        <v>141</v>
      </c>
      <c r="B29" s="77" t="s">
        <v>177</v>
      </c>
      <c r="C29" s="86">
        <v>8774</v>
      </c>
      <c r="D29" s="85">
        <v>1078</v>
      </c>
      <c r="E29" s="85">
        <v>3971</v>
      </c>
      <c r="F29" s="85">
        <v>120</v>
      </c>
      <c r="G29" s="85">
        <v>28</v>
      </c>
      <c r="H29" s="85">
        <f t="shared" si="0"/>
        <v>5197</v>
      </c>
      <c r="I29" s="85">
        <f>(H29/C29)*100</f>
        <v>59.231821290175525</v>
      </c>
      <c r="J29" s="86">
        <f t="shared" si="3"/>
        <v>3577</v>
      </c>
    </row>
    <row r="30" spans="1:10" ht="15.75" thickBot="1" x14ac:dyDescent="0.3">
      <c r="A30" s="213"/>
      <c r="B30" s="64" t="s">
        <v>178</v>
      </c>
      <c r="C30" s="86">
        <v>18598</v>
      </c>
      <c r="D30" s="85">
        <v>13624.1</v>
      </c>
      <c r="E30" s="85">
        <v>1522.38</v>
      </c>
      <c r="F30" s="85"/>
      <c r="G30" s="85"/>
      <c r="H30" s="85">
        <f t="shared" si="0"/>
        <v>15146.48</v>
      </c>
      <c r="I30" s="85">
        <f t="shared" si="1"/>
        <v>81.441445316700722</v>
      </c>
      <c r="J30" s="86">
        <f t="shared" si="3"/>
        <v>3451.5200000000004</v>
      </c>
    </row>
    <row r="31" spans="1:10" ht="15.75" thickBot="1" x14ac:dyDescent="0.3">
      <c r="A31" s="213"/>
      <c r="B31" s="64" t="s">
        <v>179</v>
      </c>
      <c r="C31" s="86">
        <v>24147</v>
      </c>
      <c r="D31" s="85">
        <v>9608</v>
      </c>
      <c r="E31" s="85">
        <v>5705</v>
      </c>
      <c r="F31" s="85">
        <v>1413</v>
      </c>
      <c r="G31" s="85">
        <v>25</v>
      </c>
      <c r="H31" s="85">
        <f t="shared" si="0"/>
        <v>16751</v>
      </c>
      <c r="I31" s="85">
        <f t="shared" si="1"/>
        <v>69.370936348200601</v>
      </c>
      <c r="J31" s="86">
        <f t="shared" si="3"/>
        <v>7396</v>
      </c>
    </row>
    <row r="32" spans="1:10" ht="15.75" thickBot="1" x14ac:dyDescent="0.3">
      <c r="A32" s="213"/>
      <c r="B32" s="64" t="s">
        <v>180</v>
      </c>
      <c r="C32" s="86">
        <v>25873</v>
      </c>
      <c r="D32" s="85">
        <v>4782</v>
      </c>
      <c r="E32" s="85">
        <v>9816</v>
      </c>
      <c r="F32" s="85">
        <v>4535</v>
      </c>
      <c r="G32" s="85">
        <v>1192</v>
      </c>
      <c r="H32" s="85">
        <f t="shared" si="0"/>
        <v>20325</v>
      </c>
      <c r="I32" s="85">
        <f t="shared" si="1"/>
        <v>78.556796660611454</v>
      </c>
      <c r="J32" s="86">
        <f t="shared" si="3"/>
        <v>5548</v>
      </c>
    </row>
    <row r="33" spans="1:10" ht="15.75" thickBot="1" x14ac:dyDescent="0.3">
      <c r="A33" s="213"/>
      <c r="B33" s="64" t="s">
        <v>181</v>
      </c>
      <c r="C33" s="86">
        <v>8537</v>
      </c>
      <c r="D33" s="85"/>
      <c r="E33" s="85">
        <v>4165</v>
      </c>
      <c r="F33" s="85">
        <v>721</v>
      </c>
      <c r="G33" s="85">
        <v>1163</v>
      </c>
      <c r="H33" s="85">
        <f t="shared" si="0"/>
        <v>6049</v>
      </c>
      <c r="I33" s="85">
        <f t="shared" si="1"/>
        <v>70.856272695326226</v>
      </c>
      <c r="J33" s="86">
        <f t="shared" si="3"/>
        <v>2488</v>
      </c>
    </row>
    <row r="34" spans="1:10" ht="15.75" thickBot="1" x14ac:dyDescent="0.3">
      <c r="A34" s="214"/>
      <c r="B34" s="64" t="s">
        <v>267</v>
      </c>
      <c r="C34" s="86">
        <v>85929</v>
      </c>
      <c r="D34" s="85">
        <f>SUM(D29:D33)</f>
        <v>29092.1</v>
      </c>
      <c r="E34" s="85">
        <f>SUM(E29:E33)</f>
        <v>25179.38</v>
      </c>
      <c r="F34" s="85">
        <f>SUM(F29:F33)</f>
        <v>6789</v>
      </c>
      <c r="G34" s="85">
        <f>SUM(G29:G33)</f>
        <v>2408</v>
      </c>
      <c r="H34" s="85">
        <f t="shared" si="0"/>
        <v>63468.479999999996</v>
      </c>
      <c r="I34" s="85">
        <f t="shared" si="1"/>
        <v>73.861536850190262</v>
      </c>
      <c r="J34" s="86">
        <f t="shared" si="3"/>
        <v>22460.520000000004</v>
      </c>
    </row>
    <row r="35" spans="1:10" ht="15.75" thickBot="1" x14ac:dyDescent="0.3">
      <c r="A35" s="203" t="s">
        <v>142</v>
      </c>
      <c r="B35" s="64" t="s">
        <v>183</v>
      </c>
      <c r="C35" s="86">
        <v>2190</v>
      </c>
      <c r="D35" s="85"/>
      <c r="E35" s="85">
        <v>1787.94</v>
      </c>
      <c r="F35" s="85">
        <v>123</v>
      </c>
      <c r="G35" s="85">
        <v>121</v>
      </c>
      <c r="H35" s="85">
        <f t="shared" si="0"/>
        <v>2031.94</v>
      </c>
      <c r="I35" s="85">
        <f t="shared" si="1"/>
        <v>92.782648401826478</v>
      </c>
      <c r="J35" s="86">
        <f t="shared" si="3"/>
        <v>158.05999999999995</v>
      </c>
    </row>
    <row r="36" spans="1:10" ht="15.75" thickBot="1" x14ac:dyDescent="0.3">
      <c r="A36" s="204"/>
      <c r="B36" s="64" t="s">
        <v>184</v>
      </c>
      <c r="C36" s="86">
        <v>54056</v>
      </c>
      <c r="D36" s="85">
        <v>7915.3</v>
      </c>
      <c r="E36" s="85">
        <v>13914.69</v>
      </c>
      <c r="F36" s="85">
        <v>7107.71</v>
      </c>
      <c r="G36" s="85">
        <v>3886</v>
      </c>
      <c r="H36" s="85">
        <f t="shared" si="0"/>
        <v>32823.699999999997</v>
      </c>
      <c r="I36" s="85">
        <f t="shared" si="1"/>
        <v>60.721659020275268</v>
      </c>
      <c r="J36" s="86">
        <f t="shared" si="3"/>
        <v>21232.300000000003</v>
      </c>
    </row>
    <row r="37" spans="1:10" ht="15.75" thickBot="1" x14ac:dyDescent="0.3">
      <c r="A37" s="204"/>
      <c r="B37" s="64" t="s">
        <v>185</v>
      </c>
      <c r="C37" s="86">
        <v>53394.95</v>
      </c>
      <c r="D37" s="85">
        <v>12567.71</v>
      </c>
      <c r="E37" s="85">
        <v>11846.06</v>
      </c>
      <c r="F37" s="85">
        <v>2562</v>
      </c>
      <c r="G37" s="85">
        <v>5680</v>
      </c>
      <c r="H37" s="85">
        <f t="shared" si="0"/>
        <v>32655.769999999997</v>
      </c>
      <c r="I37" s="85">
        <f t="shared" si="1"/>
        <v>61.15891109552495</v>
      </c>
      <c r="J37" s="86">
        <f t="shared" si="3"/>
        <v>20739.18</v>
      </c>
    </row>
    <row r="38" spans="1:10" ht="15.75" thickBot="1" x14ac:dyDescent="0.3">
      <c r="A38" s="204"/>
      <c r="B38" s="64" t="s">
        <v>186</v>
      </c>
      <c r="C38" s="86">
        <v>28348</v>
      </c>
      <c r="D38" s="85">
        <v>10183.450000000001</v>
      </c>
      <c r="E38" s="85">
        <v>16533.84</v>
      </c>
      <c r="F38" s="85">
        <v>3408</v>
      </c>
      <c r="G38" s="85">
        <v>2261</v>
      </c>
      <c r="H38" s="85">
        <f t="shared" si="0"/>
        <v>32386.29</v>
      </c>
      <c r="I38" s="85">
        <f t="shared" si="1"/>
        <v>114.24541413856358</v>
      </c>
      <c r="J38" s="86">
        <v>0</v>
      </c>
    </row>
    <row r="39" spans="1:10" ht="15.75" thickBot="1" x14ac:dyDescent="0.3">
      <c r="A39" s="204"/>
      <c r="B39" s="64" t="s">
        <v>187</v>
      </c>
      <c r="C39" s="95">
        <v>5570</v>
      </c>
      <c r="D39" s="85">
        <v>284</v>
      </c>
      <c r="E39" s="85">
        <v>1939.1</v>
      </c>
      <c r="F39" s="85">
        <v>561</v>
      </c>
      <c r="G39" s="85">
        <v>648</v>
      </c>
      <c r="H39" s="85">
        <f t="shared" si="0"/>
        <v>3432.1</v>
      </c>
      <c r="I39" s="85">
        <f t="shared" si="1"/>
        <v>61.61759425493716</v>
      </c>
      <c r="J39" s="86">
        <f t="shared" si="3"/>
        <v>2137.9</v>
      </c>
    </row>
    <row r="40" spans="1:10" ht="15.75" thickBot="1" x14ac:dyDescent="0.3">
      <c r="A40" s="205"/>
      <c r="B40" s="64" t="s">
        <v>267</v>
      </c>
      <c r="C40" s="86">
        <f>SUM(C35:C39)</f>
        <v>143558.95000000001</v>
      </c>
      <c r="D40" s="85">
        <f>SUM(D35:D39)</f>
        <v>30950.46</v>
      </c>
      <c r="E40" s="85">
        <f>SUM(E35:E39)</f>
        <v>46021.63</v>
      </c>
      <c r="F40" s="85">
        <f>SUM(F35:F39)</f>
        <v>13761.71</v>
      </c>
      <c r="G40" s="85">
        <f>SUM(G35:G39)</f>
        <v>12596</v>
      </c>
      <c r="H40" s="85">
        <f t="shared" si="0"/>
        <v>103329.79999999999</v>
      </c>
      <c r="I40" s="85">
        <f t="shared" si="1"/>
        <v>71.977260909194428</v>
      </c>
      <c r="J40" s="86">
        <f>SUM(J35:J39)</f>
        <v>44267.44000000001</v>
      </c>
    </row>
    <row r="41" spans="1:10" ht="15.75" thickBot="1" x14ac:dyDescent="0.3">
      <c r="A41" s="200" t="s">
        <v>143</v>
      </c>
      <c r="B41" s="64" t="s">
        <v>188</v>
      </c>
      <c r="C41" s="86">
        <v>54435</v>
      </c>
      <c r="D41" s="85">
        <v>3611</v>
      </c>
      <c r="E41" s="85">
        <v>13868</v>
      </c>
      <c r="F41" s="85">
        <v>11044</v>
      </c>
      <c r="G41" s="85">
        <v>3108.52</v>
      </c>
      <c r="H41" s="85">
        <f t="shared" si="0"/>
        <v>31631.52</v>
      </c>
      <c r="I41" s="85">
        <f t="shared" si="1"/>
        <v>58.108790300358223</v>
      </c>
      <c r="J41" s="86">
        <f t="shared" si="3"/>
        <v>22803.48</v>
      </c>
    </row>
    <row r="42" spans="1:10" ht="15.75" thickBot="1" x14ac:dyDescent="0.3">
      <c r="A42" s="206"/>
      <c r="B42" s="64" t="s">
        <v>190</v>
      </c>
      <c r="C42" s="86">
        <v>22555</v>
      </c>
      <c r="D42" s="85">
        <v>3611.73</v>
      </c>
      <c r="E42" s="85">
        <v>3883</v>
      </c>
      <c r="F42" s="85">
        <v>122</v>
      </c>
      <c r="G42" s="85">
        <v>2015</v>
      </c>
      <c r="H42" s="85">
        <f t="shared" si="0"/>
        <v>9631.73</v>
      </c>
      <c r="I42" s="85">
        <f t="shared" si="1"/>
        <v>42.703303037020611</v>
      </c>
      <c r="J42" s="86">
        <f t="shared" si="3"/>
        <v>12923.27</v>
      </c>
    </row>
    <row r="43" spans="1:10" ht="15.75" thickBot="1" x14ac:dyDescent="0.3">
      <c r="A43" s="206"/>
      <c r="B43" s="64" t="s">
        <v>191</v>
      </c>
      <c r="C43" s="86">
        <v>123700</v>
      </c>
      <c r="D43" s="85">
        <v>15794.19</v>
      </c>
      <c r="E43" s="85">
        <v>45419.839999999997</v>
      </c>
      <c r="F43" s="85">
        <v>9883</v>
      </c>
      <c r="G43" s="85">
        <v>6482</v>
      </c>
      <c r="H43" s="85">
        <f t="shared" si="0"/>
        <v>77579.03</v>
      </c>
      <c r="I43" s="85">
        <f t="shared" si="1"/>
        <v>62.715464834276482</v>
      </c>
      <c r="J43" s="86">
        <f t="shared" si="3"/>
        <v>46120.97</v>
      </c>
    </row>
    <row r="44" spans="1:10" ht="15.75" thickBot="1" x14ac:dyDescent="0.3">
      <c r="A44" s="206"/>
      <c r="B44" s="64" t="s">
        <v>271</v>
      </c>
      <c r="C44" s="86">
        <v>3770</v>
      </c>
      <c r="D44" s="85"/>
      <c r="E44" s="85">
        <v>2165</v>
      </c>
      <c r="F44" s="85"/>
      <c r="G44" s="85">
        <v>1046.3</v>
      </c>
      <c r="H44" s="85">
        <f t="shared" si="0"/>
        <v>3211.3</v>
      </c>
      <c r="I44" s="85">
        <f t="shared" si="1"/>
        <v>85.180371352785158</v>
      </c>
      <c r="J44" s="86">
        <f t="shared" si="3"/>
        <v>558.69999999999982</v>
      </c>
    </row>
    <row r="45" spans="1:10" ht="15.75" thickBot="1" x14ac:dyDescent="0.3">
      <c r="A45" s="206"/>
      <c r="B45" s="64" t="s">
        <v>193</v>
      </c>
      <c r="C45" s="86">
        <v>19880</v>
      </c>
      <c r="D45" s="85"/>
      <c r="E45" s="85">
        <v>3848</v>
      </c>
      <c r="F45" s="85">
        <v>1367</v>
      </c>
      <c r="G45" s="85">
        <v>1633</v>
      </c>
      <c r="H45" s="85">
        <f t="shared" si="0"/>
        <v>6848</v>
      </c>
      <c r="I45" s="85">
        <f t="shared" si="1"/>
        <v>34.446680080482899</v>
      </c>
      <c r="J45" s="86">
        <f t="shared" si="3"/>
        <v>13032</v>
      </c>
    </row>
    <row r="46" spans="1:10" ht="15.75" thickBot="1" x14ac:dyDescent="0.3">
      <c r="A46" s="206"/>
      <c r="B46" s="64" t="s">
        <v>194</v>
      </c>
      <c r="C46" s="86">
        <v>15100</v>
      </c>
      <c r="D46" s="85">
        <v>1002</v>
      </c>
      <c r="E46" s="85">
        <v>7445</v>
      </c>
      <c r="F46" s="85">
        <v>2516</v>
      </c>
      <c r="G46" s="85">
        <v>3139</v>
      </c>
      <c r="H46" s="85">
        <f t="shared" si="0"/>
        <v>14102</v>
      </c>
      <c r="I46" s="85">
        <f t="shared" si="1"/>
        <v>93.390728476821195</v>
      </c>
      <c r="J46" s="86">
        <f>C46-H46</f>
        <v>998</v>
      </c>
    </row>
    <row r="47" spans="1:10" ht="15.75" thickBot="1" x14ac:dyDescent="0.3">
      <c r="A47" s="207"/>
      <c r="B47" s="64" t="s">
        <v>267</v>
      </c>
      <c r="C47" s="86">
        <f>SUM(C41:C46)</f>
        <v>239440</v>
      </c>
      <c r="D47" s="85">
        <v>24018.92</v>
      </c>
      <c r="E47" s="85">
        <f>SUM(E41:E46)</f>
        <v>76628.84</v>
      </c>
      <c r="F47" s="85">
        <f>SUM(F41:F46)</f>
        <v>24932</v>
      </c>
      <c r="G47" s="85">
        <f>SUM(G41:G46)</f>
        <v>17423.82</v>
      </c>
      <c r="H47" s="85">
        <f t="shared" si="0"/>
        <v>143003.57999999999</v>
      </c>
      <c r="I47" s="85">
        <f t="shared" si="1"/>
        <v>59.724181423321077</v>
      </c>
      <c r="J47" s="86">
        <f>SUM(J41:J46)</f>
        <v>96436.42</v>
      </c>
    </row>
    <row r="48" spans="1:10" ht="15.75" thickBot="1" x14ac:dyDescent="0.3">
      <c r="A48" s="203" t="s">
        <v>145</v>
      </c>
      <c r="B48" s="78" t="s">
        <v>195</v>
      </c>
      <c r="C48" s="86">
        <v>10344.969999999999</v>
      </c>
      <c r="D48" s="85">
        <v>5417.5</v>
      </c>
      <c r="E48" s="85">
        <v>3698.15</v>
      </c>
      <c r="F48" s="85">
        <v>539.89</v>
      </c>
      <c r="G48" s="85">
        <v>370</v>
      </c>
      <c r="H48" s="85">
        <f t="shared" si="0"/>
        <v>10025.539999999999</v>
      </c>
      <c r="I48" s="85">
        <f t="shared" si="1"/>
        <v>96.912219175116022</v>
      </c>
      <c r="J48" s="86">
        <f t="shared" si="3"/>
        <v>319.43000000000029</v>
      </c>
    </row>
    <row r="49" spans="1:10" ht="15.75" thickBot="1" x14ac:dyDescent="0.3">
      <c r="A49" s="204"/>
      <c r="B49" s="78" t="s">
        <v>196</v>
      </c>
      <c r="C49" s="86">
        <v>23193</v>
      </c>
      <c r="D49" s="85">
        <v>5416</v>
      </c>
      <c r="E49" s="85">
        <v>9150.5400000000009</v>
      </c>
      <c r="F49" s="85">
        <v>1288</v>
      </c>
      <c r="G49" s="85">
        <v>858</v>
      </c>
      <c r="H49" s="85">
        <f t="shared" si="0"/>
        <v>16712.54</v>
      </c>
      <c r="I49" s="85">
        <f t="shared" si="1"/>
        <v>72.058552149355421</v>
      </c>
      <c r="J49" s="86">
        <f t="shared" si="3"/>
        <v>6480.4599999999991</v>
      </c>
    </row>
    <row r="50" spans="1:10" ht="15.75" thickBot="1" x14ac:dyDescent="0.3">
      <c r="A50" s="204"/>
      <c r="B50" s="78" t="s">
        <v>198</v>
      </c>
      <c r="C50" s="86">
        <v>13856.76</v>
      </c>
      <c r="D50" s="85">
        <v>1423</v>
      </c>
      <c r="E50" s="85">
        <v>9809.17</v>
      </c>
      <c r="F50" s="85">
        <v>2312.46</v>
      </c>
      <c r="G50" s="85">
        <v>1475.8</v>
      </c>
      <c r="H50" s="85">
        <f t="shared" si="0"/>
        <v>15020.43</v>
      </c>
      <c r="I50" s="85">
        <f t="shared" si="1"/>
        <v>108.39785057978921</v>
      </c>
      <c r="J50" s="86">
        <v>0</v>
      </c>
    </row>
    <row r="51" spans="1:10" ht="15.75" thickBot="1" x14ac:dyDescent="0.3">
      <c r="A51" s="204"/>
      <c r="B51" s="78" t="s">
        <v>199</v>
      </c>
      <c r="C51" s="86">
        <v>1044</v>
      </c>
      <c r="D51" s="85"/>
      <c r="E51" s="85">
        <v>1047.5</v>
      </c>
      <c r="F51" s="85"/>
      <c r="G51" s="85">
        <v>129</v>
      </c>
      <c r="H51" s="85">
        <f t="shared" si="0"/>
        <v>1176.5</v>
      </c>
      <c r="I51" s="85">
        <f t="shared" si="1"/>
        <v>112.69157088122606</v>
      </c>
      <c r="J51" s="86">
        <v>0</v>
      </c>
    </row>
    <row r="52" spans="1:10" ht="15.75" thickBot="1" x14ac:dyDescent="0.3">
      <c r="A52" s="204"/>
      <c r="B52" s="78" t="s">
        <v>200</v>
      </c>
      <c r="C52" s="86">
        <v>70384</v>
      </c>
      <c r="D52" s="85">
        <v>27906.97</v>
      </c>
      <c r="E52" s="85">
        <v>11041.79</v>
      </c>
      <c r="F52" s="85">
        <v>2019.5</v>
      </c>
      <c r="G52" s="85">
        <v>4371</v>
      </c>
      <c r="H52" s="85">
        <f t="shared" si="0"/>
        <v>45339.26</v>
      </c>
      <c r="I52" s="85">
        <f t="shared" si="1"/>
        <v>64.416998181404878</v>
      </c>
      <c r="J52" s="86">
        <f t="shared" si="3"/>
        <v>25044.739999999998</v>
      </c>
    </row>
    <row r="53" spans="1:10" ht="15.75" thickBot="1" x14ac:dyDescent="0.3">
      <c r="A53" s="204"/>
      <c r="B53" s="78" t="s">
        <v>273</v>
      </c>
      <c r="C53" s="86">
        <v>72430.429999999993</v>
      </c>
      <c r="D53" s="85">
        <v>15240.76</v>
      </c>
      <c r="E53" s="85">
        <v>8481.52</v>
      </c>
      <c r="F53" s="85">
        <v>8943.42</v>
      </c>
      <c r="G53" s="85">
        <v>7389</v>
      </c>
      <c r="H53" s="85">
        <f t="shared" si="0"/>
        <v>40054.699999999997</v>
      </c>
      <c r="I53" s="85">
        <f t="shared" si="1"/>
        <v>55.300928076776565</v>
      </c>
      <c r="J53" s="86">
        <f t="shared" si="3"/>
        <v>32375.729999999996</v>
      </c>
    </row>
    <row r="54" spans="1:10" ht="15.75" thickBot="1" x14ac:dyDescent="0.3">
      <c r="A54" s="205"/>
      <c r="B54" t="s">
        <v>267</v>
      </c>
      <c r="C54" s="86">
        <f>SUM(C48:C53)</f>
        <v>191253.16</v>
      </c>
      <c r="D54" s="85">
        <f>SUM(D48:D53)</f>
        <v>55404.23</v>
      </c>
      <c r="E54" s="85">
        <f>SUM(E48:E53)</f>
        <v>43228.67</v>
      </c>
      <c r="F54" s="88">
        <f>SUM(F48:F53)</f>
        <v>15103.27</v>
      </c>
      <c r="G54" s="85">
        <f>SUM(G48:G53)</f>
        <v>14592.8</v>
      </c>
      <c r="H54" s="85">
        <f>SUM(D54:G54)</f>
        <v>128328.97</v>
      </c>
      <c r="I54" s="85">
        <f t="shared" si="1"/>
        <v>67.099006364130148</v>
      </c>
      <c r="J54" s="86">
        <f>SUM(J48:J53)</f>
        <v>64220.359999999993</v>
      </c>
    </row>
    <row r="55" spans="1:10" ht="15.75" thickBot="1" x14ac:dyDescent="0.3">
      <c r="A55" s="199" t="s">
        <v>146</v>
      </c>
      <c r="B55" s="64" t="s">
        <v>274</v>
      </c>
      <c r="C55" s="86">
        <v>29232.35</v>
      </c>
      <c r="D55" s="85">
        <v>12237.8</v>
      </c>
      <c r="E55" s="85">
        <v>10500</v>
      </c>
      <c r="F55" s="85">
        <v>2565</v>
      </c>
      <c r="G55" s="85">
        <v>838.5</v>
      </c>
      <c r="H55" s="85">
        <f t="shared" ref="H55:H103" si="4">SUM(D55:G55)</f>
        <v>26141.3</v>
      </c>
      <c r="I55" s="85">
        <f t="shared" si="1"/>
        <v>89.42592709788984</v>
      </c>
      <c r="J55" s="86">
        <f t="shared" si="3"/>
        <v>3091.0499999999993</v>
      </c>
    </row>
    <row r="56" spans="1:10" ht="15.75" thickBot="1" x14ac:dyDescent="0.3">
      <c r="A56" s="199"/>
      <c r="B56" s="64" t="s">
        <v>324</v>
      </c>
      <c r="C56" s="86">
        <v>7128</v>
      </c>
      <c r="D56" s="85"/>
      <c r="E56" s="85">
        <v>8055</v>
      </c>
      <c r="F56" s="85">
        <v>115</v>
      </c>
      <c r="G56" s="85">
        <v>54</v>
      </c>
      <c r="H56" s="85">
        <f t="shared" si="4"/>
        <v>8224</v>
      </c>
      <c r="I56" s="85">
        <f t="shared" si="1"/>
        <v>115.37598204264872</v>
      </c>
      <c r="J56" s="86">
        <v>0</v>
      </c>
    </row>
    <row r="57" spans="1:10" ht="15.75" thickBot="1" x14ac:dyDescent="0.3">
      <c r="A57" s="199"/>
      <c r="B57" s="64" t="s">
        <v>276</v>
      </c>
      <c r="C57" s="86">
        <v>978</v>
      </c>
      <c r="D57" s="85"/>
      <c r="E57" s="85">
        <v>1169</v>
      </c>
      <c r="F57" s="85"/>
      <c r="G57" s="85"/>
      <c r="H57" s="85">
        <f t="shared" si="4"/>
        <v>1169</v>
      </c>
      <c r="I57" s="85">
        <f t="shared" si="1"/>
        <v>119.52965235173825</v>
      </c>
      <c r="J57" s="86">
        <v>0</v>
      </c>
    </row>
    <row r="58" spans="1:10" ht="15.75" thickBot="1" x14ac:dyDescent="0.3">
      <c r="A58" s="199"/>
      <c r="B58" s="64" t="s">
        <v>206</v>
      </c>
      <c r="C58" s="86">
        <v>15638</v>
      </c>
      <c r="D58" s="85"/>
      <c r="E58" s="85">
        <v>15014</v>
      </c>
      <c r="F58" s="85">
        <v>736</v>
      </c>
      <c r="G58" s="85">
        <v>570</v>
      </c>
      <c r="H58" s="85">
        <f t="shared" si="4"/>
        <v>16320</v>
      </c>
      <c r="I58" s="85">
        <f t="shared" si="1"/>
        <v>104.3611715053076</v>
      </c>
      <c r="J58" s="86">
        <v>0</v>
      </c>
    </row>
    <row r="59" spans="1:10" ht="15.75" thickBot="1" x14ac:dyDescent="0.3">
      <c r="A59" s="199"/>
      <c r="B59" s="64" t="s">
        <v>277</v>
      </c>
      <c r="C59" s="86">
        <v>698</v>
      </c>
      <c r="D59" s="85"/>
      <c r="E59" s="85">
        <v>684</v>
      </c>
      <c r="F59" s="85">
        <v>69</v>
      </c>
      <c r="G59" s="85">
        <v>0</v>
      </c>
      <c r="H59" s="85">
        <f t="shared" si="4"/>
        <v>753</v>
      </c>
      <c r="I59" s="85">
        <f t="shared" si="1"/>
        <v>107.87965616045845</v>
      </c>
      <c r="J59" s="86">
        <v>0</v>
      </c>
    </row>
    <row r="60" spans="1:10" ht="15.75" thickBot="1" x14ac:dyDescent="0.3">
      <c r="A60" s="199"/>
      <c r="B60" s="64" t="s">
        <v>267</v>
      </c>
      <c r="C60" s="86">
        <f>SUM(C55:C59)</f>
        <v>53674.35</v>
      </c>
      <c r="D60" s="85">
        <f>SUM(D55)</f>
        <v>12237.8</v>
      </c>
      <c r="E60" s="85">
        <f>SUM(E55:E59)</f>
        <v>35422</v>
      </c>
      <c r="F60" s="85">
        <f>SUM(F55:F59)</f>
        <v>3485</v>
      </c>
      <c r="G60" s="85">
        <f>SUM(G55:G59)</f>
        <v>1462.5</v>
      </c>
      <c r="H60" s="85">
        <f t="shared" si="4"/>
        <v>52607.3</v>
      </c>
      <c r="I60" s="85">
        <f t="shared" si="1"/>
        <v>98.011992692971603</v>
      </c>
      <c r="J60" s="86">
        <f>SUM(J55:J59)</f>
        <v>3091.0499999999993</v>
      </c>
    </row>
    <row r="61" spans="1:10" ht="15.75" thickBot="1" x14ac:dyDescent="0.3">
      <c r="A61" s="201" t="s">
        <v>147</v>
      </c>
      <c r="B61" s="64" t="s">
        <v>278</v>
      </c>
      <c r="C61" s="86">
        <v>4114</v>
      </c>
      <c r="D61" s="85"/>
      <c r="E61" s="85">
        <v>3876</v>
      </c>
      <c r="F61" s="85">
        <v>160</v>
      </c>
      <c r="G61" s="85">
        <v>146</v>
      </c>
      <c r="H61" s="85">
        <f t="shared" si="4"/>
        <v>4182</v>
      </c>
      <c r="I61" s="85">
        <f t="shared" si="1"/>
        <v>101.65289256198346</v>
      </c>
      <c r="J61" s="86">
        <v>0</v>
      </c>
    </row>
    <row r="62" spans="1:10" ht="15.75" thickBot="1" x14ac:dyDescent="0.3">
      <c r="A62" s="201"/>
      <c r="B62" s="64" t="s">
        <v>210</v>
      </c>
      <c r="C62" s="86">
        <v>55379</v>
      </c>
      <c r="D62" s="85">
        <v>19209</v>
      </c>
      <c r="E62" s="85">
        <v>16395</v>
      </c>
      <c r="F62" s="85">
        <v>4121</v>
      </c>
      <c r="G62" s="85">
        <v>1906</v>
      </c>
      <c r="H62" s="85">
        <f t="shared" si="4"/>
        <v>41631</v>
      </c>
      <c r="I62" s="85">
        <f t="shared" si="1"/>
        <v>75.174705213167442</v>
      </c>
      <c r="J62" s="86">
        <f t="shared" si="3"/>
        <v>13748</v>
      </c>
    </row>
    <row r="63" spans="1:10" ht="15.75" thickBot="1" x14ac:dyDescent="0.3">
      <c r="A63" s="201"/>
      <c r="B63" s="64" t="s">
        <v>213</v>
      </c>
      <c r="C63" s="86">
        <v>6901.9</v>
      </c>
      <c r="D63" s="85">
        <v>419.5</v>
      </c>
      <c r="E63" s="85">
        <v>5290</v>
      </c>
      <c r="F63" s="85">
        <v>1129</v>
      </c>
      <c r="G63" s="85">
        <v>325</v>
      </c>
      <c r="H63" s="85">
        <f t="shared" si="4"/>
        <v>7163.5</v>
      </c>
      <c r="I63" s="85">
        <f t="shared" si="1"/>
        <v>103.79026065286372</v>
      </c>
      <c r="J63" s="86">
        <v>0</v>
      </c>
    </row>
    <row r="64" spans="1:10" ht="15.75" thickBot="1" x14ac:dyDescent="0.3">
      <c r="A64" s="201"/>
      <c r="B64" s="64" t="s">
        <v>209</v>
      </c>
      <c r="C64" s="86">
        <v>6646</v>
      </c>
      <c r="D64" s="85"/>
      <c r="E64" s="85">
        <v>6874</v>
      </c>
      <c r="F64" s="85"/>
      <c r="G64" s="85"/>
      <c r="H64" s="85">
        <f t="shared" si="4"/>
        <v>6874</v>
      </c>
      <c r="I64" s="85">
        <f t="shared" si="1"/>
        <v>103.43063496840203</v>
      </c>
      <c r="J64" s="86">
        <v>0</v>
      </c>
    </row>
    <row r="65" spans="1:10" ht="15.75" thickBot="1" x14ac:dyDescent="0.3">
      <c r="A65" s="201"/>
      <c r="B65" s="64" t="s">
        <v>211</v>
      </c>
      <c r="C65" s="86">
        <v>10860</v>
      </c>
      <c r="D65" s="85">
        <v>4474</v>
      </c>
      <c r="E65" s="85">
        <v>4535.09</v>
      </c>
      <c r="F65" s="85"/>
      <c r="G65" s="85">
        <v>368</v>
      </c>
      <c r="H65" s="85">
        <f t="shared" si="4"/>
        <v>9377.09</v>
      </c>
      <c r="I65" s="85">
        <f t="shared" si="1"/>
        <v>86.345211786372005</v>
      </c>
      <c r="J65" s="86">
        <f t="shared" si="3"/>
        <v>1482.9099999999999</v>
      </c>
    </row>
    <row r="66" spans="1:10" ht="15.75" thickBot="1" x14ac:dyDescent="0.3">
      <c r="A66" s="201"/>
      <c r="B66" s="64" t="s">
        <v>212</v>
      </c>
      <c r="C66" s="86">
        <v>8082</v>
      </c>
      <c r="D66" s="85">
        <v>2766</v>
      </c>
      <c r="E66" s="85">
        <v>3734</v>
      </c>
      <c r="F66" s="85">
        <v>405.75</v>
      </c>
      <c r="G66" s="85">
        <v>6</v>
      </c>
      <c r="H66" s="85">
        <f t="shared" si="4"/>
        <v>6911.75</v>
      </c>
      <c r="I66" s="85">
        <f t="shared" si="1"/>
        <v>85.520292006928983</v>
      </c>
      <c r="J66" s="86">
        <f t="shared" si="3"/>
        <v>1170.25</v>
      </c>
    </row>
    <row r="67" spans="1:10" ht="15.75" thickBot="1" x14ac:dyDescent="0.3">
      <c r="A67" s="201"/>
      <c r="B67" s="64" t="s">
        <v>267</v>
      </c>
      <c r="C67" s="86">
        <f>SUM(C61:C66)</f>
        <v>91982.9</v>
      </c>
      <c r="D67" s="85">
        <f>SUM(D61:D66)</f>
        <v>26868.5</v>
      </c>
      <c r="E67" s="85">
        <f>SUM(E61:E66)</f>
        <v>40704.089999999997</v>
      </c>
      <c r="F67" s="85">
        <v>5815.75</v>
      </c>
      <c r="G67" s="85">
        <f>SUM(G61:G66)</f>
        <v>2751</v>
      </c>
      <c r="H67" s="85">
        <f t="shared" si="4"/>
        <v>76139.34</v>
      </c>
      <c r="I67" s="85">
        <f t="shared" si="1"/>
        <v>82.775537627102437</v>
      </c>
      <c r="J67" s="86">
        <f>SUM(J61:J66)</f>
        <v>16401.16</v>
      </c>
    </row>
    <row r="68" spans="1:10" ht="15.75" thickBot="1" x14ac:dyDescent="0.3">
      <c r="A68" s="203" t="s">
        <v>148</v>
      </c>
      <c r="B68" s="64" t="s">
        <v>279</v>
      </c>
      <c r="C68" s="86">
        <v>3341</v>
      </c>
      <c r="D68" s="85"/>
      <c r="E68" s="85">
        <v>3254</v>
      </c>
      <c r="F68" s="85"/>
      <c r="G68" s="85">
        <v>356</v>
      </c>
      <c r="H68" s="85">
        <f t="shared" si="4"/>
        <v>3610</v>
      </c>
      <c r="I68" s="85">
        <f t="shared" ref="I68:I104" si="5">(H68/C68)*100</f>
        <v>108.05148159233762</v>
      </c>
      <c r="J68" s="86">
        <v>0</v>
      </c>
    </row>
    <row r="69" spans="1:10" ht="15.75" thickBot="1" x14ac:dyDescent="0.3">
      <c r="A69" s="204"/>
      <c r="B69" s="64" t="s">
        <v>326</v>
      </c>
      <c r="C69" s="86">
        <v>32072</v>
      </c>
      <c r="D69" s="85"/>
      <c r="E69" s="85">
        <v>8091.99</v>
      </c>
      <c r="F69" s="85">
        <v>188</v>
      </c>
      <c r="G69" s="85"/>
      <c r="H69" s="85">
        <f t="shared" si="4"/>
        <v>8279.99</v>
      </c>
      <c r="I69" s="85">
        <f t="shared" si="5"/>
        <v>25.816880768271389</v>
      </c>
      <c r="J69" s="86">
        <f t="shared" si="3"/>
        <v>23792.010000000002</v>
      </c>
    </row>
    <row r="70" spans="1:10" ht="15.75" thickBot="1" x14ac:dyDescent="0.3">
      <c r="A70" s="204"/>
      <c r="B70" s="64" t="s">
        <v>281</v>
      </c>
      <c r="C70" s="86">
        <v>42880</v>
      </c>
      <c r="D70" s="85">
        <v>16597.12</v>
      </c>
      <c r="E70" s="85">
        <v>8329.99</v>
      </c>
      <c r="F70" s="85">
        <v>1542</v>
      </c>
      <c r="G70" s="85">
        <v>3125</v>
      </c>
      <c r="H70" s="85">
        <f t="shared" si="4"/>
        <v>29594.11</v>
      </c>
      <c r="I70" s="85">
        <f t="shared" si="5"/>
        <v>69.016114738805967</v>
      </c>
      <c r="J70" s="86">
        <f t="shared" si="3"/>
        <v>13285.89</v>
      </c>
    </row>
    <row r="71" spans="1:10" ht="15.75" thickBot="1" x14ac:dyDescent="0.3">
      <c r="A71" s="204"/>
      <c r="B71" s="64" t="s">
        <v>282</v>
      </c>
      <c r="C71" s="86">
        <v>15413</v>
      </c>
      <c r="D71" s="85">
        <v>5593.87</v>
      </c>
      <c r="E71" s="85">
        <v>7793</v>
      </c>
      <c r="F71" s="85">
        <v>214</v>
      </c>
      <c r="G71" s="85"/>
      <c r="H71" s="85">
        <f t="shared" si="4"/>
        <v>13600.869999999999</v>
      </c>
      <c r="I71" s="85">
        <f t="shared" si="5"/>
        <v>88.242846947382077</v>
      </c>
      <c r="J71" s="86">
        <f t="shared" si="3"/>
        <v>1812.130000000001</v>
      </c>
    </row>
    <row r="72" spans="1:10" ht="15.75" thickBot="1" x14ac:dyDescent="0.3">
      <c r="A72" s="205"/>
      <c r="B72" s="64" t="s">
        <v>267</v>
      </c>
      <c r="C72" s="86">
        <f>SUM(C68:C71)</f>
        <v>93706</v>
      </c>
      <c r="D72" s="85">
        <f>SUM(D68:D71)</f>
        <v>22190.989999999998</v>
      </c>
      <c r="E72" s="85">
        <f>SUM(E68:E71)</f>
        <v>27468.98</v>
      </c>
      <c r="F72" s="85">
        <f>SUM(F68:F71)</f>
        <v>1944</v>
      </c>
      <c r="G72" s="85">
        <v>3481</v>
      </c>
      <c r="H72" s="85">
        <f t="shared" si="4"/>
        <v>55084.97</v>
      </c>
      <c r="I72" s="85">
        <f t="shared" si="5"/>
        <v>58.78489104219581</v>
      </c>
      <c r="J72" s="86">
        <f>SUM(J68:J71)</f>
        <v>38890.03</v>
      </c>
    </row>
    <row r="73" spans="1:10" ht="15.75" thickBot="1" x14ac:dyDescent="0.3">
      <c r="A73" s="199" t="s">
        <v>149</v>
      </c>
      <c r="B73" s="64" t="s">
        <v>283</v>
      </c>
      <c r="C73" s="86">
        <v>81984.3</v>
      </c>
      <c r="D73" s="85">
        <v>25790.29</v>
      </c>
      <c r="E73" s="85">
        <v>9519.2900000000009</v>
      </c>
      <c r="F73" s="85">
        <v>3500</v>
      </c>
      <c r="G73" s="85">
        <v>3215</v>
      </c>
      <c r="H73" s="85">
        <f t="shared" si="4"/>
        <v>42024.58</v>
      </c>
      <c r="I73" s="85">
        <f t="shared" si="5"/>
        <v>51.259302085887185</v>
      </c>
      <c r="J73" s="86">
        <f t="shared" si="3"/>
        <v>39959.72</v>
      </c>
    </row>
    <row r="74" spans="1:10" ht="15.75" thickBot="1" x14ac:dyDescent="0.3">
      <c r="A74" s="199"/>
      <c r="B74" s="64" t="s">
        <v>229</v>
      </c>
      <c r="C74" s="86">
        <v>1085.3900000000001</v>
      </c>
      <c r="D74" s="85"/>
      <c r="E74" s="85">
        <v>1160</v>
      </c>
      <c r="F74" s="85">
        <v>25.39</v>
      </c>
      <c r="G74" s="85"/>
      <c r="H74" s="85">
        <f t="shared" si="4"/>
        <v>1185.3900000000001</v>
      </c>
      <c r="I74" s="85">
        <f t="shared" si="5"/>
        <v>109.21327817650798</v>
      </c>
      <c r="J74" s="86">
        <v>0</v>
      </c>
    </row>
    <row r="75" spans="1:10" ht="15.75" thickBot="1" x14ac:dyDescent="0.3">
      <c r="A75" s="199"/>
      <c r="B75" s="64" t="s">
        <v>284</v>
      </c>
      <c r="C75" s="86">
        <v>735</v>
      </c>
      <c r="D75" s="85"/>
      <c r="E75" s="85">
        <v>665</v>
      </c>
      <c r="F75" s="85"/>
      <c r="G75" s="85">
        <v>90</v>
      </c>
      <c r="H75" s="85">
        <f t="shared" si="4"/>
        <v>755</v>
      </c>
      <c r="I75" s="85">
        <f t="shared" si="5"/>
        <v>102.72108843537416</v>
      </c>
      <c r="J75" s="86">
        <v>0</v>
      </c>
    </row>
    <row r="76" spans="1:10" ht="15.75" thickBot="1" x14ac:dyDescent="0.3">
      <c r="A76" s="199"/>
      <c r="B76" s="64" t="s">
        <v>225</v>
      </c>
      <c r="C76" s="86">
        <v>733</v>
      </c>
      <c r="D76" s="85"/>
      <c r="E76" s="85">
        <v>767</v>
      </c>
      <c r="F76" s="85">
        <v>68</v>
      </c>
      <c r="G76" s="85"/>
      <c r="H76" s="85">
        <f t="shared" si="4"/>
        <v>835</v>
      </c>
      <c r="I76" s="85">
        <f t="shared" si="5"/>
        <v>113.91541609822646</v>
      </c>
      <c r="J76" s="86">
        <v>0</v>
      </c>
    </row>
    <row r="77" spans="1:10" ht="15.75" thickBot="1" x14ac:dyDescent="0.3">
      <c r="A77" s="199"/>
      <c r="B77" s="64" t="s">
        <v>224</v>
      </c>
      <c r="C77" s="86">
        <v>13407</v>
      </c>
      <c r="D77" s="85">
        <v>5254</v>
      </c>
      <c r="E77" s="85">
        <v>7999</v>
      </c>
      <c r="F77" s="85">
        <v>220</v>
      </c>
      <c r="G77" s="85">
        <v>494</v>
      </c>
      <c r="H77" s="85">
        <f t="shared" si="4"/>
        <v>13967</v>
      </c>
      <c r="I77" s="85">
        <f t="shared" si="5"/>
        <v>104.17692250316999</v>
      </c>
      <c r="J77" s="86">
        <v>0</v>
      </c>
    </row>
    <row r="78" spans="1:10" ht="15.75" thickBot="1" x14ac:dyDescent="0.3">
      <c r="A78" s="199"/>
      <c r="B78" s="64" t="s">
        <v>285</v>
      </c>
      <c r="C78" s="86">
        <v>10164</v>
      </c>
      <c r="D78" s="85"/>
      <c r="E78" s="85">
        <v>8424</v>
      </c>
      <c r="F78" s="85">
        <v>294</v>
      </c>
      <c r="G78" s="85">
        <v>1485</v>
      </c>
      <c r="H78" s="85">
        <f t="shared" si="4"/>
        <v>10203</v>
      </c>
      <c r="I78" s="85">
        <f t="shared" si="5"/>
        <v>100.38370720188902</v>
      </c>
      <c r="J78" s="86">
        <v>0</v>
      </c>
    </row>
    <row r="79" spans="1:10" ht="15.75" thickBot="1" x14ac:dyDescent="0.3">
      <c r="A79" s="199"/>
      <c r="B79" s="64" t="s">
        <v>286</v>
      </c>
      <c r="C79" s="86">
        <v>13014</v>
      </c>
      <c r="D79" s="85">
        <v>2500</v>
      </c>
      <c r="E79" s="85">
        <v>3610.57</v>
      </c>
      <c r="F79" s="85">
        <v>461.15</v>
      </c>
      <c r="G79" s="85">
        <v>78.25</v>
      </c>
      <c r="H79" s="85">
        <f t="shared" si="4"/>
        <v>6649.9699999999993</v>
      </c>
      <c r="I79" s="85">
        <f t="shared" si="5"/>
        <v>51.098586138005217</v>
      </c>
      <c r="J79" s="86">
        <f t="shared" si="3"/>
        <v>6364.0300000000007</v>
      </c>
    </row>
    <row r="80" spans="1:10" ht="15.75" thickBot="1" x14ac:dyDescent="0.3">
      <c r="A80" s="200"/>
      <c r="B80" s="64" t="s">
        <v>267</v>
      </c>
      <c r="C80" s="86">
        <f>SUM(C73:C79)</f>
        <v>121122.69</v>
      </c>
      <c r="D80" s="85">
        <v>33544.29</v>
      </c>
      <c r="E80" s="85">
        <f>SUM(E73:E79)</f>
        <v>32144.86</v>
      </c>
      <c r="F80" s="85">
        <f>SUM(F73:F79)</f>
        <v>4568.5399999999991</v>
      </c>
      <c r="G80" s="85">
        <f>SUM(G73:G79)</f>
        <v>5362.25</v>
      </c>
      <c r="H80" s="85">
        <f t="shared" si="4"/>
        <v>75619.939999999988</v>
      </c>
      <c r="I80" s="85">
        <f t="shared" si="5"/>
        <v>62.43251367683461</v>
      </c>
      <c r="J80" s="86">
        <f>SUM(J73:J79)</f>
        <v>46323.75</v>
      </c>
    </row>
    <row r="81" spans="1:10" ht="15.75" thickBot="1" x14ac:dyDescent="0.3">
      <c r="A81" s="199" t="s">
        <v>150</v>
      </c>
      <c r="B81" s="64" t="s">
        <v>237</v>
      </c>
      <c r="C81" s="86">
        <v>1768</v>
      </c>
      <c r="D81" s="88"/>
      <c r="E81" s="85">
        <v>1388</v>
      </c>
      <c r="F81" s="85">
        <v>680</v>
      </c>
      <c r="G81" s="88"/>
      <c r="H81" s="85">
        <f t="shared" si="4"/>
        <v>2068</v>
      </c>
      <c r="I81" s="85">
        <f t="shared" si="5"/>
        <v>116.96832579185521</v>
      </c>
      <c r="J81" s="86">
        <v>0</v>
      </c>
    </row>
    <row r="82" spans="1:10" ht="15.75" thickBot="1" x14ac:dyDescent="0.3">
      <c r="A82" s="199"/>
      <c r="B82" s="64" t="s">
        <v>329</v>
      </c>
      <c r="C82" s="86">
        <v>96780</v>
      </c>
      <c r="D82" s="85">
        <v>4435.26</v>
      </c>
      <c r="E82" s="85">
        <v>10036.950000000001</v>
      </c>
      <c r="F82" s="88"/>
      <c r="G82" s="85">
        <v>580</v>
      </c>
      <c r="H82" s="85">
        <f>SUM(D82:G82)</f>
        <v>15052.210000000001</v>
      </c>
      <c r="I82" s="85">
        <f t="shared" si="5"/>
        <v>15.553017152304196</v>
      </c>
      <c r="J82" s="86">
        <f t="shared" ref="J82:J100" si="6">C82-H82</f>
        <v>81727.789999999994</v>
      </c>
    </row>
    <row r="83" spans="1:10" ht="15.75" thickBot="1" x14ac:dyDescent="0.3">
      <c r="A83" s="199"/>
      <c r="B83" s="64" t="s">
        <v>234</v>
      </c>
      <c r="C83" s="86">
        <v>28465.919999999998</v>
      </c>
      <c r="D83" s="85">
        <v>24482.51</v>
      </c>
      <c r="E83" s="85">
        <v>2927.78</v>
      </c>
      <c r="F83" s="85">
        <v>100</v>
      </c>
      <c r="G83" s="85">
        <v>892</v>
      </c>
      <c r="H83" s="85">
        <f t="shared" si="4"/>
        <v>28402.289999999997</v>
      </c>
      <c r="I83" s="85">
        <f t="shared" si="5"/>
        <v>99.776469546742206</v>
      </c>
      <c r="J83" s="86">
        <f t="shared" si="6"/>
        <v>63.630000000001019</v>
      </c>
    </row>
    <row r="84" spans="1:10" ht="15.75" thickBot="1" x14ac:dyDescent="0.3">
      <c r="A84" s="199"/>
      <c r="B84" s="64" t="s">
        <v>235</v>
      </c>
      <c r="C84" s="86">
        <v>32773</v>
      </c>
      <c r="D84" s="85">
        <v>6712</v>
      </c>
      <c r="E84" s="85">
        <v>11291</v>
      </c>
      <c r="F84" s="85">
        <v>305</v>
      </c>
      <c r="G84" s="85"/>
      <c r="H84" s="85">
        <f t="shared" si="4"/>
        <v>18308</v>
      </c>
      <c r="I84" s="85">
        <f t="shared" si="5"/>
        <v>55.863058005065149</v>
      </c>
      <c r="J84" s="86">
        <f t="shared" si="6"/>
        <v>14465</v>
      </c>
    </row>
    <row r="85" spans="1:10" ht="15.75" thickBot="1" x14ac:dyDescent="0.3">
      <c r="A85" s="199"/>
      <c r="B85" s="64" t="s">
        <v>236</v>
      </c>
      <c r="C85" s="86">
        <v>17760</v>
      </c>
      <c r="D85" s="85">
        <v>3139.97</v>
      </c>
      <c r="E85" s="85">
        <v>5985</v>
      </c>
      <c r="F85" s="85"/>
      <c r="G85" s="85">
        <v>113.27</v>
      </c>
      <c r="H85" s="85">
        <f t="shared" si="4"/>
        <v>9238.24</v>
      </c>
      <c r="I85" s="85">
        <f t="shared" si="5"/>
        <v>52.017117117117117</v>
      </c>
      <c r="J85" s="86">
        <f t="shared" si="6"/>
        <v>8521.76</v>
      </c>
    </row>
    <row r="86" spans="1:10" ht="15.75" thickBot="1" x14ac:dyDescent="0.3">
      <c r="A86" s="199"/>
      <c r="B86" s="64" t="s">
        <v>267</v>
      </c>
      <c r="C86" s="86">
        <f>SUM(C81:C85)</f>
        <v>177546.91999999998</v>
      </c>
      <c r="D86" s="85">
        <f>SUM(D82:D85)</f>
        <v>38769.74</v>
      </c>
      <c r="E86" s="85">
        <f>SUM(E81:E85)</f>
        <v>31628.730000000003</v>
      </c>
      <c r="F86" s="85">
        <f>SUM(F81:F84)</f>
        <v>1085</v>
      </c>
      <c r="G86" s="85">
        <f>SUM(G82:G85)</f>
        <v>1585.27</v>
      </c>
      <c r="H86" s="85">
        <f t="shared" si="4"/>
        <v>73068.740000000005</v>
      </c>
      <c r="I86" s="85">
        <f t="shared" si="5"/>
        <v>41.154608595857376</v>
      </c>
      <c r="J86" s="86">
        <f>SUM(J81:J85)</f>
        <v>104778.18</v>
      </c>
    </row>
    <row r="87" spans="1:10" ht="15.75" thickBot="1" x14ac:dyDescent="0.3">
      <c r="A87" s="201" t="s">
        <v>151</v>
      </c>
      <c r="B87" s="64" t="s">
        <v>288</v>
      </c>
      <c r="C87" s="86">
        <v>140699</v>
      </c>
      <c r="D87" s="85">
        <v>27298.44</v>
      </c>
      <c r="E87" s="85">
        <v>12031.6</v>
      </c>
      <c r="F87" s="85">
        <v>2087</v>
      </c>
      <c r="G87" s="85">
        <v>3668</v>
      </c>
      <c r="H87" s="85">
        <f t="shared" si="4"/>
        <v>45085.04</v>
      </c>
      <c r="I87" s="85">
        <f t="shared" si="5"/>
        <v>32.043610828790541</v>
      </c>
      <c r="J87" s="86">
        <f t="shared" si="6"/>
        <v>95613.959999999992</v>
      </c>
    </row>
    <row r="88" spans="1:10" ht="15.75" thickBot="1" x14ac:dyDescent="0.3">
      <c r="A88" s="201"/>
      <c r="B88" s="64" t="s">
        <v>289</v>
      </c>
      <c r="C88" s="86">
        <v>6963.96</v>
      </c>
      <c r="D88" s="85"/>
      <c r="E88" s="85">
        <v>6642.96</v>
      </c>
      <c r="F88" s="85">
        <v>115</v>
      </c>
      <c r="G88" s="85">
        <v>278</v>
      </c>
      <c r="H88" s="85">
        <f t="shared" si="4"/>
        <v>7035.96</v>
      </c>
      <c r="I88" s="85">
        <f t="shared" si="5"/>
        <v>101.03389450829701</v>
      </c>
      <c r="J88" s="86">
        <v>0</v>
      </c>
    </row>
    <row r="89" spans="1:10" ht="15.75" thickBot="1" x14ac:dyDescent="0.3">
      <c r="A89" s="201"/>
      <c r="B89" s="64" t="s">
        <v>242</v>
      </c>
      <c r="C89" s="86">
        <v>96772</v>
      </c>
      <c r="D89" s="85">
        <v>23539.02</v>
      </c>
      <c r="E89" s="85">
        <v>10161.76</v>
      </c>
      <c r="F89" s="85">
        <v>350</v>
      </c>
      <c r="G89" s="85">
        <v>1698</v>
      </c>
      <c r="H89" s="85">
        <f t="shared" si="4"/>
        <v>35748.78</v>
      </c>
      <c r="I89" s="85">
        <f t="shared" si="5"/>
        <v>36.94124333484892</v>
      </c>
      <c r="J89" s="86">
        <f t="shared" si="6"/>
        <v>61023.22</v>
      </c>
    </row>
    <row r="90" spans="1:10" ht="15.75" thickBot="1" x14ac:dyDescent="0.3">
      <c r="A90" s="201"/>
      <c r="B90" s="64" t="s">
        <v>290</v>
      </c>
      <c r="C90" s="86">
        <v>48791.28</v>
      </c>
      <c r="D90" s="85">
        <v>21084.69</v>
      </c>
      <c r="E90" s="85">
        <v>12700.4</v>
      </c>
      <c r="F90" s="85">
        <v>288</v>
      </c>
      <c r="G90" s="85">
        <v>4632</v>
      </c>
      <c r="H90" s="85">
        <f t="shared" si="4"/>
        <v>38705.089999999997</v>
      </c>
      <c r="I90" s="85">
        <f t="shared" si="5"/>
        <v>79.327883998944074</v>
      </c>
      <c r="J90" s="86">
        <f t="shared" si="6"/>
        <v>10086.190000000002</v>
      </c>
    </row>
    <row r="91" spans="1:10" ht="15.75" thickBot="1" x14ac:dyDescent="0.3">
      <c r="A91" s="201"/>
      <c r="B91" s="80" t="s">
        <v>13</v>
      </c>
      <c r="C91" s="86">
        <f>SUM(C87:C90)</f>
        <v>293226.23999999999</v>
      </c>
      <c r="D91" s="85">
        <f>SUM(D87:D90)</f>
        <v>71922.149999999994</v>
      </c>
      <c r="E91" s="85">
        <f>SUM(E87:E90)</f>
        <v>41536.720000000001</v>
      </c>
      <c r="F91" s="85">
        <f>SUM(F87:F90)</f>
        <v>2840</v>
      </c>
      <c r="G91" s="85">
        <f>SUM(G87:G90)</f>
        <v>10276</v>
      </c>
      <c r="H91" s="85">
        <f t="shared" si="4"/>
        <v>126574.87</v>
      </c>
      <c r="I91" s="85">
        <f t="shared" si="5"/>
        <v>43.166283481314629</v>
      </c>
      <c r="J91" s="86">
        <f>SUM(J87:J90)</f>
        <v>166723.37</v>
      </c>
    </row>
    <row r="92" spans="1:10" ht="15.75" thickBot="1" x14ac:dyDescent="0.3">
      <c r="A92" s="201" t="s">
        <v>152</v>
      </c>
      <c r="B92" s="64" t="s">
        <v>291</v>
      </c>
      <c r="C92" s="86">
        <v>50514.75</v>
      </c>
      <c r="D92" s="85">
        <v>10778.12</v>
      </c>
      <c r="E92" s="85">
        <v>5042</v>
      </c>
      <c r="F92" s="85">
        <v>410</v>
      </c>
      <c r="G92" s="85">
        <v>1250</v>
      </c>
      <c r="H92" s="85">
        <f t="shared" si="4"/>
        <v>17480.120000000003</v>
      </c>
      <c r="I92" s="85">
        <f t="shared" si="5"/>
        <v>34.603991903354967</v>
      </c>
      <c r="J92" s="86">
        <f t="shared" si="6"/>
        <v>33034.629999999997</v>
      </c>
    </row>
    <row r="93" spans="1:10" ht="15.75" thickBot="1" x14ac:dyDescent="0.3">
      <c r="A93" s="201"/>
      <c r="B93" s="64" t="s">
        <v>245</v>
      </c>
      <c r="C93" s="86">
        <v>55794</v>
      </c>
      <c r="D93" s="85">
        <v>16684.259999999998</v>
      </c>
      <c r="E93" s="85">
        <v>10550.25</v>
      </c>
      <c r="F93" s="85">
        <v>1441</v>
      </c>
      <c r="G93" s="85">
        <v>3297</v>
      </c>
      <c r="H93" s="85">
        <f t="shared" si="4"/>
        <v>31972.51</v>
      </c>
      <c r="I93" s="85">
        <f t="shared" si="5"/>
        <v>57.304566799297405</v>
      </c>
      <c r="J93" s="86">
        <f t="shared" si="6"/>
        <v>23821.49</v>
      </c>
    </row>
    <row r="94" spans="1:10" ht="15.75" thickBot="1" x14ac:dyDescent="0.3">
      <c r="A94" s="201"/>
      <c r="B94" s="64" t="s">
        <v>246</v>
      </c>
      <c r="C94" s="86">
        <v>928</v>
      </c>
      <c r="D94" s="85"/>
      <c r="E94" s="85">
        <v>874.67</v>
      </c>
      <c r="F94" s="85">
        <v>74</v>
      </c>
      <c r="G94" s="85">
        <v>100</v>
      </c>
      <c r="H94" s="85">
        <f t="shared" si="4"/>
        <v>1048.67</v>
      </c>
      <c r="I94" s="85">
        <f t="shared" si="5"/>
        <v>113.0032327586207</v>
      </c>
      <c r="J94" s="86">
        <v>0</v>
      </c>
    </row>
    <row r="95" spans="1:10" ht="15.75" thickBot="1" x14ac:dyDescent="0.3">
      <c r="A95" s="201"/>
      <c r="B95" s="64" t="s">
        <v>292</v>
      </c>
      <c r="C95" s="86">
        <v>13070</v>
      </c>
      <c r="D95" s="85"/>
      <c r="E95" s="85">
        <v>7027.83</v>
      </c>
      <c r="F95" s="85">
        <v>97</v>
      </c>
      <c r="G95" s="85">
        <v>638</v>
      </c>
      <c r="H95" s="85">
        <f t="shared" si="4"/>
        <v>7762.83</v>
      </c>
      <c r="I95" s="85">
        <f t="shared" si="5"/>
        <v>59.394261667941848</v>
      </c>
      <c r="J95" s="86">
        <f t="shared" si="6"/>
        <v>5307.17</v>
      </c>
    </row>
    <row r="96" spans="1:10" ht="15.75" thickBot="1" x14ac:dyDescent="0.3">
      <c r="A96" s="201"/>
      <c r="B96" s="64" t="s">
        <v>293</v>
      </c>
      <c r="C96" s="86">
        <v>39870</v>
      </c>
      <c r="D96" s="85">
        <v>6565</v>
      </c>
      <c r="E96" s="85">
        <v>9594</v>
      </c>
      <c r="F96" s="85">
        <v>1091</v>
      </c>
      <c r="G96" s="85">
        <v>1000</v>
      </c>
      <c r="H96" s="85">
        <f t="shared" si="4"/>
        <v>18250</v>
      </c>
      <c r="I96" s="85">
        <f t="shared" si="5"/>
        <v>45.773764735390017</v>
      </c>
      <c r="J96" s="86">
        <f t="shared" si="6"/>
        <v>21620</v>
      </c>
    </row>
    <row r="97" spans="1:10" ht="15.75" thickBot="1" x14ac:dyDescent="0.3">
      <c r="A97" s="201"/>
      <c r="B97" s="80" t="s">
        <v>13</v>
      </c>
      <c r="C97" s="86">
        <f>SUM(C92:C96)</f>
        <v>160176.75</v>
      </c>
      <c r="D97" s="85">
        <f>SUM(D92:D96)</f>
        <v>34027.379999999997</v>
      </c>
      <c r="E97" s="85">
        <f>SUM(E92:E96)</f>
        <v>33088.75</v>
      </c>
      <c r="F97" s="85">
        <v>3113</v>
      </c>
      <c r="G97" s="85">
        <f>SUM(G92:G96)</f>
        <v>6285</v>
      </c>
      <c r="H97" s="85">
        <f t="shared" si="4"/>
        <v>76514.13</v>
      </c>
      <c r="I97" s="85">
        <f t="shared" si="5"/>
        <v>47.768561916757584</v>
      </c>
      <c r="J97" s="86">
        <f>SUM(J92:J96)</f>
        <v>83783.289999999994</v>
      </c>
    </row>
    <row r="98" spans="1:10" ht="15.75" thickBot="1" x14ac:dyDescent="0.3">
      <c r="A98" s="202" t="s">
        <v>19</v>
      </c>
      <c r="B98" s="64" t="s">
        <v>251</v>
      </c>
      <c r="C98" s="86">
        <v>608</v>
      </c>
      <c r="D98" s="85"/>
      <c r="E98" s="85">
        <v>787.5</v>
      </c>
      <c r="F98" s="85"/>
      <c r="G98" s="85"/>
      <c r="H98" s="85">
        <f t="shared" si="4"/>
        <v>787.5</v>
      </c>
      <c r="I98" s="85">
        <f t="shared" si="5"/>
        <v>129.52302631578948</v>
      </c>
      <c r="J98" s="86">
        <v>0</v>
      </c>
    </row>
    <row r="99" spans="1:10" ht="15.75" thickBot="1" x14ac:dyDescent="0.3">
      <c r="A99" s="202"/>
      <c r="B99" s="64" t="s">
        <v>252</v>
      </c>
      <c r="C99" s="86">
        <v>47190</v>
      </c>
      <c r="D99" s="85">
        <v>7723</v>
      </c>
      <c r="E99" s="85">
        <v>6410</v>
      </c>
      <c r="F99" s="85"/>
      <c r="G99" s="85"/>
      <c r="H99" s="85">
        <f t="shared" si="4"/>
        <v>14133</v>
      </c>
      <c r="I99" s="85">
        <f t="shared" si="5"/>
        <v>29.949141767323585</v>
      </c>
      <c r="J99" s="86">
        <f t="shared" si="6"/>
        <v>33057</v>
      </c>
    </row>
    <row r="100" spans="1:10" ht="15.75" thickBot="1" x14ac:dyDescent="0.3">
      <c r="A100" s="202"/>
      <c r="B100" s="64" t="s">
        <v>253</v>
      </c>
      <c r="C100" s="86">
        <v>108595.45</v>
      </c>
      <c r="D100" s="85">
        <v>20750.37</v>
      </c>
      <c r="E100" s="85">
        <v>10160.549999999999</v>
      </c>
      <c r="F100" s="85">
        <v>90</v>
      </c>
      <c r="G100" s="85">
        <v>295</v>
      </c>
      <c r="H100" s="85">
        <f t="shared" si="4"/>
        <v>31295.919999999998</v>
      </c>
      <c r="I100" s="85">
        <f t="shared" si="5"/>
        <v>28.818813311239101</v>
      </c>
      <c r="J100" s="86">
        <f t="shared" si="6"/>
        <v>77299.53</v>
      </c>
    </row>
    <row r="101" spans="1:10" ht="15.75" thickBot="1" x14ac:dyDescent="0.3">
      <c r="A101" s="202"/>
      <c r="B101" s="64" t="s">
        <v>294</v>
      </c>
      <c r="C101" s="86">
        <v>2105</v>
      </c>
      <c r="D101" s="85"/>
      <c r="E101" s="85">
        <v>2636</v>
      </c>
      <c r="F101" s="85"/>
      <c r="G101" s="85"/>
      <c r="H101" s="85">
        <f t="shared" si="4"/>
        <v>2636</v>
      </c>
      <c r="I101" s="85">
        <f t="shared" si="5"/>
        <v>125.22565320665082</v>
      </c>
      <c r="J101" s="86">
        <v>0</v>
      </c>
    </row>
    <row r="102" spans="1:10" ht="15.75" thickBot="1" x14ac:dyDescent="0.3">
      <c r="A102" s="202"/>
      <c r="B102" s="64" t="s">
        <v>258</v>
      </c>
      <c r="C102" s="86">
        <v>1652</v>
      </c>
      <c r="D102" s="85"/>
      <c r="E102" s="85">
        <v>1767</v>
      </c>
      <c r="F102" s="85"/>
      <c r="G102" s="85"/>
      <c r="H102" s="85">
        <f t="shared" si="4"/>
        <v>1767</v>
      </c>
      <c r="I102" s="85">
        <f t="shared" si="5"/>
        <v>106.96125907990314</v>
      </c>
      <c r="J102" s="86">
        <v>0</v>
      </c>
    </row>
    <row r="103" spans="1:10" ht="15.75" thickBot="1" x14ac:dyDescent="0.3">
      <c r="A103" s="202"/>
      <c r="B103" s="64" t="s">
        <v>267</v>
      </c>
      <c r="C103" s="86">
        <f>SUM(C98:C102)</f>
        <v>160150.45000000001</v>
      </c>
      <c r="D103" s="85">
        <f>SUM(D98:D102)</f>
        <v>28473.37</v>
      </c>
      <c r="E103" s="85">
        <v>21761.05</v>
      </c>
      <c r="F103" s="85">
        <v>90</v>
      </c>
      <c r="G103" s="85">
        <f>SUM(G98:G102)</f>
        <v>295</v>
      </c>
      <c r="H103" s="85">
        <f t="shared" si="4"/>
        <v>50619.42</v>
      </c>
      <c r="I103" s="85">
        <f t="shared" si="5"/>
        <v>31.607416651030324</v>
      </c>
      <c r="J103" s="86">
        <f>SUM(J98:J102)</f>
        <v>110356.53</v>
      </c>
    </row>
    <row r="104" spans="1:10" ht="15.75" thickBot="1" x14ac:dyDescent="0.3">
      <c r="A104" s="79" t="s">
        <v>13</v>
      </c>
      <c r="B104" s="79" t="s">
        <v>267</v>
      </c>
      <c r="C104" s="86">
        <v>3128631</v>
      </c>
      <c r="D104" s="86">
        <v>914319.37</v>
      </c>
      <c r="E104" s="86">
        <v>709083.3</v>
      </c>
      <c r="F104" s="86">
        <v>177733.14</v>
      </c>
      <c r="G104" s="86">
        <v>170610.28</v>
      </c>
      <c r="H104" s="86">
        <v>1971746.08</v>
      </c>
      <c r="I104" s="85">
        <f t="shared" si="5"/>
        <v>63.022647285665848</v>
      </c>
      <c r="J104" s="86">
        <v>1171636.6200000001</v>
      </c>
    </row>
  </sheetData>
  <mergeCells count="23">
    <mergeCell ref="A35:A40"/>
    <mergeCell ref="A41:A47"/>
    <mergeCell ref="A48:A54"/>
    <mergeCell ref="A29:A34"/>
    <mergeCell ref="A1:A2"/>
    <mergeCell ref="A10:A14"/>
    <mergeCell ref="A15:A20"/>
    <mergeCell ref="A21:A28"/>
    <mergeCell ref="B1:B2"/>
    <mergeCell ref="C1:C2"/>
    <mergeCell ref="D1:G1"/>
    <mergeCell ref="J1:J2"/>
    <mergeCell ref="A3:A9"/>
    <mergeCell ref="H1:H2"/>
    <mergeCell ref="I1:I2"/>
    <mergeCell ref="A92:A97"/>
    <mergeCell ref="A98:A103"/>
    <mergeCell ref="A55:A60"/>
    <mergeCell ref="A61:A67"/>
    <mergeCell ref="A73:A80"/>
    <mergeCell ref="A81:A86"/>
    <mergeCell ref="A87:A91"/>
    <mergeCell ref="A68:A72"/>
  </mergeCells>
  <pageMargins left="0.7" right="0.7" top="0.75" bottom="0.75" header="0.3" footer="0.3"/>
  <ignoredErrors>
    <ignoredError sqref="D20 E20:F20 D60 D86 J20 J28 J40 J47 J54 J72 J86 J91" formula="1"/>
    <ignoredError sqref="H3:H104 C40 D54 F72 G80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BE29-02F7-4DAA-953F-32D972ACC00C}">
  <dimension ref="A1:H19"/>
  <sheetViews>
    <sheetView workbookViewId="0">
      <selection activeCell="H16" sqref="H16"/>
    </sheetView>
  </sheetViews>
  <sheetFormatPr defaultRowHeight="15" x14ac:dyDescent="0.25"/>
  <cols>
    <col min="2" max="2" width="18" bestFit="1" customWidth="1"/>
    <col min="3" max="6" width="15.42578125" bestFit="1" customWidth="1"/>
    <col min="7" max="7" width="17.85546875" bestFit="1" customWidth="1"/>
    <col min="8" max="8" width="9.85546875" bestFit="1" customWidth="1"/>
  </cols>
  <sheetData>
    <row r="1" spans="1:8" ht="15.75" thickBot="1" x14ac:dyDescent="0.3">
      <c r="A1" s="220" t="s">
        <v>1</v>
      </c>
      <c r="B1" s="220" t="s">
        <v>314</v>
      </c>
      <c r="C1" s="223" t="s">
        <v>315</v>
      </c>
      <c r="D1" s="224"/>
      <c r="E1" s="224"/>
      <c r="F1" s="225"/>
      <c r="G1" s="220" t="s">
        <v>13</v>
      </c>
      <c r="H1" s="220" t="s">
        <v>316</v>
      </c>
    </row>
    <row r="2" spans="1:8" ht="39" thickBot="1" x14ac:dyDescent="0.3">
      <c r="A2" s="221"/>
      <c r="B2" s="222"/>
      <c r="C2" s="99" t="s">
        <v>318</v>
      </c>
      <c r="D2" s="98" t="s">
        <v>319</v>
      </c>
      <c r="E2" s="98" t="s">
        <v>320</v>
      </c>
      <c r="F2" s="100" t="s">
        <v>321</v>
      </c>
      <c r="G2" s="222"/>
      <c r="H2" s="222"/>
    </row>
    <row r="3" spans="1:8" ht="15.75" thickBot="1" x14ac:dyDescent="0.3">
      <c r="A3" s="101" t="s">
        <v>14</v>
      </c>
      <c r="B3" s="102">
        <v>111295.65</v>
      </c>
      <c r="C3" s="103">
        <v>19361.5</v>
      </c>
      <c r="D3" s="103">
        <v>57857.599999999999</v>
      </c>
      <c r="E3" s="103">
        <v>21574.5</v>
      </c>
      <c r="F3" s="103">
        <v>3537.52</v>
      </c>
      <c r="G3" s="103">
        <f>SUM(C3:F3)</f>
        <v>102331.12000000001</v>
      </c>
      <c r="H3" s="104">
        <f>(G3/B3)*100</f>
        <v>91.945300647419742</v>
      </c>
    </row>
    <row r="4" spans="1:8" ht="15.75" thickBot="1" x14ac:dyDescent="0.3">
      <c r="A4" s="101" t="s">
        <v>138</v>
      </c>
      <c r="B4" s="102">
        <v>264491</v>
      </c>
      <c r="C4" s="103">
        <v>71702.44</v>
      </c>
      <c r="D4" s="103">
        <v>68961.649999999994</v>
      </c>
      <c r="E4" s="103">
        <v>19908.7</v>
      </c>
      <c r="F4" s="103">
        <v>48913.33</v>
      </c>
      <c r="G4" s="103">
        <f>SUM(C4:F4)</f>
        <v>209486.12</v>
      </c>
      <c r="H4" s="104">
        <f t="shared" ref="H4:H19" si="0">(G4/B4)*100</f>
        <v>79.203496527292032</v>
      </c>
    </row>
    <row r="5" spans="1:8" ht="15.75" thickBot="1" x14ac:dyDescent="0.3">
      <c r="A5" s="101" t="s">
        <v>139</v>
      </c>
      <c r="B5" s="102">
        <v>457246.76</v>
      </c>
      <c r="C5" s="103">
        <v>182078.66</v>
      </c>
      <c r="D5" s="103">
        <v>56840.9</v>
      </c>
      <c r="E5" s="103">
        <v>42644.02</v>
      </c>
      <c r="F5" s="103">
        <v>20646</v>
      </c>
      <c r="G5" s="103">
        <f t="shared" ref="G5:G19" si="1">SUM(C5:F5)</f>
        <v>302209.58</v>
      </c>
      <c r="H5" s="104">
        <f t="shared" si="0"/>
        <v>66.093323438748925</v>
      </c>
    </row>
    <row r="6" spans="1:8" ht="15.75" thickBot="1" x14ac:dyDescent="0.3">
      <c r="A6" s="101" t="s">
        <v>140</v>
      </c>
      <c r="B6" s="102">
        <v>483830.18</v>
      </c>
      <c r="C6" s="103">
        <v>238672.2</v>
      </c>
      <c r="D6" s="103">
        <v>82321.2</v>
      </c>
      <c r="E6" s="103">
        <v>8745.65</v>
      </c>
      <c r="F6" s="103">
        <v>18245.79</v>
      </c>
      <c r="G6" s="103">
        <f t="shared" si="1"/>
        <v>347984.84</v>
      </c>
      <c r="H6" s="104">
        <f t="shared" si="0"/>
        <v>71.922929652714103</v>
      </c>
    </row>
    <row r="7" spans="1:8" ht="15.75" thickBot="1" x14ac:dyDescent="0.3">
      <c r="A7" s="101" t="s">
        <v>141</v>
      </c>
      <c r="B7" s="102">
        <v>85929</v>
      </c>
      <c r="C7" s="103">
        <v>29428.27</v>
      </c>
      <c r="D7" s="103">
        <v>26386.38</v>
      </c>
      <c r="E7" s="105">
        <v>6789</v>
      </c>
      <c r="F7" s="103">
        <v>2408</v>
      </c>
      <c r="G7" s="103">
        <f t="shared" si="1"/>
        <v>65011.65</v>
      </c>
      <c r="H7" s="104">
        <f t="shared" si="0"/>
        <v>75.657403204971558</v>
      </c>
    </row>
    <row r="8" spans="1:8" ht="15.75" thickBot="1" x14ac:dyDescent="0.3">
      <c r="A8" s="101" t="s">
        <v>142</v>
      </c>
      <c r="B8" s="102">
        <v>143558.95000000001</v>
      </c>
      <c r="C8" s="103">
        <v>35010.46</v>
      </c>
      <c r="D8" s="103">
        <v>48152.17</v>
      </c>
      <c r="E8" s="103">
        <v>13761.71</v>
      </c>
      <c r="F8" s="103">
        <v>12596</v>
      </c>
      <c r="G8" s="103">
        <f t="shared" si="1"/>
        <v>109520.34</v>
      </c>
      <c r="H8" s="104">
        <f t="shared" si="0"/>
        <v>76.289454610806217</v>
      </c>
    </row>
    <row r="9" spans="1:8" ht="15.75" thickBot="1" x14ac:dyDescent="0.3">
      <c r="A9" s="101" t="s">
        <v>143</v>
      </c>
      <c r="B9" s="102">
        <v>239440</v>
      </c>
      <c r="C9" s="103">
        <v>24104.65</v>
      </c>
      <c r="D9" s="103">
        <v>77000.84</v>
      </c>
      <c r="E9" s="103">
        <v>24932</v>
      </c>
      <c r="F9" s="103">
        <v>17420.82</v>
      </c>
      <c r="G9" s="103">
        <f t="shared" si="1"/>
        <v>143458.31</v>
      </c>
      <c r="H9" s="104">
        <f t="shared" si="0"/>
        <v>59.91409538924156</v>
      </c>
    </row>
    <row r="10" spans="1:8" ht="15.75" thickBot="1" x14ac:dyDescent="0.3">
      <c r="A10" s="101" t="s">
        <v>322</v>
      </c>
      <c r="B10" s="102">
        <v>191253.16</v>
      </c>
      <c r="C10" s="103">
        <v>56622.23</v>
      </c>
      <c r="D10" s="103">
        <v>44163.62</v>
      </c>
      <c r="E10" s="103">
        <v>15103.27</v>
      </c>
      <c r="F10" s="103">
        <v>14441.3</v>
      </c>
      <c r="G10" s="103">
        <f t="shared" si="1"/>
        <v>130330.42000000001</v>
      </c>
      <c r="H10" s="104">
        <f t="shared" si="0"/>
        <v>68.145498876985883</v>
      </c>
    </row>
    <row r="11" spans="1:8" ht="15.75" thickBot="1" x14ac:dyDescent="0.3">
      <c r="A11" s="101" t="s">
        <v>146</v>
      </c>
      <c r="B11" s="102">
        <v>53674.35</v>
      </c>
      <c r="C11" s="103">
        <v>19269.8</v>
      </c>
      <c r="D11" s="103">
        <v>30539</v>
      </c>
      <c r="E11" s="103">
        <v>3485</v>
      </c>
      <c r="F11" s="103">
        <v>1462.5</v>
      </c>
      <c r="G11" s="103">
        <f t="shared" si="1"/>
        <v>54756.3</v>
      </c>
      <c r="H11" s="104">
        <f t="shared" si="0"/>
        <v>102.01576730784817</v>
      </c>
    </row>
    <row r="12" spans="1:8" ht="15.75" thickBot="1" x14ac:dyDescent="0.3">
      <c r="A12" s="101" t="s">
        <v>147</v>
      </c>
      <c r="B12" s="102">
        <v>91982.9</v>
      </c>
      <c r="C12" s="103">
        <v>28390.5</v>
      </c>
      <c r="D12" s="103">
        <v>41285.480000000003</v>
      </c>
      <c r="E12" s="106">
        <v>6476.75</v>
      </c>
      <c r="F12" s="107">
        <v>2751</v>
      </c>
      <c r="G12" s="103">
        <f t="shared" si="1"/>
        <v>78903.73000000001</v>
      </c>
      <c r="H12" s="104">
        <f t="shared" si="0"/>
        <v>85.780867965676251</v>
      </c>
    </row>
    <row r="13" spans="1:8" ht="15.75" thickBot="1" x14ac:dyDescent="0.3">
      <c r="A13" s="101" t="s">
        <v>148</v>
      </c>
      <c r="B13" s="102">
        <v>93706</v>
      </c>
      <c r="C13" s="103">
        <v>19050.39</v>
      </c>
      <c r="D13" s="103">
        <v>27689.98</v>
      </c>
      <c r="E13" s="103">
        <v>1944</v>
      </c>
      <c r="F13" s="108">
        <v>3481</v>
      </c>
      <c r="G13" s="103">
        <f t="shared" si="1"/>
        <v>52165.369999999995</v>
      </c>
      <c r="H13" s="104">
        <f t="shared" si="0"/>
        <v>55.669188739248284</v>
      </c>
    </row>
    <row r="14" spans="1:8" ht="15.75" thickBot="1" x14ac:dyDescent="0.3">
      <c r="A14" s="101" t="s">
        <v>149</v>
      </c>
      <c r="B14" s="102">
        <v>121122.69</v>
      </c>
      <c r="C14" s="103">
        <v>33659.29</v>
      </c>
      <c r="D14" s="103">
        <v>33268.49</v>
      </c>
      <c r="E14" s="109">
        <v>5013.54</v>
      </c>
      <c r="F14" s="107">
        <v>5432.25</v>
      </c>
      <c r="G14" s="103">
        <f t="shared" si="1"/>
        <v>77373.569999999992</v>
      </c>
      <c r="H14" s="104">
        <f t="shared" si="0"/>
        <v>63.880326634093073</v>
      </c>
    </row>
    <row r="15" spans="1:8" ht="15.75" thickBot="1" x14ac:dyDescent="0.3">
      <c r="A15" s="101" t="s">
        <v>150</v>
      </c>
      <c r="B15" s="102">
        <v>177546.92</v>
      </c>
      <c r="C15" s="103">
        <v>38813.629999999997</v>
      </c>
      <c r="D15" s="103">
        <v>32257.03</v>
      </c>
      <c r="E15" s="103">
        <v>1085</v>
      </c>
      <c r="F15" s="108">
        <v>1585.27</v>
      </c>
      <c r="G15" s="103">
        <f t="shared" si="1"/>
        <v>73740.930000000008</v>
      </c>
      <c r="H15" s="104">
        <f t="shared" si="0"/>
        <v>41.533207109422122</v>
      </c>
    </row>
    <row r="16" spans="1:8" ht="15.75" thickBot="1" x14ac:dyDescent="0.3">
      <c r="A16" s="101" t="s">
        <v>151</v>
      </c>
      <c r="B16" s="102">
        <v>293226.23999999999</v>
      </c>
      <c r="C16" s="103">
        <v>72440.95</v>
      </c>
      <c r="D16" s="103">
        <v>42136.4</v>
      </c>
      <c r="E16" s="109">
        <v>2840</v>
      </c>
      <c r="F16" s="107">
        <v>10276</v>
      </c>
      <c r="G16" s="103">
        <f t="shared" si="1"/>
        <v>127693.35</v>
      </c>
      <c r="H16" s="104">
        <f t="shared" si="0"/>
        <v>43.547722741320833</v>
      </c>
    </row>
    <row r="17" spans="1:8" ht="15.75" thickBot="1" x14ac:dyDescent="0.3">
      <c r="A17" s="101" t="s">
        <v>152</v>
      </c>
      <c r="B17" s="102">
        <v>160176.75</v>
      </c>
      <c r="C17" s="103">
        <v>34442.519999999997</v>
      </c>
      <c r="D17" s="103">
        <v>34565.08</v>
      </c>
      <c r="E17" s="103">
        <v>3113</v>
      </c>
      <c r="F17" s="108">
        <v>6255</v>
      </c>
      <c r="G17" s="103">
        <f t="shared" si="1"/>
        <v>78375.600000000006</v>
      </c>
      <c r="H17" s="104">
        <f t="shared" si="0"/>
        <v>48.930696870800539</v>
      </c>
    </row>
    <row r="18" spans="1:8" ht="15.75" thickBot="1" x14ac:dyDescent="0.3">
      <c r="A18" s="101" t="s">
        <v>19</v>
      </c>
      <c r="B18" s="102">
        <v>160150.45000000001</v>
      </c>
      <c r="C18" s="103">
        <v>29960.89</v>
      </c>
      <c r="D18" s="103">
        <v>22367.78</v>
      </c>
      <c r="E18" s="110">
        <v>90</v>
      </c>
      <c r="F18" s="111">
        <v>295</v>
      </c>
      <c r="G18" s="103">
        <f t="shared" si="1"/>
        <v>52713.67</v>
      </c>
      <c r="H18" s="104">
        <f t="shared" si="0"/>
        <v>32.915093276353574</v>
      </c>
    </row>
    <row r="19" spans="1:8" ht="15.75" thickBot="1" x14ac:dyDescent="0.3">
      <c r="A19" s="101" t="s">
        <v>267</v>
      </c>
      <c r="B19" s="102">
        <f>SUM(B3:B18)</f>
        <v>3128631</v>
      </c>
      <c r="C19" s="103">
        <f>SUM(C3:C18)</f>
        <v>933008.38</v>
      </c>
      <c r="D19" s="103">
        <f>SUM(D3:D18)</f>
        <v>725793.6</v>
      </c>
      <c r="E19" s="103">
        <f>SUM(E3:E18)</f>
        <v>177506.13999999998</v>
      </c>
      <c r="F19" s="103">
        <f>SUM(F3:F18)</f>
        <v>169746.78</v>
      </c>
      <c r="G19" s="103">
        <f t="shared" si="1"/>
        <v>2006054.9</v>
      </c>
      <c r="H19" s="104">
        <f t="shared" si="0"/>
        <v>64.119255354818122</v>
      </c>
    </row>
  </sheetData>
  <mergeCells count="5">
    <mergeCell ref="A1:A2"/>
    <mergeCell ref="B1:B2"/>
    <mergeCell ref="C1:F1"/>
    <mergeCell ref="G1:G2"/>
    <mergeCell ref="H1:H2"/>
  </mergeCells>
  <pageMargins left="0.7" right="0.7" top="0.75" bottom="0.75" header="0.3" footer="0.3"/>
  <ignoredErrors>
    <ignoredError sqref="G3:G19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090-350D-4FC6-9CF3-949DF3BEC8BA}">
  <dimension ref="A1:J104"/>
  <sheetViews>
    <sheetView topLeftCell="A52" workbookViewId="0">
      <selection activeCell="H57" sqref="H57"/>
    </sheetView>
  </sheetViews>
  <sheetFormatPr defaultRowHeight="15" x14ac:dyDescent="0.25"/>
  <cols>
    <col min="1" max="1" width="15" customWidth="1"/>
    <col min="2" max="2" width="16.7109375" customWidth="1"/>
    <col min="3" max="3" width="13" customWidth="1"/>
    <col min="4" max="4" width="15.5703125" customWidth="1"/>
    <col min="5" max="5" width="13.7109375" customWidth="1"/>
    <col min="6" max="6" width="12.85546875" customWidth="1"/>
    <col min="7" max="7" width="12.5703125" customWidth="1"/>
    <col min="8" max="8" width="14.85546875" customWidth="1"/>
    <col min="9" max="9" width="12" customWidth="1"/>
    <col min="10" max="10" width="14.28515625" customWidth="1"/>
  </cols>
  <sheetData>
    <row r="1" spans="1:10" ht="15.75" thickBot="1" x14ac:dyDescent="0.3">
      <c r="A1" s="193" t="s">
        <v>1</v>
      </c>
      <c r="B1" s="193" t="s">
        <v>266</v>
      </c>
      <c r="C1" s="226" t="s">
        <v>314</v>
      </c>
      <c r="D1" s="217" t="s">
        <v>315</v>
      </c>
      <c r="E1" s="218"/>
      <c r="F1" s="218"/>
      <c r="G1" s="219"/>
      <c r="H1" s="208" t="s">
        <v>13</v>
      </c>
      <c r="I1" s="208" t="s">
        <v>316</v>
      </c>
      <c r="J1" s="208" t="s">
        <v>317</v>
      </c>
    </row>
    <row r="2" spans="1:10" ht="60.75" thickBot="1" x14ac:dyDescent="0.3">
      <c r="A2" s="194"/>
      <c r="B2" s="195"/>
      <c r="C2" s="227"/>
      <c r="D2" s="112" t="s">
        <v>318</v>
      </c>
      <c r="E2" s="113" t="s">
        <v>319</v>
      </c>
      <c r="F2" s="113" t="s">
        <v>320</v>
      </c>
      <c r="G2" s="83" t="s">
        <v>321</v>
      </c>
      <c r="H2" s="209"/>
      <c r="I2" s="209"/>
      <c r="J2" s="209"/>
    </row>
    <row r="3" spans="1:10" ht="15.75" thickBot="1" x14ac:dyDescent="0.3">
      <c r="A3" s="200" t="s">
        <v>14</v>
      </c>
      <c r="B3" s="64" t="s">
        <v>154</v>
      </c>
      <c r="C3" s="114">
        <v>18497.7</v>
      </c>
      <c r="D3" s="115">
        <v>3329</v>
      </c>
      <c r="E3" s="115">
        <v>10176.299999999999</v>
      </c>
      <c r="F3" s="115">
        <v>5671</v>
      </c>
      <c r="G3" s="85">
        <v>653.5</v>
      </c>
      <c r="H3" s="85">
        <f>SUM(D3:G3)</f>
        <v>19829.8</v>
      </c>
      <c r="I3" s="85">
        <f>(H3/C3)*100</f>
        <v>107.20143585418727</v>
      </c>
      <c r="J3" s="86">
        <v>0</v>
      </c>
    </row>
    <row r="4" spans="1:10" ht="15.75" thickBot="1" x14ac:dyDescent="0.3">
      <c r="A4" s="206"/>
      <c r="B4" s="64" t="s">
        <v>155</v>
      </c>
      <c r="C4" s="114">
        <v>10862</v>
      </c>
      <c r="D4" s="115">
        <v>4260.5</v>
      </c>
      <c r="E4" s="115">
        <v>5722</v>
      </c>
      <c r="F4" s="115">
        <v>209</v>
      </c>
      <c r="G4" s="85">
        <v>427</v>
      </c>
      <c r="H4" s="85">
        <f t="shared" ref="H4:H53" si="0">SUM(D4:G4)</f>
        <v>10618.5</v>
      </c>
      <c r="I4" s="85">
        <f t="shared" ref="I4:I67" si="1">(H4/C4)*100</f>
        <v>97.758239734855451</v>
      </c>
      <c r="J4" s="86">
        <f>C4-H4</f>
        <v>243.5</v>
      </c>
    </row>
    <row r="5" spans="1:10" ht="15.75" thickBot="1" x14ac:dyDescent="0.3">
      <c r="A5" s="206"/>
      <c r="B5" s="64" t="s">
        <v>156</v>
      </c>
      <c r="C5" s="114">
        <v>15315.97</v>
      </c>
      <c r="D5" s="115"/>
      <c r="E5" s="115">
        <v>11661.07</v>
      </c>
      <c r="F5" s="115">
        <v>3676.6</v>
      </c>
      <c r="G5" s="85">
        <v>511</v>
      </c>
      <c r="H5" s="85">
        <f t="shared" si="0"/>
        <v>15848.67</v>
      </c>
      <c r="I5" s="85">
        <f t="shared" si="1"/>
        <v>103.47806896983998</v>
      </c>
      <c r="J5" s="86"/>
    </row>
    <row r="6" spans="1:10" ht="15.75" thickBot="1" x14ac:dyDescent="0.3">
      <c r="A6" s="206"/>
      <c r="B6" s="64" t="s">
        <v>157</v>
      </c>
      <c r="C6" s="114">
        <v>19019</v>
      </c>
      <c r="D6" s="115">
        <v>3478</v>
      </c>
      <c r="E6" s="115">
        <v>9487.8799999999992</v>
      </c>
      <c r="F6" s="115">
        <v>2243.5</v>
      </c>
      <c r="G6" s="85">
        <v>346</v>
      </c>
      <c r="H6" s="85">
        <f t="shared" si="0"/>
        <v>15555.38</v>
      </c>
      <c r="I6" s="85">
        <f t="shared" si="1"/>
        <v>81.788632420211357</v>
      </c>
      <c r="J6" s="86">
        <f t="shared" ref="J6:J13" si="2">C6-H6</f>
        <v>3463.6200000000008</v>
      </c>
    </row>
    <row r="7" spans="1:10" ht="15.75" thickBot="1" x14ac:dyDescent="0.3">
      <c r="A7" s="206"/>
      <c r="B7" s="64" t="s">
        <v>158</v>
      </c>
      <c r="C7" s="114">
        <v>34980</v>
      </c>
      <c r="D7" s="115">
        <v>8294</v>
      </c>
      <c r="E7" s="115">
        <v>11930.06</v>
      </c>
      <c r="F7" s="116">
        <v>6024.9</v>
      </c>
      <c r="G7" s="85">
        <v>1092.53</v>
      </c>
      <c r="H7" s="85">
        <f t="shared" si="0"/>
        <v>27341.489999999998</v>
      </c>
      <c r="I7" s="85">
        <f t="shared" si="1"/>
        <v>78.163207547169804</v>
      </c>
      <c r="J7" s="86">
        <f t="shared" si="2"/>
        <v>7638.510000000002</v>
      </c>
    </row>
    <row r="8" spans="1:10" ht="15.75" thickBot="1" x14ac:dyDescent="0.3">
      <c r="A8" s="206"/>
      <c r="B8" s="64" t="s">
        <v>323</v>
      </c>
      <c r="C8" s="114">
        <v>12620.98</v>
      </c>
      <c r="D8" s="117"/>
      <c r="E8" s="115">
        <v>8880.2900000000009</v>
      </c>
      <c r="F8" s="115">
        <v>3749.5</v>
      </c>
      <c r="G8" s="85">
        <v>507.49</v>
      </c>
      <c r="H8" s="85">
        <f t="shared" si="0"/>
        <v>13137.28</v>
      </c>
      <c r="I8" s="85">
        <f t="shared" si="1"/>
        <v>104.09080752841697</v>
      </c>
      <c r="J8" s="86">
        <v>0</v>
      </c>
    </row>
    <row r="9" spans="1:10" ht="15.75" thickBot="1" x14ac:dyDescent="0.3">
      <c r="A9" s="207"/>
      <c r="B9" s="64" t="s">
        <v>267</v>
      </c>
      <c r="C9" s="114">
        <f>SUM(C3:C8)</f>
        <v>111295.65</v>
      </c>
      <c r="D9" s="115">
        <f>SUM(D3:D8)</f>
        <v>19361.5</v>
      </c>
      <c r="E9" s="115">
        <f>SUM(E3:E8)</f>
        <v>57857.599999999999</v>
      </c>
      <c r="F9" s="115">
        <f>SUM(F3:F8)</f>
        <v>21574.5</v>
      </c>
      <c r="G9" s="85">
        <f>SUM(G3:G8)</f>
        <v>3537.5199999999995</v>
      </c>
      <c r="H9" s="85">
        <f>SUM(D9:G9)</f>
        <v>102331.12000000001</v>
      </c>
      <c r="I9" s="85">
        <f t="shared" si="1"/>
        <v>91.945300647419742</v>
      </c>
      <c r="J9" s="86">
        <f>SUM(J3:J8)</f>
        <v>11345.630000000003</v>
      </c>
    </row>
    <row r="10" spans="1:10" ht="15.75" thickBot="1" x14ac:dyDescent="0.3">
      <c r="A10" s="210" t="s">
        <v>138</v>
      </c>
      <c r="B10" s="64" t="s">
        <v>31</v>
      </c>
      <c r="C10" s="114">
        <v>43654.03</v>
      </c>
      <c r="D10" s="115">
        <v>18120</v>
      </c>
      <c r="E10" s="115">
        <v>13962</v>
      </c>
      <c r="F10" s="115">
        <v>40</v>
      </c>
      <c r="G10" s="85">
        <v>13062.83</v>
      </c>
      <c r="H10" s="85">
        <f t="shared" si="0"/>
        <v>45184.83</v>
      </c>
      <c r="I10" s="85">
        <f t="shared" si="1"/>
        <v>103.50666364594518</v>
      </c>
      <c r="J10" s="86">
        <v>0</v>
      </c>
    </row>
    <row r="11" spans="1:10" ht="15.75" thickBot="1" x14ac:dyDescent="0.3">
      <c r="A11" s="211"/>
      <c r="B11" s="64" t="s">
        <v>32</v>
      </c>
      <c r="C11" s="114">
        <v>29486.68</v>
      </c>
      <c r="D11" s="115">
        <v>7556.44</v>
      </c>
      <c r="E11" s="115">
        <v>11204.45</v>
      </c>
      <c r="F11" s="115">
        <v>3875.7</v>
      </c>
      <c r="G11" s="85">
        <v>2176</v>
      </c>
      <c r="H11" s="85">
        <f t="shared" si="0"/>
        <v>24812.59</v>
      </c>
      <c r="I11" s="85">
        <f t="shared" si="1"/>
        <v>84.148469749731063</v>
      </c>
      <c r="J11" s="86">
        <f t="shared" si="2"/>
        <v>4674.09</v>
      </c>
    </row>
    <row r="12" spans="1:10" ht="15.75" thickBot="1" x14ac:dyDescent="0.3">
      <c r="A12" s="211"/>
      <c r="B12" s="64" t="s">
        <v>33</v>
      </c>
      <c r="C12" s="114">
        <v>16170</v>
      </c>
      <c r="D12" s="115">
        <v>5217</v>
      </c>
      <c r="E12" s="115">
        <v>8409.2000000000007</v>
      </c>
      <c r="F12" s="118">
        <v>21</v>
      </c>
      <c r="G12" s="88">
        <v>3493.5</v>
      </c>
      <c r="H12" s="85">
        <f t="shared" si="0"/>
        <v>17140.7</v>
      </c>
      <c r="I12" s="85">
        <f t="shared" si="1"/>
        <v>106.0030921459493</v>
      </c>
      <c r="J12" s="86"/>
    </row>
    <row r="13" spans="1:10" ht="15.75" thickBot="1" x14ac:dyDescent="0.3">
      <c r="A13" s="211"/>
      <c r="B13" s="64" t="s">
        <v>163</v>
      </c>
      <c r="C13" s="114">
        <v>175180.29</v>
      </c>
      <c r="D13" s="115">
        <v>40809</v>
      </c>
      <c r="E13" s="115">
        <v>35386</v>
      </c>
      <c r="F13" s="115">
        <v>15972</v>
      </c>
      <c r="G13" s="90">
        <v>30181</v>
      </c>
      <c r="H13" s="85">
        <f t="shared" si="0"/>
        <v>122348</v>
      </c>
      <c r="I13" s="85">
        <f t="shared" si="1"/>
        <v>69.841190467260901</v>
      </c>
      <c r="J13" s="86">
        <f t="shared" si="2"/>
        <v>52832.290000000008</v>
      </c>
    </row>
    <row r="14" spans="1:10" ht="15.75" thickBot="1" x14ac:dyDescent="0.3">
      <c r="A14" s="212"/>
      <c r="B14" s="64" t="s">
        <v>267</v>
      </c>
      <c r="C14" s="114">
        <f>SUM(C10:C13)</f>
        <v>264491</v>
      </c>
      <c r="D14" s="115">
        <f>SUM(D10:D13)</f>
        <v>71702.44</v>
      </c>
      <c r="E14" s="115">
        <f>SUM(E10:E13)</f>
        <v>68961.649999999994</v>
      </c>
      <c r="F14" s="119">
        <f>SUM(F10:F13)</f>
        <v>19908.7</v>
      </c>
      <c r="G14" s="88">
        <f>SUM(G10:G13)</f>
        <v>48913.33</v>
      </c>
      <c r="H14" s="85">
        <f t="shared" si="0"/>
        <v>209486.12</v>
      </c>
      <c r="I14" s="85">
        <f t="shared" si="1"/>
        <v>79.203496527292032</v>
      </c>
      <c r="J14" s="86">
        <f>SUM(J10:J13)</f>
        <v>57506.380000000005</v>
      </c>
    </row>
    <row r="15" spans="1:10" ht="15.75" thickBot="1" x14ac:dyDescent="0.3">
      <c r="A15" s="200" t="s">
        <v>139</v>
      </c>
      <c r="B15" s="64" t="s">
        <v>165</v>
      </c>
      <c r="C15" s="114">
        <v>349</v>
      </c>
      <c r="D15" s="115"/>
      <c r="E15" s="115">
        <v>358</v>
      </c>
      <c r="F15" s="115"/>
      <c r="G15" s="90">
        <v>1</v>
      </c>
      <c r="H15" s="85">
        <f t="shared" si="0"/>
        <v>359</v>
      </c>
      <c r="I15" s="85">
        <f t="shared" si="1"/>
        <v>102.86532951289398</v>
      </c>
      <c r="J15" s="86">
        <v>0</v>
      </c>
    </row>
    <row r="16" spans="1:10" ht="15.75" thickBot="1" x14ac:dyDescent="0.3">
      <c r="A16" s="206"/>
      <c r="B16" s="64" t="s">
        <v>166</v>
      </c>
      <c r="C16" s="114">
        <v>146738.62</v>
      </c>
      <c r="D16" s="115">
        <v>47375.48</v>
      </c>
      <c r="E16" s="115">
        <v>21647.84</v>
      </c>
      <c r="F16" s="119">
        <v>30243.06</v>
      </c>
      <c r="G16" s="88">
        <v>10044</v>
      </c>
      <c r="H16" s="85">
        <f t="shared" si="0"/>
        <v>109310.38</v>
      </c>
      <c r="I16" s="85">
        <f t="shared" si="1"/>
        <v>74.493258829884056</v>
      </c>
      <c r="J16" s="86">
        <f t="shared" ref="J16:J79" si="3">C16-H16</f>
        <v>37428.239999999991</v>
      </c>
    </row>
    <row r="17" spans="1:10" ht="15.75" thickBot="1" x14ac:dyDescent="0.3">
      <c r="A17" s="206"/>
      <c r="B17" s="64" t="s">
        <v>167</v>
      </c>
      <c r="C17" s="114">
        <v>238410.74</v>
      </c>
      <c r="D17" s="115">
        <v>120342.39</v>
      </c>
      <c r="E17" s="115">
        <v>11069.65</v>
      </c>
      <c r="F17" s="115">
        <v>5239</v>
      </c>
      <c r="G17" s="90">
        <v>9717.5</v>
      </c>
      <c r="H17" s="85">
        <f t="shared" si="0"/>
        <v>146368.54</v>
      </c>
      <c r="I17" s="85">
        <f t="shared" si="1"/>
        <v>61.393433869631885</v>
      </c>
      <c r="J17" s="86">
        <f t="shared" si="3"/>
        <v>92042.199999999983</v>
      </c>
    </row>
    <row r="18" spans="1:10" ht="15.75" thickBot="1" x14ac:dyDescent="0.3">
      <c r="A18" s="206"/>
      <c r="B18" s="64" t="s">
        <v>168</v>
      </c>
      <c r="C18" s="114">
        <v>48280.77</v>
      </c>
      <c r="D18" s="115">
        <v>8982.65</v>
      </c>
      <c r="E18" s="115">
        <v>17977.54</v>
      </c>
      <c r="F18" s="120">
        <v>6004.76</v>
      </c>
      <c r="G18" s="93">
        <v>476</v>
      </c>
      <c r="H18" s="85">
        <f t="shared" si="0"/>
        <v>33440.950000000004</v>
      </c>
      <c r="I18" s="85">
        <f t="shared" si="1"/>
        <v>69.263497661698452</v>
      </c>
      <c r="J18" s="86">
        <f t="shared" si="3"/>
        <v>14839.819999999992</v>
      </c>
    </row>
    <row r="19" spans="1:10" ht="15.75" thickBot="1" x14ac:dyDescent="0.3">
      <c r="A19" s="206"/>
      <c r="B19" s="64" t="s">
        <v>169</v>
      </c>
      <c r="C19" s="114">
        <v>23467.63</v>
      </c>
      <c r="D19" s="115">
        <v>5378.14</v>
      </c>
      <c r="E19" s="115">
        <v>5787.87</v>
      </c>
      <c r="F19" s="115">
        <v>1157.2</v>
      </c>
      <c r="G19" s="85">
        <v>407.5</v>
      </c>
      <c r="H19" s="85">
        <f t="shared" si="0"/>
        <v>12730.710000000001</v>
      </c>
      <c r="I19" s="85">
        <f t="shared" si="1"/>
        <v>54.247957718781151</v>
      </c>
      <c r="J19" s="86">
        <f t="shared" si="3"/>
        <v>10736.92</v>
      </c>
    </row>
    <row r="20" spans="1:10" ht="15.75" thickBot="1" x14ac:dyDescent="0.3">
      <c r="A20" s="207"/>
      <c r="B20" s="64" t="s">
        <v>267</v>
      </c>
      <c r="C20" s="121">
        <f>SUM(C15:C19)</f>
        <v>457246.76</v>
      </c>
      <c r="D20" s="115">
        <f>SUM(D16:D19)</f>
        <v>182078.66</v>
      </c>
      <c r="E20" s="115">
        <f>SUM(E15:E19)</f>
        <v>56840.9</v>
      </c>
      <c r="F20" s="115">
        <f>SUM(F16:F19)</f>
        <v>42644.02</v>
      </c>
      <c r="G20" s="85">
        <f>SUM(G15:G19)</f>
        <v>20646</v>
      </c>
      <c r="H20" s="85">
        <f t="shared" si="0"/>
        <v>302209.58</v>
      </c>
      <c r="I20" s="85">
        <f t="shared" si="1"/>
        <v>66.093323438748925</v>
      </c>
      <c r="J20" s="86">
        <f>SUM(J15:J19)</f>
        <v>155047.17999999996</v>
      </c>
    </row>
    <row r="21" spans="1:10" ht="15.75" thickBot="1" x14ac:dyDescent="0.3">
      <c r="A21" s="200" t="s">
        <v>140</v>
      </c>
      <c r="B21" s="64" t="s">
        <v>170</v>
      </c>
      <c r="C21" s="121">
        <v>16407</v>
      </c>
      <c r="D21" s="115">
        <v>1572.03</v>
      </c>
      <c r="E21" s="115">
        <v>6198</v>
      </c>
      <c r="F21" s="115">
        <v>1870</v>
      </c>
      <c r="G21" s="85">
        <v>148</v>
      </c>
      <c r="H21" s="85">
        <f t="shared" si="0"/>
        <v>9788.0299999999988</v>
      </c>
      <c r="I21" s="85">
        <f t="shared" si="1"/>
        <v>59.657646126653255</v>
      </c>
      <c r="J21" s="86">
        <f t="shared" si="3"/>
        <v>6618.9700000000012</v>
      </c>
    </row>
    <row r="22" spans="1:10" ht="15.75" thickBot="1" x14ac:dyDescent="0.3">
      <c r="A22" s="206"/>
      <c r="B22" s="64" t="s">
        <v>171</v>
      </c>
      <c r="C22" s="121">
        <v>12674.02</v>
      </c>
      <c r="D22" s="115">
        <v>1090</v>
      </c>
      <c r="E22" s="115">
        <v>6895.23</v>
      </c>
      <c r="F22" s="115">
        <v>120</v>
      </c>
      <c r="G22" s="85">
        <v>4828.79</v>
      </c>
      <c r="H22" s="85">
        <f t="shared" si="0"/>
        <v>12934.02</v>
      </c>
      <c r="I22" s="85">
        <f t="shared" si="1"/>
        <v>102.05144066365683</v>
      </c>
      <c r="J22" s="86">
        <v>0</v>
      </c>
    </row>
    <row r="23" spans="1:10" ht="15.75" thickBot="1" x14ac:dyDescent="0.3">
      <c r="A23" s="206"/>
      <c r="B23" s="64" t="s">
        <v>172</v>
      </c>
      <c r="C23" s="121">
        <v>45442.49</v>
      </c>
      <c r="D23" s="115">
        <v>29021.599999999999</v>
      </c>
      <c r="E23" s="115">
        <v>8686.15</v>
      </c>
      <c r="F23" s="115">
        <v>41</v>
      </c>
      <c r="G23" s="85">
        <v>787</v>
      </c>
      <c r="H23" s="85">
        <f t="shared" si="0"/>
        <v>38535.75</v>
      </c>
      <c r="I23" s="85">
        <f t="shared" si="1"/>
        <v>84.801140958605046</v>
      </c>
      <c r="J23" s="86">
        <f t="shared" si="3"/>
        <v>6906.739999999998</v>
      </c>
    </row>
    <row r="24" spans="1:10" ht="15.75" thickBot="1" x14ac:dyDescent="0.3">
      <c r="A24" s="206"/>
      <c r="B24" s="64" t="s">
        <v>173</v>
      </c>
      <c r="C24" s="121">
        <v>205789.99</v>
      </c>
      <c r="D24" s="115">
        <v>136904.01</v>
      </c>
      <c r="E24" s="115">
        <v>16687.23</v>
      </c>
      <c r="F24" s="115">
        <v>3737</v>
      </c>
      <c r="G24" s="85">
        <v>2544</v>
      </c>
      <c r="H24" s="85">
        <f t="shared" si="0"/>
        <v>159872.24000000002</v>
      </c>
      <c r="I24" s="85">
        <f t="shared" si="1"/>
        <v>77.687082836244869</v>
      </c>
      <c r="J24" s="86">
        <f t="shared" si="3"/>
        <v>45917.749999999971</v>
      </c>
    </row>
    <row r="25" spans="1:10" ht="15.75" thickBot="1" x14ac:dyDescent="0.3">
      <c r="A25" s="206"/>
      <c r="B25" s="64" t="s">
        <v>269</v>
      </c>
      <c r="C25" s="121">
        <v>53412.57</v>
      </c>
      <c r="D25" s="115">
        <v>30844.45</v>
      </c>
      <c r="E25" s="115">
        <v>18831.93</v>
      </c>
      <c r="F25" s="115">
        <v>249</v>
      </c>
      <c r="G25" s="85">
        <v>6059</v>
      </c>
      <c r="H25" s="85">
        <f t="shared" si="0"/>
        <v>55984.380000000005</v>
      </c>
      <c r="I25" s="85">
        <f t="shared" si="1"/>
        <v>104.81499017927803</v>
      </c>
      <c r="J25" s="86">
        <v>0</v>
      </c>
    </row>
    <row r="26" spans="1:10" ht="15.75" thickBot="1" x14ac:dyDescent="0.3">
      <c r="A26" s="206"/>
      <c r="B26" s="64" t="s">
        <v>175</v>
      </c>
      <c r="C26" s="121">
        <v>112921</v>
      </c>
      <c r="D26" s="115">
        <v>31979.119999999999</v>
      </c>
      <c r="E26" s="115">
        <v>17156.28</v>
      </c>
      <c r="F26" s="115">
        <v>2728.65</v>
      </c>
      <c r="G26" s="85">
        <v>237</v>
      </c>
      <c r="H26" s="85">
        <f t="shared" si="0"/>
        <v>52101.049999999996</v>
      </c>
      <c r="I26" s="85">
        <f t="shared" si="1"/>
        <v>46.139380628935264</v>
      </c>
      <c r="J26" s="86">
        <f t="shared" si="3"/>
        <v>60819.950000000004</v>
      </c>
    </row>
    <row r="27" spans="1:10" ht="15.75" thickBot="1" x14ac:dyDescent="0.3">
      <c r="A27" s="206"/>
      <c r="B27" s="64" t="s">
        <v>270</v>
      </c>
      <c r="C27" s="121">
        <v>37183.11</v>
      </c>
      <c r="D27" s="115">
        <v>7261</v>
      </c>
      <c r="E27" s="115">
        <v>7866.38</v>
      </c>
      <c r="F27" s="115"/>
      <c r="G27" s="85">
        <v>3642</v>
      </c>
      <c r="H27" s="85">
        <f t="shared" si="0"/>
        <v>18769.38</v>
      </c>
      <c r="I27" s="85">
        <f t="shared" si="1"/>
        <v>50.478241330539596</v>
      </c>
      <c r="J27" s="86">
        <f t="shared" si="3"/>
        <v>18413.73</v>
      </c>
    </row>
    <row r="28" spans="1:10" ht="15.75" thickBot="1" x14ac:dyDescent="0.3">
      <c r="A28" s="207"/>
      <c r="B28" s="64" t="s">
        <v>267</v>
      </c>
      <c r="C28" s="122">
        <f>SUM(C21:C27)</f>
        <v>483830.18</v>
      </c>
      <c r="D28" s="115">
        <f>SUM(D21:D27)</f>
        <v>238672.21000000002</v>
      </c>
      <c r="E28" s="115">
        <f>SUM(E21:E27)</f>
        <v>82321.200000000012</v>
      </c>
      <c r="F28" s="115">
        <f>SUM(F21:F27)</f>
        <v>8745.65</v>
      </c>
      <c r="G28" s="85">
        <f>SUM(G21:G27)</f>
        <v>18245.79</v>
      </c>
      <c r="H28" s="85">
        <f t="shared" si="0"/>
        <v>347984.85000000003</v>
      </c>
      <c r="I28" s="85">
        <f t="shared" si="1"/>
        <v>71.922931719554995</v>
      </c>
      <c r="J28" s="86">
        <f>SUM(J21:J27)</f>
        <v>138677.13999999998</v>
      </c>
    </row>
    <row r="29" spans="1:10" ht="15.75" thickBot="1" x14ac:dyDescent="0.3">
      <c r="A29" s="213" t="s">
        <v>141</v>
      </c>
      <c r="B29" s="77" t="s">
        <v>177</v>
      </c>
      <c r="C29" s="121">
        <v>8774</v>
      </c>
      <c r="D29" s="115">
        <v>1108</v>
      </c>
      <c r="E29" s="115">
        <v>4596</v>
      </c>
      <c r="F29" s="115">
        <v>120</v>
      </c>
      <c r="G29" s="85">
        <v>28</v>
      </c>
      <c r="H29" s="85">
        <f t="shared" si="0"/>
        <v>5852</v>
      </c>
      <c r="I29" s="85">
        <f>(H29/C29)*100</f>
        <v>66.697059493959415</v>
      </c>
      <c r="J29" s="86">
        <f t="shared" si="3"/>
        <v>2922</v>
      </c>
    </row>
    <row r="30" spans="1:10" ht="15.75" thickBot="1" x14ac:dyDescent="0.3">
      <c r="A30" s="213"/>
      <c r="B30" s="64" t="s">
        <v>178</v>
      </c>
      <c r="C30" s="121">
        <v>18598</v>
      </c>
      <c r="D30" s="115">
        <v>13698.1</v>
      </c>
      <c r="E30" s="115">
        <v>1621.38</v>
      </c>
      <c r="F30" s="115"/>
      <c r="G30" s="85"/>
      <c r="H30" s="85">
        <f t="shared" si="0"/>
        <v>15319.48</v>
      </c>
      <c r="I30" s="85">
        <f t="shared" si="1"/>
        <v>82.371652865899563</v>
      </c>
      <c r="J30" s="86">
        <f t="shared" si="3"/>
        <v>3278.5200000000004</v>
      </c>
    </row>
    <row r="31" spans="1:10" ht="15.75" thickBot="1" x14ac:dyDescent="0.3">
      <c r="A31" s="213"/>
      <c r="B31" s="64" t="s">
        <v>179</v>
      </c>
      <c r="C31" s="121">
        <v>24147</v>
      </c>
      <c r="D31" s="115">
        <v>9840.17</v>
      </c>
      <c r="E31" s="115">
        <v>5824</v>
      </c>
      <c r="F31" s="115">
        <v>1413</v>
      </c>
      <c r="G31" s="85">
        <v>25</v>
      </c>
      <c r="H31" s="85">
        <f t="shared" si="0"/>
        <v>17102.169999999998</v>
      </c>
      <c r="I31" s="85">
        <f t="shared" si="1"/>
        <v>70.825237089493513</v>
      </c>
      <c r="J31" s="86">
        <f t="shared" si="3"/>
        <v>7044.8300000000017</v>
      </c>
    </row>
    <row r="32" spans="1:10" ht="15.75" thickBot="1" x14ac:dyDescent="0.3">
      <c r="A32" s="213"/>
      <c r="B32" s="64" t="s">
        <v>180</v>
      </c>
      <c r="C32" s="121">
        <v>25873</v>
      </c>
      <c r="D32" s="115">
        <v>4782</v>
      </c>
      <c r="E32" s="115">
        <v>10070</v>
      </c>
      <c r="F32" s="115">
        <v>4535</v>
      </c>
      <c r="G32" s="85">
        <v>1192</v>
      </c>
      <c r="H32" s="85">
        <f t="shared" si="0"/>
        <v>20579</v>
      </c>
      <c r="I32" s="85">
        <f t="shared" si="1"/>
        <v>79.538515054303716</v>
      </c>
      <c r="J32" s="86">
        <f t="shared" si="3"/>
        <v>5294</v>
      </c>
    </row>
    <row r="33" spans="1:10" ht="15.75" thickBot="1" x14ac:dyDescent="0.3">
      <c r="A33" s="213"/>
      <c r="B33" s="64" t="s">
        <v>181</v>
      </c>
      <c r="C33" s="121">
        <v>8537</v>
      </c>
      <c r="D33" s="115"/>
      <c r="E33" s="115">
        <v>4275</v>
      </c>
      <c r="F33" s="115">
        <v>721</v>
      </c>
      <c r="G33" s="85">
        <v>1163</v>
      </c>
      <c r="H33" s="85">
        <f t="shared" si="0"/>
        <v>6159</v>
      </c>
      <c r="I33" s="85">
        <f t="shared" si="1"/>
        <v>72.144781539182375</v>
      </c>
      <c r="J33" s="86">
        <f t="shared" si="3"/>
        <v>2378</v>
      </c>
    </row>
    <row r="34" spans="1:10" ht="15.75" thickBot="1" x14ac:dyDescent="0.3">
      <c r="A34" s="214"/>
      <c r="B34" s="64" t="s">
        <v>267</v>
      </c>
      <c r="C34" s="121">
        <v>85929</v>
      </c>
      <c r="D34" s="115">
        <f>SUM(D29:D33)</f>
        <v>29428.27</v>
      </c>
      <c r="E34" s="115">
        <f>SUM(E29:E33)</f>
        <v>26386.38</v>
      </c>
      <c r="F34" s="115">
        <f>SUM(F29:F33)</f>
        <v>6789</v>
      </c>
      <c r="G34" s="85">
        <f>SUM(G29:G33)</f>
        <v>2408</v>
      </c>
      <c r="H34" s="85">
        <f t="shared" si="0"/>
        <v>65011.65</v>
      </c>
      <c r="I34" s="85">
        <f t="shared" si="1"/>
        <v>75.657403204971558</v>
      </c>
      <c r="J34" s="86">
        <f t="shared" si="3"/>
        <v>20917.349999999999</v>
      </c>
    </row>
    <row r="35" spans="1:10" ht="15.75" thickBot="1" x14ac:dyDescent="0.3">
      <c r="A35" s="203" t="s">
        <v>142</v>
      </c>
      <c r="B35" s="64" t="s">
        <v>183</v>
      </c>
      <c r="C35" s="121">
        <v>2190</v>
      </c>
      <c r="D35" s="115"/>
      <c r="E35" s="115">
        <v>1838.94</v>
      </c>
      <c r="F35" s="115">
        <v>123</v>
      </c>
      <c r="G35" s="85">
        <v>121</v>
      </c>
      <c r="H35" s="85">
        <f t="shared" si="0"/>
        <v>2082.94</v>
      </c>
      <c r="I35" s="85">
        <f t="shared" si="1"/>
        <v>95.111415525114168</v>
      </c>
      <c r="J35" s="86">
        <f t="shared" si="3"/>
        <v>107.05999999999995</v>
      </c>
    </row>
    <row r="36" spans="1:10" ht="15.75" thickBot="1" x14ac:dyDescent="0.3">
      <c r="A36" s="204"/>
      <c r="B36" s="64" t="s">
        <v>184</v>
      </c>
      <c r="C36" s="121">
        <v>54056</v>
      </c>
      <c r="D36" s="115">
        <v>7995.3</v>
      </c>
      <c r="E36" s="115">
        <v>14931.74</v>
      </c>
      <c r="F36" s="115">
        <v>7107.71</v>
      </c>
      <c r="G36" s="85">
        <v>3886</v>
      </c>
      <c r="H36" s="85">
        <f t="shared" si="0"/>
        <v>33920.75</v>
      </c>
      <c r="I36" s="85">
        <f t="shared" si="1"/>
        <v>62.751128459375458</v>
      </c>
      <c r="J36" s="86">
        <f t="shared" si="3"/>
        <v>20135.25</v>
      </c>
    </row>
    <row r="37" spans="1:10" ht="15.75" thickBot="1" x14ac:dyDescent="0.3">
      <c r="A37" s="204"/>
      <c r="B37" s="64" t="s">
        <v>185</v>
      </c>
      <c r="C37" s="121">
        <v>53394.95</v>
      </c>
      <c r="D37" s="115">
        <v>16547.71</v>
      </c>
      <c r="E37" s="115">
        <v>12365.55</v>
      </c>
      <c r="F37" s="115">
        <v>2562</v>
      </c>
      <c r="G37" s="85">
        <v>5680</v>
      </c>
      <c r="H37" s="85">
        <f t="shared" si="0"/>
        <v>37155.259999999995</v>
      </c>
      <c r="I37" s="85">
        <f t="shared" si="1"/>
        <v>69.585719248730442</v>
      </c>
      <c r="J37" s="86">
        <f t="shared" si="3"/>
        <v>16239.690000000002</v>
      </c>
    </row>
    <row r="38" spans="1:10" ht="15.75" thickBot="1" x14ac:dyDescent="0.3">
      <c r="A38" s="204"/>
      <c r="B38" s="64" t="s">
        <v>186</v>
      </c>
      <c r="C38" s="121">
        <v>28348</v>
      </c>
      <c r="D38" s="115">
        <v>10183.450000000001</v>
      </c>
      <c r="E38" s="115">
        <v>17048.84</v>
      </c>
      <c r="F38" s="115">
        <v>3408</v>
      </c>
      <c r="G38" s="85">
        <v>2261</v>
      </c>
      <c r="H38" s="85">
        <f t="shared" si="0"/>
        <v>32901.29</v>
      </c>
      <c r="I38" s="85">
        <f t="shared" si="1"/>
        <v>116.06212078453507</v>
      </c>
      <c r="J38" s="86">
        <v>0</v>
      </c>
    </row>
    <row r="39" spans="1:10" ht="15.75" thickBot="1" x14ac:dyDescent="0.3">
      <c r="A39" s="204"/>
      <c r="B39" s="64" t="s">
        <v>187</v>
      </c>
      <c r="C39" s="123">
        <v>5570</v>
      </c>
      <c r="D39" s="115">
        <v>284</v>
      </c>
      <c r="E39" s="115">
        <v>1967.1</v>
      </c>
      <c r="F39" s="115">
        <v>561</v>
      </c>
      <c r="G39" s="85">
        <v>648</v>
      </c>
      <c r="H39" s="85">
        <f t="shared" si="0"/>
        <v>3460.1</v>
      </c>
      <c r="I39" s="85">
        <f t="shared" si="1"/>
        <v>62.120287253141825</v>
      </c>
      <c r="J39" s="86">
        <f t="shared" si="3"/>
        <v>2109.9</v>
      </c>
    </row>
    <row r="40" spans="1:10" ht="15.75" thickBot="1" x14ac:dyDescent="0.3">
      <c r="A40" s="205"/>
      <c r="B40" s="64" t="s">
        <v>267</v>
      </c>
      <c r="C40" s="121">
        <f>SUM(C35:C39)</f>
        <v>143558.95000000001</v>
      </c>
      <c r="D40" s="115">
        <f>SUM(D35:D39)</f>
        <v>35010.46</v>
      </c>
      <c r="E40" s="115">
        <f>SUM(E35:E39)</f>
        <v>48152.17</v>
      </c>
      <c r="F40" s="115">
        <f>SUM(F35:F39)</f>
        <v>13761.71</v>
      </c>
      <c r="G40" s="85">
        <f>SUM(G35:G39)</f>
        <v>12596</v>
      </c>
      <c r="H40" s="85">
        <f t="shared" si="0"/>
        <v>109520.34</v>
      </c>
      <c r="I40" s="85">
        <f t="shared" si="1"/>
        <v>76.289454610806217</v>
      </c>
      <c r="J40" s="86">
        <f>SUM(J35:J39)</f>
        <v>38591.9</v>
      </c>
    </row>
    <row r="41" spans="1:10" ht="15.75" thickBot="1" x14ac:dyDescent="0.3">
      <c r="A41" s="200" t="s">
        <v>143</v>
      </c>
      <c r="B41" s="64" t="s">
        <v>188</v>
      </c>
      <c r="C41" s="121">
        <v>54435</v>
      </c>
      <c r="D41" s="115">
        <v>3616</v>
      </c>
      <c r="E41" s="115">
        <v>13980</v>
      </c>
      <c r="F41" s="115">
        <v>11044</v>
      </c>
      <c r="G41" s="85">
        <v>3108.52</v>
      </c>
      <c r="H41" s="85">
        <f t="shared" si="0"/>
        <v>31748.52</v>
      </c>
      <c r="I41" s="85">
        <f t="shared" si="1"/>
        <v>58.323725544227059</v>
      </c>
      <c r="J41" s="86">
        <f t="shared" si="3"/>
        <v>22686.48</v>
      </c>
    </row>
    <row r="42" spans="1:10" ht="15.75" thickBot="1" x14ac:dyDescent="0.3">
      <c r="A42" s="206"/>
      <c r="B42" s="64" t="s">
        <v>190</v>
      </c>
      <c r="C42" s="121">
        <v>22555</v>
      </c>
      <c r="D42" s="115">
        <v>3611.73</v>
      </c>
      <c r="E42" s="115">
        <v>4032</v>
      </c>
      <c r="F42" s="115">
        <v>122</v>
      </c>
      <c r="G42" s="85">
        <v>2022</v>
      </c>
      <c r="H42" s="85">
        <f t="shared" si="0"/>
        <v>9787.73</v>
      </c>
      <c r="I42" s="85">
        <f t="shared" si="1"/>
        <v>43.394945688317442</v>
      </c>
      <c r="J42" s="86">
        <f t="shared" si="3"/>
        <v>12767.27</v>
      </c>
    </row>
    <row r="43" spans="1:10" ht="15.75" thickBot="1" x14ac:dyDescent="0.3">
      <c r="A43" s="206"/>
      <c r="B43" s="64" t="s">
        <v>191</v>
      </c>
      <c r="C43" s="121">
        <v>123700</v>
      </c>
      <c r="D43" s="115">
        <v>15874.92</v>
      </c>
      <c r="E43" s="115">
        <v>45394.84</v>
      </c>
      <c r="F43" s="115">
        <v>9883</v>
      </c>
      <c r="G43" s="85">
        <v>6482</v>
      </c>
      <c r="H43" s="85">
        <f t="shared" si="0"/>
        <v>77634.759999999995</v>
      </c>
      <c r="I43" s="85">
        <f t="shared" si="1"/>
        <v>62.760517380759893</v>
      </c>
      <c r="J43" s="86">
        <f t="shared" si="3"/>
        <v>46065.240000000005</v>
      </c>
    </row>
    <row r="44" spans="1:10" ht="15.75" thickBot="1" x14ac:dyDescent="0.3">
      <c r="A44" s="206"/>
      <c r="B44" s="64" t="s">
        <v>271</v>
      </c>
      <c r="C44" s="121">
        <v>3770</v>
      </c>
      <c r="D44" s="115"/>
      <c r="E44" s="115">
        <v>2229</v>
      </c>
      <c r="F44" s="115"/>
      <c r="G44" s="85">
        <v>1036.3</v>
      </c>
      <c r="H44" s="85">
        <f t="shared" si="0"/>
        <v>3265.3</v>
      </c>
      <c r="I44" s="85">
        <f t="shared" si="1"/>
        <v>86.612732095490713</v>
      </c>
      <c r="J44" s="86">
        <f t="shared" si="3"/>
        <v>504.69999999999982</v>
      </c>
    </row>
    <row r="45" spans="1:10" ht="15.75" thickBot="1" x14ac:dyDescent="0.3">
      <c r="A45" s="206"/>
      <c r="B45" s="64" t="s">
        <v>193</v>
      </c>
      <c r="C45" s="121">
        <v>19880</v>
      </c>
      <c r="D45" s="115"/>
      <c r="E45" s="115">
        <v>3863</v>
      </c>
      <c r="F45" s="115">
        <v>1367</v>
      </c>
      <c r="G45" s="85">
        <v>1633</v>
      </c>
      <c r="H45" s="85">
        <f t="shared" si="0"/>
        <v>6863</v>
      </c>
      <c r="I45" s="85">
        <f t="shared" si="1"/>
        <v>34.522132796780689</v>
      </c>
      <c r="J45" s="86">
        <f t="shared" si="3"/>
        <v>13017</v>
      </c>
    </row>
    <row r="46" spans="1:10" ht="15.75" thickBot="1" x14ac:dyDescent="0.3">
      <c r="A46" s="206"/>
      <c r="B46" s="64" t="s">
        <v>194</v>
      </c>
      <c r="C46" s="121">
        <v>15100</v>
      </c>
      <c r="D46" s="115">
        <v>1002</v>
      </c>
      <c r="E46" s="115">
        <v>7502</v>
      </c>
      <c r="F46" s="115">
        <v>2516</v>
      </c>
      <c r="G46" s="85">
        <v>3139</v>
      </c>
      <c r="H46" s="85">
        <f t="shared" si="0"/>
        <v>14159</v>
      </c>
      <c r="I46" s="85">
        <f t="shared" si="1"/>
        <v>93.768211920529794</v>
      </c>
      <c r="J46" s="86">
        <f>C46-H46</f>
        <v>941</v>
      </c>
    </row>
    <row r="47" spans="1:10" ht="15.75" thickBot="1" x14ac:dyDescent="0.3">
      <c r="A47" s="207"/>
      <c r="B47" s="64" t="s">
        <v>267</v>
      </c>
      <c r="C47" s="121">
        <f>SUM(C41:C46)</f>
        <v>239440</v>
      </c>
      <c r="D47" s="115">
        <f>SUM(D41:D46)</f>
        <v>24104.65</v>
      </c>
      <c r="E47" s="115">
        <f>SUM(E41:E46)</f>
        <v>77000.84</v>
      </c>
      <c r="F47" s="115">
        <f>SUM(F41:F46)</f>
        <v>24932</v>
      </c>
      <c r="G47" s="85">
        <f>SUM(G41:G46)</f>
        <v>17420.82</v>
      </c>
      <c r="H47" s="85">
        <f t="shared" si="0"/>
        <v>143458.31</v>
      </c>
      <c r="I47" s="85">
        <f t="shared" si="1"/>
        <v>59.91409538924156</v>
      </c>
      <c r="J47" s="86">
        <f>SUM(J41:J46)</f>
        <v>95981.69</v>
      </c>
    </row>
    <row r="48" spans="1:10" ht="15.75" thickBot="1" x14ac:dyDescent="0.3">
      <c r="A48" s="203" t="s">
        <v>145</v>
      </c>
      <c r="B48" s="78" t="s">
        <v>195</v>
      </c>
      <c r="C48" s="121">
        <v>10344.969999999999</v>
      </c>
      <c r="D48" s="115">
        <v>5725.5</v>
      </c>
      <c r="E48" s="115">
        <v>3708.15</v>
      </c>
      <c r="F48" s="115">
        <v>539.89</v>
      </c>
      <c r="G48" s="85">
        <v>370</v>
      </c>
      <c r="H48" s="85">
        <f t="shared" si="0"/>
        <v>10343.539999999999</v>
      </c>
      <c r="I48" s="85">
        <f t="shared" si="1"/>
        <v>99.986176856965272</v>
      </c>
      <c r="J48" s="86">
        <f t="shared" si="3"/>
        <v>1.430000000000291</v>
      </c>
    </row>
    <row r="49" spans="1:10" ht="15.75" thickBot="1" x14ac:dyDescent="0.3">
      <c r="A49" s="204"/>
      <c r="B49" s="78" t="s">
        <v>196</v>
      </c>
      <c r="C49" s="121">
        <v>23193</v>
      </c>
      <c r="D49" s="115">
        <v>5416</v>
      </c>
      <c r="E49" s="115">
        <v>9197.5400000000009</v>
      </c>
      <c r="F49" s="115">
        <v>1288</v>
      </c>
      <c r="G49" s="85">
        <v>858</v>
      </c>
      <c r="H49" s="85">
        <f t="shared" si="0"/>
        <v>16759.54</v>
      </c>
      <c r="I49" s="85">
        <f t="shared" si="1"/>
        <v>72.261199499849099</v>
      </c>
      <c r="J49" s="86">
        <f t="shared" si="3"/>
        <v>6433.4599999999991</v>
      </c>
    </row>
    <row r="50" spans="1:10" ht="15.75" thickBot="1" x14ac:dyDescent="0.3">
      <c r="A50" s="204"/>
      <c r="B50" s="78" t="s">
        <v>198</v>
      </c>
      <c r="C50" s="121">
        <v>13856.76</v>
      </c>
      <c r="D50" s="115">
        <v>1423</v>
      </c>
      <c r="E50" s="115">
        <v>10144.17</v>
      </c>
      <c r="F50" s="115">
        <v>2312.46</v>
      </c>
      <c r="G50" s="85">
        <v>1475.8</v>
      </c>
      <c r="H50" s="85">
        <f t="shared" si="0"/>
        <v>15355.43</v>
      </c>
      <c r="I50" s="85">
        <f t="shared" si="1"/>
        <v>110.81544314832617</v>
      </c>
      <c r="J50" s="86">
        <v>0</v>
      </c>
    </row>
    <row r="51" spans="1:10" ht="15.75" thickBot="1" x14ac:dyDescent="0.3">
      <c r="A51" s="204"/>
      <c r="B51" s="78" t="s">
        <v>199</v>
      </c>
      <c r="C51" s="121">
        <v>1044</v>
      </c>
      <c r="D51" s="115"/>
      <c r="E51" s="115">
        <v>1078.32</v>
      </c>
      <c r="F51" s="115"/>
      <c r="G51" s="85">
        <v>85.5</v>
      </c>
      <c r="H51" s="85">
        <f t="shared" si="0"/>
        <v>1163.82</v>
      </c>
      <c r="I51" s="85">
        <f t="shared" si="1"/>
        <v>111.47701149425286</v>
      </c>
      <c r="J51" s="86">
        <v>0</v>
      </c>
    </row>
    <row r="52" spans="1:10" ht="15.75" thickBot="1" x14ac:dyDescent="0.3">
      <c r="A52" s="204"/>
      <c r="B52" s="78" t="s">
        <v>200</v>
      </c>
      <c r="C52" s="121">
        <v>70384</v>
      </c>
      <c r="D52" s="115">
        <v>27906.97</v>
      </c>
      <c r="E52" s="115">
        <v>11378.22</v>
      </c>
      <c r="F52" s="115">
        <v>2019.5</v>
      </c>
      <c r="G52" s="85">
        <v>4263</v>
      </c>
      <c r="H52" s="85">
        <f t="shared" si="0"/>
        <v>45567.69</v>
      </c>
      <c r="I52" s="85">
        <f t="shared" si="1"/>
        <v>64.741546374175954</v>
      </c>
      <c r="J52" s="86">
        <f t="shared" si="3"/>
        <v>24816.309999999998</v>
      </c>
    </row>
    <row r="53" spans="1:10" ht="15.75" thickBot="1" x14ac:dyDescent="0.3">
      <c r="A53" s="204"/>
      <c r="B53" s="78" t="s">
        <v>273</v>
      </c>
      <c r="C53" s="121">
        <v>72430.429999999993</v>
      </c>
      <c r="D53" s="115">
        <v>16150.76</v>
      </c>
      <c r="E53" s="115">
        <v>8657.23</v>
      </c>
      <c r="F53" s="115">
        <v>8943.42</v>
      </c>
      <c r="G53" s="85">
        <v>7389</v>
      </c>
      <c r="H53" s="85">
        <f t="shared" si="0"/>
        <v>41140.409999999996</v>
      </c>
      <c r="I53" s="85">
        <f t="shared" si="1"/>
        <v>56.79989750164399</v>
      </c>
      <c r="J53" s="86">
        <f t="shared" si="3"/>
        <v>31290.019999999997</v>
      </c>
    </row>
    <row r="54" spans="1:10" ht="15.75" thickBot="1" x14ac:dyDescent="0.3">
      <c r="A54" s="205"/>
      <c r="B54" t="s">
        <v>267</v>
      </c>
      <c r="C54" s="121">
        <f>SUM(C48:C53)</f>
        <v>191253.16</v>
      </c>
      <c r="D54" s="115">
        <f>SUM(D48:D53)</f>
        <v>56622.23</v>
      </c>
      <c r="E54" s="115">
        <f>SUM(E48:E53)</f>
        <v>44163.630000000005</v>
      </c>
      <c r="F54" s="117">
        <f>SUM(F48:F53)</f>
        <v>15103.27</v>
      </c>
      <c r="G54" s="85">
        <f>SUM(G48:G53)</f>
        <v>14441.3</v>
      </c>
      <c r="H54" s="85">
        <f>SUM(D54:G54)</f>
        <v>130330.43000000002</v>
      </c>
      <c r="I54" s="85">
        <f t="shared" si="1"/>
        <v>68.145504105657665</v>
      </c>
      <c r="J54" s="86">
        <f>SUM(J48:J53)</f>
        <v>62541.219999999994</v>
      </c>
    </row>
    <row r="55" spans="1:10" ht="15.75" thickBot="1" x14ac:dyDescent="0.3">
      <c r="A55" s="199" t="s">
        <v>146</v>
      </c>
      <c r="B55" s="64" t="s">
        <v>274</v>
      </c>
      <c r="C55" s="121">
        <v>29232.35</v>
      </c>
      <c r="D55" s="115">
        <v>14438.8</v>
      </c>
      <c r="E55" s="115">
        <v>9201</v>
      </c>
      <c r="F55" s="115">
        <v>2565</v>
      </c>
      <c r="G55" s="85">
        <v>838.5</v>
      </c>
      <c r="H55" s="85">
        <f t="shared" ref="H55:H103" si="4">SUM(D55:G55)</f>
        <v>27043.3</v>
      </c>
      <c r="I55" s="85">
        <f t="shared" si="1"/>
        <v>92.511549704351509</v>
      </c>
      <c r="J55" s="86">
        <f t="shared" si="3"/>
        <v>2189.0499999999993</v>
      </c>
    </row>
    <row r="56" spans="1:10" ht="15.75" thickBot="1" x14ac:dyDescent="0.3">
      <c r="A56" s="199"/>
      <c r="B56" s="64" t="s">
        <v>324</v>
      </c>
      <c r="C56" s="121">
        <v>7128</v>
      </c>
      <c r="D56" s="115">
        <v>782</v>
      </c>
      <c r="E56" s="115">
        <v>7847</v>
      </c>
      <c r="F56" s="115">
        <v>115</v>
      </c>
      <c r="G56" s="85">
        <v>54</v>
      </c>
      <c r="H56" s="85">
        <f t="shared" si="4"/>
        <v>8798</v>
      </c>
      <c r="I56" s="85">
        <f t="shared" si="1"/>
        <v>123.4287317620651</v>
      </c>
      <c r="J56" s="86">
        <v>0</v>
      </c>
    </row>
    <row r="57" spans="1:10" ht="15.75" thickBot="1" x14ac:dyDescent="0.3">
      <c r="A57" s="199"/>
      <c r="B57" s="64" t="s">
        <v>276</v>
      </c>
      <c r="C57" s="121">
        <v>978</v>
      </c>
      <c r="D57" s="115"/>
      <c r="E57" s="115">
        <v>1191</v>
      </c>
      <c r="F57" s="115"/>
      <c r="G57" s="85"/>
      <c r="H57" s="85">
        <f t="shared" si="4"/>
        <v>1191</v>
      </c>
      <c r="I57" s="85">
        <f t="shared" si="1"/>
        <v>121.77914110429448</v>
      </c>
      <c r="J57" s="86">
        <v>0</v>
      </c>
    </row>
    <row r="58" spans="1:10" ht="15.75" thickBot="1" x14ac:dyDescent="0.3">
      <c r="A58" s="199"/>
      <c r="B58" s="64" t="s">
        <v>206</v>
      </c>
      <c r="C58" s="121">
        <v>15638</v>
      </c>
      <c r="D58" s="115">
        <v>4049</v>
      </c>
      <c r="E58" s="115">
        <v>11592</v>
      </c>
      <c r="F58" s="115">
        <v>736</v>
      </c>
      <c r="G58" s="85">
        <v>570</v>
      </c>
      <c r="H58" s="85">
        <f t="shared" si="4"/>
        <v>16947</v>
      </c>
      <c r="I58" s="85">
        <f t="shared" si="1"/>
        <v>108.37063563115488</v>
      </c>
      <c r="J58" s="86">
        <v>0</v>
      </c>
    </row>
    <row r="59" spans="1:10" ht="15.75" thickBot="1" x14ac:dyDescent="0.3">
      <c r="A59" s="199"/>
      <c r="B59" s="64" t="s">
        <v>277</v>
      </c>
      <c r="C59" s="121">
        <v>698</v>
      </c>
      <c r="D59" s="115"/>
      <c r="E59" s="115">
        <v>708</v>
      </c>
      <c r="F59" s="115">
        <v>69</v>
      </c>
      <c r="G59" s="85">
        <v>0</v>
      </c>
      <c r="H59" s="85">
        <f t="shared" si="4"/>
        <v>777</v>
      </c>
      <c r="I59" s="85">
        <f t="shared" si="1"/>
        <v>111.31805157593124</v>
      </c>
      <c r="J59" s="86">
        <v>0</v>
      </c>
    </row>
    <row r="60" spans="1:10" ht="15.75" thickBot="1" x14ac:dyDescent="0.3">
      <c r="A60" s="199"/>
      <c r="B60" s="64" t="s">
        <v>267</v>
      </c>
      <c r="C60" s="121">
        <f>SUM(C55:C59)</f>
        <v>53674.35</v>
      </c>
      <c r="D60" s="115">
        <f>SUM(D55:D59)</f>
        <v>19269.8</v>
      </c>
      <c r="E60" s="115">
        <f>SUM(E55:E59)</f>
        <v>30539</v>
      </c>
      <c r="F60" s="115">
        <f>SUM(F55:F59)</f>
        <v>3485</v>
      </c>
      <c r="G60" s="85">
        <f>SUM(G55:G59)</f>
        <v>1462.5</v>
      </c>
      <c r="H60" s="85">
        <f t="shared" si="4"/>
        <v>54756.3</v>
      </c>
      <c r="I60" s="85">
        <f t="shared" si="1"/>
        <v>102.01576730784817</v>
      </c>
      <c r="J60" s="86">
        <f>SUM(J55:J59)</f>
        <v>2189.0499999999993</v>
      </c>
    </row>
    <row r="61" spans="1:10" ht="15.75" thickBot="1" x14ac:dyDescent="0.3">
      <c r="A61" s="201" t="s">
        <v>147</v>
      </c>
      <c r="B61" s="64" t="s">
        <v>278</v>
      </c>
      <c r="C61" s="121">
        <v>4114</v>
      </c>
      <c r="D61" s="115"/>
      <c r="E61" s="115">
        <v>3966</v>
      </c>
      <c r="F61" s="115">
        <v>160</v>
      </c>
      <c r="G61" s="85">
        <v>146</v>
      </c>
      <c r="H61" s="85">
        <f t="shared" si="4"/>
        <v>4272</v>
      </c>
      <c r="I61" s="85">
        <f t="shared" si="1"/>
        <v>103.84054448225571</v>
      </c>
      <c r="J61" s="86">
        <v>0</v>
      </c>
    </row>
    <row r="62" spans="1:10" ht="15.75" thickBot="1" x14ac:dyDescent="0.3">
      <c r="A62" s="201"/>
      <c r="B62" s="64" t="s">
        <v>210</v>
      </c>
      <c r="C62" s="121">
        <v>55379</v>
      </c>
      <c r="D62" s="115">
        <v>19317</v>
      </c>
      <c r="E62" s="115">
        <v>17063</v>
      </c>
      <c r="F62" s="115">
        <v>4121</v>
      </c>
      <c r="G62" s="85">
        <v>1906</v>
      </c>
      <c r="H62" s="85">
        <f t="shared" si="4"/>
        <v>42407</v>
      </c>
      <c r="I62" s="85">
        <f t="shared" si="1"/>
        <v>76.575958395781797</v>
      </c>
      <c r="J62" s="86">
        <f t="shared" si="3"/>
        <v>12972</v>
      </c>
    </row>
    <row r="63" spans="1:10" ht="15.75" thickBot="1" x14ac:dyDescent="0.3">
      <c r="A63" s="201"/>
      <c r="B63" s="64" t="s">
        <v>213</v>
      </c>
      <c r="C63" s="121">
        <v>6901.9</v>
      </c>
      <c r="D63" s="115">
        <v>419.5</v>
      </c>
      <c r="E63" s="115">
        <v>5400.9</v>
      </c>
      <c r="F63" s="115">
        <v>1129</v>
      </c>
      <c r="G63" s="85">
        <v>325</v>
      </c>
      <c r="H63" s="85">
        <f t="shared" si="4"/>
        <v>7274.4</v>
      </c>
      <c r="I63" s="85">
        <f t="shared" si="1"/>
        <v>105.397064576421</v>
      </c>
      <c r="J63" s="86">
        <v>0</v>
      </c>
    </row>
    <row r="64" spans="1:10" ht="15.75" thickBot="1" x14ac:dyDescent="0.3">
      <c r="A64" s="201"/>
      <c r="B64" s="64" t="s">
        <v>209</v>
      </c>
      <c r="C64" s="121">
        <v>6646</v>
      </c>
      <c r="D64" s="115"/>
      <c r="E64" s="115">
        <v>6526</v>
      </c>
      <c r="F64" s="115">
        <v>500</v>
      </c>
      <c r="G64" s="85"/>
      <c r="H64" s="85">
        <f t="shared" si="4"/>
        <v>7026</v>
      </c>
      <c r="I64" s="85">
        <f t="shared" si="1"/>
        <v>105.71772494733673</v>
      </c>
      <c r="J64" s="86">
        <v>0</v>
      </c>
    </row>
    <row r="65" spans="1:10" ht="15.75" thickBot="1" x14ac:dyDescent="0.3">
      <c r="A65" s="201"/>
      <c r="B65" s="64" t="s">
        <v>211</v>
      </c>
      <c r="C65" s="121">
        <v>10860</v>
      </c>
      <c r="D65" s="115">
        <v>5423</v>
      </c>
      <c r="E65" s="115">
        <v>4727.58</v>
      </c>
      <c r="F65" s="115"/>
      <c r="G65" s="85">
        <v>368</v>
      </c>
      <c r="H65" s="85">
        <f t="shared" si="4"/>
        <v>10518.58</v>
      </c>
      <c r="I65" s="85">
        <f t="shared" si="1"/>
        <v>96.856169429097605</v>
      </c>
      <c r="J65" s="86">
        <f t="shared" si="3"/>
        <v>341.42000000000007</v>
      </c>
    </row>
    <row r="66" spans="1:10" ht="15.75" thickBot="1" x14ac:dyDescent="0.3">
      <c r="A66" s="201"/>
      <c r="B66" s="64" t="s">
        <v>212</v>
      </c>
      <c r="C66" s="121">
        <v>8082</v>
      </c>
      <c r="D66" s="115">
        <v>3231</v>
      </c>
      <c r="E66" s="115">
        <v>3602</v>
      </c>
      <c r="F66" s="115">
        <v>566.75</v>
      </c>
      <c r="G66" s="85">
        <v>6</v>
      </c>
      <c r="H66" s="85">
        <f t="shared" si="4"/>
        <v>7405.75</v>
      </c>
      <c r="I66" s="85">
        <f t="shared" si="1"/>
        <v>91.632640435535762</v>
      </c>
      <c r="J66" s="86">
        <f t="shared" si="3"/>
        <v>676.25</v>
      </c>
    </row>
    <row r="67" spans="1:10" ht="15.75" thickBot="1" x14ac:dyDescent="0.3">
      <c r="A67" s="201"/>
      <c r="B67" s="64" t="s">
        <v>267</v>
      </c>
      <c r="C67" s="121">
        <f>SUM(C61:C66)</f>
        <v>91982.9</v>
      </c>
      <c r="D67" s="115">
        <f>SUM(D61:D66)</f>
        <v>28390.5</v>
      </c>
      <c r="E67" s="115">
        <f>SUM(E61:E66)</f>
        <v>41285.480000000003</v>
      </c>
      <c r="F67" s="115">
        <f>SUM(F61:F66)</f>
        <v>6476.75</v>
      </c>
      <c r="G67" s="85">
        <f>SUM(G61:G66)</f>
        <v>2751</v>
      </c>
      <c r="H67" s="85">
        <f t="shared" si="4"/>
        <v>78903.73000000001</v>
      </c>
      <c r="I67" s="85">
        <f t="shared" si="1"/>
        <v>85.780867965676251</v>
      </c>
      <c r="J67" s="86">
        <f>SUM(J61:J66)</f>
        <v>13989.67</v>
      </c>
    </row>
    <row r="68" spans="1:10" ht="15.75" thickBot="1" x14ac:dyDescent="0.3">
      <c r="A68" s="203" t="s">
        <v>148</v>
      </c>
      <c r="B68" s="64" t="s">
        <v>279</v>
      </c>
      <c r="C68" s="121">
        <v>3341</v>
      </c>
      <c r="D68" s="115"/>
      <c r="E68" s="115">
        <v>3289</v>
      </c>
      <c r="F68" s="115"/>
      <c r="G68" s="85">
        <v>356</v>
      </c>
      <c r="H68" s="85">
        <f t="shared" si="4"/>
        <v>3645</v>
      </c>
      <c r="I68" s="85">
        <f t="shared" ref="I68:I104" si="5">(H68/C68)*100</f>
        <v>109.09907213409159</v>
      </c>
      <c r="J68" s="86">
        <v>0</v>
      </c>
    </row>
    <row r="69" spans="1:10" ht="15.75" thickBot="1" x14ac:dyDescent="0.3">
      <c r="A69" s="204"/>
      <c r="B69" s="64" t="s">
        <v>326</v>
      </c>
      <c r="C69" s="121">
        <v>32072</v>
      </c>
      <c r="D69" s="115"/>
      <c r="E69" s="115">
        <v>8151.99</v>
      </c>
      <c r="F69" s="115">
        <v>188</v>
      </c>
      <c r="G69" s="85"/>
      <c r="H69" s="85">
        <f t="shared" si="4"/>
        <v>8339.99</v>
      </c>
      <c r="I69" s="85">
        <f t="shared" si="5"/>
        <v>26.003959840359194</v>
      </c>
      <c r="J69" s="86">
        <f t="shared" si="3"/>
        <v>23732.010000000002</v>
      </c>
    </row>
    <row r="70" spans="1:10" ht="15.75" thickBot="1" x14ac:dyDescent="0.3">
      <c r="A70" s="204"/>
      <c r="B70" s="64" t="s">
        <v>281</v>
      </c>
      <c r="C70" s="121">
        <v>42880</v>
      </c>
      <c r="D70" s="115">
        <v>13456.52</v>
      </c>
      <c r="E70" s="115">
        <v>8406.99</v>
      </c>
      <c r="F70" s="115">
        <v>1542</v>
      </c>
      <c r="G70" s="85">
        <v>3125</v>
      </c>
      <c r="H70" s="85">
        <f t="shared" si="4"/>
        <v>26530.510000000002</v>
      </c>
      <c r="I70" s="85">
        <f t="shared" si="5"/>
        <v>61.871525186567169</v>
      </c>
      <c r="J70" s="86">
        <f t="shared" si="3"/>
        <v>16349.489999999998</v>
      </c>
    </row>
    <row r="71" spans="1:10" ht="15.75" thickBot="1" x14ac:dyDescent="0.3">
      <c r="A71" s="204"/>
      <c r="B71" s="64" t="s">
        <v>282</v>
      </c>
      <c r="C71" s="121">
        <v>15413</v>
      </c>
      <c r="D71" s="115">
        <v>5593.87</v>
      </c>
      <c r="E71" s="115">
        <v>7842</v>
      </c>
      <c r="F71" s="115">
        <v>214</v>
      </c>
      <c r="G71" s="85"/>
      <c r="H71" s="85">
        <f t="shared" si="4"/>
        <v>13649.869999999999</v>
      </c>
      <c r="I71" s="85">
        <f t="shared" si="5"/>
        <v>88.560760397067412</v>
      </c>
      <c r="J71" s="86">
        <f t="shared" si="3"/>
        <v>1763.130000000001</v>
      </c>
    </row>
    <row r="72" spans="1:10" ht="15.75" thickBot="1" x14ac:dyDescent="0.3">
      <c r="A72" s="205"/>
      <c r="B72" s="64" t="s">
        <v>267</v>
      </c>
      <c r="C72" s="121">
        <f>SUM(C68:C71)</f>
        <v>93706</v>
      </c>
      <c r="D72" s="115">
        <f>SUM(D68:D71)</f>
        <v>19050.39</v>
      </c>
      <c r="E72" s="115">
        <f>SUM(E68:E71)</f>
        <v>27689.98</v>
      </c>
      <c r="F72" s="115">
        <f>SUM(F68:F71)</f>
        <v>1944</v>
      </c>
      <c r="G72" s="85">
        <v>3481</v>
      </c>
      <c r="H72" s="85">
        <f t="shared" si="4"/>
        <v>52165.369999999995</v>
      </c>
      <c r="I72" s="85">
        <f t="shared" si="5"/>
        <v>55.669188739248284</v>
      </c>
      <c r="J72" s="86">
        <f>SUM(J68:J71)</f>
        <v>41844.630000000005</v>
      </c>
    </row>
    <row r="73" spans="1:10" ht="15.75" thickBot="1" x14ac:dyDescent="0.3">
      <c r="A73" s="199" t="s">
        <v>149</v>
      </c>
      <c r="B73" s="64" t="s">
        <v>283</v>
      </c>
      <c r="C73" s="121">
        <v>81984.3</v>
      </c>
      <c r="D73" s="115">
        <v>25905.29</v>
      </c>
      <c r="E73" s="115">
        <v>9873.92</v>
      </c>
      <c r="F73" s="115">
        <v>3945</v>
      </c>
      <c r="G73" s="85">
        <v>3285</v>
      </c>
      <c r="H73" s="85">
        <f t="shared" si="4"/>
        <v>43009.21</v>
      </c>
      <c r="I73" s="85">
        <f t="shared" si="5"/>
        <v>52.460300325794087</v>
      </c>
      <c r="J73" s="86">
        <f t="shared" si="3"/>
        <v>38975.090000000004</v>
      </c>
    </row>
    <row r="74" spans="1:10" ht="15.75" thickBot="1" x14ac:dyDescent="0.3">
      <c r="A74" s="199"/>
      <c r="B74" s="64" t="s">
        <v>229</v>
      </c>
      <c r="C74" s="121">
        <v>1085.3900000000001</v>
      </c>
      <c r="D74" s="115"/>
      <c r="E74" s="115">
        <v>1410</v>
      </c>
      <c r="F74" s="115">
        <v>25.39</v>
      </c>
      <c r="G74" s="85"/>
      <c r="H74" s="85">
        <f t="shared" si="4"/>
        <v>1435.39</v>
      </c>
      <c r="I74" s="85">
        <f t="shared" si="5"/>
        <v>132.24647361777795</v>
      </c>
      <c r="J74" s="86">
        <v>0</v>
      </c>
    </row>
    <row r="75" spans="1:10" ht="15.75" thickBot="1" x14ac:dyDescent="0.3">
      <c r="A75" s="199"/>
      <c r="B75" s="64" t="s">
        <v>284</v>
      </c>
      <c r="C75" s="121">
        <v>735</v>
      </c>
      <c r="D75" s="115"/>
      <c r="E75" s="115">
        <v>665</v>
      </c>
      <c r="F75" s="115"/>
      <c r="G75" s="85">
        <v>90</v>
      </c>
      <c r="H75" s="85">
        <f t="shared" si="4"/>
        <v>755</v>
      </c>
      <c r="I75" s="85">
        <f t="shared" si="5"/>
        <v>102.72108843537416</v>
      </c>
      <c r="J75" s="86">
        <v>0</v>
      </c>
    </row>
    <row r="76" spans="1:10" ht="15.75" thickBot="1" x14ac:dyDescent="0.3">
      <c r="A76" s="199"/>
      <c r="B76" s="64" t="s">
        <v>225</v>
      </c>
      <c r="C76" s="121">
        <v>733</v>
      </c>
      <c r="D76" s="115"/>
      <c r="E76" s="115">
        <v>767</v>
      </c>
      <c r="F76" s="115">
        <v>68</v>
      </c>
      <c r="G76" s="85"/>
      <c r="H76" s="85">
        <f t="shared" si="4"/>
        <v>835</v>
      </c>
      <c r="I76" s="85">
        <f t="shared" si="5"/>
        <v>113.91541609822646</v>
      </c>
      <c r="J76" s="86">
        <v>0</v>
      </c>
    </row>
    <row r="77" spans="1:10" ht="15.75" thickBot="1" x14ac:dyDescent="0.3">
      <c r="A77" s="199"/>
      <c r="B77" s="64" t="s">
        <v>224</v>
      </c>
      <c r="C77" s="121">
        <v>13407</v>
      </c>
      <c r="D77" s="115">
        <v>5254</v>
      </c>
      <c r="E77" s="115">
        <v>8129</v>
      </c>
      <c r="F77" s="115">
        <v>220</v>
      </c>
      <c r="G77" s="85">
        <v>494</v>
      </c>
      <c r="H77" s="85">
        <f t="shared" si="4"/>
        <v>14097</v>
      </c>
      <c r="I77" s="85">
        <f t="shared" si="5"/>
        <v>105.14656522712016</v>
      </c>
      <c r="J77" s="86">
        <v>0</v>
      </c>
    </row>
    <row r="78" spans="1:10" ht="15.75" thickBot="1" x14ac:dyDescent="0.3">
      <c r="A78" s="199"/>
      <c r="B78" s="64" t="s">
        <v>285</v>
      </c>
      <c r="C78" s="121">
        <v>10164</v>
      </c>
      <c r="D78" s="115"/>
      <c r="E78" s="115">
        <v>8494</v>
      </c>
      <c r="F78" s="115">
        <v>294</v>
      </c>
      <c r="G78" s="85">
        <v>1485</v>
      </c>
      <c r="H78" s="85">
        <f t="shared" si="4"/>
        <v>10273</v>
      </c>
      <c r="I78" s="85">
        <f t="shared" si="5"/>
        <v>101.07241243604881</v>
      </c>
      <c r="J78" s="86">
        <v>0</v>
      </c>
    </row>
    <row r="79" spans="1:10" ht="15.75" thickBot="1" x14ac:dyDescent="0.3">
      <c r="A79" s="199"/>
      <c r="B79" s="64" t="s">
        <v>286</v>
      </c>
      <c r="C79" s="121">
        <v>13014</v>
      </c>
      <c r="D79" s="115">
        <v>2500</v>
      </c>
      <c r="E79" s="115">
        <v>3929.57</v>
      </c>
      <c r="F79" s="115">
        <v>461.15</v>
      </c>
      <c r="G79" s="85">
        <v>78.25</v>
      </c>
      <c r="H79" s="85">
        <f t="shared" si="4"/>
        <v>6968.9699999999993</v>
      </c>
      <c r="I79" s="85">
        <f t="shared" si="5"/>
        <v>53.549792531120325</v>
      </c>
      <c r="J79" s="86">
        <f t="shared" si="3"/>
        <v>6045.0300000000007</v>
      </c>
    </row>
    <row r="80" spans="1:10" ht="15.75" thickBot="1" x14ac:dyDescent="0.3">
      <c r="A80" s="200"/>
      <c r="B80" s="64" t="s">
        <v>267</v>
      </c>
      <c r="C80" s="121">
        <f>SUM(C73:C79)</f>
        <v>121122.69</v>
      </c>
      <c r="D80" s="115">
        <f>SUM(D73:D79)</f>
        <v>33659.29</v>
      </c>
      <c r="E80" s="115">
        <f>SUM(E73:E79)</f>
        <v>33268.49</v>
      </c>
      <c r="F80" s="115">
        <f>SUM(F73:F79)</f>
        <v>5013.5399999999991</v>
      </c>
      <c r="G80" s="85">
        <f>SUM(G73:G79)</f>
        <v>5432.25</v>
      </c>
      <c r="H80" s="85">
        <f t="shared" si="4"/>
        <v>77373.569999999992</v>
      </c>
      <c r="I80" s="85">
        <f t="shared" si="5"/>
        <v>63.880326634093073</v>
      </c>
      <c r="J80" s="86">
        <f>SUM(J73:J79)</f>
        <v>45020.12</v>
      </c>
    </row>
    <row r="81" spans="1:10" ht="15.75" thickBot="1" x14ac:dyDescent="0.3">
      <c r="A81" s="199" t="s">
        <v>150</v>
      </c>
      <c r="B81" s="64" t="s">
        <v>237</v>
      </c>
      <c r="C81" s="121">
        <v>1768</v>
      </c>
      <c r="D81" s="117"/>
      <c r="E81" s="115">
        <v>1420</v>
      </c>
      <c r="F81" s="115">
        <v>680</v>
      </c>
      <c r="G81" s="88"/>
      <c r="H81" s="85">
        <f t="shared" si="4"/>
        <v>2100</v>
      </c>
      <c r="I81" s="85">
        <f t="shared" si="5"/>
        <v>118.77828054298642</v>
      </c>
      <c r="J81" s="86">
        <v>0</v>
      </c>
    </row>
    <row r="82" spans="1:10" ht="15.75" thickBot="1" x14ac:dyDescent="0.3">
      <c r="A82" s="199"/>
      <c r="B82" s="64" t="s">
        <v>329</v>
      </c>
      <c r="C82" s="121">
        <v>96780</v>
      </c>
      <c r="D82" s="115">
        <v>4475.26</v>
      </c>
      <c r="E82" s="115">
        <v>10230.950000000001</v>
      </c>
      <c r="F82" s="117"/>
      <c r="G82" s="85">
        <v>580</v>
      </c>
      <c r="H82" s="85">
        <f>SUM(D82:G82)</f>
        <v>15286.210000000001</v>
      </c>
      <c r="I82" s="85">
        <f t="shared" si="5"/>
        <v>15.794802645174624</v>
      </c>
      <c r="J82" s="86">
        <f t="shared" ref="J82:J100" si="6">C82-H82</f>
        <v>81493.789999999994</v>
      </c>
    </row>
    <row r="83" spans="1:10" ht="15.75" thickBot="1" x14ac:dyDescent="0.3">
      <c r="A83" s="199"/>
      <c r="B83" s="64" t="s">
        <v>234</v>
      </c>
      <c r="C83" s="121">
        <v>28465.919999999998</v>
      </c>
      <c r="D83" s="115">
        <v>24482.51</v>
      </c>
      <c r="E83" s="115">
        <v>2955.78</v>
      </c>
      <c r="F83" s="115">
        <v>100</v>
      </c>
      <c r="G83" s="85">
        <v>892</v>
      </c>
      <c r="H83" s="85">
        <f t="shared" si="4"/>
        <v>28430.289999999997</v>
      </c>
      <c r="I83" s="85">
        <f t="shared" si="5"/>
        <v>99.874832782499212</v>
      </c>
      <c r="J83" s="86">
        <f t="shared" si="6"/>
        <v>35.630000000001019</v>
      </c>
    </row>
    <row r="84" spans="1:10" ht="15.75" thickBot="1" x14ac:dyDescent="0.3">
      <c r="A84" s="199"/>
      <c r="B84" s="64" t="s">
        <v>235</v>
      </c>
      <c r="C84" s="121">
        <v>32773</v>
      </c>
      <c r="D84" s="115">
        <v>6712</v>
      </c>
      <c r="E84" s="115">
        <v>11510.3</v>
      </c>
      <c r="F84" s="115">
        <v>305</v>
      </c>
      <c r="G84" s="85"/>
      <c r="H84" s="85">
        <f t="shared" si="4"/>
        <v>18527.3</v>
      </c>
      <c r="I84" s="85">
        <f t="shared" si="5"/>
        <v>56.532206389405914</v>
      </c>
      <c r="J84" s="86">
        <f t="shared" si="6"/>
        <v>14245.7</v>
      </c>
    </row>
    <row r="85" spans="1:10" ht="15.75" thickBot="1" x14ac:dyDescent="0.3">
      <c r="A85" s="199"/>
      <c r="B85" s="64" t="s">
        <v>236</v>
      </c>
      <c r="C85" s="121">
        <v>17760</v>
      </c>
      <c r="D85" s="115">
        <v>3143.86</v>
      </c>
      <c r="E85" s="115">
        <v>6140</v>
      </c>
      <c r="F85" s="115"/>
      <c r="G85" s="85">
        <v>113.27</v>
      </c>
      <c r="H85" s="85">
        <f t="shared" si="4"/>
        <v>9397.130000000001</v>
      </c>
      <c r="I85" s="85">
        <f t="shared" si="5"/>
        <v>52.911768018018023</v>
      </c>
      <c r="J85" s="86">
        <f t="shared" si="6"/>
        <v>8362.869999999999</v>
      </c>
    </row>
    <row r="86" spans="1:10" ht="15.75" thickBot="1" x14ac:dyDescent="0.3">
      <c r="A86" s="199"/>
      <c r="B86" s="64" t="s">
        <v>267</v>
      </c>
      <c r="C86" s="121">
        <f>SUM(C81:C85)</f>
        <v>177546.91999999998</v>
      </c>
      <c r="D86" s="115">
        <f>SUM(D82:D85)</f>
        <v>38813.629999999997</v>
      </c>
      <c r="E86" s="115">
        <f>SUM(E81:E85)</f>
        <v>32257.03</v>
      </c>
      <c r="F86" s="115">
        <f>SUM(F81:F84)</f>
        <v>1085</v>
      </c>
      <c r="G86" s="85">
        <f>SUM(G82:G85)</f>
        <v>1585.27</v>
      </c>
      <c r="H86" s="85">
        <f t="shared" si="4"/>
        <v>73740.930000000008</v>
      </c>
      <c r="I86" s="85">
        <f t="shared" si="5"/>
        <v>41.533207109422129</v>
      </c>
      <c r="J86" s="86">
        <f>SUM(J81:J85)</f>
        <v>104137.98999999999</v>
      </c>
    </row>
    <row r="87" spans="1:10" ht="15.75" thickBot="1" x14ac:dyDescent="0.3">
      <c r="A87" s="201" t="s">
        <v>151</v>
      </c>
      <c r="B87" s="64" t="s">
        <v>288</v>
      </c>
      <c r="C87" s="121">
        <v>140699</v>
      </c>
      <c r="D87" s="115">
        <v>27547.8</v>
      </c>
      <c r="E87" s="115">
        <v>12107.38</v>
      </c>
      <c r="F87" s="115">
        <v>2087</v>
      </c>
      <c r="G87" s="85">
        <v>3668</v>
      </c>
      <c r="H87" s="85">
        <f t="shared" si="4"/>
        <v>45410.18</v>
      </c>
      <c r="I87" s="85">
        <f t="shared" si="5"/>
        <v>32.274699891257228</v>
      </c>
      <c r="J87" s="86">
        <f t="shared" si="6"/>
        <v>95288.82</v>
      </c>
    </row>
    <row r="88" spans="1:10" ht="15.75" thickBot="1" x14ac:dyDescent="0.3">
      <c r="A88" s="201"/>
      <c r="B88" s="64" t="s">
        <v>289</v>
      </c>
      <c r="C88" s="121">
        <v>6963.96</v>
      </c>
      <c r="D88" s="115"/>
      <c r="E88" s="115">
        <v>6677.96</v>
      </c>
      <c r="F88" s="115">
        <v>115</v>
      </c>
      <c r="G88" s="85">
        <v>278</v>
      </c>
      <c r="H88" s="85">
        <f t="shared" si="4"/>
        <v>7070.96</v>
      </c>
      <c r="I88" s="85">
        <f t="shared" si="5"/>
        <v>101.53648211649693</v>
      </c>
      <c r="J88" s="86">
        <v>0</v>
      </c>
    </row>
    <row r="89" spans="1:10" ht="15.75" thickBot="1" x14ac:dyDescent="0.3">
      <c r="A89" s="201"/>
      <c r="B89" s="64" t="s">
        <v>242</v>
      </c>
      <c r="C89" s="121">
        <v>96772</v>
      </c>
      <c r="D89" s="115">
        <v>23734.41</v>
      </c>
      <c r="E89" s="115">
        <v>10294.66</v>
      </c>
      <c r="F89" s="115">
        <v>350</v>
      </c>
      <c r="G89" s="85">
        <v>1698</v>
      </c>
      <c r="H89" s="85">
        <f t="shared" si="4"/>
        <v>36077.07</v>
      </c>
      <c r="I89" s="85">
        <f t="shared" si="5"/>
        <v>37.280484024304549</v>
      </c>
      <c r="J89" s="86">
        <f t="shared" si="6"/>
        <v>60694.93</v>
      </c>
    </row>
    <row r="90" spans="1:10" ht="15.75" thickBot="1" x14ac:dyDescent="0.3">
      <c r="A90" s="201"/>
      <c r="B90" s="64" t="s">
        <v>290</v>
      </c>
      <c r="C90" s="121">
        <v>48791.28</v>
      </c>
      <c r="D90" s="115">
        <v>21158.74</v>
      </c>
      <c r="E90" s="115">
        <v>13056.4</v>
      </c>
      <c r="F90" s="115">
        <v>288</v>
      </c>
      <c r="G90" s="85">
        <v>4632</v>
      </c>
      <c r="H90" s="85">
        <f t="shared" si="4"/>
        <v>39135.14</v>
      </c>
      <c r="I90" s="85">
        <f t="shared" si="5"/>
        <v>80.209291496349351</v>
      </c>
      <c r="J90" s="86">
        <f t="shared" si="6"/>
        <v>9656.14</v>
      </c>
    </row>
    <row r="91" spans="1:10" ht="15.75" thickBot="1" x14ac:dyDescent="0.3">
      <c r="A91" s="201"/>
      <c r="B91" s="80" t="s">
        <v>13</v>
      </c>
      <c r="C91" s="121">
        <f>SUM(C87:C90)</f>
        <v>293226.23999999999</v>
      </c>
      <c r="D91" s="115">
        <f>SUM(D87:D90)</f>
        <v>72440.95</v>
      </c>
      <c r="E91" s="115">
        <f>SUM(E87:E90)</f>
        <v>42136.4</v>
      </c>
      <c r="F91" s="115">
        <f>SUM(F87:F90)</f>
        <v>2840</v>
      </c>
      <c r="G91" s="85">
        <f>SUM(G87:G90)</f>
        <v>10276</v>
      </c>
      <c r="H91" s="85">
        <f t="shared" si="4"/>
        <v>127693.35</v>
      </c>
      <c r="I91" s="85">
        <f t="shared" si="5"/>
        <v>43.547722741320833</v>
      </c>
      <c r="J91" s="86">
        <f>SUM(J87:J90)</f>
        <v>165639.89000000001</v>
      </c>
    </row>
    <row r="92" spans="1:10" ht="15.75" thickBot="1" x14ac:dyDescent="0.3">
      <c r="A92" s="201" t="s">
        <v>152</v>
      </c>
      <c r="B92" s="64" t="s">
        <v>291</v>
      </c>
      <c r="C92" s="121">
        <v>50514.75</v>
      </c>
      <c r="D92" s="115">
        <v>10807.12</v>
      </c>
      <c r="E92" s="115">
        <v>5111</v>
      </c>
      <c r="F92" s="115">
        <v>410</v>
      </c>
      <c r="G92" s="85">
        <v>1250</v>
      </c>
      <c r="H92" s="85">
        <f t="shared" si="4"/>
        <v>17578.120000000003</v>
      </c>
      <c r="I92" s="85">
        <f t="shared" si="5"/>
        <v>34.797994645128412</v>
      </c>
      <c r="J92" s="86">
        <f t="shared" si="6"/>
        <v>32936.629999999997</v>
      </c>
    </row>
    <row r="93" spans="1:10" ht="15.75" thickBot="1" x14ac:dyDescent="0.3">
      <c r="A93" s="201"/>
      <c r="B93" s="64" t="s">
        <v>245</v>
      </c>
      <c r="C93" s="121">
        <v>55794</v>
      </c>
      <c r="D93" s="115">
        <v>17070.400000000001</v>
      </c>
      <c r="E93" s="115">
        <v>11702.48</v>
      </c>
      <c r="F93" s="115">
        <v>1441</v>
      </c>
      <c r="G93" s="85">
        <v>3297</v>
      </c>
      <c r="H93" s="85">
        <f t="shared" si="4"/>
        <v>33510.880000000005</v>
      </c>
      <c r="I93" s="85">
        <f t="shared" si="5"/>
        <v>60.061798759723274</v>
      </c>
      <c r="J93" s="86">
        <f t="shared" si="6"/>
        <v>22283.119999999995</v>
      </c>
    </row>
    <row r="94" spans="1:10" ht="15.75" thickBot="1" x14ac:dyDescent="0.3">
      <c r="A94" s="201"/>
      <c r="B94" s="64" t="s">
        <v>246</v>
      </c>
      <c r="C94" s="121">
        <v>928</v>
      </c>
      <c r="D94" s="115"/>
      <c r="E94" s="115">
        <v>909.88</v>
      </c>
      <c r="F94" s="115">
        <v>74</v>
      </c>
      <c r="G94" s="85">
        <v>100</v>
      </c>
      <c r="H94" s="85">
        <f t="shared" si="4"/>
        <v>1083.8800000000001</v>
      </c>
      <c r="I94" s="85">
        <f t="shared" si="5"/>
        <v>116.79741379310346</v>
      </c>
      <c r="J94" s="86">
        <v>0</v>
      </c>
    </row>
    <row r="95" spans="1:10" ht="15.75" thickBot="1" x14ac:dyDescent="0.3">
      <c r="A95" s="201"/>
      <c r="B95" s="64" t="s">
        <v>292</v>
      </c>
      <c r="C95" s="121">
        <v>13070</v>
      </c>
      <c r="D95" s="115"/>
      <c r="E95" s="115">
        <v>7080.41</v>
      </c>
      <c r="F95" s="115">
        <v>97</v>
      </c>
      <c r="G95" s="85">
        <v>638</v>
      </c>
      <c r="H95" s="85">
        <f t="shared" si="4"/>
        <v>7815.41</v>
      </c>
      <c r="I95" s="85">
        <f t="shared" si="5"/>
        <v>59.796557000765105</v>
      </c>
      <c r="J95" s="86">
        <f t="shared" si="6"/>
        <v>5254.59</v>
      </c>
    </row>
    <row r="96" spans="1:10" ht="15.75" thickBot="1" x14ac:dyDescent="0.3">
      <c r="A96" s="201"/>
      <c r="B96" s="64" t="s">
        <v>293</v>
      </c>
      <c r="C96" s="121">
        <v>39870</v>
      </c>
      <c r="D96" s="115">
        <v>6565</v>
      </c>
      <c r="E96" s="115">
        <v>9761.31</v>
      </c>
      <c r="F96" s="115">
        <v>1091</v>
      </c>
      <c r="G96" s="85">
        <v>970</v>
      </c>
      <c r="H96" s="85">
        <f t="shared" si="4"/>
        <v>18387.309999999998</v>
      </c>
      <c r="I96" s="85">
        <f t="shared" si="5"/>
        <v>46.118159016804611</v>
      </c>
      <c r="J96" s="86">
        <f t="shared" si="6"/>
        <v>21482.690000000002</v>
      </c>
    </row>
    <row r="97" spans="1:10" ht="15.75" thickBot="1" x14ac:dyDescent="0.3">
      <c r="A97" s="201"/>
      <c r="B97" s="80" t="s">
        <v>13</v>
      </c>
      <c r="C97" s="121">
        <f>SUM(C92:C96)</f>
        <v>160176.75</v>
      </c>
      <c r="D97" s="115">
        <f>SUM(D92:D96)</f>
        <v>34442.520000000004</v>
      </c>
      <c r="E97" s="115">
        <f>SUM(E92:E96)</f>
        <v>34565.08</v>
      </c>
      <c r="F97" s="115">
        <v>3113</v>
      </c>
      <c r="G97" s="85">
        <f>SUM(G92:G96)</f>
        <v>6255</v>
      </c>
      <c r="H97" s="85">
        <f t="shared" si="4"/>
        <v>78375.600000000006</v>
      </c>
      <c r="I97" s="85">
        <f t="shared" si="5"/>
        <v>48.930696870800539</v>
      </c>
      <c r="J97" s="86">
        <f>SUM(J92:J96)</f>
        <v>81957.03</v>
      </c>
    </row>
    <row r="98" spans="1:10" ht="15.75" thickBot="1" x14ac:dyDescent="0.3">
      <c r="A98" s="202" t="s">
        <v>19</v>
      </c>
      <c r="B98" s="64" t="s">
        <v>251</v>
      </c>
      <c r="C98" s="121">
        <v>608</v>
      </c>
      <c r="D98" s="115"/>
      <c r="E98" s="115">
        <v>787.5</v>
      </c>
      <c r="F98" s="115"/>
      <c r="G98" s="85"/>
      <c r="H98" s="85">
        <f t="shared" si="4"/>
        <v>787.5</v>
      </c>
      <c r="I98" s="85">
        <f t="shared" si="5"/>
        <v>129.52302631578948</v>
      </c>
      <c r="J98" s="86">
        <v>0</v>
      </c>
    </row>
    <row r="99" spans="1:10" ht="15.75" thickBot="1" x14ac:dyDescent="0.3">
      <c r="A99" s="202"/>
      <c r="B99" s="64" t="s">
        <v>252</v>
      </c>
      <c r="C99" s="121">
        <v>47190</v>
      </c>
      <c r="D99" s="115">
        <v>8176</v>
      </c>
      <c r="E99" s="115">
        <v>6713.73</v>
      </c>
      <c r="F99" s="115"/>
      <c r="G99" s="85"/>
      <c r="H99" s="85">
        <f t="shared" si="4"/>
        <v>14889.73</v>
      </c>
      <c r="I99" s="85">
        <f t="shared" si="5"/>
        <v>31.552723034541213</v>
      </c>
      <c r="J99" s="86">
        <f t="shared" si="6"/>
        <v>32300.27</v>
      </c>
    </row>
    <row r="100" spans="1:10" ht="15.75" thickBot="1" x14ac:dyDescent="0.3">
      <c r="A100" s="202"/>
      <c r="B100" s="64" t="s">
        <v>253</v>
      </c>
      <c r="C100" s="121">
        <v>108595.45</v>
      </c>
      <c r="D100" s="115">
        <v>21784.89</v>
      </c>
      <c r="E100" s="115">
        <v>10463.549999999999</v>
      </c>
      <c r="F100" s="115">
        <v>90</v>
      </c>
      <c r="G100" s="85">
        <v>295</v>
      </c>
      <c r="H100" s="85">
        <f t="shared" si="4"/>
        <v>32633.439999999999</v>
      </c>
      <c r="I100" s="85">
        <f t="shared" si="5"/>
        <v>30.050467123622582</v>
      </c>
      <c r="J100" s="86">
        <f t="shared" si="6"/>
        <v>75962.009999999995</v>
      </c>
    </row>
    <row r="101" spans="1:10" ht="15.75" thickBot="1" x14ac:dyDescent="0.3">
      <c r="A101" s="202"/>
      <c r="B101" s="64" t="s">
        <v>294</v>
      </c>
      <c r="C101" s="121">
        <v>2105</v>
      </c>
      <c r="D101" s="115"/>
      <c r="E101" s="115">
        <v>2636</v>
      </c>
      <c r="F101" s="115"/>
      <c r="G101" s="85"/>
      <c r="H101" s="85">
        <f t="shared" si="4"/>
        <v>2636</v>
      </c>
      <c r="I101" s="85">
        <f t="shared" si="5"/>
        <v>125.22565320665082</v>
      </c>
      <c r="J101" s="86">
        <v>0</v>
      </c>
    </row>
    <row r="102" spans="1:10" ht="15.75" thickBot="1" x14ac:dyDescent="0.3">
      <c r="A102" s="202"/>
      <c r="B102" s="64" t="s">
        <v>258</v>
      </c>
      <c r="C102" s="121">
        <v>1652</v>
      </c>
      <c r="D102" s="115"/>
      <c r="E102" s="115">
        <v>1767</v>
      </c>
      <c r="F102" s="115"/>
      <c r="G102" s="85"/>
      <c r="H102" s="85">
        <f t="shared" si="4"/>
        <v>1767</v>
      </c>
      <c r="I102" s="85">
        <f t="shared" si="5"/>
        <v>106.96125907990314</v>
      </c>
      <c r="J102" s="86">
        <v>0</v>
      </c>
    </row>
    <row r="103" spans="1:10" ht="15.75" thickBot="1" x14ac:dyDescent="0.3">
      <c r="A103" s="202"/>
      <c r="B103" s="64" t="s">
        <v>267</v>
      </c>
      <c r="C103" s="121">
        <f>SUM(C98:C102)</f>
        <v>160150.45000000001</v>
      </c>
      <c r="D103" s="115">
        <f>SUM(D98:D102)</f>
        <v>29960.89</v>
      </c>
      <c r="E103" s="115">
        <f>SUM(E98:E102)</f>
        <v>22367.78</v>
      </c>
      <c r="F103" s="115">
        <v>90</v>
      </c>
      <c r="G103" s="85">
        <f>SUM(G98:G102)</f>
        <v>295</v>
      </c>
      <c r="H103" s="85">
        <f t="shared" si="4"/>
        <v>52713.67</v>
      </c>
      <c r="I103" s="85">
        <f t="shared" si="5"/>
        <v>32.915093276353574</v>
      </c>
      <c r="J103" s="86">
        <f>SUM(J98:J102)</f>
        <v>108262.28</v>
      </c>
    </row>
    <row r="104" spans="1:10" ht="15.75" thickBot="1" x14ac:dyDescent="0.3">
      <c r="A104" s="79" t="s">
        <v>13</v>
      </c>
      <c r="B104" s="79" t="s">
        <v>267</v>
      </c>
      <c r="C104" s="121">
        <v>3128631</v>
      </c>
      <c r="D104" s="121">
        <v>933008.39</v>
      </c>
      <c r="E104" s="121">
        <v>725793.6</v>
      </c>
      <c r="F104" s="121">
        <v>177506.14</v>
      </c>
      <c r="G104" s="86">
        <v>169746.78</v>
      </c>
      <c r="H104" s="86">
        <v>2006054.9</v>
      </c>
      <c r="I104" s="85">
        <f t="shared" si="5"/>
        <v>64.119255354818122</v>
      </c>
      <c r="J104" s="86">
        <v>143649.16</v>
      </c>
    </row>
  </sheetData>
  <mergeCells count="23">
    <mergeCell ref="A35:A40"/>
    <mergeCell ref="A41:A47"/>
    <mergeCell ref="A48:A54"/>
    <mergeCell ref="A29:A34"/>
    <mergeCell ref="A1:A2"/>
    <mergeCell ref="A10:A14"/>
    <mergeCell ref="A15:A20"/>
    <mergeCell ref="A21:A28"/>
    <mergeCell ref="B1:B2"/>
    <mergeCell ref="C1:C2"/>
    <mergeCell ref="D1:G1"/>
    <mergeCell ref="J1:J2"/>
    <mergeCell ref="A3:A9"/>
    <mergeCell ref="H1:H2"/>
    <mergeCell ref="I1:I2"/>
    <mergeCell ref="A92:A97"/>
    <mergeCell ref="A98:A103"/>
    <mergeCell ref="A55:A60"/>
    <mergeCell ref="A61:A67"/>
    <mergeCell ref="A73:A80"/>
    <mergeCell ref="A81:A86"/>
    <mergeCell ref="A87:A91"/>
    <mergeCell ref="A68:A72"/>
  </mergeCells>
  <pageMargins left="0.7" right="0.7" top="0.75" bottom="0.75" header="0.3" footer="0.3"/>
  <ignoredErrors>
    <ignoredError sqref="H3:H104" formulaRange="1"/>
    <ignoredError sqref="J86 J91 D86 J72 J54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B037-E2AC-4306-BDC5-38F9FF5B85DA}">
  <dimension ref="A1:H19"/>
  <sheetViews>
    <sheetView topLeftCell="A3" workbookViewId="0">
      <selection activeCell="G3" sqref="G3:G19"/>
    </sheetView>
  </sheetViews>
  <sheetFormatPr defaultRowHeight="15" x14ac:dyDescent="0.25"/>
  <cols>
    <col min="1" max="1" width="12.28515625" customWidth="1"/>
    <col min="2" max="2" width="12" customWidth="1"/>
    <col min="3" max="3" width="13.5703125" customWidth="1"/>
    <col min="4" max="4" width="11.7109375" customWidth="1"/>
    <col min="5" max="5" width="11.42578125" customWidth="1"/>
    <col min="6" max="6" width="11.5703125" customWidth="1"/>
    <col min="7" max="7" width="12.28515625" customWidth="1"/>
    <col min="8" max="8" width="11.140625" customWidth="1"/>
  </cols>
  <sheetData>
    <row r="1" spans="1:8" ht="15.75" thickBot="1" x14ac:dyDescent="0.3">
      <c r="A1" s="193" t="s">
        <v>1</v>
      </c>
      <c r="B1" s="193" t="s">
        <v>314</v>
      </c>
      <c r="C1" s="196" t="s">
        <v>315</v>
      </c>
      <c r="D1" s="197"/>
      <c r="E1" s="197"/>
      <c r="F1" s="198"/>
      <c r="G1" s="193" t="s">
        <v>13</v>
      </c>
      <c r="H1" s="193" t="s">
        <v>316</v>
      </c>
    </row>
    <row r="2" spans="1:8" ht="60.75" thickBot="1" x14ac:dyDescent="0.3">
      <c r="A2" s="194"/>
      <c r="B2" s="195"/>
      <c r="C2" s="66" t="s">
        <v>318</v>
      </c>
      <c r="D2" s="65" t="s">
        <v>319</v>
      </c>
      <c r="E2" s="65" t="s">
        <v>320</v>
      </c>
      <c r="F2" s="67" t="s">
        <v>321</v>
      </c>
      <c r="G2" s="195"/>
      <c r="H2" s="195"/>
    </row>
    <row r="3" spans="1:8" ht="15.75" thickBot="1" x14ac:dyDescent="0.3">
      <c r="A3" s="64" t="s">
        <v>14</v>
      </c>
      <c r="B3" s="68">
        <v>111295.65</v>
      </c>
      <c r="C3" s="69">
        <v>21005.32</v>
      </c>
      <c r="D3" s="69">
        <v>58573.73</v>
      </c>
      <c r="E3" s="69">
        <v>21359.5</v>
      </c>
      <c r="F3" s="69">
        <v>3523.52</v>
      </c>
      <c r="G3" s="69">
        <f>SUM(C3:F3)</f>
        <v>104462.07</v>
      </c>
      <c r="H3" s="70">
        <f>(G3/B3)*100</f>
        <v>93.859975659426055</v>
      </c>
    </row>
    <row r="4" spans="1:8" ht="15.75" thickBot="1" x14ac:dyDescent="0.3">
      <c r="A4" s="64" t="s">
        <v>138</v>
      </c>
      <c r="B4" s="68">
        <v>264491</v>
      </c>
      <c r="C4" s="69">
        <v>72449.440000000002</v>
      </c>
      <c r="D4" s="69">
        <v>70176.149999999994</v>
      </c>
      <c r="E4" s="69">
        <v>19838.7</v>
      </c>
      <c r="F4" s="69">
        <v>48430.33</v>
      </c>
      <c r="G4" s="69">
        <f>SUM(C4:F4)</f>
        <v>210894.62</v>
      </c>
      <c r="H4" s="70">
        <f t="shared" ref="H4:H19" si="0">(G4/B4)*100</f>
        <v>79.736028825177414</v>
      </c>
    </row>
    <row r="5" spans="1:8" ht="15.75" thickBot="1" x14ac:dyDescent="0.3">
      <c r="A5" s="64" t="s">
        <v>139</v>
      </c>
      <c r="B5" s="68">
        <v>457246.76</v>
      </c>
      <c r="C5" s="69">
        <v>182565.81</v>
      </c>
      <c r="D5" s="69">
        <v>58249.96</v>
      </c>
      <c r="E5" s="69">
        <v>42619.02</v>
      </c>
      <c r="F5" s="69">
        <v>20626</v>
      </c>
      <c r="G5" s="69">
        <f t="shared" ref="G5:G19" si="1">SUM(C5:F5)</f>
        <v>304060.78999999998</v>
      </c>
      <c r="H5" s="70">
        <f t="shared" si="0"/>
        <v>66.498183606593514</v>
      </c>
    </row>
    <row r="6" spans="1:8" ht="15.75" thickBot="1" x14ac:dyDescent="0.3">
      <c r="A6" s="64" t="s">
        <v>140</v>
      </c>
      <c r="B6" s="68">
        <v>483830.18</v>
      </c>
      <c r="C6" s="69">
        <v>242358.51</v>
      </c>
      <c r="D6" s="69">
        <v>83804.95</v>
      </c>
      <c r="E6" s="69">
        <v>8645.4699999999993</v>
      </c>
      <c r="F6" s="69">
        <v>17788.04</v>
      </c>
      <c r="G6" s="69">
        <f t="shared" si="1"/>
        <v>352596.97</v>
      </c>
      <c r="H6" s="70">
        <f t="shared" si="0"/>
        <v>72.876183540266126</v>
      </c>
    </row>
    <row r="7" spans="1:8" ht="15.75" thickBot="1" x14ac:dyDescent="0.3">
      <c r="A7" s="64" t="s">
        <v>141</v>
      </c>
      <c r="B7" s="68">
        <v>85929</v>
      </c>
      <c r="C7" s="69">
        <v>30012.27</v>
      </c>
      <c r="D7" s="69">
        <v>27714.25</v>
      </c>
      <c r="E7" s="96">
        <v>6505</v>
      </c>
      <c r="F7" s="69">
        <v>2408</v>
      </c>
      <c r="G7" s="69">
        <f t="shared" si="1"/>
        <v>66639.520000000004</v>
      </c>
      <c r="H7" s="70">
        <f t="shared" si="0"/>
        <v>77.551839309197135</v>
      </c>
    </row>
    <row r="8" spans="1:8" ht="15.75" thickBot="1" x14ac:dyDescent="0.3">
      <c r="A8" s="64" t="s">
        <v>142</v>
      </c>
      <c r="B8" s="68">
        <v>143558.95000000001</v>
      </c>
      <c r="C8" s="69">
        <v>35817.46</v>
      </c>
      <c r="D8" s="69">
        <v>49621.08</v>
      </c>
      <c r="E8" s="69">
        <v>13761.71</v>
      </c>
      <c r="F8" s="69">
        <v>12596</v>
      </c>
      <c r="G8" s="69">
        <f t="shared" si="1"/>
        <v>111796.25</v>
      </c>
      <c r="H8" s="70">
        <f t="shared" si="0"/>
        <v>77.874803347335714</v>
      </c>
    </row>
    <row r="9" spans="1:8" ht="15.75" thickBot="1" x14ac:dyDescent="0.3">
      <c r="A9" s="64" t="s">
        <v>143</v>
      </c>
      <c r="B9" s="68">
        <v>239440</v>
      </c>
      <c r="C9" s="69">
        <v>24252.14</v>
      </c>
      <c r="D9" s="69">
        <v>77770.509999999995</v>
      </c>
      <c r="E9" s="69">
        <v>25112</v>
      </c>
      <c r="F9" s="69">
        <v>17377.82</v>
      </c>
      <c r="G9" s="69">
        <f t="shared" si="1"/>
        <v>144512.47</v>
      </c>
      <c r="H9" s="70">
        <f t="shared" si="0"/>
        <v>60.35435599732709</v>
      </c>
    </row>
    <row r="10" spans="1:8" ht="15.75" thickBot="1" x14ac:dyDescent="0.3">
      <c r="A10" s="64" t="s">
        <v>322</v>
      </c>
      <c r="B10" s="68">
        <v>191253.16</v>
      </c>
      <c r="C10" s="69">
        <v>59308.78</v>
      </c>
      <c r="D10" s="69">
        <v>46411.27</v>
      </c>
      <c r="E10" s="69">
        <v>15083.27</v>
      </c>
      <c r="F10" s="69">
        <v>14441.3</v>
      </c>
      <c r="G10" s="69">
        <f t="shared" si="1"/>
        <v>135244.62</v>
      </c>
      <c r="H10" s="70">
        <f t="shared" si="0"/>
        <v>70.714972761757238</v>
      </c>
    </row>
    <row r="11" spans="1:8" ht="15.75" thickBot="1" x14ac:dyDescent="0.3">
      <c r="A11" s="64" t="s">
        <v>146</v>
      </c>
      <c r="B11" s="68">
        <v>53674.35</v>
      </c>
      <c r="C11" s="69">
        <v>20870.8</v>
      </c>
      <c r="D11" s="69">
        <v>30781</v>
      </c>
      <c r="E11" s="69">
        <v>3485</v>
      </c>
      <c r="F11" s="69">
        <v>1462.5</v>
      </c>
      <c r="G11" s="69">
        <f t="shared" si="1"/>
        <v>56599.3</v>
      </c>
      <c r="H11" s="70">
        <f t="shared" si="0"/>
        <v>105.44943720790285</v>
      </c>
    </row>
    <row r="12" spans="1:8" ht="15.75" thickBot="1" x14ac:dyDescent="0.3">
      <c r="A12" s="64" t="s">
        <v>147</v>
      </c>
      <c r="B12" s="68">
        <v>91982.9</v>
      </c>
      <c r="C12" s="69">
        <v>29842.42</v>
      </c>
      <c r="D12" s="69">
        <v>42060.33</v>
      </c>
      <c r="E12" s="71">
        <v>6647.75</v>
      </c>
      <c r="F12" s="7">
        <v>2751</v>
      </c>
      <c r="G12" s="69">
        <f t="shared" si="1"/>
        <v>81301.5</v>
      </c>
      <c r="H12" s="70">
        <f t="shared" si="0"/>
        <v>88.387624221458566</v>
      </c>
    </row>
    <row r="13" spans="1:8" ht="15.75" thickBot="1" x14ac:dyDescent="0.3">
      <c r="A13" s="64" t="s">
        <v>148</v>
      </c>
      <c r="B13" s="68">
        <v>93706</v>
      </c>
      <c r="C13" s="69">
        <v>19520.41</v>
      </c>
      <c r="D13" s="69">
        <v>27591.98</v>
      </c>
      <c r="E13" s="69">
        <v>1944</v>
      </c>
      <c r="F13" s="75">
        <v>3458</v>
      </c>
      <c r="G13" s="69">
        <f t="shared" si="1"/>
        <v>52514.39</v>
      </c>
      <c r="H13" s="70">
        <f t="shared" si="0"/>
        <v>56.041651548460081</v>
      </c>
    </row>
    <row r="14" spans="1:8" ht="15.75" thickBot="1" x14ac:dyDescent="0.3">
      <c r="A14" s="64" t="s">
        <v>149</v>
      </c>
      <c r="B14" s="68">
        <v>121122.69</v>
      </c>
      <c r="C14" s="69">
        <v>34304.29</v>
      </c>
      <c r="D14" s="69">
        <v>33788.400000000001</v>
      </c>
      <c r="E14" s="72">
        <v>8371.7900000000009</v>
      </c>
      <c r="F14" s="7">
        <v>5645.56</v>
      </c>
      <c r="G14" s="69">
        <f t="shared" si="1"/>
        <v>82110.040000000008</v>
      </c>
      <c r="H14" s="70">
        <f t="shared" si="0"/>
        <v>67.790799560346628</v>
      </c>
    </row>
    <row r="15" spans="1:8" ht="15.75" thickBot="1" x14ac:dyDescent="0.3">
      <c r="A15" s="64" t="s">
        <v>150</v>
      </c>
      <c r="B15" s="68">
        <v>177546.92</v>
      </c>
      <c r="C15" s="69">
        <v>39230.629999999997</v>
      </c>
      <c r="D15" s="69">
        <v>32786.93</v>
      </c>
      <c r="E15" s="69">
        <v>1085</v>
      </c>
      <c r="F15" s="75">
        <v>1585.27</v>
      </c>
      <c r="G15" s="69">
        <f t="shared" si="1"/>
        <v>74687.83</v>
      </c>
      <c r="H15" s="70">
        <f t="shared" si="0"/>
        <v>42.066530920389944</v>
      </c>
    </row>
    <row r="16" spans="1:8" ht="15.75" thickBot="1" x14ac:dyDescent="0.3">
      <c r="A16" s="64" t="s">
        <v>151</v>
      </c>
      <c r="B16" s="68">
        <v>293226.23999999999</v>
      </c>
      <c r="C16" s="69">
        <v>72494.350000000006</v>
      </c>
      <c r="D16" s="69">
        <v>44692.55</v>
      </c>
      <c r="E16" s="72">
        <v>2840</v>
      </c>
      <c r="F16" s="7">
        <v>10276</v>
      </c>
      <c r="G16" s="69">
        <f t="shared" si="1"/>
        <v>130302.90000000001</v>
      </c>
      <c r="H16" s="70">
        <f t="shared" si="0"/>
        <v>44.437666970050159</v>
      </c>
    </row>
    <row r="17" spans="1:8" ht="15.75" thickBot="1" x14ac:dyDescent="0.3">
      <c r="A17" s="64" t="s">
        <v>152</v>
      </c>
      <c r="B17" s="68">
        <v>160176.75</v>
      </c>
      <c r="C17" s="69">
        <v>38756.58</v>
      </c>
      <c r="D17" s="69">
        <v>31968.15</v>
      </c>
      <c r="E17" s="69">
        <v>3113</v>
      </c>
      <c r="F17" s="75">
        <v>6171</v>
      </c>
      <c r="G17" s="69">
        <f t="shared" si="1"/>
        <v>80008.73000000001</v>
      </c>
      <c r="H17" s="70">
        <f t="shared" si="0"/>
        <v>49.950276803593532</v>
      </c>
    </row>
    <row r="18" spans="1:8" ht="15.75" thickBot="1" x14ac:dyDescent="0.3">
      <c r="A18" s="64" t="s">
        <v>19</v>
      </c>
      <c r="B18" s="68">
        <v>160150.45000000001</v>
      </c>
      <c r="C18" s="69">
        <v>32864.589999999997</v>
      </c>
      <c r="D18" s="69">
        <v>21411.08</v>
      </c>
      <c r="E18" s="73">
        <v>90</v>
      </c>
      <c r="F18" s="76">
        <v>295</v>
      </c>
      <c r="G18" s="69">
        <f t="shared" si="1"/>
        <v>54660.67</v>
      </c>
      <c r="H18" s="70">
        <f t="shared" si="0"/>
        <v>34.130825108515147</v>
      </c>
    </row>
    <row r="19" spans="1:8" ht="15.75" thickBot="1" x14ac:dyDescent="0.3">
      <c r="A19" s="64" t="s">
        <v>267</v>
      </c>
      <c r="B19" s="68">
        <f>SUM(B3:B18)</f>
        <v>3128631</v>
      </c>
      <c r="C19" s="69">
        <f>SUM(C3:C18)</f>
        <v>955653.8</v>
      </c>
      <c r="D19" s="69">
        <f>SUM(D3:D18)</f>
        <v>737402.32000000007</v>
      </c>
      <c r="E19" s="69">
        <f>SUM(E3:E18)</f>
        <v>180501.21</v>
      </c>
      <c r="F19" s="69">
        <f>SUM(F3:F18)</f>
        <v>168835.34</v>
      </c>
      <c r="G19" s="69">
        <f t="shared" si="1"/>
        <v>2042392.6700000002</v>
      </c>
      <c r="H19" s="70">
        <f t="shared" si="0"/>
        <v>65.280714472240419</v>
      </c>
    </row>
  </sheetData>
  <mergeCells count="5">
    <mergeCell ref="A1:A2"/>
    <mergeCell ref="B1:B2"/>
    <mergeCell ref="C1:F1"/>
    <mergeCell ref="G1:G2"/>
    <mergeCell ref="H1:H2"/>
  </mergeCells>
  <pageMargins left="0.7" right="0.7" top="0.75" bottom="0.75" header="0.3" footer="0.3"/>
  <ignoredErrors>
    <ignoredError sqref="G3:G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57D6-AF14-4CC6-BEA1-364A8DA9584D}">
  <dimension ref="A1:J104"/>
  <sheetViews>
    <sheetView topLeftCell="A87" workbookViewId="0">
      <selection activeCell="H96" sqref="H96"/>
    </sheetView>
  </sheetViews>
  <sheetFormatPr defaultRowHeight="15" x14ac:dyDescent="0.25"/>
  <cols>
    <col min="1" max="1" width="13.42578125" customWidth="1"/>
    <col min="2" max="2" width="12" customWidth="1"/>
    <col min="3" max="3" width="14.5703125" customWidth="1"/>
    <col min="4" max="4" width="12.5703125" customWidth="1"/>
    <col min="5" max="5" width="12.140625" customWidth="1"/>
    <col min="6" max="6" width="12.28515625" customWidth="1"/>
    <col min="7" max="7" width="12.140625" customWidth="1"/>
    <col min="8" max="8" width="15" customWidth="1"/>
    <col min="9" max="9" width="10" customWidth="1"/>
    <col min="10" max="10" width="12.5703125" customWidth="1"/>
  </cols>
  <sheetData>
    <row r="1" spans="1:10" ht="15.75" thickBot="1" x14ac:dyDescent="0.3">
      <c r="A1" s="193" t="s">
        <v>1</v>
      </c>
      <c r="B1" s="193" t="s">
        <v>266</v>
      </c>
      <c r="C1" s="226" t="s">
        <v>314</v>
      </c>
      <c r="D1" s="217" t="s">
        <v>315</v>
      </c>
      <c r="E1" s="218"/>
      <c r="F1" s="218"/>
      <c r="G1" s="219"/>
      <c r="H1" s="208" t="s">
        <v>13</v>
      </c>
      <c r="I1" s="208" t="s">
        <v>316</v>
      </c>
      <c r="J1" s="208" t="s">
        <v>317</v>
      </c>
    </row>
    <row r="2" spans="1:10" ht="75.75" thickBot="1" x14ac:dyDescent="0.3">
      <c r="A2" s="194"/>
      <c r="B2" s="195"/>
      <c r="C2" s="227"/>
      <c r="D2" s="112" t="s">
        <v>318</v>
      </c>
      <c r="E2" s="113" t="s">
        <v>319</v>
      </c>
      <c r="F2" s="113" t="s">
        <v>320</v>
      </c>
      <c r="G2" s="83" t="s">
        <v>321</v>
      </c>
      <c r="H2" s="209"/>
      <c r="I2" s="209"/>
      <c r="J2" s="209"/>
    </row>
    <row r="3" spans="1:10" ht="15.75" thickBot="1" x14ac:dyDescent="0.3">
      <c r="A3" s="200" t="s">
        <v>14</v>
      </c>
      <c r="B3" s="64" t="s">
        <v>154</v>
      </c>
      <c r="C3" s="114">
        <v>18497.7</v>
      </c>
      <c r="D3" s="115">
        <v>3329</v>
      </c>
      <c r="E3" s="115">
        <v>10228.9</v>
      </c>
      <c r="F3" s="115">
        <v>5671</v>
      </c>
      <c r="G3" s="85">
        <v>653.5</v>
      </c>
      <c r="H3" s="85">
        <f>SUM(D3:G3)</f>
        <v>19882.400000000001</v>
      </c>
      <c r="I3" s="85">
        <f>(H3/C3)*100</f>
        <v>107.48579553133632</v>
      </c>
      <c r="J3" s="86">
        <v>0</v>
      </c>
    </row>
    <row r="4" spans="1:10" ht="15.75" thickBot="1" x14ac:dyDescent="0.3">
      <c r="A4" s="206"/>
      <c r="B4" s="64" t="s">
        <v>155</v>
      </c>
      <c r="C4" s="114">
        <v>10862</v>
      </c>
      <c r="D4" s="115">
        <v>5350.32</v>
      </c>
      <c r="E4" s="115">
        <v>5867</v>
      </c>
      <c r="F4" s="115">
        <v>209</v>
      </c>
      <c r="G4" s="85">
        <v>427</v>
      </c>
      <c r="H4" s="85">
        <f t="shared" ref="H4:H53" si="0">SUM(D4:G4)</f>
        <v>11853.32</v>
      </c>
      <c r="I4" s="85">
        <f t="shared" ref="I4:I67" si="1">(H4/C4)*100</f>
        <v>109.12649604124471</v>
      </c>
      <c r="J4" s="86"/>
    </row>
    <row r="5" spans="1:10" ht="15.75" thickBot="1" x14ac:dyDescent="0.3">
      <c r="A5" s="206"/>
      <c r="B5" s="64" t="s">
        <v>156</v>
      </c>
      <c r="C5" s="114">
        <v>15315.97</v>
      </c>
      <c r="D5" s="115"/>
      <c r="E5" s="115">
        <v>11776.27</v>
      </c>
      <c r="F5" s="115">
        <v>3604.6</v>
      </c>
      <c r="G5" s="85">
        <v>511</v>
      </c>
      <c r="H5" s="85">
        <f t="shared" si="0"/>
        <v>15891.87</v>
      </c>
      <c r="I5" s="85">
        <f t="shared" si="1"/>
        <v>103.76012750090267</v>
      </c>
      <c r="J5" s="86"/>
    </row>
    <row r="6" spans="1:10" ht="15.75" thickBot="1" x14ac:dyDescent="0.3">
      <c r="A6" s="206"/>
      <c r="B6" s="64" t="s">
        <v>157</v>
      </c>
      <c r="C6" s="114">
        <v>19019</v>
      </c>
      <c r="D6" s="115">
        <v>4032</v>
      </c>
      <c r="E6" s="115">
        <v>9635.18</v>
      </c>
      <c r="F6" s="115">
        <v>2243.5</v>
      </c>
      <c r="G6" s="85">
        <v>346</v>
      </c>
      <c r="H6" s="85">
        <f t="shared" si="0"/>
        <v>16256.68</v>
      </c>
      <c r="I6" s="85">
        <f t="shared" si="1"/>
        <v>85.475997686524011</v>
      </c>
      <c r="J6" s="86">
        <f>C6-H6</f>
        <v>2762.3199999999997</v>
      </c>
    </row>
    <row r="7" spans="1:10" ht="15.75" thickBot="1" x14ac:dyDescent="0.3">
      <c r="A7" s="206"/>
      <c r="B7" s="64" t="s">
        <v>158</v>
      </c>
      <c r="C7" s="114">
        <v>34980</v>
      </c>
      <c r="D7" s="115">
        <v>8294</v>
      </c>
      <c r="E7" s="115">
        <v>11948.39</v>
      </c>
      <c r="F7" s="124">
        <v>5927.9</v>
      </c>
      <c r="G7" s="85">
        <v>1068.53</v>
      </c>
      <c r="H7" s="85">
        <f t="shared" si="0"/>
        <v>27238.82</v>
      </c>
      <c r="I7" s="85">
        <f t="shared" si="1"/>
        <v>77.86969696969696</v>
      </c>
      <c r="J7" s="86">
        <f>C7-H7</f>
        <v>7741.18</v>
      </c>
    </row>
    <row r="8" spans="1:10" ht="15.75" thickBot="1" x14ac:dyDescent="0.3">
      <c r="A8" s="206"/>
      <c r="B8" s="64" t="s">
        <v>323</v>
      </c>
      <c r="C8" s="114">
        <v>12620.98</v>
      </c>
      <c r="D8" s="117"/>
      <c r="E8" s="115">
        <v>9117.99</v>
      </c>
      <c r="F8" s="115">
        <v>3703.5</v>
      </c>
      <c r="G8" s="85">
        <v>517.49</v>
      </c>
      <c r="H8" s="85">
        <f t="shared" si="0"/>
        <v>13338.98</v>
      </c>
      <c r="I8" s="85">
        <f t="shared" si="1"/>
        <v>105.68894016154056</v>
      </c>
      <c r="J8" s="86">
        <v>0</v>
      </c>
    </row>
    <row r="9" spans="1:10" ht="15.75" thickBot="1" x14ac:dyDescent="0.3">
      <c r="A9" s="207"/>
      <c r="B9" s="64" t="s">
        <v>267</v>
      </c>
      <c r="C9" s="114">
        <f>SUM(C3:C8)</f>
        <v>111295.65</v>
      </c>
      <c r="D9" s="115">
        <f>SUM(D3:D8)</f>
        <v>21005.32</v>
      </c>
      <c r="E9" s="115">
        <f>SUM(E3:E8)</f>
        <v>58573.729999999996</v>
      </c>
      <c r="F9" s="115">
        <f>SUM(F3:F8)</f>
        <v>21359.5</v>
      </c>
      <c r="G9" s="85">
        <f>SUM(G3:G8)</f>
        <v>3523.5199999999995</v>
      </c>
      <c r="H9" s="85">
        <f>SUM(D9:G9)</f>
        <v>104462.06999999999</v>
      </c>
      <c r="I9" s="85">
        <f t="shared" si="1"/>
        <v>93.859975659426041</v>
      </c>
      <c r="J9" s="86">
        <f>SUM(J3:J8)</f>
        <v>10503.5</v>
      </c>
    </row>
    <row r="10" spans="1:10" ht="15.75" thickBot="1" x14ac:dyDescent="0.3">
      <c r="A10" s="210" t="s">
        <v>138</v>
      </c>
      <c r="B10" s="64" t="s">
        <v>31</v>
      </c>
      <c r="C10" s="114">
        <v>43654.03</v>
      </c>
      <c r="D10" s="115">
        <v>18120</v>
      </c>
      <c r="E10" s="115">
        <v>14156.5</v>
      </c>
      <c r="F10" s="115">
        <v>40</v>
      </c>
      <c r="G10" s="85">
        <v>13062.83</v>
      </c>
      <c r="H10" s="85">
        <f t="shared" si="0"/>
        <v>45379.33</v>
      </c>
      <c r="I10" s="85">
        <f t="shared" si="1"/>
        <v>103.95221243033004</v>
      </c>
      <c r="J10" s="86">
        <v>0</v>
      </c>
    </row>
    <row r="11" spans="1:10" ht="15.75" thickBot="1" x14ac:dyDescent="0.3">
      <c r="A11" s="211"/>
      <c r="B11" s="64" t="s">
        <v>32</v>
      </c>
      <c r="C11" s="114">
        <v>29486.68</v>
      </c>
      <c r="D11" s="115">
        <v>8236.44</v>
      </c>
      <c r="E11" s="115">
        <v>10990.45</v>
      </c>
      <c r="F11" s="115">
        <v>3855.7</v>
      </c>
      <c r="G11" s="85">
        <v>2176</v>
      </c>
      <c r="H11" s="85">
        <f t="shared" si="0"/>
        <v>25258.59</v>
      </c>
      <c r="I11" s="85">
        <f t="shared" si="1"/>
        <v>85.661017110098527</v>
      </c>
      <c r="J11" s="86">
        <f>C11-H11</f>
        <v>4228.09</v>
      </c>
    </row>
    <row r="12" spans="1:10" ht="15.75" thickBot="1" x14ac:dyDescent="0.3">
      <c r="A12" s="211"/>
      <c r="B12" s="64" t="s">
        <v>33</v>
      </c>
      <c r="C12" s="114">
        <v>16170</v>
      </c>
      <c r="D12" s="115">
        <v>5217</v>
      </c>
      <c r="E12" s="115">
        <v>8980.2000000000007</v>
      </c>
      <c r="F12" s="118">
        <v>21</v>
      </c>
      <c r="G12" s="88">
        <v>3218.5</v>
      </c>
      <c r="H12" s="85">
        <f t="shared" si="0"/>
        <v>17436.7</v>
      </c>
      <c r="I12" s="85">
        <f t="shared" si="1"/>
        <v>107.83364254792826</v>
      </c>
      <c r="J12" s="86"/>
    </row>
    <row r="13" spans="1:10" ht="15.75" thickBot="1" x14ac:dyDescent="0.3">
      <c r="A13" s="211"/>
      <c r="B13" s="64" t="s">
        <v>163</v>
      </c>
      <c r="C13" s="114">
        <v>175180.29</v>
      </c>
      <c r="D13" s="115">
        <v>40876</v>
      </c>
      <c r="E13" s="115">
        <v>36049</v>
      </c>
      <c r="F13" s="115">
        <v>15922</v>
      </c>
      <c r="G13" s="90">
        <v>29973</v>
      </c>
      <c r="H13" s="85">
        <f t="shared" si="0"/>
        <v>122820</v>
      </c>
      <c r="I13" s="85">
        <f t="shared" si="1"/>
        <v>70.110627171584198</v>
      </c>
      <c r="J13" s="86">
        <f>C13-H13</f>
        <v>52360.290000000008</v>
      </c>
    </row>
    <row r="14" spans="1:10" ht="15.75" thickBot="1" x14ac:dyDescent="0.3">
      <c r="A14" s="212"/>
      <c r="B14" s="64" t="s">
        <v>267</v>
      </c>
      <c r="C14" s="114">
        <f>SUM(C10:C13)</f>
        <v>264491</v>
      </c>
      <c r="D14" s="115">
        <f>SUM(D10:D13)</f>
        <v>72449.440000000002</v>
      </c>
      <c r="E14" s="115">
        <f>SUM(E10:E13)</f>
        <v>70176.149999999994</v>
      </c>
      <c r="F14" s="119">
        <f>SUM(F10:F13)</f>
        <v>19838.7</v>
      </c>
      <c r="G14" s="88">
        <f>SUM(G10:G13)</f>
        <v>48430.33</v>
      </c>
      <c r="H14" s="85">
        <f t="shared" si="0"/>
        <v>210894.62</v>
      </c>
      <c r="I14" s="85">
        <f t="shared" si="1"/>
        <v>79.736028825177414</v>
      </c>
      <c r="J14" s="86">
        <f>SUM(J10:J13)</f>
        <v>56588.380000000005</v>
      </c>
    </row>
    <row r="15" spans="1:10" ht="15.75" thickBot="1" x14ac:dyDescent="0.3">
      <c r="A15" s="200" t="s">
        <v>139</v>
      </c>
      <c r="B15" s="64" t="s">
        <v>165</v>
      </c>
      <c r="C15" s="114">
        <v>349</v>
      </c>
      <c r="D15" s="115"/>
      <c r="E15" s="115">
        <v>368.5</v>
      </c>
      <c r="F15" s="115"/>
      <c r="G15" s="90">
        <v>1</v>
      </c>
      <c r="H15" s="85">
        <f t="shared" si="0"/>
        <v>369.5</v>
      </c>
      <c r="I15" s="85">
        <f t="shared" si="1"/>
        <v>105.87392550143267</v>
      </c>
      <c r="J15" s="86">
        <v>0</v>
      </c>
    </row>
    <row r="16" spans="1:10" ht="15.75" thickBot="1" x14ac:dyDescent="0.3">
      <c r="A16" s="206"/>
      <c r="B16" s="64" t="s">
        <v>166</v>
      </c>
      <c r="C16" s="114">
        <v>146738.62</v>
      </c>
      <c r="D16" s="115">
        <v>47485.66</v>
      </c>
      <c r="E16" s="115">
        <v>22300.84</v>
      </c>
      <c r="F16" s="119">
        <v>30243.06</v>
      </c>
      <c r="G16" s="88">
        <v>10044</v>
      </c>
      <c r="H16" s="85">
        <f t="shared" si="0"/>
        <v>110073.56</v>
      </c>
      <c r="I16" s="85">
        <f t="shared" si="1"/>
        <v>75.013353676080641</v>
      </c>
      <c r="J16" s="86">
        <f>C16-H16</f>
        <v>36665.06</v>
      </c>
    </row>
    <row r="17" spans="1:10" ht="15.75" thickBot="1" x14ac:dyDescent="0.3">
      <c r="A17" s="206"/>
      <c r="B17" s="64" t="s">
        <v>167</v>
      </c>
      <c r="C17" s="114">
        <v>238410.74</v>
      </c>
      <c r="D17" s="115">
        <v>120677.29</v>
      </c>
      <c r="E17" s="115">
        <v>11238.4</v>
      </c>
      <c r="F17" s="115">
        <v>5239</v>
      </c>
      <c r="G17" s="90">
        <v>9697.5</v>
      </c>
      <c r="H17" s="85">
        <f t="shared" si="0"/>
        <v>146852.19</v>
      </c>
      <c r="I17" s="85">
        <f t="shared" si="1"/>
        <v>61.596298052680012</v>
      </c>
      <c r="J17" s="86">
        <f>C17-H17</f>
        <v>91558.549999999988</v>
      </c>
    </row>
    <row r="18" spans="1:10" ht="15.75" thickBot="1" x14ac:dyDescent="0.3">
      <c r="A18" s="206"/>
      <c r="B18" s="64" t="s">
        <v>168</v>
      </c>
      <c r="C18" s="114">
        <v>48280.77</v>
      </c>
      <c r="D18" s="115">
        <v>9024.7199999999993</v>
      </c>
      <c r="E18" s="115">
        <v>18347.34</v>
      </c>
      <c r="F18" s="120">
        <v>5979.76</v>
      </c>
      <c r="G18" s="93">
        <v>476</v>
      </c>
      <c r="H18" s="85">
        <f t="shared" si="0"/>
        <v>33827.82</v>
      </c>
      <c r="I18" s="85">
        <f t="shared" si="1"/>
        <v>70.064789770337143</v>
      </c>
      <c r="J18" s="86">
        <f>C18-H18</f>
        <v>14452.949999999997</v>
      </c>
    </row>
    <row r="19" spans="1:10" ht="15.75" thickBot="1" x14ac:dyDescent="0.3">
      <c r="A19" s="206"/>
      <c r="B19" s="64" t="s">
        <v>169</v>
      </c>
      <c r="C19" s="114">
        <v>23467.63</v>
      </c>
      <c r="D19" s="115">
        <v>5378.14</v>
      </c>
      <c r="E19" s="115">
        <v>5994.87</v>
      </c>
      <c r="F19" s="115">
        <v>1157.2</v>
      </c>
      <c r="G19" s="85">
        <v>407.5</v>
      </c>
      <c r="H19" s="85">
        <f t="shared" si="0"/>
        <v>12937.710000000001</v>
      </c>
      <c r="I19" s="85">
        <f t="shared" si="1"/>
        <v>55.130023781694192</v>
      </c>
      <c r="J19" s="86">
        <f>C19-H19</f>
        <v>10529.92</v>
      </c>
    </row>
    <row r="20" spans="1:10" ht="15.75" thickBot="1" x14ac:dyDescent="0.3">
      <c r="A20" s="207"/>
      <c r="B20" s="64" t="s">
        <v>267</v>
      </c>
      <c r="C20" s="121">
        <f>SUM(C15:C19)</f>
        <v>457246.76</v>
      </c>
      <c r="D20" s="115">
        <f>SUM(D16:D19)</f>
        <v>182565.81000000003</v>
      </c>
      <c r="E20" s="115">
        <f>SUM(E15:E19)</f>
        <v>58249.950000000004</v>
      </c>
      <c r="F20" s="115">
        <f>SUM(F16:F19)</f>
        <v>42619.02</v>
      </c>
      <c r="G20" s="85">
        <f>SUM(G15:G19)</f>
        <v>20626</v>
      </c>
      <c r="H20" s="85">
        <f t="shared" si="0"/>
        <v>304060.78000000003</v>
      </c>
      <c r="I20" s="85">
        <f t="shared" si="1"/>
        <v>66.498181419590594</v>
      </c>
      <c r="J20" s="86">
        <f>SUM(J15:J19)</f>
        <v>153206.48000000001</v>
      </c>
    </row>
    <row r="21" spans="1:10" ht="15.75" thickBot="1" x14ac:dyDescent="0.3">
      <c r="A21" s="200" t="s">
        <v>140</v>
      </c>
      <c r="B21" s="64" t="s">
        <v>170</v>
      </c>
      <c r="C21" s="121">
        <v>16407</v>
      </c>
      <c r="D21" s="115">
        <v>1572.03</v>
      </c>
      <c r="E21" s="115">
        <v>6245</v>
      </c>
      <c r="F21" s="115">
        <v>1769.82</v>
      </c>
      <c r="G21" s="85">
        <v>148</v>
      </c>
      <c r="H21" s="85">
        <f t="shared" si="0"/>
        <v>9734.85</v>
      </c>
      <c r="I21" s="85">
        <f t="shared" si="1"/>
        <v>59.333516182117393</v>
      </c>
      <c r="J21" s="86">
        <f>C21-H21</f>
        <v>6672.15</v>
      </c>
    </row>
    <row r="22" spans="1:10" ht="15.75" thickBot="1" x14ac:dyDescent="0.3">
      <c r="A22" s="206"/>
      <c r="B22" s="64" t="s">
        <v>171</v>
      </c>
      <c r="C22" s="121">
        <v>12674.02</v>
      </c>
      <c r="D22" s="115">
        <v>1090</v>
      </c>
      <c r="E22" s="115">
        <v>7634.98</v>
      </c>
      <c r="F22" s="115">
        <v>120</v>
      </c>
      <c r="G22" s="85">
        <v>4371.04</v>
      </c>
      <c r="H22" s="85">
        <f t="shared" si="0"/>
        <v>13216.02</v>
      </c>
      <c r="I22" s="85">
        <f t="shared" si="1"/>
        <v>104.27646476808464</v>
      </c>
      <c r="J22" s="86">
        <v>0</v>
      </c>
    </row>
    <row r="23" spans="1:10" ht="15.75" thickBot="1" x14ac:dyDescent="0.3">
      <c r="A23" s="206"/>
      <c r="B23" s="64" t="s">
        <v>172</v>
      </c>
      <c r="C23" s="121">
        <v>45442.49</v>
      </c>
      <c r="D23" s="115">
        <v>29021.599999999999</v>
      </c>
      <c r="E23" s="115">
        <v>8899.15</v>
      </c>
      <c r="F23" s="115">
        <v>41</v>
      </c>
      <c r="G23" s="85">
        <v>787</v>
      </c>
      <c r="H23" s="85">
        <f t="shared" si="0"/>
        <v>38748.75</v>
      </c>
      <c r="I23" s="85">
        <f t="shared" si="1"/>
        <v>85.269865273667889</v>
      </c>
      <c r="J23" s="86">
        <f>C23-H23</f>
        <v>6693.739999999998</v>
      </c>
    </row>
    <row r="24" spans="1:10" ht="15.75" thickBot="1" x14ac:dyDescent="0.3">
      <c r="A24" s="206"/>
      <c r="B24" s="64" t="s">
        <v>173</v>
      </c>
      <c r="C24" s="121">
        <v>205789.99</v>
      </c>
      <c r="D24" s="115">
        <v>140036.9</v>
      </c>
      <c r="E24" s="115">
        <v>17311.23</v>
      </c>
      <c r="F24" s="115">
        <v>3737</v>
      </c>
      <c r="G24" s="85">
        <v>2544</v>
      </c>
      <c r="H24" s="85">
        <f t="shared" si="0"/>
        <v>163629.13</v>
      </c>
      <c r="I24" s="85">
        <f t="shared" si="1"/>
        <v>79.512676977145489</v>
      </c>
      <c r="J24" s="86">
        <f>C24-H24</f>
        <v>42160.859999999986</v>
      </c>
    </row>
    <row r="25" spans="1:10" ht="15.75" thickBot="1" x14ac:dyDescent="0.3">
      <c r="A25" s="206"/>
      <c r="B25" s="64" t="s">
        <v>269</v>
      </c>
      <c r="C25" s="121">
        <v>53412.57</v>
      </c>
      <c r="D25" s="115">
        <v>30978.27</v>
      </c>
      <c r="E25" s="115">
        <v>18980.93</v>
      </c>
      <c r="F25" s="115">
        <v>249</v>
      </c>
      <c r="G25" s="85">
        <v>6059</v>
      </c>
      <c r="H25" s="85">
        <f t="shared" si="0"/>
        <v>56267.199999999997</v>
      </c>
      <c r="I25" s="85">
        <f t="shared" si="1"/>
        <v>105.34449100651774</v>
      </c>
      <c r="J25" s="86">
        <v>0</v>
      </c>
    </row>
    <row r="26" spans="1:10" ht="15.75" thickBot="1" x14ac:dyDescent="0.3">
      <c r="A26" s="206"/>
      <c r="B26" s="64" t="s">
        <v>175</v>
      </c>
      <c r="C26" s="121">
        <v>112921</v>
      </c>
      <c r="D26" s="115">
        <v>31854.720000000001</v>
      </c>
      <c r="E26" s="115">
        <v>17222.28</v>
      </c>
      <c r="F26" s="115">
        <v>2728.65</v>
      </c>
      <c r="G26" s="85">
        <v>237</v>
      </c>
      <c r="H26" s="85">
        <f t="shared" si="0"/>
        <v>52042.65</v>
      </c>
      <c r="I26" s="85">
        <f t="shared" si="1"/>
        <v>46.087663056473112</v>
      </c>
      <c r="J26" s="86">
        <f>C26-H26</f>
        <v>60878.35</v>
      </c>
    </row>
    <row r="27" spans="1:10" ht="15.75" thickBot="1" x14ac:dyDescent="0.3">
      <c r="A27" s="206"/>
      <c r="B27" s="64" t="s">
        <v>270</v>
      </c>
      <c r="C27" s="121">
        <v>37183.11</v>
      </c>
      <c r="D27" s="115">
        <v>7805</v>
      </c>
      <c r="E27" s="115">
        <v>7511.38</v>
      </c>
      <c r="F27" s="115"/>
      <c r="G27" s="85">
        <v>3642</v>
      </c>
      <c r="H27" s="85">
        <f t="shared" si="0"/>
        <v>18958.38</v>
      </c>
      <c r="I27" s="85">
        <f t="shared" si="1"/>
        <v>50.986536629130811</v>
      </c>
      <c r="J27" s="86">
        <f>C27-H27</f>
        <v>18224.73</v>
      </c>
    </row>
    <row r="28" spans="1:10" ht="15.75" thickBot="1" x14ac:dyDescent="0.3">
      <c r="A28" s="207"/>
      <c r="B28" s="64" t="s">
        <v>267</v>
      </c>
      <c r="C28" s="122">
        <f>SUM(C21:C27)</f>
        <v>483830.18</v>
      </c>
      <c r="D28" s="115">
        <f>SUM(D21:D27)</f>
        <v>242358.52</v>
      </c>
      <c r="E28" s="115">
        <f>SUM(E21:E27)</f>
        <v>83804.950000000012</v>
      </c>
      <c r="F28" s="115">
        <f>SUM(F21:F27)</f>
        <v>8645.4699999999993</v>
      </c>
      <c r="G28" s="85">
        <f>SUM(G21:G27)</f>
        <v>17788.04</v>
      </c>
      <c r="H28" s="85">
        <f t="shared" si="0"/>
        <v>352596.97999999992</v>
      </c>
      <c r="I28" s="85">
        <f t="shared" si="1"/>
        <v>72.876185607107004</v>
      </c>
      <c r="J28" s="86">
        <f>SUM(J21:J27)</f>
        <v>134629.82999999999</v>
      </c>
    </row>
    <row r="29" spans="1:10" ht="15.75" thickBot="1" x14ac:dyDescent="0.3">
      <c r="A29" s="213" t="s">
        <v>141</v>
      </c>
      <c r="B29" s="77" t="s">
        <v>177</v>
      </c>
      <c r="C29" s="121">
        <v>8774</v>
      </c>
      <c r="D29" s="115">
        <v>1108</v>
      </c>
      <c r="E29" s="115">
        <v>4738</v>
      </c>
      <c r="F29" s="115">
        <v>120</v>
      </c>
      <c r="G29" s="85">
        <v>28</v>
      </c>
      <c r="H29" s="85">
        <f t="shared" si="0"/>
        <v>5994</v>
      </c>
      <c r="I29" s="85">
        <f>(H29/C29)*100</f>
        <v>68.31547754729884</v>
      </c>
      <c r="J29" s="86">
        <f t="shared" ref="J29:J37" si="2">C29-H29</f>
        <v>2780</v>
      </c>
    </row>
    <row r="30" spans="1:10" ht="15.75" thickBot="1" x14ac:dyDescent="0.3">
      <c r="A30" s="213"/>
      <c r="B30" s="64" t="s">
        <v>178</v>
      </c>
      <c r="C30" s="121">
        <v>18598</v>
      </c>
      <c r="D30" s="115">
        <v>13698.1</v>
      </c>
      <c r="E30" s="115">
        <v>1756.38</v>
      </c>
      <c r="F30" s="115"/>
      <c r="G30" s="85"/>
      <c r="H30" s="85">
        <f t="shared" si="0"/>
        <v>15454.48</v>
      </c>
      <c r="I30" s="85">
        <f t="shared" si="1"/>
        <v>83.097537369609626</v>
      </c>
      <c r="J30" s="86">
        <f t="shared" si="2"/>
        <v>3143.5200000000004</v>
      </c>
    </row>
    <row r="31" spans="1:10" ht="15.75" thickBot="1" x14ac:dyDescent="0.3">
      <c r="A31" s="213"/>
      <c r="B31" s="64" t="s">
        <v>179</v>
      </c>
      <c r="C31" s="121">
        <v>24147</v>
      </c>
      <c r="D31" s="115">
        <v>9840.17</v>
      </c>
      <c r="E31" s="115">
        <v>6196</v>
      </c>
      <c r="F31" s="115">
        <v>1179</v>
      </c>
      <c r="G31" s="85">
        <v>25</v>
      </c>
      <c r="H31" s="85">
        <f t="shared" si="0"/>
        <v>17240.169999999998</v>
      </c>
      <c r="I31" s="85">
        <f t="shared" si="1"/>
        <v>71.396736654656891</v>
      </c>
      <c r="J31" s="86">
        <f t="shared" si="2"/>
        <v>6906.8300000000017</v>
      </c>
    </row>
    <row r="32" spans="1:10" ht="15.75" thickBot="1" x14ac:dyDescent="0.3">
      <c r="A32" s="213"/>
      <c r="B32" s="64" t="s">
        <v>180</v>
      </c>
      <c r="C32" s="121">
        <v>25873</v>
      </c>
      <c r="D32" s="115">
        <v>5366</v>
      </c>
      <c r="E32" s="115">
        <v>10577.87</v>
      </c>
      <c r="F32" s="115">
        <v>4485</v>
      </c>
      <c r="G32" s="85">
        <v>1192</v>
      </c>
      <c r="H32" s="85">
        <f t="shared" si="0"/>
        <v>21620.870000000003</v>
      </c>
      <c r="I32" s="85">
        <f t="shared" si="1"/>
        <v>83.565377033973647</v>
      </c>
      <c r="J32" s="86">
        <f t="shared" si="2"/>
        <v>4252.1299999999974</v>
      </c>
    </row>
    <row r="33" spans="1:10" ht="15.75" thickBot="1" x14ac:dyDescent="0.3">
      <c r="A33" s="213"/>
      <c r="B33" s="64" t="s">
        <v>181</v>
      </c>
      <c r="C33" s="121">
        <v>8537</v>
      </c>
      <c r="D33" s="115"/>
      <c r="E33" s="115">
        <v>4446</v>
      </c>
      <c r="F33" s="115">
        <v>721</v>
      </c>
      <c r="G33" s="85">
        <v>1163</v>
      </c>
      <c r="H33" s="85">
        <f t="shared" si="0"/>
        <v>6330</v>
      </c>
      <c r="I33" s="85">
        <f t="shared" si="1"/>
        <v>74.147827105540586</v>
      </c>
      <c r="J33" s="86">
        <f t="shared" si="2"/>
        <v>2207</v>
      </c>
    </row>
    <row r="34" spans="1:10" ht="15.75" thickBot="1" x14ac:dyDescent="0.3">
      <c r="A34" s="214"/>
      <c r="B34" s="64" t="s">
        <v>267</v>
      </c>
      <c r="C34" s="121">
        <v>85929</v>
      </c>
      <c r="D34" s="115">
        <f>SUM(D29:D33)</f>
        <v>30012.27</v>
      </c>
      <c r="E34" s="115">
        <f>SUM(E29:E33)</f>
        <v>27714.25</v>
      </c>
      <c r="F34" s="115">
        <f>SUM(F29:F33)</f>
        <v>6505</v>
      </c>
      <c r="G34" s="85">
        <f>SUM(G29:G33)</f>
        <v>2408</v>
      </c>
      <c r="H34" s="85">
        <f t="shared" si="0"/>
        <v>66639.520000000004</v>
      </c>
      <c r="I34" s="85">
        <f t="shared" si="1"/>
        <v>77.551839309197135</v>
      </c>
      <c r="J34" s="86">
        <f t="shared" si="2"/>
        <v>19289.479999999996</v>
      </c>
    </row>
    <row r="35" spans="1:10" ht="15.75" thickBot="1" x14ac:dyDescent="0.3">
      <c r="A35" s="203" t="s">
        <v>142</v>
      </c>
      <c r="B35" s="64" t="s">
        <v>183</v>
      </c>
      <c r="C35" s="121">
        <v>2190</v>
      </c>
      <c r="D35" s="115"/>
      <c r="E35" s="115">
        <v>1871.94</v>
      </c>
      <c r="F35" s="115">
        <v>123</v>
      </c>
      <c r="G35" s="85">
        <v>121</v>
      </c>
      <c r="H35" s="85">
        <f t="shared" si="0"/>
        <v>2115.94</v>
      </c>
      <c r="I35" s="85">
        <f t="shared" si="1"/>
        <v>96.618264840182661</v>
      </c>
      <c r="J35" s="86">
        <f t="shared" si="2"/>
        <v>74.059999999999945</v>
      </c>
    </row>
    <row r="36" spans="1:10" ht="15.75" thickBot="1" x14ac:dyDescent="0.3">
      <c r="A36" s="204"/>
      <c r="B36" s="64" t="s">
        <v>184</v>
      </c>
      <c r="C36" s="121">
        <v>54056</v>
      </c>
      <c r="D36" s="115">
        <v>7995.3</v>
      </c>
      <c r="E36" s="115">
        <v>15412.14</v>
      </c>
      <c r="F36" s="115">
        <v>7107.71</v>
      </c>
      <c r="G36" s="85">
        <v>3886</v>
      </c>
      <c r="H36" s="85">
        <f t="shared" si="0"/>
        <v>34401.149999999994</v>
      </c>
      <c r="I36" s="85">
        <f t="shared" si="1"/>
        <v>63.639836465887214</v>
      </c>
      <c r="J36" s="86">
        <f t="shared" si="2"/>
        <v>19654.850000000006</v>
      </c>
    </row>
    <row r="37" spans="1:10" ht="15.75" thickBot="1" x14ac:dyDescent="0.3">
      <c r="A37" s="204"/>
      <c r="B37" s="64" t="s">
        <v>185</v>
      </c>
      <c r="C37" s="121">
        <v>53394.95</v>
      </c>
      <c r="D37" s="115">
        <v>17354.71</v>
      </c>
      <c r="E37" s="115">
        <v>12716.06</v>
      </c>
      <c r="F37" s="115">
        <v>2562</v>
      </c>
      <c r="G37" s="85">
        <v>5680</v>
      </c>
      <c r="H37" s="85">
        <f t="shared" si="0"/>
        <v>38312.769999999997</v>
      </c>
      <c r="I37" s="85">
        <f t="shared" si="1"/>
        <v>71.753545981408351</v>
      </c>
      <c r="J37" s="86">
        <f t="shared" si="2"/>
        <v>15082.18</v>
      </c>
    </row>
    <row r="38" spans="1:10" ht="15.75" thickBot="1" x14ac:dyDescent="0.3">
      <c r="A38" s="204"/>
      <c r="B38" s="64" t="s">
        <v>186</v>
      </c>
      <c r="C38" s="121">
        <v>28348</v>
      </c>
      <c r="D38" s="115">
        <v>10183.450000000001</v>
      </c>
      <c r="E38" s="115">
        <v>17632.84</v>
      </c>
      <c r="F38" s="115">
        <v>3408</v>
      </c>
      <c r="G38" s="85">
        <v>2261</v>
      </c>
      <c r="H38" s="85">
        <f t="shared" si="0"/>
        <v>33485.29</v>
      </c>
      <c r="I38" s="85">
        <f t="shared" si="1"/>
        <v>118.12223084520954</v>
      </c>
      <c r="J38" s="86">
        <v>0</v>
      </c>
    </row>
    <row r="39" spans="1:10" ht="15.75" thickBot="1" x14ac:dyDescent="0.3">
      <c r="A39" s="204"/>
      <c r="B39" s="64" t="s">
        <v>187</v>
      </c>
      <c r="C39" s="123">
        <v>5570</v>
      </c>
      <c r="D39" s="115">
        <v>284</v>
      </c>
      <c r="E39" s="115">
        <v>1988.1</v>
      </c>
      <c r="F39" s="115">
        <v>561</v>
      </c>
      <c r="G39" s="85">
        <v>648</v>
      </c>
      <c r="H39" s="85">
        <f t="shared" si="0"/>
        <v>3481.1</v>
      </c>
      <c r="I39" s="85">
        <f t="shared" si="1"/>
        <v>62.497307001795335</v>
      </c>
      <c r="J39" s="86">
        <f>C39-H39</f>
        <v>2088.9</v>
      </c>
    </row>
    <row r="40" spans="1:10" ht="15.75" thickBot="1" x14ac:dyDescent="0.3">
      <c r="A40" s="205"/>
      <c r="B40" s="64" t="s">
        <v>267</v>
      </c>
      <c r="C40" s="121">
        <f>SUM(C35:C39)</f>
        <v>143558.95000000001</v>
      </c>
      <c r="D40" s="115">
        <f>SUM(D35:D39)</f>
        <v>35817.46</v>
      </c>
      <c r="E40" s="115">
        <f>SUM(E35:E39)</f>
        <v>49621.079999999994</v>
      </c>
      <c r="F40" s="115">
        <f>SUM(F35:F39)</f>
        <v>13761.71</v>
      </c>
      <c r="G40" s="85">
        <f>SUM(G35:G39)</f>
        <v>12596</v>
      </c>
      <c r="H40" s="85">
        <f t="shared" si="0"/>
        <v>111796.25</v>
      </c>
      <c r="I40" s="85">
        <f t="shared" si="1"/>
        <v>77.874803347335714</v>
      </c>
      <c r="J40" s="86">
        <f>SUM(J35:J39)</f>
        <v>36899.990000000013</v>
      </c>
    </row>
    <row r="41" spans="1:10" ht="15.75" thickBot="1" x14ac:dyDescent="0.3">
      <c r="A41" s="200" t="s">
        <v>143</v>
      </c>
      <c r="B41" s="64" t="s">
        <v>188</v>
      </c>
      <c r="C41" s="121">
        <v>54435</v>
      </c>
      <c r="D41" s="115">
        <v>3663</v>
      </c>
      <c r="E41" s="115">
        <v>13935.67</v>
      </c>
      <c r="F41" s="115">
        <v>11224</v>
      </c>
      <c r="G41" s="85">
        <v>3065.52</v>
      </c>
      <c r="H41" s="85">
        <f t="shared" si="0"/>
        <v>31888.19</v>
      </c>
      <c r="I41" s="85">
        <f t="shared" si="1"/>
        <v>58.580306787912185</v>
      </c>
      <c r="J41" s="86">
        <f t="shared" ref="J41:J46" si="3">C41-H41</f>
        <v>22546.81</v>
      </c>
    </row>
    <row r="42" spans="1:10" ht="15.75" thickBot="1" x14ac:dyDescent="0.3">
      <c r="A42" s="206"/>
      <c r="B42" s="64" t="s">
        <v>190</v>
      </c>
      <c r="C42" s="121">
        <v>22555</v>
      </c>
      <c r="D42" s="115">
        <v>3611.73</v>
      </c>
      <c r="E42" s="115">
        <v>4107</v>
      </c>
      <c r="F42" s="115">
        <v>122</v>
      </c>
      <c r="G42" s="85">
        <v>2022</v>
      </c>
      <c r="H42" s="85">
        <f t="shared" si="0"/>
        <v>9862.73</v>
      </c>
      <c r="I42" s="85">
        <f t="shared" si="1"/>
        <v>43.727466193748619</v>
      </c>
      <c r="J42" s="86">
        <f t="shared" si="3"/>
        <v>12692.27</v>
      </c>
    </row>
    <row r="43" spans="1:10" ht="15.75" thickBot="1" x14ac:dyDescent="0.3">
      <c r="A43" s="206"/>
      <c r="B43" s="64" t="s">
        <v>191</v>
      </c>
      <c r="C43" s="121">
        <v>123700</v>
      </c>
      <c r="D43" s="115">
        <v>15975.41</v>
      </c>
      <c r="E43" s="115">
        <v>45789.84</v>
      </c>
      <c r="F43" s="115">
        <v>9883</v>
      </c>
      <c r="G43" s="85">
        <v>6482</v>
      </c>
      <c r="H43" s="85">
        <f t="shared" si="0"/>
        <v>78130.25</v>
      </c>
      <c r="I43" s="85">
        <f t="shared" si="1"/>
        <v>63.161075181891668</v>
      </c>
      <c r="J43" s="86">
        <f t="shared" si="3"/>
        <v>45569.75</v>
      </c>
    </row>
    <row r="44" spans="1:10" ht="15.75" thickBot="1" x14ac:dyDescent="0.3">
      <c r="A44" s="206"/>
      <c r="B44" s="64" t="s">
        <v>271</v>
      </c>
      <c r="C44" s="121">
        <v>3770</v>
      </c>
      <c r="D44" s="115"/>
      <c r="E44" s="115">
        <v>2276</v>
      </c>
      <c r="F44" s="115"/>
      <c r="G44" s="85">
        <v>1036.3</v>
      </c>
      <c r="H44" s="85">
        <f t="shared" si="0"/>
        <v>3312.3</v>
      </c>
      <c r="I44" s="85">
        <f t="shared" si="1"/>
        <v>87.859416445623353</v>
      </c>
      <c r="J44" s="86">
        <f t="shared" si="3"/>
        <v>457.69999999999982</v>
      </c>
    </row>
    <row r="45" spans="1:10" ht="15.75" thickBot="1" x14ac:dyDescent="0.3">
      <c r="A45" s="206"/>
      <c r="B45" s="64" t="s">
        <v>193</v>
      </c>
      <c r="C45" s="121">
        <v>19880</v>
      </c>
      <c r="D45" s="115"/>
      <c r="E45" s="115">
        <v>4042</v>
      </c>
      <c r="F45" s="115">
        <v>1367</v>
      </c>
      <c r="G45" s="85">
        <v>1633</v>
      </c>
      <c r="H45" s="85">
        <f t="shared" si="0"/>
        <v>7042</v>
      </c>
      <c r="I45" s="85">
        <f t="shared" si="1"/>
        <v>35.422535211267608</v>
      </c>
      <c r="J45" s="86">
        <f t="shared" si="3"/>
        <v>12838</v>
      </c>
    </row>
    <row r="46" spans="1:10" ht="15.75" thickBot="1" x14ac:dyDescent="0.3">
      <c r="A46" s="206"/>
      <c r="B46" s="64" t="s">
        <v>194</v>
      </c>
      <c r="C46" s="121">
        <v>15100</v>
      </c>
      <c r="D46" s="115">
        <v>1002</v>
      </c>
      <c r="E46" s="115">
        <v>7620</v>
      </c>
      <c r="F46" s="115">
        <v>2516</v>
      </c>
      <c r="G46" s="85">
        <v>3139</v>
      </c>
      <c r="H46" s="85">
        <f t="shared" si="0"/>
        <v>14277</v>
      </c>
      <c r="I46" s="85">
        <f t="shared" si="1"/>
        <v>94.549668874172184</v>
      </c>
      <c r="J46" s="86">
        <f t="shared" si="3"/>
        <v>823</v>
      </c>
    </row>
    <row r="47" spans="1:10" ht="15.75" thickBot="1" x14ac:dyDescent="0.3">
      <c r="A47" s="207"/>
      <c r="B47" s="64" t="s">
        <v>267</v>
      </c>
      <c r="C47" s="121">
        <f>SUM(C41:C46)</f>
        <v>239440</v>
      </c>
      <c r="D47" s="115">
        <f>SUM(D41:D46)</f>
        <v>24252.14</v>
      </c>
      <c r="E47" s="115">
        <f>SUM(E41:E46)</f>
        <v>77770.509999999995</v>
      </c>
      <c r="F47" s="115">
        <f>SUM(F41:F46)</f>
        <v>25112</v>
      </c>
      <c r="G47" s="85">
        <f>SUM(G41:G46)</f>
        <v>17377.82</v>
      </c>
      <c r="H47" s="85">
        <f t="shared" si="0"/>
        <v>144512.47</v>
      </c>
      <c r="I47" s="85">
        <f t="shared" si="1"/>
        <v>60.35435599732709</v>
      </c>
      <c r="J47" s="86">
        <f>SUM(J41:J46)</f>
        <v>94927.53</v>
      </c>
    </row>
    <row r="48" spans="1:10" ht="15.75" thickBot="1" x14ac:dyDescent="0.3">
      <c r="A48" s="203" t="s">
        <v>145</v>
      </c>
      <c r="B48" s="78" t="s">
        <v>195</v>
      </c>
      <c r="C48" s="121">
        <v>10344.969999999999</v>
      </c>
      <c r="D48" s="115">
        <v>5725.5</v>
      </c>
      <c r="E48" s="115">
        <v>3932.15</v>
      </c>
      <c r="F48" s="115">
        <v>539.89</v>
      </c>
      <c r="G48" s="85">
        <v>370</v>
      </c>
      <c r="H48" s="85">
        <f t="shared" si="0"/>
        <v>10567.539999999999</v>
      </c>
      <c r="I48" s="85">
        <f t="shared" si="1"/>
        <v>102.15148038128675</v>
      </c>
      <c r="J48" s="86"/>
    </row>
    <row r="49" spans="1:10" ht="15.75" thickBot="1" x14ac:dyDescent="0.3">
      <c r="A49" s="204"/>
      <c r="B49" s="78" t="s">
        <v>196</v>
      </c>
      <c r="C49" s="121">
        <v>23193</v>
      </c>
      <c r="D49" s="115">
        <v>5416</v>
      </c>
      <c r="E49" s="115">
        <v>9340.5400000000009</v>
      </c>
      <c r="F49" s="115">
        <v>1268</v>
      </c>
      <c r="G49" s="85">
        <v>858</v>
      </c>
      <c r="H49" s="85">
        <f t="shared" si="0"/>
        <v>16882.54</v>
      </c>
      <c r="I49" s="85">
        <f t="shared" si="1"/>
        <v>72.791531927736813</v>
      </c>
      <c r="J49" s="86">
        <f>C49-H49</f>
        <v>6310.4599999999991</v>
      </c>
    </row>
    <row r="50" spans="1:10" ht="15.75" thickBot="1" x14ac:dyDescent="0.3">
      <c r="A50" s="204"/>
      <c r="B50" s="78" t="s">
        <v>198</v>
      </c>
      <c r="C50" s="121">
        <v>13856.76</v>
      </c>
      <c r="D50" s="115">
        <v>1423</v>
      </c>
      <c r="E50" s="115">
        <v>11142.17</v>
      </c>
      <c r="F50" s="115">
        <v>2312.46</v>
      </c>
      <c r="G50" s="85">
        <v>1475.8</v>
      </c>
      <c r="H50" s="85">
        <f t="shared" si="0"/>
        <v>16353.43</v>
      </c>
      <c r="I50" s="85">
        <f t="shared" si="1"/>
        <v>118.01770399429591</v>
      </c>
      <c r="J50" s="86">
        <v>0</v>
      </c>
    </row>
    <row r="51" spans="1:10" ht="15.75" thickBot="1" x14ac:dyDescent="0.3">
      <c r="A51" s="204"/>
      <c r="B51" s="78" t="s">
        <v>199</v>
      </c>
      <c r="C51" s="121">
        <v>1044</v>
      </c>
      <c r="D51" s="115"/>
      <c r="E51" s="115">
        <v>1102.32</v>
      </c>
      <c r="F51" s="115"/>
      <c r="G51" s="85">
        <v>85.5</v>
      </c>
      <c r="H51" s="85">
        <f t="shared" si="0"/>
        <v>1187.82</v>
      </c>
      <c r="I51" s="85">
        <f t="shared" si="1"/>
        <v>113.77586206896551</v>
      </c>
      <c r="J51" s="86">
        <v>0</v>
      </c>
    </row>
    <row r="52" spans="1:10" ht="15.75" thickBot="1" x14ac:dyDescent="0.3">
      <c r="A52" s="204"/>
      <c r="B52" s="78" t="s">
        <v>200</v>
      </c>
      <c r="C52" s="121">
        <v>70384</v>
      </c>
      <c r="D52" s="115">
        <v>28104.97</v>
      </c>
      <c r="E52" s="115">
        <v>11871.72</v>
      </c>
      <c r="F52" s="115">
        <v>2019.5</v>
      </c>
      <c r="G52" s="85">
        <v>4263</v>
      </c>
      <c r="H52" s="85">
        <f t="shared" si="0"/>
        <v>46259.19</v>
      </c>
      <c r="I52" s="85">
        <f t="shared" si="1"/>
        <v>65.724013980450096</v>
      </c>
      <c r="J52" s="86">
        <f>C52-H52</f>
        <v>24124.809999999998</v>
      </c>
    </row>
    <row r="53" spans="1:10" ht="15.75" thickBot="1" x14ac:dyDescent="0.3">
      <c r="A53" s="204"/>
      <c r="B53" s="78" t="s">
        <v>273</v>
      </c>
      <c r="C53" s="121">
        <v>72430.429999999993</v>
      </c>
      <c r="D53" s="115">
        <v>18639.310000000001</v>
      </c>
      <c r="E53" s="115">
        <v>9022.3799999999992</v>
      </c>
      <c r="F53" s="115">
        <v>8943.42</v>
      </c>
      <c r="G53" s="85">
        <v>7389</v>
      </c>
      <c r="H53" s="85">
        <f t="shared" si="0"/>
        <v>43994.11</v>
      </c>
      <c r="I53" s="85">
        <f t="shared" si="1"/>
        <v>60.739816124245024</v>
      </c>
      <c r="J53" s="86">
        <f>C53-H53</f>
        <v>28436.319999999992</v>
      </c>
    </row>
    <row r="54" spans="1:10" ht="15.75" thickBot="1" x14ac:dyDescent="0.3">
      <c r="A54" s="205"/>
      <c r="B54" t="s">
        <v>267</v>
      </c>
      <c r="C54" s="121">
        <f>SUM(C48:C53)</f>
        <v>191253.16</v>
      </c>
      <c r="D54" s="115">
        <f>SUM(D48:D53)</f>
        <v>59308.78</v>
      </c>
      <c r="E54" s="115">
        <f>SUM(E48:E53)</f>
        <v>46411.28</v>
      </c>
      <c r="F54" s="117">
        <f>SUM(F48:F53)</f>
        <v>15083.27</v>
      </c>
      <c r="G54" s="85">
        <f>SUM(G48:G53)</f>
        <v>14441.3</v>
      </c>
      <c r="H54" s="85">
        <f>SUM(D54:G54)</f>
        <v>135244.63</v>
      </c>
      <c r="I54" s="85">
        <f t="shared" si="1"/>
        <v>70.71497799042902</v>
      </c>
      <c r="J54" s="86">
        <f>SUM(J48:J53)</f>
        <v>58871.589999999989</v>
      </c>
    </row>
    <row r="55" spans="1:10" ht="15.75" thickBot="1" x14ac:dyDescent="0.3">
      <c r="A55" s="199" t="s">
        <v>146</v>
      </c>
      <c r="B55" s="64" t="s">
        <v>274</v>
      </c>
      <c r="C55" s="121">
        <v>29232.35</v>
      </c>
      <c r="D55" s="115">
        <v>14874.8</v>
      </c>
      <c r="E55" s="115">
        <v>9710</v>
      </c>
      <c r="F55" s="115">
        <v>2565</v>
      </c>
      <c r="G55" s="85">
        <v>838.5</v>
      </c>
      <c r="H55" s="85">
        <f t="shared" ref="H55:H103" si="4">SUM(D55:G55)</f>
        <v>27988.3</v>
      </c>
      <c r="I55" s="85">
        <f t="shared" si="1"/>
        <v>95.744269619103491</v>
      </c>
      <c r="J55" s="86">
        <f>C55-H55</f>
        <v>1244.0499999999993</v>
      </c>
    </row>
    <row r="56" spans="1:10" ht="15.75" thickBot="1" x14ac:dyDescent="0.3">
      <c r="A56" s="199"/>
      <c r="B56" s="64" t="s">
        <v>324</v>
      </c>
      <c r="C56" s="121">
        <v>7128</v>
      </c>
      <c r="D56" s="115">
        <v>782</v>
      </c>
      <c r="E56" s="115">
        <v>8297</v>
      </c>
      <c r="F56" s="115">
        <v>115</v>
      </c>
      <c r="G56" s="85">
        <v>54</v>
      </c>
      <c r="H56" s="85">
        <f t="shared" si="4"/>
        <v>9248</v>
      </c>
      <c r="I56" s="85">
        <f t="shared" si="1"/>
        <v>129.74186307519642</v>
      </c>
      <c r="J56" s="86">
        <v>0</v>
      </c>
    </row>
    <row r="57" spans="1:10" ht="15.75" thickBot="1" x14ac:dyDescent="0.3">
      <c r="A57" s="199"/>
      <c r="B57" s="64" t="s">
        <v>276</v>
      </c>
      <c r="C57" s="121">
        <v>978</v>
      </c>
      <c r="D57" s="115"/>
      <c r="E57" s="115">
        <v>1206</v>
      </c>
      <c r="F57" s="115"/>
      <c r="G57" s="85"/>
      <c r="H57" s="85">
        <f t="shared" si="4"/>
        <v>1206</v>
      </c>
      <c r="I57" s="85">
        <f t="shared" si="1"/>
        <v>123.31288343558282</v>
      </c>
      <c r="J57" s="86">
        <v>0</v>
      </c>
    </row>
    <row r="58" spans="1:10" ht="15.75" thickBot="1" x14ac:dyDescent="0.3">
      <c r="A58" s="199"/>
      <c r="B58" s="64" t="s">
        <v>206</v>
      </c>
      <c r="C58" s="121">
        <v>15638</v>
      </c>
      <c r="D58" s="115">
        <v>5214</v>
      </c>
      <c r="E58" s="115">
        <v>10708</v>
      </c>
      <c r="F58" s="115">
        <v>736</v>
      </c>
      <c r="G58" s="85">
        <v>570</v>
      </c>
      <c r="H58" s="85">
        <f t="shared" si="4"/>
        <v>17228</v>
      </c>
      <c r="I58" s="85">
        <f t="shared" si="1"/>
        <v>110.16754060621562</v>
      </c>
      <c r="J58" s="86">
        <v>0</v>
      </c>
    </row>
    <row r="59" spans="1:10" ht="15.75" thickBot="1" x14ac:dyDescent="0.3">
      <c r="A59" s="199"/>
      <c r="B59" s="64" t="s">
        <v>277</v>
      </c>
      <c r="C59" s="121">
        <v>698</v>
      </c>
      <c r="D59" s="115"/>
      <c r="E59" s="115">
        <v>860</v>
      </c>
      <c r="F59" s="115">
        <v>69</v>
      </c>
      <c r="G59" s="85">
        <v>0</v>
      </c>
      <c r="H59" s="85">
        <f t="shared" si="4"/>
        <v>929</v>
      </c>
      <c r="I59" s="85">
        <f t="shared" si="1"/>
        <v>133.09455587392549</v>
      </c>
      <c r="J59" s="86">
        <v>0</v>
      </c>
    </row>
    <row r="60" spans="1:10" ht="15.75" thickBot="1" x14ac:dyDescent="0.3">
      <c r="A60" s="199"/>
      <c r="B60" s="64" t="s">
        <v>267</v>
      </c>
      <c r="C60" s="121">
        <f>SUM(C55:C59)</f>
        <v>53674.35</v>
      </c>
      <c r="D60" s="115">
        <f>SUM(D55:D59)</f>
        <v>20870.8</v>
      </c>
      <c r="E60" s="115">
        <f>SUM(E55:E59)</f>
        <v>30781</v>
      </c>
      <c r="F60" s="115">
        <f>SUM(F55:F59)</f>
        <v>3485</v>
      </c>
      <c r="G60" s="85">
        <f>SUM(G55:G59)</f>
        <v>1462.5</v>
      </c>
      <c r="H60" s="85">
        <f t="shared" si="4"/>
        <v>56599.3</v>
      </c>
      <c r="I60" s="85">
        <f t="shared" si="1"/>
        <v>105.44943720790285</v>
      </c>
      <c r="J60" s="86">
        <f>SUM(J55:J59)</f>
        <v>1244.0499999999993</v>
      </c>
    </row>
    <row r="61" spans="1:10" ht="15.75" thickBot="1" x14ac:dyDescent="0.3">
      <c r="A61" s="201" t="s">
        <v>147</v>
      </c>
      <c r="B61" s="64" t="s">
        <v>278</v>
      </c>
      <c r="C61" s="121">
        <v>4114</v>
      </c>
      <c r="D61" s="115"/>
      <c r="E61" s="115">
        <v>4036</v>
      </c>
      <c r="F61" s="115">
        <v>160</v>
      </c>
      <c r="G61" s="85">
        <v>146</v>
      </c>
      <c r="H61" s="85">
        <f t="shared" si="4"/>
        <v>4342</v>
      </c>
      <c r="I61" s="85">
        <f t="shared" si="1"/>
        <v>105.54205153135634</v>
      </c>
      <c r="J61" s="86">
        <v>0</v>
      </c>
    </row>
    <row r="62" spans="1:10" ht="15.75" thickBot="1" x14ac:dyDescent="0.3">
      <c r="A62" s="201"/>
      <c r="B62" s="64" t="s">
        <v>210</v>
      </c>
      <c r="C62" s="121">
        <v>55379</v>
      </c>
      <c r="D62" s="115">
        <v>19534.419999999998</v>
      </c>
      <c r="E62" s="115">
        <v>17529</v>
      </c>
      <c r="F62" s="115">
        <v>4292</v>
      </c>
      <c r="G62" s="85">
        <v>1906</v>
      </c>
      <c r="H62" s="85">
        <f t="shared" si="4"/>
        <v>43261.42</v>
      </c>
      <c r="I62" s="85">
        <f t="shared" si="1"/>
        <v>78.118817602340229</v>
      </c>
      <c r="J62" s="86">
        <f>C62-H62</f>
        <v>12117.580000000002</v>
      </c>
    </row>
    <row r="63" spans="1:10" ht="15.75" thickBot="1" x14ac:dyDescent="0.3">
      <c r="A63" s="201"/>
      <c r="B63" s="64" t="s">
        <v>213</v>
      </c>
      <c r="C63" s="121">
        <v>6901.9</v>
      </c>
      <c r="D63" s="115">
        <v>420</v>
      </c>
      <c r="E63" s="115">
        <v>5440.9</v>
      </c>
      <c r="F63" s="115">
        <v>1129</v>
      </c>
      <c r="G63" s="85">
        <v>325</v>
      </c>
      <c r="H63" s="85">
        <f t="shared" si="4"/>
        <v>7314.9</v>
      </c>
      <c r="I63" s="85">
        <f t="shared" si="1"/>
        <v>105.98385951694461</v>
      </c>
      <c r="J63" s="86">
        <v>0</v>
      </c>
    </row>
    <row r="64" spans="1:10" ht="15.75" thickBot="1" x14ac:dyDescent="0.3">
      <c r="A64" s="201"/>
      <c r="B64" s="64" t="s">
        <v>209</v>
      </c>
      <c r="C64" s="121">
        <v>6646</v>
      </c>
      <c r="D64" s="115"/>
      <c r="E64" s="115">
        <v>6628</v>
      </c>
      <c r="F64" s="115">
        <v>500</v>
      </c>
      <c r="G64" s="85"/>
      <c r="H64" s="85">
        <f t="shared" si="4"/>
        <v>7128</v>
      </c>
      <c r="I64" s="85">
        <f t="shared" si="1"/>
        <v>107.25248269635873</v>
      </c>
      <c r="J64" s="86">
        <v>0</v>
      </c>
    </row>
    <row r="65" spans="1:10" ht="15.75" thickBot="1" x14ac:dyDescent="0.3">
      <c r="A65" s="201"/>
      <c r="B65" s="64" t="s">
        <v>211</v>
      </c>
      <c r="C65" s="121">
        <v>10860</v>
      </c>
      <c r="D65" s="115">
        <v>6334</v>
      </c>
      <c r="E65" s="115">
        <v>4726.43</v>
      </c>
      <c r="F65" s="115"/>
      <c r="G65" s="85">
        <v>368</v>
      </c>
      <c r="H65" s="85">
        <f t="shared" si="4"/>
        <v>11428.43</v>
      </c>
      <c r="I65" s="85">
        <f t="shared" si="1"/>
        <v>105.23416206261511</v>
      </c>
      <c r="J65" s="86"/>
    </row>
    <row r="66" spans="1:10" ht="15.75" thickBot="1" x14ac:dyDescent="0.3">
      <c r="A66" s="201"/>
      <c r="B66" s="64" t="s">
        <v>212</v>
      </c>
      <c r="C66" s="121">
        <v>8082</v>
      </c>
      <c r="D66" s="115">
        <v>3554</v>
      </c>
      <c r="E66" s="115">
        <v>3700</v>
      </c>
      <c r="F66" s="115">
        <v>566.75</v>
      </c>
      <c r="G66" s="85">
        <v>6</v>
      </c>
      <c r="H66" s="85">
        <f t="shared" si="4"/>
        <v>7826.75</v>
      </c>
      <c r="I66" s="85">
        <f t="shared" si="1"/>
        <v>96.841747092303891</v>
      </c>
      <c r="J66" s="86">
        <f>C66-H66</f>
        <v>255.25</v>
      </c>
    </row>
    <row r="67" spans="1:10" ht="15.75" thickBot="1" x14ac:dyDescent="0.3">
      <c r="A67" s="201"/>
      <c r="B67" s="64" t="s">
        <v>267</v>
      </c>
      <c r="C67" s="121">
        <f>SUM(C61:C66)</f>
        <v>91982.9</v>
      </c>
      <c r="D67" s="115">
        <f>SUM(D61:D66)</f>
        <v>29842.42</v>
      </c>
      <c r="E67" s="115">
        <f>SUM(E61:E66)</f>
        <v>42060.33</v>
      </c>
      <c r="F67" s="115">
        <f>SUM(F61:F66)</f>
        <v>6647.75</v>
      </c>
      <c r="G67" s="85">
        <f>SUM(G61:G66)</f>
        <v>2751</v>
      </c>
      <c r="H67" s="85">
        <f t="shared" si="4"/>
        <v>81301.5</v>
      </c>
      <c r="I67" s="85">
        <f t="shared" si="1"/>
        <v>88.387624221458566</v>
      </c>
      <c r="J67" s="86">
        <f>SUM(J61:J66)</f>
        <v>12372.830000000002</v>
      </c>
    </row>
    <row r="68" spans="1:10" ht="15.75" thickBot="1" x14ac:dyDescent="0.3">
      <c r="A68" s="203" t="s">
        <v>148</v>
      </c>
      <c r="B68" s="64" t="s">
        <v>279</v>
      </c>
      <c r="C68" s="121">
        <v>3341</v>
      </c>
      <c r="D68" s="115"/>
      <c r="E68" s="115">
        <v>3312</v>
      </c>
      <c r="F68" s="115"/>
      <c r="G68" s="85">
        <v>333</v>
      </c>
      <c r="H68" s="85">
        <f t="shared" si="4"/>
        <v>3645</v>
      </c>
      <c r="I68" s="85">
        <f t="shared" ref="I68:I104" si="5">(H68/C68)*100</f>
        <v>109.09907213409159</v>
      </c>
      <c r="J68" s="86">
        <v>0</v>
      </c>
    </row>
    <row r="69" spans="1:10" ht="15.75" thickBot="1" x14ac:dyDescent="0.3">
      <c r="A69" s="204"/>
      <c r="B69" s="64" t="s">
        <v>326</v>
      </c>
      <c r="C69" s="121">
        <v>32072</v>
      </c>
      <c r="D69" s="115"/>
      <c r="E69" s="115">
        <v>8151.99</v>
      </c>
      <c r="F69" s="115">
        <v>188</v>
      </c>
      <c r="G69" s="85"/>
      <c r="H69" s="85">
        <f t="shared" si="4"/>
        <v>8339.99</v>
      </c>
      <c r="I69" s="85">
        <f t="shared" si="5"/>
        <v>26.003959840359194</v>
      </c>
      <c r="J69" s="86">
        <f>C69-H69</f>
        <v>23732.010000000002</v>
      </c>
    </row>
    <row r="70" spans="1:10" ht="15.75" thickBot="1" x14ac:dyDescent="0.3">
      <c r="A70" s="204"/>
      <c r="B70" s="64" t="s">
        <v>281</v>
      </c>
      <c r="C70" s="121">
        <v>42880</v>
      </c>
      <c r="D70" s="115">
        <v>13234.93</v>
      </c>
      <c r="E70" s="115">
        <v>8250.99</v>
      </c>
      <c r="F70" s="115">
        <v>1542</v>
      </c>
      <c r="G70" s="85">
        <v>3125</v>
      </c>
      <c r="H70" s="85">
        <f t="shared" si="4"/>
        <v>26152.92</v>
      </c>
      <c r="I70" s="85">
        <f t="shared" si="5"/>
        <v>60.990951492537306</v>
      </c>
      <c r="J70" s="86">
        <f>C70-H70</f>
        <v>16727.080000000002</v>
      </c>
    </row>
    <row r="71" spans="1:10" ht="15.75" thickBot="1" x14ac:dyDescent="0.3">
      <c r="A71" s="204"/>
      <c r="B71" s="64" t="s">
        <v>282</v>
      </c>
      <c r="C71" s="121">
        <v>15413</v>
      </c>
      <c r="D71" s="115">
        <v>6285.47</v>
      </c>
      <c r="E71" s="115">
        <v>7877</v>
      </c>
      <c r="F71" s="115">
        <v>214</v>
      </c>
      <c r="G71" s="85"/>
      <c r="H71" s="85">
        <f t="shared" si="4"/>
        <v>14376.470000000001</v>
      </c>
      <c r="I71" s="85">
        <f t="shared" si="5"/>
        <v>93.274962693829892</v>
      </c>
      <c r="J71" s="86">
        <f>C71-H71</f>
        <v>1036.5299999999988</v>
      </c>
    </row>
    <row r="72" spans="1:10" ht="15.75" thickBot="1" x14ac:dyDescent="0.3">
      <c r="A72" s="205"/>
      <c r="B72" s="64" t="s">
        <v>267</v>
      </c>
      <c r="C72" s="121">
        <f>SUM(C68:C71)</f>
        <v>93706</v>
      </c>
      <c r="D72" s="115">
        <f>SUM(D68:D71)</f>
        <v>19520.400000000001</v>
      </c>
      <c r="E72" s="115">
        <f>SUM(E68:E71)</f>
        <v>27591.98</v>
      </c>
      <c r="F72" s="115">
        <f>SUM(F68:F71)</f>
        <v>1944</v>
      </c>
      <c r="G72" s="85">
        <f>SUM(G68:G71)</f>
        <v>3458</v>
      </c>
      <c r="H72" s="85">
        <f t="shared" si="4"/>
        <v>52514.380000000005</v>
      </c>
      <c r="I72" s="85">
        <f t="shared" si="5"/>
        <v>56.04164087678484</v>
      </c>
      <c r="J72" s="86">
        <f>SUM(J68:J71)</f>
        <v>41495.620000000003</v>
      </c>
    </row>
    <row r="73" spans="1:10" ht="15.75" thickBot="1" x14ac:dyDescent="0.3">
      <c r="A73" s="199" t="s">
        <v>149</v>
      </c>
      <c r="B73" s="64" t="s">
        <v>283</v>
      </c>
      <c r="C73" s="121">
        <v>81984.3</v>
      </c>
      <c r="D73" s="115">
        <v>25942.29</v>
      </c>
      <c r="E73" s="115">
        <v>10169.459999999999</v>
      </c>
      <c r="F73" s="115">
        <v>7323.25</v>
      </c>
      <c r="G73" s="85">
        <v>3722.31</v>
      </c>
      <c r="H73" s="85">
        <f t="shared" si="4"/>
        <v>47157.31</v>
      </c>
      <c r="I73" s="85">
        <f t="shared" si="5"/>
        <v>57.51992759589335</v>
      </c>
      <c r="J73" s="86">
        <f>C73-H73</f>
        <v>34826.990000000005</v>
      </c>
    </row>
    <row r="74" spans="1:10" ht="15.75" thickBot="1" x14ac:dyDescent="0.3">
      <c r="A74" s="199"/>
      <c r="B74" s="64" t="s">
        <v>229</v>
      </c>
      <c r="C74" s="121">
        <v>1085.3900000000001</v>
      </c>
      <c r="D74" s="115"/>
      <c r="E74" s="115">
        <v>1410</v>
      </c>
      <c r="F74" s="115">
        <v>25.39</v>
      </c>
      <c r="G74" s="85"/>
      <c r="H74" s="85">
        <f t="shared" si="4"/>
        <v>1435.39</v>
      </c>
      <c r="I74" s="85">
        <f t="shared" si="5"/>
        <v>132.24647361777795</v>
      </c>
      <c r="J74" s="86">
        <v>0</v>
      </c>
    </row>
    <row r="75" spans="1:10" ht="15.75" thickBot="1" x14ac:dyDescent="0.3">
      <c r="A75" s="199"/>
      <c r="B75" s="64" t="s">
        <v>284</v>
      </c>
      <c r="C75" s="121">
        <v>735</v>
      </c>
      <c r="D75" s="115"/>
      <c r="E75" s="115">
        <v>713</v>
      </c>
      <c r="F75" s="115"/>
      <c r="G75" s="85">
        <v>90</v>
      </c>
      <c r="H75" s="85">
        <f t="shared" si="4"/>
        <v>803</v>
      </c>
      <c r="I75" s="85">
        <f t="shared" si="5"/>
        <v>109.25170068027211</v>
      </c>
      <c r="J75" s="86">
        <v>0</v>
      </c>
    </row>
    <row r="76" spans="1:10" ht="15.75" thickBot="1" x14ac:dyDescent="0.3">
      <c r="A76" s="199"/>
      <c r="B76" s="64" t="s">
        <v>225</v>
      </c>
      <c r="C76" s="121">
        <v>733</v>
      </c>
      <c r="D76" s="115"/>
      <c r="E76" s="115">
        <v>767</v>
      </c>
      <c r="F76" s="115">
        <v>68</v>
      </c>
      <c r="G76" s="85"/>
      <c r="H76" s="85">
        <f t="shared" si="4"/>
        <v>835</v>
      </c>
      <c r="I76" s="85">
        <f t="shared" si="5"/>
        <v>113.91541609822646</v>
      </c>
      <c r="J76" s="86">
        <v>0</v>
      </c>
    </row>
    <row r="77" spans="1:10" ht="15.75" thickBot="1" x14ac:dyDescent="0.3">
      <c r="A77" s="199"/>
      <c r="B77" s="64" t="s">
        <v>224</v>
      </c>
      <c r="C77" s="121">
        <v>13407</v>
      </c>
      <c r="D77" s="115">
        <v>5254</v>
      </c>
      <c r="E77" s="115">
        <v>8280</v>
      </c>
      <c r="F77" s="115">
        <v>220</v>
      </c>
      <c r="G77" s="85">
        <v>494</v>
      </c>
      <c r="H77" s="85">
        <f t="shared" si="4"/>
        <v>14248</v>
      </c>
      <c r="I77" s="85">
        <f t="shared" si="5"/>
        <v>106.27284254493921</v>
      </c>
      <c r="J77" s="86">
        <v>0</v>
      </c>
    </row>
    <row r="78" spans="1:10" ht="15.75" thickBot="1" x14ac:dyDescent="0.3">
      <c r="A78" s="199"/>
      <c r="B78" s="64" t="s">
        <v>285</v>
      </c>
      <c r="C78" s="121">
        <v>10164</v>
      </c>
      <c r="D78" s="115">
        <v>608</v>
      </c>
      <c r="E78" s="115">
        <v>8112.37</v>
      </c>
      <c r="F78" s="115">
        <v>274</v>
      </c>
      <c r="G78" s="85">
        <v>1261</v>
      </c>
      <c r="H78" s="85">
        <f t="shared" si="4"/>
        <v>10255.369999999999</v>
      </c>
      <c r="I78" s="85">
        <f t="shared" si="5"/>
        <v>100.89895710350254</v>
      </c>
      <c r="J78" s="86">
        <v>0</v>
      </c>
    </row>
    <row r="79" spans="1:10" ht="15.75" thickBot="1" x14ac:dyDescent="0.3">
      <c r="A79" s="199"/>
      <c r="B79" s="64" t="s">
        <v>286</v>
      </c>
      <c r="C79" s="121">
        <v>13014</v>
      </c>
      <c r="D79" s="115">
        <v>2500</v>
      </c>
      <c r="E79" s="115">
        <v>4336.57</v>
      </c>
      <c r="F79" s="115">
        <v>461.15</v>
      </c>
      <c r="G79" s="85">
        <v>78.25</v>
      </c>
      <c r="H79" s="85">
        <f t="shared" si="4"/>
        <v>7375.9699999999993</v>
      </c>
      <c r="I79" s="85">
        <f t="shared" si="5"/>
        <v>56.677193791301676</v>
      </c>
      <c r="J79" s="86">
        <f>C79-H79</f>
        <v>5638.0300000000007</v>
      </c>
    </row>
    <row r="80" spans="1:10" ht="15.75" thickBot="1" x14ac:dyDescent="0.3">
      <c r="A80" s="200"/>
      <c r="B80" s="64" t="s">
        <v>267</v>
      </c>
      <c r="C80" s="121">
        <f>SUM(C73:C79)</f>
        <v>121122.69</v>
      </c>
      <c r="D80" s="115">
        <f>SUM(D73:D79)</f>
        <v>34304.29</v>
      </c>
      <c r="E80" s="115">
        <f>SUM(E73:E79)</f>
        <v>33788.399999999994</v>
      </c>
      <c r="F80" s="115">
        <f>SUM(F73:F79)</f>
        <v>8371.7900000000009</v>
      </c>
      <c r="G80" s="85">
        <f>SUM(G73:G79)</f>
        <v>5645.5599999999995</v>
      </c>
      <c r="H80" s="85">
        <f t="shared" si="4"/>
        <v>82110.040000000008</v>
      </c>
      <c r="I80" s="85">
        <f t="shared" si="5"/>
        <v>67.790799560346628</v>
      </c>
      <c r="J80" s="86">
        <f>SUM(J73:J79)</f>
        <v>40465.020000000004</v>
      </c>
    </row>
    <row r="81" spans="1:10" ht="15.75" thickBot="1" x14ac:dyDescent="0.3">
      <c r="A81" s="199" t="s">
        <v>150</v>
      </c>
      <c r="B81" s="64" t="s">
        <v>237</v>
      </c>
      <c r="C81" s="121">
        <v>1768</v>
      </c>
      <c r="D81" s="117"/>
      <c r="E81" s="115">
        <v>1508</v>
      </c>
      <c r="F81" s="115">
        <v>680</v>
      </c>
      <c r="G81" s="88"/>
      <c r="H81" s="85">
        <f t="shared" si="4"/>
        <v>2188</v>
      </c>
      <c r="I81" s="85">
        <f t="shared" si="5"/>
        <v>123.75565610859729</v>
      </c>
      <c r="J81" s="86">
        <v>0</v>
      </c>
    </row>
    <row r="82" spans="1:10" ht="15.75" thickBot="1" x14ac:dyDescent="0.3">
      <c r="A82" s="199"/>
      <c r="B82" s="64" t="s">
        <v>329</v>
      </c>
      <c r="C82" s="121">
        <v>96780</v>
      </c>
      <c r="D82" s="115">
        <v>4485.26</v>
      </c>
      <c r="E82" s="115">
        <v>10310.950000000001</v>
      </c>
      <c r="F82" s="117"/>
      <c r="G82" s="85">
        <v>580</v>
      </c>
      <c r="H82" s="85">
        <f>SUM(D82:G82)</f>
        <v>15376.210000000001</v>
      </c>
      <c r="I82" s="85">
        <f t="shared" si="5"/>
        <v>15.887797065509405</v>
      </c>
      <c r="J82" s="86">
        <f>C82-H82</f>
        <v>81403.789999999994</v>
      </c>
    </row>
    <row r="83" spans="1:10" ht="15.75" thickBot="1" x14ac:dyDescent="0.3">
      <c r="A83" s="199"/>
      <c r="B83" s="64" t="s">
        <v>234</v>
      </c>
      <c r="C83" s="121">
        <v>28465.919999999998</v>
      </c>
      <c r="D83" s="115">
        <v>24889.51</v>
      </c>
      <c r="E83" s="115">
        <v>3102.68</v>
      </c>
      <c r="F83" s="115">
        <v>100</v>
      </c>
      <c r="G83" s="85">
        <v>892</v>
      </c>
      <c r="H83" s="85">
        <f t="shared" si="4"/>
        <v>28984.19</v>
      </c>
      <c r="I83" s="85">
        <f t="shared" si="5"/>
        <v>101.82066836413509</v>
      </c>
      <c r="J83" s="86"/>
    </row>
    <row r="84" spans="1:10" ht="15.75" thickBot="1" x14ac:dyDescent="0.3">
      <c r="A84" s="199"/>
      <c r="B84" s="64" t="s">
        <v>235</v>
      </c>
      <c r="C84" s="121">
        <v>32773</v>
      </c>
      <c r="D84" s="115">
        <v>6712</v>
      </c>
      <c r="E84" s="115">
        <v>11635.3</v>
      </c>
      <c r="F84" s="115">
        <v>305</v>
      </c>
      <c r="G84" s="85"/>
      <c r="H84" s="85">
        <f t="shared" si="4"/>
        <v>18652.3</v>
      </c>
      <c r="I84" s="85">
        <f t="shared" si="5"/>
        <v>56.913617917187928</v>
      </c>
      <c r="J84" s="86">
        <f>C84-H84</f>
        <v>14120.7</v>
      </c>
    </row>
    <row r="85" spans="1:10" ht="15.75" thickBot="1" x14ac:dyDescent="0.3">
      <c r="A85" s="199"/>
      <c r="B85" s="64" t="s">
        <v>236</v>
      </c>
      <c r="C85" s="121">
        <v>17760</v>
      </c>
      <c r="D85" s="115">
        <v>3143.86</v>
      </c>
      <c r="E85" s="115">
        <v>6230</v>
      </c>
      <c r="F85" s="115"/>
      <c r="G85" s="85">
        <v>113.27</v>
      </c>
      <c r="H85" s="85">
        <f t="shared" si="4"/>
        <v>9487.130000000001</v>
      </c>
      <c r="I85" s="85">
        <f t="shared" si="5"/>
        <v>53.418524774774781</v>
      </c>
      <c r="J85" s="86">
        <f>C85-H85</f>
        <v>8272.869999999999</v>
      </c>
    </row>
    <row r="86" spans="1:10" ht="15.75" thickBot="1" x14ac:dyDescent="0.3">
      <c r="A86" s="199"/>
      <c r="B86" s="64" t="s">
        <v>267</v>
      </c>
      <c r="C86" s="121">
        <f>SUM(C81:C85)</f>
        <v>177546.91999999998</v>
      </c>
      <c r="D86" s="115">
        <f>SUM(D82:D85)</f>
        <v>39230.629999999997</v>
      </c>
      <c r="E86" s="115">
        <f>SUM(E81:E85)</f>
        <v>32786.93</v>
      </c>
      <c r="F86" s="115">
        <f>SUM(F81:F84)</f>
        <v>1085</v>
      </c>
      <c r="G86" s="85">
        <f>SUM(G82:G85)</f>
        <v>1585.27</v>
      </c>
      <c r="H86" s="85">
        <f t="shared" si="4"/>
        <v>74687.83</v>
      </c>
      <c r="I86" s="85">
        <f t="shared" si="5"/>
        <v>42.066530920389951</v>
      </c>
      <c r="J86" s="86">
        <f>SUM(J81:J85)</f>
        <v>103797.35999999999</v>
      </c>
    </row>
    <row r="87" spans="1:10" ht="15.75" thickBot="1" x14ac:dyDescent="0.3">
      <c r="A87" s="201" t="s">
        <v>151</v>
      </c>
      <c r="B87" s="64" t="s">
        <v>288</v>
      </c>
      <c r="C87" s="121">
        <v>140699</v>
      </c>
      <c r="D87" s="115">
        <v>28796.799999999999</v>
      </c>
      <c r="E87" s="115">
        <v>12411.38</v>
      </c>
      <c r="F87" s="115">
        <v>2087</v>
      </c>
      <c r="G87" s="85">
        <v>3668</v>
      </c>
      <c r="H87" s="85">
        <f t="shared" si="4"/>
        <v>46963.18</v>
      </c>
      <c r="I87" s="85">
        <f t="shared" si="5"/>
        <v>33.378474616024278</v>
      </c>
      <c r="J87" s="86">
        <f>C87-H87</f>
        <v>93735.82</v>
      </c>
    </row>
    <row r="88" spans="1:10" ht="15.75" thickBot="1" x14ac:dyDescent="0.3">
      <c r="A88" s="201"/>
      <c r="B88" s="64" t="s">
        <v>289</v>
      </c>
      <c r="C88" s="121">
        <v>6963.96</v>
      </c>
      <c r="D88" s="115"/>
      <c r="E88" s="115">
        <v>6963.96</v>
      </c>
      <c r="F88" s="115">
        <v>115</v>
      </c>
      <c r="G88" s="85">
        <v>278</v>
      </c>
      <c r="H88" s="85">
        <f t="shared" si="4"/>
        <v>7356.96</v>
      </c>
      <c r="I88" s="85">
        <f t="shared" si="5"/>
        <v>105.64334085778782</v>
      </c>
      <c r="J88" s="86">
        <v>0</v>
      </c>
    </row>
    <row r="89" spans="1:10" ht="15.75" thickBot="1" x14ac:dyDescent="0.3">
      <c r="A89" s="201"/>
      <c r="B89" s="64" t="s">
        <v>242</v>
      </c>
      <c r="C89" s="121">
        <v>96772</v>
      </c>
      <c r="D89" s="115">
        <v>22553.31</v>
      </c>
      <c r="E89" s="115">
        <v>11628.01</v>
      </c>
      <c r="F89" s="115">
        <v>350</v>
      </c>
      <c r="G89" s="85">
        <v>1698</v>
      </c>
      <c r="H89" s="85">
        <f t="shared" si="4"/>
        <v>36229.32</v>
      </c>
      <c r="I89" s="85">
        <f t="shared" si="5"/>
        <v>37.437812590418716</v>
      </c>
      <c r="J89" s="86">
        <f>C89-H89</f>
        <v>60542.68</v>
      </c>
    </row>
    <row r="90" spans="1:10" ht="15.75" thickBot="1" x14ac:dyDescent="0.3">
      <c r="A90" s="201"/>
      <c r="B90" s="64" t="s">
        <v>290</v>
      </c>
      <c r="C90" s="121">
        <v>48791.28</v>
      </c>
      <c r="D90" s="115">
        <v>21144.240000000002</v>
      </c>
      <c r="E90" s="115">
        <v>13689.2</v>
      </c>
      <c r="F90" s="115">
        <v>288</v>
      </c>
      <c r="G90" s="85">
        <v>4632</v>
      </c>
      <c r="H90" s="85">
        <f t="shared" si="4"/>
        <v>39753.440000000002</v>
      </c>
      <c r="I90" s="85">
        <f t="shared" si="5"/>
        <v>81.476526133358263</v>
      </c>
      <c r="J90" s="86">
        <f>C90-H90</f>
        <v>9037.8399999999965</v>
      </c>
    </row>
    <row r="91" spans="1:10" ht="15.75" thickBot="1" x14ac:dyDescent="0.3">
      <c r="A91" s="201"/>
      <c r="B91" s="80" t="s">
        <v>13</v>
      </c>
      <c r="C91" s="121">
        <f>SUM(C87:C90)</f>
        <v>293226.23999999999</v>
      </c>
      <c r="D91" s="115">
        <f>SUM(D87:D90)</f>
        <v>72494.350000000006</v>
      </c>
      <c r="E91" s="115">
        <f>SUM(E87:E90)</f>
        <v>44692.55</v>
      </c>
      <c r="F91" s="115">
        <f>SUM(F87:F90)</f>
        <v>2840</v>
      </c>
      <c r="G91" s="85">
        <f>SUM(G87:G90)</f>
        <v>10276</v>
      </c>
      <c r="H91" s="85">
        <f t="shared" si="4"/>
        <v>130302.90000000001</v>
      </c>
      <c r="I91" s="85">
        <f t="shared" si="5"/>
        <v>44.437666970050159</v>
      </c>
      <c r="J91" s="86">
        <f>SUM(J87:J90)</f>
        <v>163316.34</v>
      </c>
    </row>
    <row r="92" spans="1:10" ht="15.75" thickBot="1" x14ac:dyDescent="0.3">
      <c r="A92" s="201" t="s">
        <v>152</v>
      </c>
      <c r="B92" s="64" t="s">
        <v>291</v>
      </c>
      <c r="C92" s="121">
        <v>50514.75</v>
      </c>
      <c r="D92" s="115">
        <v>10807.12</v>
      </c>
      <c r="E92" s="115">
        <v>5247</v>
      </c>
      <c r="F92" s="115">
        <v>410</v>
      </c>
      <c r="G92" s="85">
        <v>1250</v>
      </c>
      <c r="H92" s="85">
        <f t="shared" si="4"/>
        <v>17714.120000000003</v>
      </c>
      <c r="I92" s="85">
        <f t="shared" si="5"/>
        <v>35.067222939834409</v>
      </c>
      <c r="J92" s="86">
        <f>C92-H92</f>
        <v>32800.629999999997</v>
      </c>
    </row>
    <row r="93" spans="1:10" ht="15.75" thickBot="1" x14ac:dyDescent="0.3">
      <c r="A93" s="201"/>
      <c r="B93" s="64" t="s">
        <v>245</v>
      </c>
      <c r="C93" s="121">
        <v>55794</v>
      </c>
      <c r="D93" s="115">
        <v>21384.46</v>
      </c>
      <c r="E93" s="115">
        <v>8458.5499999999993</v>
      </c>
      <c r="F93" s="115">
        <v>1441</v>
      </c>
      <c r="G93" s="85">
        <v>3297</v>
      </c>
      <c r="H93" s="85">
        <f t="shared" si="4"/>
        <v>34581.009999999995</v>
      </c>
      <c r="I93" s="85">
        <f t="shared" si="5"/>
        <v>61.979800695415264</v>
      </c>
      <c r="J93" s="86">
        <f>C93-H93</f>
        <v>21212.990000000005</v>
      </c>
    </row>
    <row r="94" spans="1:10" ht="15.75" thickBot="1" x14ac:dyDescent="0.3">
      <c r="A94" s="201"/>
      <c r="B94" s="64" t="s">
        <v>246</v>
      </c>
      <c r="C94" s="121">
        <v>928</v>
      </c>
      <c r="D94" s="115"/>
      <c r="E94" s="115">
        <v>921.88</v>
      </c>
      <c r="F94" s="115">
        <v>74</v>
      </c>
      <c r="G94" s="85">
        <v>100</v>
      </c>
      <c r="H94" s="85">
        <f t="shared" si="4"/>
        <v>1095.8800000000001</v>
      </c>
      <c r="I94" s="85">
        <f t="shared" si="5"/>
        <v>118.09051724137932</v>
      </c>
      <c r="J94" s="86">
        <v>0</v>
      </c>
    </row>
    <row r="95" spans="1:10" ht="15.75" thickBot="1" x14ac:dyDescent="0.3">
      <c r="A95" s="201"/>
      <c r="B95" s="64" t="s">
        <v>292</v>
      </c>
      <c r="C95" s="121">
        <v>13070</v>
      </c>
      <c r="D95" s="115"/>
      <c r="E95" s="115">
        <v>7323.41</v>
      </c>
      <c r="F95" s="115">
        <v>97</v>
      </c>
      <c r="G95" s="85">
        <v>584</v>
      </c>
      <c r="H95" s="85">
        <f t="shared" si="4"/>
        <v>8004.41</v>
      </c>
      <c r="I95" s="85">
        <f t="shared" si="5"/>
        <v>61.242616679418518</v>
      </c>
      <c r="J95" s="86">
        <f>C95-H95</f>
        <v>5065.59</v>
      </c>
    </row>
    <row r="96" spans="1:10" ht="15.75" thickBot="1" x14ac:dyDescent="0.3">
      <c r="A96" s="201"/>
      <c r="B96" s="64" t="s">
        <v>293</v>
      </c>
      <c r="C96" s="121">
        <v>39870</v>
      </c>
      <c r="D96" s="115">
        <v>6565</v>
      </c>
      <c r="E96" s="115">
        <v>10017.31</v>
      </c>
      <c r="F96" s="115">
        <v>1091</v>
      </c>
      <c r="G96" s="85">
        <v>940</v>
      </c>
      <c r="H96" s="85">
        <f t="shared" si="4"/>
        <v>18613.309999999998</v>
      </c>
      <c r="I96" s="85">
        <f t="shared" si="5"/>
        <v>46.685001254075743</v>
      </c>
      <c r="J96" s="86">
        <f>C96-H96</f>
        <v>21256.690000000002</v>
      </c>
    </row>
    <row r="97" spans="1:10" ht="15.75" thickBot="1" x14ac:dyDescent="0.3">
      <c r="A97" s="201"/>
      <c r="B97" s="80" t="s">
        <v>13</v>
      </c>
      <c r="C97" s="121">
        <f>SUM(C92:C96)</f>
        <v>160176.75</v>
      </c>
      <c r="D97" s="115">
        <f>SUM(D92:D96)</f>
        <v>38756.58</v>
      </c>
      <c r="E97" s="115">
        <f>SUM(E92:E96)</f>
        <v>31968.149999999994</v>
      </c>
      <c r="F97" s="115">
        <v>3113</v>
      </c>
      <c r="G97" s="85">
        <f>SUM(G92:G96)</f>
        <v>6171</v>
      </c>
      <c r="H97" s="85">
        <f t="shared" si="4"/>
        <v>80008.73</v>
      </c>
      <c r="I97" s="85">
        <f t="shared" si="5"/>
        <v>49.950276803593532</v>
      </c>
      <c r="J97" s="86">
        <f>SUM(J92:J96)</f>
        <v>80335.900000000009</v>
      </c>
    </row>
    <row r="98" spans="1:10" ht="15.75" thickBot="1" x14ac:dyDescent="0.3">
      <c r="A98" s="202" t="s">
        <v>19</v>
      </c>
      <c r="B98" s="64" t="s">
        <v>251</v>
      </c>
      <c r="C98" s="121">
        <v>608</v>
      </c>
      <c r="D98" s="115"/>
      <c r="E98" s="115">
        <v>787.5</v>
      </c>
      <c r="F98" s="115"/>
      <c r="G98" s="85"/>
      <c r="H98" s="85">
        <f t="shared" si="4"/>
        <v>787.5</v>
      </c>
      <c r="I98" s="85">
        <f t="shared" si="5"/>
        <v>129.52302631578948</v>
      </c>
      <c r="J98" s="86">
        <v>0</v>
      </c>
    </row>
    <row r="99" spans="1:10" ht="15.75" thickBot="1" x14ac:dyDescent="0.3">
      <c r="A99" s="202"/>
      <c r="B99" s="64" t="s">
        <v>252</v>
      </c>
      <c r="C99" s="121">
        <v>47190</v>
      </c>
      <c r="D99" s="115">
        <v>9010</v>
      </c>
      <c r="E99" s="115">
        <v>6623.73</v>
      </c>
      <c r="F99" s="115"/>
      <c r="G99" s="85"/>
      <c r="H99" s="85">
        <f t="shared" si="4"/>
        <v>15633.73</v>
      </c>
      <c r="I99" s="85">
        <f t="shared" si="5"/>
        <v>33.129328247510067</v>
      </c>
      <c r="J99" s="86">
        <f>C99-H99</f>
        <v>31556.27</v>
      </c>
    </row>
    <row r="100" spans="1:10" ht="15.75" thickBot="1" x14ac:dyDescent="0.3">
      <c r="A100" s="202"/>
      <c r="B100" s="64" t="s">
        <v>253</v>
      </c>
      <c r="C100" s="121">
        <v>108595.45</v>
      </c>
      <c r="D100" s="115">
        <v>23854.59</v>
      </c>
      <c r="E100" s="115">
        <v>9596.85</v>
      </c>
      <c r="F100" s="115">
        <v>90</v>
      </c>
      <c r="G100" s="85">
        <v>295</v>
      </c>
      <c r="H100" s="85">
        <f t="shared" si="4"/>
        <v>33836.44</v>
      </c>
      <c r="I100" s="85">
        <f t="shared" si="5"/>
        <v>31.158248342817313</v>
      </c>
      <c r="J100" s="86">
        <f>C100-H100</f>
        <v>74759.009999999995</v>
      </c>
    </row>
    <row r="101" spans="1:10" ht="15.75" thickBot="1" x14ac:dyDescent="0.3">
      <c r="A101" s="202"/>
      <c r="B101" s="64" t="s">
        <v>294</v>
      </c>
      <c r="C101" s="121">
        <v>2105</v>
      </c>
      <c r="D101" s="115"/>
      <c r="E101" s="115">
        <v>2636</v>
      </c>
      <c r="F101" s="115"/>
      <c r="G101" s="85"/>
      <c r="H101" s="85">
        <f t="shared" si="4"/>
        <v>2636</v>
      </c>
      <c r="I101" s="85">
        <f t="shared" si="5"/>
        <v>125.22565320665082</v>
      </c>
      <c r="J101" s="86">
        <v>0</v>
      </c>
    </row>
    <row r="102" spans="1:10" ht="15.75" thickBot="1" x14ac:dyDescent="0.3">
      <c r="A102" s="202"/>
      <c r="B102" s="64" t="s">
        <v>258</v>
      </c>
      <c r="C102" s="121">
        <v>1652</v>
      </c>
      <c r="D102" s="115"/>
      <c r="E102" s="115">
        <v>1767</v>
      </c>
      <c r="F102" s="115"/>
      <c r="G102" s="85"/>
      <c r="H102" s="85">
        <f t="shared" si="4"/>
        <v>1767</v>
      </c>
      <c r="I102" s="85">
        <f t="shared" si="5"/>
        <v>106.96125907990314</v>
      </c>
      <c r="J102" s="86">
        <v>0</v>
      </c>
    </row>
    <row r="103" spans="1:10" ht="15.75" thickBot="1" x14ac:dyDescent="0.3">
      <c r="A103" s="202"/>
      <c r="B103" s="64" t="s">
        <v>267</v>
      </c>
      <c r="C103" s="121">
        <f>SUM(C98:C102)</f>
        <v>160150.45000000001</v>
      </c>
      <c r="D103" s="115">
        <f>SUM(D98:D102)</f>
        <v>32864.589999999997</v>
      </c>
      <c r="E103" s="115">
        <f>SUM(E98:E102)</f>
        <v>21411.08</v>
      </c>
      <c r="F103" s="115">
        <v>90</v>
      </c>
      <c r="G103" s="85">
        <f>SUM(G98:G102)</f>
        <v>295</v>
      </c>
      <c r="H103" s="85">
        <f t="shared" si="4"/>
        <v>54660.67</v>
      </c>
      <c r="I103" s="85">
        <f t="shared" si="5"/>
        <v>34.130825108515147</v>
      </c>
      <c r="J103" s="86">
        <f>SUM(J98:J102)</f>
        <v>106315.28</v>
      </c>
    </row>
    <row r="104" spans="1:10" ht="15.75" thickBot="1" x14ac:dyDescent="0.3">
      <c r="A104" s="79" t="s">
        <v>13</v>
      </c>
      <c r="B104" s="79" t="s">
        <v>267</v>
      </c>
      <c r="C104" s="121">
        <v>3128631</v>
      </c>
      <c r="D104" s="121">
        <v>955653.79</v>
      </c>
      <c r="E104" s="121">
        <v>737402.32</v>
      </c>
      <c r="F104" s="121">
        <v>180501.21</v>
      </c>
      <c r="G104" s="86">
        <v>168835.34</v>
      </c>
      <c r="H104" s="86">
        <v>2042392.66</v>
      </c>
      <c r="I104" s="85">
        <f t="shared" si="5"/>
        <v>65.280714152611793</v>
      </c>
      <c r="J104" s="86"/>
    </row>
  </sheetData>
  <mergeCells count="23">
    <mergeCell ref="A35:A40"/>
    <mergeCell ref="A41:A47"/>
    <mergeCell ref="A48:A54"/>
    <mergeCell ref="A29:A34"/>
    <mergeCell ref="A1:A2"/>
    <mergeCell ref="A10:A14"/>
    <mergeCell ref="A15:A20"/>
    <mergeCell ref="A21:A28"/>
    <mergeCell ref="B1:B2"/>
    <mergeCell ref="C1:C2"/>
    <mergeCell ref="D1:G1"/>
    <mergeCell ref="J1:J2"/>
    <mergeCell ref="A3:A9"/>
    <mergeCell ref="H1:H2"/>
    <mergeCell ref="I1:I2"/>
    <mergeCell ref="A92:A97"/>
    <mergeCell ref="A98:A103"/>
    <mergeCell ref="A55:A60"/>
    <mergeCell ref="A61:A67"/>
    <mergeCell ref="A73:A80"/>
    <mergeCell ref="A81:A86"/>
    <mergeCell ref="A87:A91"/>
    <mergeCell ref="A68:A72"/>
  </mergeCells>
  <pageMargins left="0.7" right="0.7" top="0.75" bottom="0.75" header="0.3" footer="0.3"/>
  <ignoredErrors>
    <ignoredError sqref="H3:H55 H56:H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8546-6828-45E8-AFD7-5D15F8F18C19}">
  <dimension ref="A1:AQ145"/>
  <sheetViews>
    <sheetView topLeftCell="A115" workbookViewId="0">
      <selection activeCell="B135" sqref="B135"/>
    </sheetView>
  </sheetViews>
  <sheetFormatPr defaultRowHeight="15" x14ac:dyDescent="0.25"/>
  <cols>
    <col min="1" max="1" width="20.28515625" bestFit="1" customWidth="1"/>
    <col min="2" max="2" width="12.5703125" customWidth="1"/>
    <col min="3" max="3" width="15.28515625" customWidth="1"/>
    <col min="4" max="4" width="13.85546875" customWidth="1"/>
    <col min="5" max="5" width="17.28515625" customWidth="1"/>
    <col min="6" max="6" width="13.28515625" customWidth="1"/>
    <col min="7" max="7" width="13.7109375" customWidth="1"/>
    <col min="8" max="8" width="20" customWidth="1"/>
    <col min="9" max="9" width="12.140625" bestFit="1" customWidth="1"/>
    <col min="10" max="10" width="13.85546875" customWidth="1"/>
    <col min="11" max="11" width="19.42578125" customWidth="1"/>
  </cols>
  <sheetData>
    <row r="1" spans="1:43" x14ac:dyDescent="0.25">
      <c r="A1" s="168" t="s">
        <v>125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43" ht="15.75" thickBot="1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43" x14ac:dyDescent="0.25">
      <c r="A3" s="152" t="s">
        <v>1</v>
      </c>
      <c r="B3" s="155" t="s">
        <v>2</v>
      </c>
      <c r="C3" s="158" t="s">
        <v>3</v>
      </c>
      <c r="D3" s="158"/>
      <c r="E3" s="158"/>
      <c r="F3" s="158"/>
      <c r="G3" s="158"/>
      <c r="H3" s="158"/>
      <c r="I3" s="158"/>
      <c r="J3" s="159" t="s">
        <v>4</v>
      </c>
      <c r="K3" s="162" t="s">
        <v>5</v>
      </c>
      <c r="L3" s="9"/>
      <c r="M3" s="9"/>
      <c r="N3" s="9"/>
      <c r="O3" s="9"/>
      <c r="P3" s="9"/>
      <c r="Q3" s="9"/>
      <c r="R3" s="9"/>
      <c r="S3" s="9"/>
      <c r="T3" s="9"/>
      <c r="U3" s="9"/>
    </row>
    <row r="4" spans="1:43" x14ac:dyDescent="0.25">
      <c r="A4" s="153"/>
      <c r="B4" s="156"/>
      <c r="C4" s="156" t="s">
        <v>6</v>
      </c>
      <c r="D4" s="156"/>
      <c r="E4" s="156"/>
      <c r="F4" s="156"/>
      <c r="G4" s="156"/>
      <c r="H4" s="165" t="s">
        <v>7</v>
      </c>
      <c r="I4" s="165" t="s">
        <v>8</v>
      </c>
      <c r="J4" s="160"/>
      <c r="K4" s="163"/>
      <c r="L4" s="9"/>
      <c r="M4" s="9"/>
      <c r="N4" s="9"/>
      <c r="O4" s="9"/>
      <c r="P4" s="9"/>
      <c r="Q4" s="9"/>
      <c r="R4" s="9"/>
      <c r="S4" s="9"/>
      <c r="T4" s="9"/>
      <c r="U4" s="9"/>
    </row>
    <row r="5" spans="1:43" x14ac:dyDescent="0.25">
      <c r="A5" s="153"/>
      <c r="B5" s="156"/>
      <c r="C5" s="165" t="s">
        <v>9</v>
      </c>
      <c r="D5" s="166" t="s">
        <v>10</v>
      </c>
      <c r="E5" s="166" t="s">
        <v>11</v>
      </c>
      <c r="F5" s="165" t="s">
        <v>12</v>
      </c>
      <c r="G5" s="156" t="s">
        <v>13</v>
      </c>
      <c r="H5" s="156"/>
      <c r="I5" s="156"/>
      <c r="J5" s="160"/>
      <c r="K5" s="163"/>
      <c r="L5" s="9"/>
      <c r="M5" s="9"/>
      <c r="N5" s="9"/>
      <c r="O5" s="9"/>
      <c r="P5" s="9"/>
      <c r="Q5" s="9"/>
      <c r="R5" s="9"/>
      <c r="S5" s="9"/>
      <c r="T5" s="9"/>
      <c r="U5" s="9"/>
    </row>
    <row r="6" spans="1:43" ht="15.75" thickBot="1" x14ac:dyDescent="0.3">
      <c r="A6" s="154"/>
      <c r="B6" s="157"/>
      <c r="C6" s="157"/>
      <c r="D6" s="167"/>
      <c r="E6" s="167"/>
      <c r="F6" s="157"/>
      <c r="G6" s="157"/>
      <c r="H6" s="157"/>
      <c r="I6" s="157"/>
      <c r="J6" s="161"/>
      <c r="K6" s="164"/>
      <c r="L6" s="9"/>
      <c r="M6" s="9"/>
      <c r="N6" s="9"/>
      <c r="O6" s="9"/>
      <c r="P6" s="9"/>
      <c r="Q6" s="9"/>
      <c r="R6" s="9"/>
      <c r="S6" s="9"/>
      <c r="T6" s="9"/>
      <c r="U6" s="9"/>
    </row>
    <row r="7" spans="1:43" x14ac:dyDescent="0.25">
      <c r="A7" s="2" t="s">
        <v>14</v>
      </c>
      <c r="B7" s="37">
        <v>99650</v>
      </c>
      <c r="C7" s="25">
        <v>13615</v>
      </c>
      <c r="D7" s="25">
        <v>43278.17</v>
      </c>
      <c r="E7" s="25">
        <v>27821.1</v>
      </c>
      <c r="F7" s="25">
        <v>1717</v>
      </c>
      <c r="G7" s="25">
        <v>86431.27</v>
      </c>
      <c r="H7" s="7">
        <v>2324.5</v>
      </c>
      <c r="I7" s="25">
        <v>88755.77</v>
      </c>
      <c r="J7" s="28">
        <v>89.07</v>
      </c>
      <c r="K7" s="20">
        <v>10894.23</v>
      </c>
      <c r="L7" s="9"/>
      <c r="M7" s="9"/>
      <c r="N7" s="9"/>
      <c r="O7" s="9"/>
      <c r="P7" s="9"/>
      <c r="Q7" s="9"/>
      <c r="R7" s="9"/>
      <c r="S7" s="9"/>
      <c r="T7" s="9"/>
      <c r="U7" s="9"/>
    </row>
    <row r="8" spans="1:43" x14ac:dyDescent="0.25">
      <c r="A8" s="2">
        <v>1</v>
      </c>
      <c r="B8" s="38">
        <v>277180</v>
      </c>
      <c r="C8" s="25">
        <v>45833</v>
      </c>
      <c r="D8" s="25">
        <v>52172.08</v>
      </c>
      <c r="E8" s="25">
        <v>21552.2</v>
      </c>
      <c r="F8" s="25">
        <v>49284.83</v>
      </c>
      <c r="G8" s="25">
        <v>168842.11</v>
      </c>
      <c r="H8" s="7">
        <v>15757.83</v>
      </c>
      <c r="I8" s="25">
        <v>184599.94</v>
      </c>
      <c r="J8" s="13">
        <v>66.599999999999994</v>
      </c>
      <c r="K8" s="12">
        <v>92580.06</v>
      </c>
      <c r="L8" s="9"/>
      <c r="M8" s="9"/>
      <c r="N8" s="9"/>
      <c r="O8" s="9"/>
      <c r="P8" s="9"/>
      <c r="Q8" s="9"/>
      <c r="R8" s="9"/>
      <c r="S8" s="9"/>
      <c r="T8" s="9"/>
      <c r="U8" s="9"/>
    </row>
    <row r="9" spans="1:43" x14ac:dyDescent="0.25">
      <c r="A9" s="2">
        <v>2</v>
      </c>
      <c r="B9" s="38">
        <v>472640</v>
      </c>
      <c r="C9" s="25">
        <v>146102.21</v>
      </c>
      <c r="D9" s="25">
        <v>47412</v>
      </c>
      <c r="E9" s="25">
        <v>49772.6</v>
      </c>
      <c r="F9" s="25">
        <v>24693</v>
      </c>
      <c r="G9" s="25">
        <v>267979.81</v>
      </c>
      <c r="H9" s="7">
        <v>15860.53</v>
      </c>
      <c r="I9" s="10">
        <v>283840.34999999998</v>
      </c>
      <c r="J9" s="13">
        <v>60.05</v>
      </c>
      <c r="K9" s="20">
        <v>188799.65</v>
      </c>
      <c r="L9" s="9"/>
      <c r="M9" s="9"/>
      <c r="N9" s="9"/>
      <c r="O9" s="9"/>
      <c r="P9" s="9"/>
      <c r="Q9" s="9"/>
      <c r="R9" s="9"/>
      <c r="S9" s="9"/>
      <c r="T9" s="9"/>
      <c r="U9" s="9"/>
    </row>
    <row r="10" spans="1:43" x14ac:dyDescent="0.25">
      <c r="A10" s="2">
        <v>3</v>
      </c>
      <c r="B10" s="38">
        <v>498860</v>
      </c>
      <c r="C10" s="25">
        <v>190842.56</v>
      </c>
      <c r="D10" s="25">
        <v>58951.199999999997</v>
      </c>
      <c r="E10" s="25">
        <v>7882</v>
      </c>
      <c r="F10" s="25">
        <v>24080.79</v>
      </c>
      <c r="G10" s="25">
        <v>281756.55</v>
      </c>
      <c r="H10" s="7">
        <v>18024.189999999999</v>
      </c>
      <c r="I10" s="25">
        <v>299780.74</v>
      </c>
      <c r="J10" s="29">
        <v>60.09</v>
      </c>
      <c r="K10" s="20">
        <v>199079.26</v>
      </c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43" x14ac:dyDescent="0.25">
      <c r="A11" s="2" t="s">
        <v>15</v>
      </c>
      <c r="B11" s="38">
        <v>97710</v>
      </c>
      <c r="C11" s="25">
        <v>21066</v>
      </c>
      <c r="D11" s="25">
        <v>17314</v>
      </c>
      <c r="E11" s="25">
        <v>6544</v>
      </c>
      <c r="F11" s="25">
        <v>2606</v>
      </c>
      <c r="G11" s="25">
        <v>47530</v>
      </c>
      <c r="H11" s="7">
        <v>10871</v>
      </c>
      <c r="I11" s="25">
        <v>58401</v>
      </c>
      <c r="J11" s="29">
        <v>59.77</v>
      </c>
      <c r="K11" s="20">
        <v>39309</v>
      </c>
      <c r="L11" s="9"/>
      <c r="M11" s="9"/>
      <c r="N11" s="9"/>
      <c r="O11" s="9"/>
      <c r="P11" s="9"/>
      <c r="Q11" s="9"/>
      <c r="R11" s="9"/>
      <c r="S11" s="9"/>
      <c r="T11" s="9"/>
      <c r="U11" s="9"/>
      <c r="W11" s="7"/>
      <c r="Y11" s="7"/>
      <c r="AH11" s="1"/>
      <c r="AK11" s="7"/>
      <c r="AL11" s="7"/>
      <c r="AM11" s="7"/>
      <c r="AQ11" s="7"/>
    </row>
    <row r="12" spans="1:43" x14ac:dyDescent="0.25">
      <c r="A12" s="2" t="s">
        <v>16</v>
      </c>
      <c r="B12" s="38">
        <v>149250</v>
      </c>
      <c r="C12" s="25">
        <v>18937.95</v>
      </c>
      <c r="D12" s="25">
        <v>30230.639999999999</v>
      </c>
      <c r="E12" s="25">
        <v>14224.89</v>
      </c>
      <c r="F12" s="25">
        <v>4815</v>
      </c>
      <c r="G12" s="25">
        <v>68208.479999999996</v>
      </c>
      <c r="H12" s="7">
        <v>10531.05</v>
      </c>
      <c r="I12" s="25">
        <v>78739.53</v>
      </c>
      <c r="J12" s="29">
        <v>52.76</v>
      </c>
      <c r="K12" s="20">
        <v>70510.47</v>
      </c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43" x14ac:dyDescent="0.25">
      <c r="A13" s="2">
        <v>5</v>
      </c>
      <c r="B13" s="38">
        <v>239660</v>
      </c>
      <c r="C13" s="25">
        <v>23050.11</v>
      </c>
      <c r="D13" s="25">
        <v>62531</v>
      </c>
      <c r="E13" s="25">
        <v>26282</v>
      </c>
      <c r="F13" s="25">
        <v>12264.3</v>
      </c>
      <c r="G13" s="25">
        <v>124127.41</v>
      </c>
      <c r="H13" s="39">
        <v>223</v>
      </c>
      <c r="I13" s="25">
        <v>124350.41</v>
      </c>
      <c r="J13" s="29">
        <v>51.89</v>
      </c>
      <c r="K13" s="20">
        <v>115309.59</v>
      </c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43" x14ac:dyDescent="0.25">
      <c r="A14" s="2" t="s">
        <v>17</v>
      </c>
      <c r="B14" s="38">
        <v>1834950</v>
      </c>
      <c r="C14" s="25">
        <v>459446.84</v>
      </c>
      <c r="D14" s="25">
        <v>311889.09000000003</v>
      </c>
      <c r="E14" s="25">
        <v>154078.79</v>
      </c>
      <c r="F14" s="25">
        <v>119460.92</v>
      </c>
      <c r="G14" s="25">
        <v>1044875.63</v>
      </c>
      <c r="H14" s="7">
        <v>73592.100000000006</v>
      </c>
      <c r="I14" s="25">
        <v>1118467.73</v>
      </c>
      <c r="J14" s="29">
        <v>60.95</v>
      </c>
      <c r="K14" s="20">
        <v>716482.27</v>
      </c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43" x14ac:dyDescent="0.25">
      <c r="A15" s="2">
        <v>6</v>
      </c>
      <c r="B15" s="38">
        <v>197250</v>
      </c>
      <c r="C15" s="25">
        <v>46752.69</v>
      </c>
      <c r="D15" s="25">
        <v>27904.94</v>
      </c>
      <c r="E15" s="25">
        <v>18395.419999999998</v>
      </c>
      <c r="F15" s="25">
        <v>15855.8</v>
      </c>
      <c r="G15" s="25">
        <v>108908.85</v>
      </c>
      <c r="H15" s="7">
        <v>7433.2</v>
      </c>
      <c r="I15" s="25">
        <v>116342.05</v>
      </c>
      <c r="J15" s="29">
        <v>58.98</v>
      </c>
      <c r="K15" s="20">
        <v>80907.95</v>
      </c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43" x14ac:dyDescent="0.25">
      <c r="A16" s="2">
        <v>7</v>
      </c>
      <c r="B16" s="38">
        <v>50740</v>
      </c>
      <c r="C16" s="25">
        <v>10855.35</v>
      </c>
      <c r="D16" s="25">
        <v>22653</v>
      </c>
      <c r="E16" s="25">
        <v>3940</v>
      </c>
      <c r="F16" s="25">
        <v>1466</v>
      </c>
      <c r="G16" s="25">
        <v>38914.35</v>
      </c>
      <c r="H16" s="7">
        <v>4513.6499999999996</v>
      </c>
      <c r="I16" s="25">
        <v>43428</v>
      </c>
      <c r="J16" s="29">
        <v>85.59</v>
      </c>
      <c r="K16" s="20">
        <v>7312</v>
      </c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2">
        <v>8</v>
      </c>
      <c r="B17" s="38">
        <v>84380</v>
      </c>
      <c r="C17" s="25">
        <v>20649</v>
      </c>
      <c r="D17" s="25">
        <v>33199.9</v>
      </c>
      <c r="E17" s="25">
        <v>6715.75</v>
      </c>
      <c r="F17" s="25">
        <v>3497</v>
      </c>
      <c r="G17" s="7">
        <v>64061.65</v>
      </c>
      <c r="H17" s="25">
        <v>299</v>
      </c>
      <c r="I17" s="25">
        <v>64360.65</v>
      </c>
      <c r="J17" s="29">
        <v>76.27</v>
      </c>
      <c r="K17" s="20">
        <v>20019.349999999999</v>
      </c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2" t="s">
        <v>18</v>
      </c>
      <c r="B18" s="38">
        <v>332370</v>
      </c>
      <c r="C18" s="25">
        <v>78257.039999999994</v>
      </c>
      <c r="D18" s="25">
        <v>83757.84</v>
      </c>
      <c r="E18" s="25">
        <v>29051.17</v>
      </c>
      <c r="F18" s="25">
        <v>20818.8</v>
      </c>
      <c r="G18" s="7">
        <v>211884.85</v>
      </c>
      <c r="H18" s="25">
        <v>12245.85</v>
      </c>
      <c r="I18" s="25">
        <v>224130.7</v>
      </c>
      <c r="J18" s="29">
        <v>67.430000000000007</v>
      </c>
      <c r="K18" s="20">
        <v>108239.3</v>
      </c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2">
        <v>9</v>
      </c>
      <c r="B19" s="38">
        <v>76080</v>
      </c>
      <c r="C19" s="25">
        <v>14024</v>
      </c>
      <c r="D19" s="25">
        <v>19801</v>
      </c>
      <c r="E19" s="25">
        <v>1765</v>
      </c>
      <c r="F19" s="7">
        <v>3509</v>
      </c>
      <c r="G19" s="25" t="s">
        <v>126</v>
      </c>
      <c r="H19" s="25">
        <v>1128</v>
      </c>
      <c r="I19" s="29">
        <v>40227</v>
      </c>
      <c r="J19" s="20">
        <v>52.87</v>
      </c>
      <c r="K19" s="20">
        <v>35853</v>
      </c>
      <c r="L19" s="9"/>
      <c r="M19" s="9"/>
      <c r="N19" s="9"/>
      <c r="O19" s="9"/>
      <c r="P19" s="9"/>
      <c r="Q19" s="9"/>
      <c r="R19" s="9"/>
      <c r="S19" s="9"/>
      <c r="T19" s="9"/>
    </row>
    <row r="20" spans="1:21" x14ac:dyDescent="0.25">
      <c r="A20" s="2">
        <v>10</v>
      </c>
      <c r="B20" s="38">
        <v>120700</v>
      </c>
      <c r="C20" s="25">
        <v>25652.74</v>
      </c>
      <c r="D20" s="25">
        <v>24156.05</v>
      </c>
      <c r="E20" s="25">
        <v>6246.54</v>
      </c>
      <c r="F20" s="7">
        <v>3779.25</v>
      </c>
      <c r="G20" s="25">
        <v>59834.58</v>
      </c>
      <c r="H20" s="25">
        <v>7068.08</v>
      </c>
      <c r="I20" s="25">
        <v>66902.66</v>
      </c>
      <c r="J20" s="29">
        <v>55.43</v>
      </c>
      <c r="K20" s="20">
        <v>53797.34</v>
      </c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2">
        <v>11</v>
      </c>
      <c r="B21" s="38">
        <v>149610</v>
      </c>
      <c r="C21" s="25">
        <v>35086.19</v>
      </c>
      <c r="D21" s="25">
        <v>22669</v>
      </c>
      <c r="E21" s="25">
        <v>1636</v>
      </c>
      <c r="F21" s="7">
        <v>2837</v>
      </c>
      <c r="G21" s="25">
        <v>62228.19</v>
      </c>
      <c r="H21" s="25">
        <v>2297</v>
      </c>
      <c r="I21" s="25">
        <v>64525.19</v>
      </c>
      <c r="J21" s="29">
        <v>43.13</v>
      </c>
      <c r="K21" s="20">
        <v>85084.81</v>
      </c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5">
      <c r="A22" s="2">
        <v>12</v>
      </c>
      <c r="B22" s="38">
        <v>293610</v>
      </c>
      <c r="C22" s="25">
        <v>60564.3</v>
      </c>
      <c r="D22" s="25">
        <v>31991.01</v>
      </c>
      <c r="E22" s="25">
        <v>3700</v>
      </c>
      <c r="F22" s="25">
        <v>11031</v>
      </c>
      <c r="G22" s="7">
        <v>107286.31</v>
      </c>
      <c r="H22" s="25">
        <v>7171.32</v>
      </c>
      <c r="I22" s="25">
        <v>114457.63</v>
      </c>
      <c r="J22" s="29">
        <v>38.979999999999997</v>
      </c>
      <c r="K22" s="20">
        <v>179152.37</v>
      </c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2" t="s">
        <v>19</v>
      </c>
      <c r="B23" s="38">
        <v>156720</v>
      </c>
      <c r="C23" s="25">
        <v>23234.29</v>
      </c>
      <c r="D23" s="25">
        <v>16782.75</v>
      </c>
      <c r="E23" s="25">
        <v>90</v>
      </c>
      <c r="F23" s="25">
        <v>295</v>
      </c>
      <c r="G23" s="7">
        <v>40402.04</v>
      </c>
      <c r="H23" s="25">
        <v>514.54999999999995</v>
      </c>
      <c r="I23" s="25">
        <v>40916.589999999997</v>
      </c>
      <c r="J23" s="29">
        <v>26.11</v>
      </c>
      <c r="K23" s="20">
        <v>115803.41</v>
      </c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2">
        <v>13</v>
      </c>
      <c r="B24" s="38">
        <v>162300</v>
      </c>
      <c r="C24" s="25">
        <v>26317.75</v>
      </c>
      <c r="D24" s="25">
        <v>23356</v>
      </c>
      <c r="E24" s="25">
        <v>3470</v>
      </c>
      <c r="F24" s="25">
        <v>7776</v>
      </c>
      <c r="G24" s="7">
        <v>60919.75</v>
      </c>
      <c r="H24" s="25">
        <v>3098.25</v>
      </c>
      <c r="I24" s="25">
        <v>64018</v>
      </c>
      <c r="J24" s="29">
        <v>39.44</v>
      </c>
      <c r="K24" s="20">
        <v>98282</v>
      </c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ht="15.75" thickBot="1" x14ac:dyDescent="0.3">
      <c r="A25" s="2" t="s">
        <v>20</v>
      </c>
      <c r="B25" s="38">
        <v>959020</v>
      </c>
      <c r="C25" s="25">
        <v>184879.27</v>
      </c>
      <c r="D25" s="25">
        <v>138755.81</v>
      </c>
      <c r="E25" s="25">
        <v>16907.54</v>
      </c>
      <c r="F25" s="25">
        <v>29227.25</v>
      </c>
      <c r="G25" s="25">
        <v>369769.87</v>
      </c>
      <c r="H25" s="7">
        <v>21277.200000000001</v>
      </c>
      <c r="I25" s="25">
        <v>391047.07</v>
      </c>
      <c r="J25" s="29">
        <v>40.78</v>
      </c>
      <c r="K25" s="20">
        <v>567972.93000000005</v>
      </c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ht="15.75" thickBot="1" x14ac:dyDescent="0.3">
      <c r="A26" s="14" t="s">
        <v>13</v>
      </c>
      <c r="B26" s="38">
        <v>3126340</v>
      </c>
      <c r="C26" s="15">
        <v>722583.15</v>
      </c>
      <c r="D26" s="15">
        <v>534402.74</v>
      </c>
      <c r="E26" s="15">
        <v>200037.5</v>
      </c>
      <c r="F26" s="15">
        <v>169506.97</v>
      </c>
      <c r="G26" s="15">
        <v>1626530.35</v>
      </c>
      <c r="H26" s="7">
        <v>107115.15</v>
      </c>
      <c r="I26" s="15">
        <v>1733645.5</v>
      </c>
      <c r="J26" s="16">
        <v>55.45</v>
      </c>
      <c r="K26" s="17">
        <v>1392694.5</v>
      </c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2" t="s">
        <v>14</v>
      </c>
      <c r="B27" s="10"/>
      <c r="C27" s="10"/>
      <c r="D27" s="10"/>
      <c r="E27" s="9"/>
      <c r="F27" s="9"/>
      <c r="G27" s="9"/>
      <c r="H27" s="9"/>
      <c r="I27" s="9"/>
      <c r="J27" s="9"/>
      <c r="K27" s="19"/>
    </row>
    <row r="28" spans="1:21" x14ac:dyDescent="0.25">
      <c r="A28" s="3" t="s">
        <v>22</v>
      </c>
      <c r="B28" s="38">
        <v>16740</v>
      </c>
      <c r="C28" t="s">
        <v>23</v>
      </c>
      <c r="D28" s="37">
        <v>8286</v>
      </c>
      <c r="E28" s="37">
        <v>8011</v>
      </c>
      <c r="F28" t="s">
        <v>23</v>
      </c>
      <c r="G28" s="40">
        <v>16297</v>
      </c>
      <c r="H28" s="40" t="s">
        <v>23</v>
      </c>
      <c r="I28" s="13">
        <v>16297</v>
      </c>
      <c r="J28" s="13">
        <v>97.35</v>
      </c>
      <c r="K28" s="27">
        <v>443</v>
      </c>
    </row>
    <row r="29" spans="1:21" x14ac:dyDescent="0.25">
      <c r="A29" s="3" t="s">
        <v>24</v>
      </c>
      <c r="B29" s="10">
        <v>10895</v>
      </c>
      <c r="C29" s="37">
        <v>3644</v>
      </c>
      <c r="D29" s="7">
        <v>4740</v>
      </c>
      <c r="E29" s="39">
        <v>375</v>
      </c>
      <c r="F29" s="26">
        <v>439</v>
      </c>
      <c r="G29" s="13">
        <v>9198</v>
      </c>
      <c r="H29" s="13">
        <v>6</v>
      </c>
      <c r="I29" s="13">
        <v>9204</v>
      </c>
      <c r="J29" s="13">
        <v>84.48</v>
      </c>
      <c r="K29" s="27">
        <v>1691</v>
      </c>
    </row>
    <row r="30" spans="1:21" x14ac:dyDescent="0.25">
      <c r="A30" s="3" t="s">
        <v>25</v>
      </c>
      <c r="B30" s="10">
        <v>8340</v>
      </c>
      <c r="C30" s="10" t="s">
        <v>23</v>
      </c>
      <c r="D30" s="7">
        <v>9270.98</v>
      </c>
      <c r="E30" s="37">
        <v>3948.6</v>
      </c>
      <c r="F30" s="26">
        <v>330</v>
      </c>
      <c r="G30" s="13">
        <v>13649.58</v>
      </c>
      <c r="H30" s="13">
        <v>121.5</v>
      </c>
      <c r="I30" s="13">
        <v>13671.08</v>
      </c>
      <c r="J30" s="13">
        <v>163.92</v>
      </c>
      <c r="K30" s="27">
        <v>-5331.08</v>
      </c>
    </row>
    <row r="31" spans="1:21" x14ac:dyDescent="0.25">
      <c r="A31" s="3" t="s">
        <v>26</v>
      </c>
      <c r="B31" s="10">
        <v>19410</v>
      </c>
      <c r="C31" s="7">
        <v>3177</v>
      </c>
      <c r="D31" s="25">
        <v>7059.5</v>
      </c>
      <c r="E31" s="25">
        <v>2474</v>
      </c>
      <c r="F31" s="39">
        <v>88</v>
      </c>
      <c r="G31" s="40">
        <v>12798.5</v>
      </c>
      <c r="H31" s="40">
        <v>291</v>
      </c>
      <c r="I31" s="40">
        <v>13089.5</v>
      </c>
      <c r="J31" s="40">
        <v>67.44</v>
      </c>
      <c r="K31" s="27">
        <v>6320.5</v>
      </c>
    </row>
    <row r="32" spans="1:21" x14ac:dyDescent="0.25">
      <c r="A32" s="3" t="s">
        <v>27</v>
      </c>
      <c r="B32" s="10">
        <v>36765</v>
      </c>
      <c r="C32" s="7">
        <v>6794</v>
      </c>
      <c r="D32" s="25">
        <v>6928</v>
      </c>
      <c r="E32" s="25">
        <v>8986</v>
      </c>
      <c r="F32" s="26">
        <v>848</v>
      </c>
      <c r="G32" s="13">
        <v>23556</v>
      </c>
      <c r="H32" s="13">
        <v>1903</v>
      </c>
      <c r="I32" s="13">
        <v>25459</v>
      </c>
      <c r="J32" s="13">
        <v>69.25</v>
      </c>
      <c r="K32" s="27">
        <v>11306</v>
      </c>
    </row>
    <row r="33" spans="1:11" x14ac:dyDescent="0.25">
      <c r="A33" s="3" t="s">
        <v>28</v>
      </c>
      <c r="B33" s="10">
        <v>7500</v>
      </c>
      <c r="C33" s="10" t="s">
        <v>23</v>
      </c>
      <c r="D33" s="25">
        <v>6993.69</v>
      </c>
      <c r="E33" s="25">
        <v>4026.5</v>
      </c>
      <c r="F33" s="26">
        <v>12</v>
      </c>
      <c r="G33" s="13">
        <v>11032.19</v>
      </c>
      <c r="H33" s="13">
        <v>3</v>
      </c>
      <c r="I33" s="13">
        <v>11035.19</v>
      </c>
      <c r="J33" s="13">
        <v>147.13999999999999</v>
      </c>
      <c r="K33" s="27">
        <v>-3535.19</v>
      </c>
    </row>
    <row r="34" spans="1:11" x14ac:dyDescent="0.25">
      <c r="A34" s="4" t="s">
        <v>29</v>
      </c>
      <c r="B34" s="10">
        <v>99650</v>
      </c>
      <c r="C34" s="25">
        <v>13615</v>
      </c>
      <c r="D34" s="7">
        <v>43278.17</v>
      </c>
      <c r="E34" s="7">
        <v>27821.1</v>
      </c>
      <c r="F34" s="13">
        <v>1717</v>
      </c>
      <c r="G34" s="13">
        <v>1717</v>
      </c>
      <c r="H34" s="13">
        <v>2324.5</v>
      </c>
      <c r="I34" s="13">
        <v>88755.77</v>
      </c>
      <c r="J34" s="13">
        <v>89.07</v>
      </c>
      <c r="K34" s="27">
        <v>10894.23</v>
      </c>
    </row>
    <row r="35" spans="1:11" x14ac:dyDescent="0.25">
      <c r="A35" s="2" t="s">
        <v>30</v>
      </c>
      <c r="B35" s="10"/>
      <c r="C35" s="10"/>
      <c r="D35" s="10"/>
      <c r="E35" s="9"/>
      <c r="F35" s="9"/>
      <c r="G35" s="9"/>
      <c r="H35" s="9"/>
      <c r="I35" s="9"/>
      <c r="J35" s="9"/>
      <c r="K35" s="19"/>
    </row>
    <row r="36" spans="1:11" x14ac:dyDescent="0.25">
      <c r="A36" s="3" t="s">
        <v>31</v>
      </c>
      <c r="B36" s="10">
        <v>49660</v>
      </c>
      <c r="C36" s="25">
        <v>9887.6</v>
      </c>
      <c r="D36" s="25">
        <v>8274.31</v>
      </c>
      <c r="E36" s="13">
        <v>20</v>
      </c>
      <c r="F36" s="25">
        <v>14674.83</v>
      </c>
      <c r="G36" s="25">
        <v>32856.74</v>
      </c>
      <c r="H36" s="25">
        <v>9224.7999999999993</v>
      </c>
      <c r="I36" s="25">
        <v>42081.54</v>
      </c>
      <c r="J36" s="25">
        <v>84.74</v>
      </c>
      <c r="K36" s="20">
        <v>7578.46</v>
      </c>
    </row>
    <row r="37" spans="1:11" x14ac:dyDescent="0.25">
      <c r="A37" s="3" t="s">
        <v>32</v>
      </c>
      <c r="B37" s="10">
        <v>30034</v>
      </c>
      <c r="C37" s="25">
        <v>6583</v>
      </c>
      <c r="D37" s="25">
        <v>6620.7</v>
      </c>
      <c r="E37" s="13">
        <v>5071.2</v>
      </c>
      <c r="F37" s="25">
        <v>2672</v>
      </c>
      <c r="G37" s="25">
        <v>20946.900000000001</v>
      </c>
      <c r="H37" s="25">
        <v>547.32000000000005</v>
      </c>
      <c r="I37" s="25">
        <v>547.32000000000005</v>
      </c>
      <c r="J37" s="25">
        <v>71.569999999999993</v>
      </c>
      <c r="K37" s="20">
        <v>8539.7800000000007</v>
      </c>
    </row>
    <row r="38" spans="1:11" x14ac:dyDescent="0.25">
      <c r="A38" s="3" t="s">
        <v>33</v>
      </c>
      <c r="B38" s="10">
        <v>16986</v>
      </c>
      <c r="C38" s="25">
        <v>4837</v>
      </c>
      <c r="D38" s="25">
        <v>7806.88</v>
      </c>
      <c r="E38" s="13">
        <v>21</v>
      </c>
      <c r="F38" s="25" t="s">
        <v>23</v>
      </c>
      <c r="G38" s="25">
        <v>12664.88</v>
      </c>
      <c r="H38" s="25">
        <v>770</v>
      </c>
      <c r="I38" s="25">
        <v>770</v>
      </c>
      <c r="J38" s="25">
        <v>8.7777777777777786</v>
      </c>
      <c r="K38" s="20">
        <v>3551.12</v>
      </c>
    </row>
    <row r="39" spans="1:11" x14ac:dyDescent="0.25">
      <c r="A39" s="3" t="s">
        <v>34</v>
      </c>
      <c r="B39" s="10">
        <v>180500</v>
      </c>
      <c r="C39" s="25">
        <v>24525.4</v>
      </c>
      <c r="D39" s="25">
        <v>29470.19</v>
      </c>
      <c r="E39" s="13">
        <v>16440</v>
      </c>
      <c r="F39" s="25">
        <v>31983</v>
      </c>
      <c r="G39" s="25">
        <v>102373.59</v>
      </c>
      <c r="H39" s="25">
        <v>5215.71</v>
      </c>
      <c r="I39" s="25">
        <v>5215.71</v>
      </c>
      <c r="J39" s="25">
        <v>59.61</v>
      </c>
      <c r="K39" s="20">
        <v>72910.7</v>
      </c>
    </row>
    <row r="40" spans="1:11" x14ac:dyDescent="0.25">
      <c r="A40" s="4" t="s">
        <v>29</v>
      </c>
      <c r="B40" s="10">
        <v>277180</v>
      </c>
      <c r="C40" s="10">
        <v>45833</v>
      </c>
      <c r="D40" s="25">
        <v>52172.08</v>
      </c>
      <c r="E40" s="13">
        <v>21552.2</v>
      </c>
      <c r="F40" s="25">
        <v>49284.83</v>
      </c>
      <c r="G40" s="25">
        <v>168842.11</v>
      </c>
      <c r="H40" s="25">
        <v>15757.83</v>
      </c>
      <c r="I40" s="25">
        <v>15757.83</v>
      </c>
      <c r="J40" s="25">
        <v>66.599999999999994</v>
      </c>
      <c r="K40" s="20">
        <v>92580.06</v>
      </c>
    </row>
    <row r="41" spans="1:11" x14ac:dyDescent="0.25">
      <c r="A41" s="2" t="s">
        <v>35</v>
      </c>
      <c r="B41" s="10"/>
      <c r="C41" s="10"/>
      <c r="D41" s="10"/>
      <c r="E41" s="9"/>
      <c r="F41" s="9"/>
      <c r="G41" s="9"/>
      <c r="H41" s="9"/>
      <c r="I41" s="9"/>
      <c r="J41" s="9"/>
      <c r="K41" s="19"/>
    </row>
    <row r="42" spans="1:11" ht="15" customHeight="1" x14ac:dyDescent="0.25">
      <c r="A42" s="30" t="s">
        <v>127</v>
      </c>
      <c r="B42" s="178">
        <v>147280</v>
      </c>
      <c r="C42" s="10" t="s">
        <v>23</v>
      </c>
      <c r="D42" s="25">
        <v>271.89999999999998</v>
      </c>
      <c r="E42" s="9" t="s">
        <v>23</v>
      </c>
      <c r="F42" s="13">
        <v>1</v>
      </c>
      <c r="G42" s="26">
        <v>272.89999999999998</v>
      </c>
      <c r="H42" s="9" t="s">
        <v>23</v>
      </c>
      <c r="I42" s="9">
        <v>272.89999999999998</v>
      </c>
      <c r="J42" s="170">
        <v>68.180000000000007</v>
      </c>
      <c r="K42" s="179">
        <v>46857.19</v>
      </c>
    </row>
    <row r="43" spans="1:11" x14ac:dyDescent="0.25">
      <c r="A43" s="30" t="s">
        <v>37</v>
      </c>
      <c r="B43" s="178"/>
      <c r="C43" s="25">
        <v>37830.5</v>
      </c>
      <c r="D43" s="25">
        <v>18519</v>
      </c>
      <c r="E43" s="25">
        <v>33241</v>
      </c>
      <c r="F43" s="13">
        <v>10018</v>
      </c>
      <c r="G43" s="13">
        <v>99608.5</v>
      </c>
      <c r="H43" s="13">
        <v>541.4</v>
      </c>
      <c r="I43" s="25">
        <v>100149.91</v>
      </c>
      <c r="J43" s="170"/>
      <c r="K43" s="179"/>
    </row>
    <row r="44" spans="1:11" x14ac:dyDescent="0.25">
      <c r="A44" s="3" t="s">
        <v>38</v>
      </c>
      <c r="B44" s="10">
        <v>252870</v>
      </c>
      <c r="C44" s="25">
        <v>100935.43</v>
      </c>
      <c r="D44" s="25">
        <v>10251</v>
      </c>
      <c r="E44" s="25">
        <v>5239</v>
      </c>
      <c r="F44" s="13">
        <v>10196</v>
      </c>
      <c r="G44" s="13">
        <v>126621.43</v>
      </c>
      <c r="H44" s="13">
        <v>14608.9</v>
      </c>
      <c r="I44" s="25">
        <v>14123.33</v>
      </c>
      <c r="J44" s="9">
        <v>55.85</v>
      </c>
      <c r="K44" s="20">
        <v>111639.67</v>
      </c>
    </row>
    <row r="45" spans="1:11" x14ac:dyDescent="0.25">
      <c r="A45" s="3" t="s">
        <v>39</v>
      </c>
      <c r="B45" s="10">
        <v>48520</v>
      </c>
      <c r="C45" s="25">
        <v>2610</v>
      </c>
      <c r="D45" s="25">
        <v>14077.1</v>
      </c>
      <c r="E45" s="25">
        <v>9781</v>
      </c>
      <c r="F45" s="13">
        <v>3977</v>
      </c>
      <c r="G45" s="13">
        <v>30445.1</v>
      </c>
      <c r="H45" s="13">
        <v>239.18</v>
      </c>
      <c r="I45" s="25">
        <v>239.18</v>
      </c>
      <c r="J45" s="9">
        <v>63.24</v>
      </c>
      <c r="K45" s="20">
        <v>17835.72</v>
      </c>
    </row>
    <row r="46" spans="1:11" x14ac:dyDescent="0.25">
      <c r="A46" s="3" t="s">
        <v>40</v>
      </c>
      <c r="B46" s="10">
        <v>23970</v>
      </c>
      <c r="C46" s="25">
        <v>4726</v>
      </c>
      <c r="D46" s="25">
        <v>4293</v>
      </c>
      <c r="E46" s="25">
        <v>1511.6</v>
      </c>
      <c r="F46" s="13">
        <v>501</v>
      </c>
      <c r="G46" s="13">
        <v>11031.88</v>
      </c>
      <c r="H46" s="13">
        <v>471.05</v>
      </c>
      <c r="I46" s="25">
        <v>471.05</v>
      </c>
      <c r="J46" s="9">
        <v>47.99</v>
      </c>
      <c r="K46" s="20">
        <v>12467.07</v>
      </c>
    </row>
    <row r="47" spans="1:11" x14ac:dyDescent="0.25">
      <c r="A47" s="4" t="s">
        <v>29</v>
      </c>
      <c r="B47" s="10">
        <v>472640</v>
      </c>
      <c r="C47" s="25">
        <v>146102.21</v>
      </c>
      <c r="D47" s="25">
        <v>47412</v>
      </c>
      <c r="E47" s="25">
        <v>49772.6</v>
      </c>
      <c r="F47" s="13">
        <v>24693</v>
      </c>
      <c r="G47" s="13">
        <v>267979.81</v>
      </c>
      <c r="H47" s="13">
        <v>15860.53</v>
      </c>
      <c r="I47" s="25">
        <v>15860.53</v>
      </c>
      <c r="J47" s="9">
        <v>60.05</v>
      </c>
      <c r="K47" s="20">
        <v>188799.65</v>
      </c>
    </row>
    <row r="48" spans="1:11" x14ac:dyDescent="0.25">
      <c r="A48" s="2" t="s">
        <v>41</v>
      </c>
      <c r="B48" s="9"/>
      <c r="C48" s="9"/>
      <c r="D48" s="9"/>
      <c r="E48" s="9"/>
      <c r="F48" s="9"/>
      <c r="G48" s="9"/>
      <c r="H48" s="9"/>
      <c r="I48" s="9"/>
      <c r="J48" s="9"/>
      <c r="K48" s="19"/>
    </row>
    <row r="49" spans="1:11" x14ac:dyDescent="0.25">
      <c r="A49" s="3" t="s">
        <v>42</v>
      </c>
      <c r="B49" s="10">
        <v>16630</v>
      </c>
      <c r="C49" s="25">
        <v>1485</v>
      </c>
      <c r="D49" s="25">
        <v>4907</v>
      </c>
      <c r="E49" s="9" t="s">
        <v>23</v>
      </c>
      <c r="F49" s="25">
        <v>2417</v>
      </c>
      <c r="G49" s="25">
        <v>8809</v>
      </c>
      <c r="H49" s="13">
        <v>223</v>
      </c>
      <c r="I49" s="13">
        <v>9032</v>
      </c>
      <c r="J49" s="26">
        <v>54.31</v>
      </c>
      <c r="K49" s="20">
        <v>7589</v>
      </c>
    </row>
    <row r="50" spans="1:11" x14ac:dyDescent="0.25">
      <c r="A50" s="3" t="s">
        <v>43</v>
      </c>
      <c r="B50" s="10">
        <v>11520</v>
      </c>
      <c r="C50" s="25">
        <v>863</v>
      </c>
      <c r="D50" s="25">
        <v>4464.79</v>
      </c>
      <c r="E50" s="26">
        <v>170</v>
      </c>
      <c r="F50" s="25">
        <v>6125.79</v>
      </c>
      <c r="G50" s="25">
        <v>11623.58</v>
      </c>
      <c r="H50" s="13">
        <v>568.21</v>
      </c>
      <c r="I50" s="13">
        <v>12191.79</v>
      </c>
      <c r="J50" s="26">
        <v>105.83</v>
      </c>
      <c r="K50" s="27">
        <v>-671.79</v>
      </c>
    </row>
    <row r="51" spans="1:11" x14ac:dyDescent="0.25">
      <c r="A51" s="3" t="s">
        <v>44</v>
      </c>
      <c r="B51" s="10">
        <v>51970</v>
      </c>
      <c r="C51" s="25">
        <v>24150.34</v>
      </c>
      <c r="D51" s="25">
        <v>3633.5</v>
      </c>
      <c r="E51" s="26">
        <v>41</v>
      </c>
      <c r="F51" s="25">
        <v>1485</v>
      </c>
      <c r="G51" s="25">
        <v>29309.84</v>
      </c>
      <c r="H51" s="13">
        <v>6527.51</v>
      </c>
      <c r="I51" s="13">
        <v>35837.35</v>
      </c>
      <c r="J51" s="26">
        <v>68.959999999999994</v>
      </c>
      <c r="K51" s="20">
        <v>16132.65</v>
      </c>
    </row>
    <row r="52" spans="1:11" x14ac:dyDescent="0.25">
      <c r="A52" s="3" t="s">
        <v>45</v>
      </c>
      <c r="B52" s="10">
        <v>208640</v>
      </c>
      <c r="C52" s="25">
        <v>106487.96</v>
      </c>
      <c r="D52" s="25">
        <v>12299.83</v>
      </c>
      <c r="E52" s="13">
        <v>4647</v>
      </c>
      <c r="F52" s="25">
        <v>3854</v>
      </c>
      <c r="G52" s="25">
        <v>127288.79</v>
      </c>
      <c r="H52" s="13">
        <v>2796.94</v>
      </c>
      <c r="I52" s="13">
        <v>130085.73</v>
      </c>
      <c r="J52" s="26">
        <v>62.35</v>
      </c>
      <c r="K52" s="20">
        <v>78554.27</v>
      </c>
    </row>
    <row r="53" spans="1:11" x14ac:dyDescent="0.25">
      <c r="A53" s="3" t="s">
        <v>46</v>
      </c>
      <c r="B53" s="10">
        <v>57370</v>
      </c>
      <c r="C53" s="25">
        <v>28253.31</v>
      </c>
      <c r="D53" s="25">
        <v>13926.41</v>
      </c>
      <c r="E53" s="13">
        <v>249</v>
      </c>
      <c r="F53" s="25">
        <v>6103</v>
      </c>
      <c r="G53" s="25">
        <v>48531.72</v>
      </c>
      <c r="H53" s="13">
        <v>5282.64</v>
      </c>
      <c r="I53" s="13">
        <v>53814.36</v>
      </c>
      <c r="J53" s="26">
        <v>93.8</v>
      </c>
      <c r="K53" s="20">
        <v>3555.64</v>
      </c>
    </row>
    <row r="54" spans="1:11" x14ac:dyDescent="0.25">
      <c r="A54" s="3" t="s">
        <v>47</v>
      </c>
      <c r="B54" s="10">
        <v>114530</v>
      </c>
      <c r="C54" s="25">
        <v>23253.31</v>
      </c>
      <c r="D54" s="25">
        <v>14190.67</v>
      </c>
      <c r="E54" s="13">
        <v>2775</v>
      </c>
      <c r="F54" s="25" t="s">
        <v>23</v>
      </c>
      <c r="G54" s="25">
        <v>40846.51</v>
      </c>
      <c r="H54" s="13">
        <v>1609</v>
      </c>
      <c r="I54" s="13">
        <v>42455.51</v>
      </c>
      <c r="J54" s="26">
        <v>37.07</v>
      </c>
      <c r="K54" s="20">
        <v>72074.490000000005</v>
      </c>
    </row>
    <row r="55" spans="1:11" x14ac:dyDescent="0.25">
      <c r="A55" s="3" t="s">
        <v>48</v>
      </c>
      <c r="B55" s="10">
        <v>38200</v>
      </c>
      <c r="C55" s="25">
        <v>5722.11</v>
      </c>
      <c r="D55" s="25">
        <v>5529</v>
      </c>
      <c r="E55" s="13" t="s">
        <v>23</v>
      </c>
      <c r="F55" s="25">
        <v>4096</v>
      </c>
      <c r="G55" s="25">
        <v>15347.11</v>
      </c>
      <c r="H55" s="13">
        <v>1016.89</v>
      </c>
      <c r="I55" s="13">
        <v>16364</v>
      </c>
      <c r="J55" s="26">
        <v>42.84</v>
      </c>
      <c r="K55" s="20">
        <v>21836</v>
      </c>
    </row>
    <row r="56" spans="1:11" ht="15.75" thickBot="1" x14ac:dyDescent="0.3">
      <c r="A56" s="5" t="s">
        <v>29</v>
      </c>
      <c r="B56" s="21">
        <v>498860</v>
      </c>
      <c r="C56" s="31">
        <v>190842.56</v>
      </c>
      <c r="D56" s="31">
        <v>58951.199999999997</v>
      </c>
      <c r="E56" s="32">
        <v>7882</v>
      </c>
      <c r="F56" s="31">
        <v>24080.79</v>
      </c>
      <c r="G56" s="31">
        <v>281756.55</v>
      </c>
      <c r="H56" s="32">
        <v>18024.189999999999</v>
      </c>
      <c r="I56" s="32">
        <v>299780.74</v>
      </c>
      <c r="J56" s="33">
        <v>60.09</v>
      </c>
      <c r="K56" s="23">
        <v>199079.26</v>
      </c>
    </row>
    <row r="57" spans="1:11" x14ac:dyDescent="0.25">
      <c r="A57" s="2" t="s">
        <v>49</v>
      </c>
      <c r="B57" s="10"/>
      <c r="C57" s="10"/>
      <c r="D57" s="10"/>
      <c r="E57" s="9"/>
      <c r="F57" s="9"/>
      <c r="G57" s="9"/>
      <c r="H57" s="9"/>
      <c r="I57" s="9"/>
      <c r="J57" s="9"/>
      <c r="K57" s="19"/>
    </row>
    <row r="58" spans="1:11" x14ac:dyDescent="0.25">
      <c r="A58" s="3" t="s">
        <v>50</v>
      </c>
      <c r="B58" s="10">
        <v>9260</v>
      </c>
      <c r="C58" s="9">
        <v>835</v>
      </c>
      <c r="D58" s="25">
        <v>3098</v>
      </c>
      <c r="E58" s="9">
        <v>47</v>
      </c>
      <c r="F58" s="9">
        <v>56</v>
      </c>
      <c r="G58" s="25">
        <v>4036</v>
      </c>
      <c r="H58" s="9">
        <v>411</v>
      </c>
      <c r="I58" s="25">
        <v>4447</v>
      </c>
      <c r="J58" s="9">
        <v>48.02</v>
      </c>
      <c r="K58" s="20">
        <v>4813</v>
      </c>
    </row>
    <row r="59" spans="1:11" x14ac:dyDescent="0.25">
      <c r="A59" s="3" t="s">
        <v>51</v>
      </c>
      <c r="B59" s="10">
        <v>23760</v>
      </c>
      <c r="C59" s="25">
        <v>8490</v>
      </c>
      <c r="D59" s="9">
        <v>828</v>
      </c>
      <c r="E59" s="9" t="s">
        <v>23</v>
      </c>
      <c r="F59" s="9" t="s">
        <v>23</v>
      </c>
      <c r="G59" s="25">
        <v>9318</v>
      </c>
      <c r="H59" s="25">
        <v>5108</v>
      </c>
      <c r="I59" s="25">
        <v>14426</v>
      </c>
      <c r="J59" s="9">
        <v>60.72</v>
      </c>
      <c r="K59" s="20">
        <v>9334</v>
      </c>
    </row>
    <row r="60" spans="1:11" x14ac:dyDescent="0.25">
      <c r="A60" s="3" t="s">
        <v>52</v>
      </c>
      <c r="B60" s="10">
        <v>27510</v>
      </c>
      <c r="C60" s="25">
        <v>7549</v>
      </c>
      <c r="D60" s="25">
        <v>3781</v>
      </c>
      <c r="E60" s="25">
        <v>1884</v>
      </c>
      <c r="F60" s="9" t="s">
        <v>23</v>
      </c>
      <c r="G60" s="25">
        <v>13214</v>
      </c>
      <c r="H60" s="25">
        <v>2622</v>
      </c>
      <c r="I60" s="25">
        <v>15836</v>
      </c>
      <c r="J60" s="9">
        <v>57.56</v>
      </c>
      <c r="K60" s="20">
        <v>11674</v>
      </c>
    </row>
    <row r="61" spans="1:11" x14ac:dyDescent="0.25">
      <c r="A61" s="3" t="s">
        <v>53</v>
      </c>
      <c r="B61" s="10">
        <v>27850</v>
      </c>
      <c r="C61" s="25">
        <v>4192</v>
      </c>
      <c r="D61" s="25">
        <v>7056</v>
      </c>
      <c r="E61" s="25">
        <v>3835</v>
      </c>
      <c r="F61" s="25">
        <v>1366</v>
      </c>
      <c r="G61" s="25">
        <v>16449</v>
      </c>
      <c r="H61" s="25">
        <v>1967</v>
      </c>
      <c r="I61" s="25">
        <v>18416</v>
      </c>
      <c r="J61" s="9">
        <v>66.13</v>
      </c>
      <c r="K61" s="20">
        <v>9434</v>
      </c>
    </row>
    <row r="62" spans="1:11" x14ac:dyDescent="0.25">
      <c r="A62" s="3" t="s">
        <v>54</v>
      </c>
      <c r="B62" s="10">
        <v>9330</v>
      </c>
      <c r="C62" s="9" t="s">
        <v>23</v>
      </c>
      <c r="D62" s="25">
        <v>2551</v>
      </c>
      <c r="E62" s="9">
        <v>778</v>
      </c>
      <c r="F62" s="25">
        <v>1184</v>
      </c>
      <c r="G62" s="25">
        <v>4513</v>
      </c>
      <c r="H62" s="9">
        <v>763</v>
      </c>
      <c r="I62" s="25">
        <v>5276</v>
      </c>
      <c r="J62" s="9">
        <v>56.55</v>
      </c>
      <c r="K62" s="20">
        <v>4054</v>
      </c>
    </row>
    <row r="63" spans="1:11" x14ac:dyDescent="0.25">
      <c r="A63" s="3" t="s">
        <v>29</v>
      </c>
      <c r="B63" s="10">
        <v>97710</v>
      </c>
      <c r="C63" s="25">
        <v>21066</v>
      </c>
      <c r="D63" s="25">
        <v>17314</v>
      </c>
      <c r="E63" s="25">
        <v>6544</v>
      </c>
      <c r="F63" s="9" t="s">
        <v>128</v>
      </c>
      <c r="G63" s="25">
        <v>47530</v>
      </c>
      <c r="H63" s="25">
        <v>10871</v>
      </c>
      <c r="I63" s="25">
        <v>58401</v>
      </c>
      <c r="J63" s="9">
        <v>59.77</v>
      </c>
      <c r="K63" s="20">
        <v>39309</v>
      </c>
    </row>
    <row r="64" spans="1:11" x14ac:dyDescent="0.25">
      <c r="A64" s="2" t="s">
        <v>55</v>
      </c>
      <c r="B64" s="9"/>
      <c r="C64" s="9"/>
      <c r="D64" s="9"/>
      <c r="E64" s="9"/>
      <c r="F64" s="9"/>
      <c r="G64" s="9"/>
      <c r="H64" s="9"/>
      <c r="I64" s="9"/>
      <c r="J64" s="9"/>
      <c r="K64" s="19"/>
    </row>
    <row r="65" spans="1:11" x14ac:dyDescent="0.25">
      <c r="A65" s="3" t="s">
        <v>56</v>
      </c>
      <c r="B65" s="10">
        <v>2190</v>
      </c>
      <c r="C65" s="9" t="s">
        <v>23</v>
      </c>
      <c r="D65" s="25">
        <v>1528</v>
      </c>
      <c r="E65" s="9" t="s">
        <v>23</v>
      </c>
      <c r="F65" s="9">
        <v>192</v>
      </c>
      <c r="G65" s="25">
        <v>1720</v>
      </c>
      <c r="H65" s="9" t="s">
        <v>23</v>
      </c>
      <c r="I65" s="25">
        <v>1720</v>
      </c>
      <c r="J65" s="9">
        <v>78.540000000000006</v>
      </c>
      <c r="K65" s="19">
        <v>470</v>
      </c>
    </row>
    <row r="66" spans="1:11" x14ac:dyDescent="0.25">
      <c r="A66" s="3" t="s">
        <v>57</v>
      </c>
      <c r="B66" s="10">
        <v>56170</v>
      </c>
      <c r="C66" s="25">
        <v>5498</v>
      </c>
      <c r="D66" s="25">
        <v>9150</v>
      </c>
      <c r="E66" s="25">
        <v>8551.89</v>
      </c>
      <c r="F66" s="9">
        <v>352</v>
      </c>
      <c r="G66" s="25">
        <v>23551.89</v>
      </c>
      <c r="H66" s="25">
        <v>2114</v>
      </c>
      <c r="I66" s="25">
        <v>25665.89</v>
      </c>
      <c r="J66" s="9">
        <v>45.69</v>
      </c>
      <c r="K66" s="20">
        <v>30504.11</v>
      </c>
    </row>
    <row r="67" spans="1:11" x14ac:dyDescent="0.25">
      <c r="A67" s="3" t="s">
        <v>58</v>
      </c>
      <c r="B67" s="10">
        <v>56710</v>
      </c>
      <c r="C67" s="25">
        <v>8541.9500000000007</v>
      </c>
      <c r="D67" s="25">
        <v>7321.64</v>
      </c>
      <c r="E67" s="25">
        <v>1955</v>
      </c>
      <c r="F67" s="25">
        <v>3804</v>
      </c>
      <c r="G67" s="25">
        <v>21622.59</v>
      </c>
      <c r="H67" s="25">
        <v>3315.05</v>
      </c>
      <c r="I67" s="25">
        <v>24937.64</v>
      </c>
      <c r="J67" s="9">
        <v>43.97</v>
      </c>
      <c r="K67" s="20">
        <v>31772.36</v>
      </c>
    </row>
    <row r="68" spans="1:11" x14ac:dyDescent="0.25">
      <c r="A68" s="3" t="s">
        <v>59</v>
      </c>
      <c r="B68" s="10">
        <v>28610</v>
      </c>
      <c r="C68" s="25">
        <v>4614</v>
      </c>
      <c r="D68" s="25">
        <v>10472</v>
      </c>
      <c r="E68" s="25">
        <v>3408</v>
      </c>
      <c r="F68" s="9">
        <v>60</v>
      </c>
      <c r="G68" s="25">
        <v>18554</v>
      </c>
      <c r="H68" s="25">
        <v>5102</v>
      </c>
      <c r="I68" s="25">
        <v>23656</v>
      </c>
      <c r="J68" s="9">
        <v>82.68</v>
      </c>
      <c r="K68" s="20">
        <v>4954</v>
      </c>
    </row>
    <row r="69" spans="1:11" x14ac:dyDescent="0.25">
      <c r="A69" s="3" t="s">
        <v>60</v>
      </c>
      <c r="B69" s="10">
        <v>5570</v>
      </c>
      <c r="C69" s="9">
        <v>284</v>
      </c>
      <c r="D69" s="25">
        <v>1759</v>
      </c>
      <c r="E69" s="9">
        <v>310</v>
      </c>
      <c r="F69" s="9">
        <v>407</v>
      </c>
      <c r="G69" s="25">
        <v>2760</v>
      </c>
      <c r="H69" s="9" t="s">
        <v>23</v>
      </c>
      <c r="I69" s="9" t="s">
        <v>129</v>
      </c>
      <c r="J69" s="9">
        <v>49.55</v>
      </c>
      <c r="K69" s="20">
        <v>2810</v>
      </c>
    </row>
    <row r="70" spans="1:11" x14ac:dyDescent="0.25">
      <c r="A70" s="4" t="s">
        <v>29</v>
      </c>
      <c r="B70" s="10">
        <v>149250</v>
      </c>
      <c r="C70" s="25">
        <v>18937.95</v>
      </c>
      <c r="D70" s="25">
        <v>30230.639999999999</v>
      </c>
      <c r="E70" s="25">
        <v>14224.89</v>
      </c>
      <c r="F70" s="25">
        <v>4815</v>
      </c>
      <c r="G70" s="25">
        <v>68208.479999999996</v>
      </c>
      <c r="H70" s="25">
        <v>10531.05</v>
      </c>
      <c r="I70" s="25">
        <v>78739.53</v>
      </c>
      <c r="J70" s="9">
        <v>52.76</v>
      </c>
      <c r="K70" s="19">
        <v>70510.47</v>
      </c>
    </row>
    <row r="71" spans="1:11" x14ac:dyDescent="0.25">
      <c r="A71" s="2" t="s">
        <v>61</v>
      </c>
      <c r="B71" s="9"/>
      <c r="C71" s="9"/>
      <c r="D71" s="9"/>
      <c r="E71" s="9"/>
      <c r="F71" s="9"/>
      <c r="G71" s="9"/>
      <c r="H71" s="9"/>
      <c r="I71" s="9"/>
      <c r="J71" s="9"/>
      <c r="K71" s="19"/>
    </row>
    <row r="72" spans="1:11" x14ac:dyDescent="0.25">
      <c r="A72" s="3" t="s">
        <v>62</v>
      </c>
      <c r="B72" s="10">
        <v>54620</v>
      </c>
      <c r="C72" s="25">
        <v>3605</v>
      </c>
      <c r="D72" s="9" t="s">
        <v>130</v>
      </c>
      <c r="E72" s="25">
        <v>11152</v>
      </c>
      <c r="F72" s="25">
        <v>2589</v>
      </c>
      <c r="G72" s="25">
        <v>25875</v>
      </c>
      <c r="H72" s="9">
        <v>188</v>
      </c>
      <c r="I72" s="25">
        <v>26063</v>
      </c>
      <c r="J72" s="9">
        <v>47.72</v>
      </c>
      <c r="K72" s="20">
        <v>28557</v>
      </c>
    </row>
    <row r="73" spans="1:11" x14ac:dyDescent="0.25">
      <c r="A73" s="3" t="s">
        <v>63</v>
      </c>
      <c r="B73" s="10">
        <v>22590</v>
      </c>
      <c r="C73" s="25">
        <v>3454.73</v>
      </c>
      <c r="D73" s="25">
        <v>2826</v>
      </c>
      <c r="E73" s="9">
        <v>122</v>
      </c>
      <c r="F73" s="25">
        <v>1637</v>
      </c>
      <c r="G73" s="25">
        <v>8039.73</v>
      </c>
      <c r="H73" s="9">
        <v>35</v>
      </c>
      <c r="I73" s="25">
        <v>8074.73</v>
      </c>
      <c r="J73" s="9">
        <v>35.74</v>
      </c>
      <c r="K73" s="20">
        <v>14515.27</v>
      </c>
    </row>
    <row r="74" spans="1:11" x14ac:dyDescent="0.25">
      <c r="A74" s="3" t="s">
        <v>64</v>
      </c>
      <c r="B74" s="10">
        <v>123700</v>
      </c>
      <c r="C74" s="25">
        <v>15040.38</v>
      </c>
      <c r="D74" s="25">
        <v>40488</v>
      </c>
      <c r="E74" s="25">
        <v>11126</v>
      </c>
      <c r="F74" s="25">
        <v>4278</v>
      </c>
      <c r="G74" s="25">
        <v>70932.38</v>
      </c>
      <c r="H74" s="9" t="s">
        <v>23</v>
      </c>
      <c r="I74" s="25">
        <v>70932.38</v>
      </c>
      <c r="J74" s="9">
        <v>57.34</v>
      </c>
      <c r="K74" s="20">
        <v>52767.62</v>
      </c>
    </row>
    <row r="75" spans="1:11" x14ac:dyDescent="0.25">
      <c r="A75" s="3" t="s">
        <v>65</v>
      </c>
      <c r="B75" s="10">
        <v>3770</v>
      </c>
      <c r="C75" s="9" t="s">
        <v>23</v>
      </c>
      <c r="D75" s="25">
        <v>1746</v>
      </c>
      <c r="E75" s="9" t="s">
        <v>23</v>
      </c>
      <c r="F75" s="9">
        <v>945.3</v>
      </c>
      <c r="G75" s="25">
        <v>2691.3</v>
      </c>
      <c r="H75" s="9" t="s">
        <v>23</v>
      </c>
      <c r="I75" s="25">
        <v>2691.3</v>
      </c>
      <c r="J75" s="9">
        <v>71.39</v>
      </c>
      <c r="K75" s="20">
        <v>1078.7</v>
      </c>
    </row>
    <row r="76" spans="1:11" x14ac:dyDescent="0.25">
      <c r="A76" s="3" t="s">
        <v>66</v>
      </c>
      <c r="B76" s="10">
        <v>19880</v>
      </c>
      <c r="C76" s="9" t="s">
        <v>23</v>
      </c>
      <c r="D76" s="25">
        <v>2304</v>
      </c>
      <c r="E76" s="25">
        <v>1366</v>
      </c>
      <c r="F76" s="9">
        <v>599</v>
      </c>
      <c r="G76" s="25">
        <v>4269</v>
      </c>
      <c r="H76" s="9" t="s">
        <v>23</v>
      </c>
      <c r="I76" s="25">
        <v>4269</v>
      </c>
      <c r="J76" s="9">
        <v>21.47</v>
      </c>
      <c r="K76" s="20">
        <v>15611</v>
      </c>
    </row>
    <row r="77" spans="1:11" x14ac:dyDescent="0.25">
      <c r="A77" s="3" t="s">
        <v>67</v>
      </c>
      <c r="B77" s="10">
        <v>15100</v>
      </c>
      <c r="C77" s="9">
        <v>950</v>
      </c>
      <c r="D77" s="25">
        <v>6638</v>
      </c>
      <c r="E77" s="25">
        <v>2516</v>
      </c>
      <c r="F77" s="25">
        <v>2216</v>
      </c>
      <c r="G77" s="25">
        <v>12320</v>
      </c>
      <c r="H77" s="9" t="s">
        <v>23</v>
      </c>
      <c r="I77" s="25">
        <v>12320</v>
      </c>
      <c r="J77" s="9">
        <v>81.59</v>
      </c>
      <c r="K77" s="20">
        <v>2780</v>
      </c>
    </row>
    <row r="78" spans="1:11" x14ac:dyDescent="0.25">
      <c r="A78" s="4" t="s">
        <v>29</v>
      </c>
      <c r="B78" s="10">
        <v>239660</v>
      </c>
      <c r="C78" s="25">
        <v>23050.11</v>
      </c>
      <c r="D78" s="25">
        <v>62531</v>
      </c>
      <c r="E78" s="25">
        <v>26282</v>
      </c>
      <c r="F78" s="25">
        <v>12264.3</v>
      </c>
      <c r="G78" s="25">
        <v>124127.41</v>
      </c>
      <c r="H78" s="9">
        <v>223</v>
      </c>
      <c r="I78" s="25">
        <v>124350.41</v>
      </c>
      <c r="J78" s="9">
        <v>51.89</v>
      </c>
      <c r="K78" s="20">
        <v>115309.59</v>
      </c>
    </row>
    <row r="79" spans="1:11" x14ac:dyDescent="0.25">
      <c r="A79" s="2" t="s">
        <v>68</v>
      </c>
      <c r="B79" s="9"/>
      <c r="C79" s="9"/>
      <c r="D79" s="9"/>
      <c r="E79" s="9"/>
      <c r="F79" s="9"/>
      <c r="G79" s="9"/>
      <c r="H79" s="9"/>
      <c r="I79" s="9"/>
      <c r="J79" s="9"/>
      <c r="K79" s="19"/>
    </row>
    <row r="80" spans="1:11" x14ac:dyDescent="0.25">
      <c r="A80" s="3" t="s">
        <v>69</v>
      </c>
      <c r="B80" s="10">
        <v>10510</v>
      </c>
      <c r="C80" s="25">
        <v>5043.47</v>
      </c>
      <c r="D80" s="25">
        <v>2915</v>
      </c>
      <c r="E80" s="9">
        <v>553</v>
      </c>
      <c r="F80" s="9">
        <v>370</v>
      </c>
      <c r="G80" s="25">
        <v>8881.4699999999993</v>
      </c>
      <c r="H80" s="9">
        <v>265.02999999999997</v>
      </c>
      <c r="I80" s="25">
        <v>9146.5</v>
      </c>
      <c r="J80" s="9">
        <v>87.03</v>
      </c>
      <c r="K80" s="20">
        <v>1363.5</v>
      </c>
    </row>
    <row r="81" spans="1:11" x14ac:dyDescent="0.25">
      <c r="A81" s="3" t="s">
        <v>70</v>
      </c>
      <c r="B81" s="10">
        <v>24020</v>
      </c>
      <c r="C81" s="25">
        <v>5065</v>
      </c>
      <c r="D81" s="25">
        <v>7066</v>
      </c>
      <c r="E81" s="25">
        <v>1704</v>
      </c>
      <c r="F81" s="25">
        <v>1024</v>
      </c>
      <c r="G81" s="25">
        <v>14859</v>
      </c>
      <c r="H81" s="9">
        <v>844</v>
      </c>
      <c r="I81" s="25">
        <v>15703</v>
      </c>
      <c r="J81" s="9">
        <v>65.37</v>
      </c>
      <c r="K81" s="20">
        <v>8317</v>
      </c>
    </row>
    <row r="82" spans="1:11" x14ac:dyDescent="0.25">
      <c r="A82" s="3" t="s">
        <v>71</v>
      </c>
      <c r="B82" s="10">
        <v>13670</v>
      </c>
      <c r="C82" s="25">
        <v>1372</v>
      </c>
      <c r="D82" s="25">
        <v>4531.9799999999996</v>
      </c>
      <c r="E82" s="25">
        <v>4864</v>
      </c>
      <c r="F82" s="25">
        <v>1760.8</v>
      </c>
      <c r="G82" s="25">
        <v>12528.78</v>
      </c>
      <c r="H82" s="9">
        <v>64.48</v>
      </c>
      <c r="I82" s="25">
        <v>12593.26</v>
      </c>
      <c r="J82" s="9">
        <v>92.12</v>
      </c>
      <c r="K82" s="20">
        <v>1076.74</v>
      </c>
    </row>
    <row r="83" spans="1:11" x14ac:dyDescent="0.25">
      <c r="A83" s="3" t="s">
        <v>72</v>
      </c>
      <c r="B83" s="9"/>
      <c r="C83" s="9" t="s">
        <v>23</v>
      </c>
      <c r="D83" s="9">
        <v>669</v>
      </c>
      <c r="E83" s="9" t="s">
        <v>23</v>
      </c>
      <c r="F83" s="9">
        <v>153</v>
      </c>
      <c r="G83" s="9">
        <v>822</v>
      </c>
      <c r="H83" s="9" t="s">
        <v>23</v>
      </c>
      <c r="I83" s="9">
        <v>822</v>
      </c>
      <c r="J83" s="9"/>
      <c r="K83" s="19"/>
    </row>
    <row r="84" spans="1:11" x14ac:dyDescent="0.25">
      <c r="A84" s="3" t="s">
        <v>73</v>
      </c>
      <c r="B84" s="10">
        <v>75160</v>
      </c>
      <c r="C84" s="9"/>
      <c r="D84" s="9"/>
      <c r="E84" s="9"/>
      <c r="F84" s="9"/>
      <c r="G84" s="9"/>
      <c r="H84" s="9"/>
      <c r="I84" s="9"/>
      <c r="J84" s="9">
        <v>56.31</v>
      </c>
      <c r="K84" s="20">
        <v>32839.65</v>
      </c>
    </row>
    <row r="85" spans="1:11" x14ac:dyDescent="0.25">
      <c r="A85" s="3" t="s">
        <v>74</v>
      </c>
      <c r="B85" s="9"/>
      <c r="C85" s="25">
        <v>22149.72</v>
      </c>
      <c r="D85" s="25">
        <v>7799</v>
      </c>
      <c r="E85" s="25">
        <v>2256.5</v>
      </c>
      <c r="F85" s="25">
        <v>4493</v>
      </c>
      <c r="G85" s="25">
        <v>36698.22</v>
      </c>
      <c r="H85" s="25">
        <v>4800.13</v>
      </c>
      <c r="I85" s="25">
        <v>41498.35</v>
      </c>
      <c r="J85" s="9"/>
      <c r="K85" s="19"/>
    </row>
    <row r="86" spans="1:11" x14ac:dyDescent="0.25">
      <c r="A86" s="4" t="s">
        <v>29</v>
      </c>
      <c r="B86" s="10">
        <v>73890</v>
      </c>
      <c r="C86" s="25">
        <v>13122.5</v>
      </c>
      <c r="D86" s="25">
        <v>4923.96</v>
      </c>
      <c r="E86" s="25">
        <v>9017.92</v>
      </c>
      <c r="F86" s="25">
        <v>8055</v>
      </c>
      <c r="G86" s="25">
        <v>35119.379999999997</v>
      </c>
      <c r="H86" s="25">
        <v>1459.56</v>
      </c>
      <c r="I86" s="25">
        <v>36578.94</v>
      </c>
      <c r="J86" s="9">
        <v>49.5</v>
      </c>
      <c r="K86" s="20">
        <v>37311.06</v>
      </c>
    </row>
    <row r="87" spans="1:11" x14ac:dyDescent="0.25">
      <c r="A87" s="2" t="s">
        <v>75</v>
      </c>
      <c r="B87" s="10"/>
      <c r="C87" s="10"/>
      <c r="D87" s="10"/>
      <c r="E87" s="9"/>
      <c r="F87" s="9"/>
      <c r="G87" s="9"/>
      <c r="H87" s="9"/>
      <c r="I87" s="9"/>
      <c r="J87" s="9"/>
      <c r="K87" s="19"/>
    </row>
    <row r="88" spans="1:11" x14ac:dyDescent="0.25">
      <c r="A88" s="3" t="s">
        <v>76</v>
      </c>
      <c r="B88" s="10">
        <v>30090</v>
      </c>
      <c r="C88" s="25">
        <v>10855.35</v>
      </c>
      <c r="D88" s="25">
        <v>7393</v>
      </c>
      <c r="E88" s="25">
        <v>3507</v>
      </c>
      <c r="F88" s="26">
        <v>846</v>
      </c>
      <c r="G88" s="25">
        <v>22601.35</v>
      </c>
      <c r="H88" s="9">
        <v>820.65</v>
      </c>
      <c r="I88" s="25">
        <v>23422</v>
      </c>
      <c r="J88" s="9">
        <v>77.84</v>
      </c>
      <c r="K88" s="20">
        <v>6668</v>
      </c>
    </row>
    <row r="89" spans="1:11" ht="30" x14ac:dyDescent="0.25">
      <c r="A89" s="8" t="s">
        <v>77</v>
      </c>
      <c r="B89" s="10">
        <v>5860</v>
      </c>
      <c r="C89" s="41" t="s">
        <v>23</v>
      </c>
      <c r="D89" s="25">
        <v>4885</v>
      </c>
      <c r="E89" s="26">
        <v>138</v>
      </c>
      <c r="F89" s="26">
        <v>54</v>
      </c>
      <c r="G89" s="25">
        <v>5077</v>
      </c>
      <c r="H89" s="25">
        <v>1588</v>
      </c>
      <c r="I89" s="25">
        <v>6665</v>
      </c>
      <c r="J89" s="9">
        <v>113.74</v>
      </c>
      <c r="K89" s="19">
        <v>-805</v>
      </c>
    </row>
    <row r="90" spans="1:11" x14ac:dyDescent="0.25">
      <c r="A90" s="180" t="s">
        <v>131</v>
      </c>
      <c r="B90" s="171">
        <v>14790</v>
      </c>
      <c r="C90" s="41" t="s">
        <v>23</v>
      </c>
      <c r="D90" s="25">
        <v>10013</v>
      </c>
      <c r="E90" s="26">
        <v>214</v>
      </c>
      <c r="F90" s="26">
        <v>535</v>
      </c>
      <c r="G90" s="25">
        <v>10762</v>
      </c>
      <c r="H90" s="25">
        <v>1982</v>
      </c>
      <c r="I90" s="25">
        <v>12744</v>
      </c>
      <c r="J90" s="172">
        <v>90.2</v>
      </c>
      <c r="K90" s="182">
        <v>1449</v>
      </c>
    </row>
    <row r="91" spans="1:11" x14ac:dyDescent="0.25">
      <c r="A91" s="181"/>
      <c r="B91" s="171"/>
      <c r="C91" s="41" t="s">
        <v>23</v>
      </c>
      <c r="D91" s="9">
        <v>362</v>
      </c>
      <c r="E91" s="26">
        <v>81</v>
      </c>
      <c r="F91" s="26">
        <v>31</v>
      </c>
      <c r="G91" s="26">
        <v>474</v>
      </c>
      <c r="H91" s="26">
        <v>123</v>
      </c>
      <c r="I91" s="26">
        <v>597</v>
      </c>
      <c r="J91" s="172"/>
      <c r="K91" s="182"/>
    </row>
    <row r="92" spans="1:11" x14ac:dyDescent="0.25">
      <c r="A92" s="4" t="s">
        <v>29</v>
      </c>
      <c r="B92" s="42">
        <v>50740</v>
      </c>
      <c r="C92" s="43">
        <v>10855.35</v>
      </c>
      <c r="D92" s="25">
        <v>22653</v>
      </c>
      <c r="E92" s="25">
        <v>3940</v>
      </c>
      <c r="F92" s="25">
        <v>1466</v>
      </c>
      <c r="G92" s="25">
        <v>38914.35</v>
      </c>
      <c r="H92" s="25">
        <v>4513.6499999999996</v>
      </c>
      <c r="I92" s="25">
        <v>43428</v>
      </c>
      <c r="J92" s="9">
        <v>85.59</v>
      </c>
      <c r="K92" s="20">
        <v>7312</v>
      </c>
    </row>
    <row r="93" spans="1:11" x14ac:dyDescent="0.25">
      <c r="A93" s="2" t="s">
        <v>80</v>
      </c>
      <c r="B93" s="10"/>
      <c r="C93" s="44"/>
      <c r="D93" s="10"/>
      <c r="E93" s="10"/>
      <c r="F93" s="10"/>
      <c r="G93" s="10"/>
      <c r="H93" s="10"/>
      <c r="I93" s="10"/>
      <c r="J93" s="9"/>
      <c r="K93" s="12"/>
    </row>
    <row r="94" spans="1:11" x14ac:dyDescent="0.25">
      <c r="A94" s="3" t="s">
        <v>81</v>
      </c>
      <c r="B94" s="183">
        <v>55620</v>
      </c>
      <c r="C94" s="41" t="s">
        <v>23</v>
      </c>
      <c r="D94" s="25">
        <v>2823</v>
      </c>
      <c r="E94" s="9">
        <v>280</v>
      </c>
      <c r="F94" s="9">
        <v>383</v>
      </c>
      <c r="G94" s="25">
        <v>3486</v>
      </c>
      <c r="H94" s="26">
        <v>138</v>
      </c>
      <c r="I94" s="25">
        <v>3624</v>
      </c>
      <c r="J94" s="172">
        <v>77.150000000000006</v>
      </c>
      <c r="K94" s="182">
        <v>12709</v>
      </c>
    </row>
    <row r="95" spans="1:11" x14ac:dyDescent="0.25">
      <c r="A95" s="3" t="s">
        <v>82</v>
      </c>
      <c r="B95" s="183"/>
      <c r="C95" s="43">
        <v>18188</v>
      </c>
      <c r="D95" s="25">
        <v>14549</v>
      </c>
      <c r="E95" s="25">
        <v>4331</v>
      </c>
      <c r="F95" s="25">
        <v>2116</v>
      </c>
      <c r="G95" s="25">
        <v>39184</v>
      </c>
      <c r="H95" s="26">
        <v>103</v>
      </c>
      <c r="I95" s="25">
        <v>39287</v>
      </c>
      <c r="J95" s="172"/>
      <c r="K95" s="182"/>
    </row>
    <row r="96" spans="1:11" x14ac:dyDescent="0.25">
      <c r="A96" s="3" t="s">
        <v>83</v>
      </c>
      <c r="B96" s="10">
        <v>4070</v>
      </c>
      <c r="C96" s="45" t="s">
        <v>23</v>
      </c>
      <c r="D96" s="25">
        <v>5549</v>
      </c>
      <c r="F96" s="45" t="s">
        <v>23</v>
      </c>
      <c r="G96" s="25">
        <v>5549</v>
      </c>
      <c r="H96" s="46" t="s">
        <v>23</v>
      </c>
      <c r="I96" s="25">
        <v>5549</v>
      </c>
      <c r="J96" s="9">
        <v>136.34</v>
      </c>
      <c r="K96" s="20">
        <v>-1479</v>
      </c>
    </row>
    <row r="97" spans="1:14" x14ac:dyDescent="0.25">
      <c r="A97" s="3" t="s">
        <v>84</v>
      </c>
      <c r="B97" s="10">
        <v>10860</v>
      </c>
      <c r="C97" s="41">
        <v>800</v>
      </c>
      <c r="D97" s="25">
        <v>3434</v>
      </c>
      <c r="F97" s="9">
        <v>452</v>
      </c>
      <c r="G97" s="25">
        <v>4686</v>
      </c>
      <c r="H97" s="46" t="s">
        <v>23</v>
      </c>
      <c r="I97" s="25">
        <v>4686</v>
      </c>
      <c r="J97" s="9">
        <v>43.15</v>
      </c>
      <c r="K97" s="20">
        <v>6174</v>
      </c>
    </row>
    <row r="98" spans="1:14" x14ac:dyDescent="0.25">
      <c r="A98" s="3" t="s">
        <v>85</v>
      </c>
      <c r="B98" s="10">
        <v>5690</v>
      </c>
      <c r="C98" s="9">
        <v>386</v>
      </c>
      <c r="D98" s="25">
        <v>3873.9</v>
      </c>
      <c r="E98" s="25">
        <v>1715</v>
      </c>
      <c r="F98" s="9">
        <v>532</v>
      </c>
      <c r="G98" s="25">
        <v>6506.9</v>
      </c>
      <c r="H98" s="46" t="s">
        <v>23</v>
      </c>
      <c r="I98" s="25">
        <v>6506.9</v>
      </c>
      <c r="J98" s="9">
        <v>114.36</v>
      </c>
      <c r="K98" s="19">
        <v>-816.9</v>
      </c>
    </row>
    <row r="99" spans="1:14" x14ac:dyDescent="0.25">
      <c r="A99" s="3" t="s">
        <v>86</v>
      </c>
      <c r="B99" s="10">
        <v>8140</v>
      </c>
      <c r="C99" s="25">
        <v>1275</v>
      </c>
      <c r="D99" s="25">
        <v>2971</v>
      </c>
      <c r="E99" s="9">
        <v>389.75</v>
      </c>
      <c r="F99" s="9">
        <v>14</v>
      </c>
      <c r="G99" s="25">
        <v>4649.75</v>
      </c>
      <c r="H99" s="26">
        <v>58</v>
      </c>
      <c r="I99" s="25">
        <v>4707.75</v>
      </c>
      <c r="J99" s="9">
        <v>57.83</v>
      </c>
      <c r="K99" s="20">
        <v>3432.25</v>
      </c>
    </row>
    <row r="100" spans="1:14" x14ac:dyDescent="0.25">
      <c r="A100" s="4" t="s">
        <v>29</v>
      </c>
      <c r="B100" s="10">
        <v>84380</v>
      </c>
      <c r="C100" s="25">
        <v>20649</v>
      </c>
      <c r="D100" s="25">
        <v>33199.9</v>
      </c>
      <c r="E100" s="25">
        <v>6715.75</v>
      </c>
      <c r="F100" s="25">
        <v>3497</v>
      </c>
      <c r="G100" s="25">
        <v>64061.65</v>
      </c>
      <c r="H100" s="26">
        <v>299</v>
      </c>
      <c r="I100" s="25">
        <v>64360.65</v>
      </c>
      <c r="J100" s="9">
        <v>76.27</v>
      </c>
      <c r="K100" s="20">
        <v>20019.349999999999</v>
      </c>
    </row>
    <row r="101" spans="1:14" x14ac:dyDescent="0.25">
      <c r="A101" s="2" t="s">
        <v>87</v>
      </c>
      <c r="B101" s="10"/>
      <c r="C101" s="10"/>
      <c r="D101" s="10"/>
      <c r="E101" s="9"/>
      <c r="F101" s="9"/>
      <c r="G101" s="9"/>
      <c r="H101" s="9"/>
      <c r="I101" s="9"/>
      <c r="J101" s="9"/>
      <c r="K101" s="12"/>
    </row>
    <row r="102" spans="1:14" x14ac:dyDescent="0.25">
      <c r="A102" s="3" t="s">
        <v>88</v>
      </c>
      <c r="B102" s="10">
        <v>32310</v>
      </c>
      <c r="C102" s="41" t="s">
        <v>23</v>
      </c>
      <c r="D102" s="25">
        <v>5178</v>
      </c>
      <c r="E102" s="41">
        <v>276</v>
      </c>
      <c r="F102" s="41" t="s">
        <v>23</v>
      </c>
      <c r="G102" s="43">
        <v>5454</v>
      </c>
      <c r="H102" s="46">
        <v>238</v>
      </c>
      <c r="I102" s="43">
        <v>5692</v>
      </c>
      <c r="J102" s="41">
        <v>17.62</v>
      </c>
      <c r="K102" s="47">
        <v>26618</v>
      </c>
    </row>
    <row r="103" spans="1:14" x14ac:dyDescent="0.25">
      <c r="A103" s="3" t="s">
        <v>89</v>
      </c>
      <c r="B103" s="171">
        <v>43770</v>
      </c>
      <c r="C103" s="43">
        <v>11609</v>
      </c>
      <c r="D103" s="25">
        <v>6869</v>
      </c>
      <c r="E103" s="43">
        <v>1213</v>
      </c>
      <c r="F103" s="43">
        <v>3063</v>
      </c>
      <c r="G103" s="43">
        <v>22754</v>
      </c>
      <c r="H103" s="46">
        <v>391</v>
      </c>
      <c r="I103" s="43">
        <v>23145</v>
      </c>
      <c r="J103" s="41"/>
      <c r="K103" s="48"/>
    </row>
    <row r="104" spans="1:14" x14ac:dyDescent="0.25">
      <c r="A104" s="3" t="s">
        <v>90</v>
      </c>
      <c r="B104" s="171"/>
      <c r="C104" s="43">
        <v>2415</v>
      </c>
      <c r="D104" s="25">
        <v>5572</v>
      </c>
      <c r="E104" s="41">
        <v>276</v>
      </c>
      <c r="F104" s="41" t="s">
        <v>23</v>
      </c>
      <c r="G104" s="43">
        <v>8263</v>
      </c>
      <c r="H104" s="46">
        <v>390</v>
      </c>
      <c r="I104" s="43">
        <v>8653</v>
      </c>
      <c r="J104" s="46">
        <v>78.900000000000006</v>
      </c>
      <c r="K104" s="47">
        <v>9235</v>
      </c>
    </row>
    <row r="105" spans="1:14" x14ac:dyDescent="0.25">
      <c r="A105" s="3" t="s">
        <v>91</v>
      </c>
      <c r="B105" s="171"/>
      <c r="C105" s="41" t="s">
        <v>23</v>
      </c>
      <c r="D105" s="25">
        <v>2182</v>
      </c>
      <c r="E105" s="41" t="s">
        <v>23</v>
      </c>
      <c r="F105" s="26">
        <v>446</v>
      </c>
      <c r="G105" s="25">
        <v>2628</v>
      </c>
      <c r="H105" s="26">
        <v>109</v>
      </c>
      <c r="I105" s="25">
        <v>2737</v>
      </c>
      <c r="J105" s="9"/>
      <c r="K105" s="49"/>
    </row>
    <row r="106" spans="1:14" x14ac:dyDescent="0.25">
      <c r="A106" s="4" t="s">
        <v>29</v>
      </c>
      <c r="B106" s="10">
        <v>76080</v>
      </c>
      <c r="C106" s="25">
        <v>14024</v>
      </c>
      <c r="D106" s="25">
        <v>19801</v>
      </c>
      <c r="E106" s="25">
        <v>1765</v>
      </c>
      <c r="F106" s="25">
        <v>3509</v>
      </c>
      <c r="G106" s="25">
        <v>39099</v>
      </c>
      <c r="H106" s="25">
        <v>1128</v>
      </c>
      <c r="I106" s="25">
        <v>40227</v>
      </c>
      <c r="J106" s="9">
        <v>52.87</v>
      </c>
      <c r="K106" s="20">
        <v>35853</v>
      </c>
    </row>
    <row r="107" spans="1:14" x14ac:dyDescent="0.25">
      <c r="A107" s="2" t="s">
        <v>93</v>
      </c>
      <c r="B107" s="10"/>
      <c r="C107" s="10"/>
      <c r="D107" s="10"/>
      <c r="E107" s="10"/>
      <c r="F107" s="10"/>
      <c r="G107" s="10"/>
      <c r="H107" s="10"/>
      <c r="I107" s="10"/>
      <c r="J107" s="9"/>
      <c r="K107" s="12"/>
      <c r="L107" s="36"/>
    </row>
    <row r="108" spans="1:14" x14ac:dyDescent="0.25">
      <c r="A108" s="3" t="s">
        <v>94</v>
      </c>
      <c r="B108" s="44">
        <v>87700</v>
      </c>
      <c r="C108" s="43">
        <v>17758.12</v>
      </c>
      <c r="D108" s="43">
        <v>6757</v>
      </c>
      <c r="E108" s="43">
        <v>4768</v>
      </c>
      <c r="F108" s="43">
        <v>1555</v>
      </c>
      <c r="G108" s="43">
        <v>30838.12</v>
      </c>
      <c r="H108" s="43">
        <v>5715.7</v>
      </c>
      <c r="I108" s="43">
        <v>36553.82</v>
      </c>
      <c r="J108" s="41">
        <v>41.68</v>
      </c>
      <c r="K108" s="47">
        <v>51146.18</v>
      </c>
      <c r="L108" s="36"/>
    </row>
    <row r="109" spans="1:14" x14ac:dyDescent="0.25">
      <c r="A109" s="3" t="s">
        <v>95</v>
      </c>
      <c r="B109" s="44">
        <v>6440</v>
      </c>
      <c r="C109" s="41">
        <v>640</v>
      </c>
      <c r="D109" s="43">
        <v>7757</v>
      </c>
      <c r="E109" s="41">
        <v>545</v>
      </c>
      <c r="F109" s="43">
        <v>1485</v>
      </c>
      <c r="G109" s="43">
        <v>10427</v>
      </c>
      <c r="H109" s="41">
        <v>196</v>
      </c>
      <c r="I109" s="43">
        <v>10623</v>
      </c>
      <c r="J109" s="41">
        <v>164.95</v>
      </c>
      <c r="K109" s="47">
        <v>-4183</v>
      </c>
      <c r="L109" s="36"/>
    </row>
    <row r="110" spans="1:14" x14ac:dyDescent="0.25">
      <c r="A110" s="3" t="s">
        <v>96</v>
      </c>
      <c r="B110" s="44">
        <v>12560</v>
      </c>
      <c r="C110" s="43">
        <v>4754.62</v>
      </c>
      <c r="D110" s="43">
        <v>6170</v>
      </c>
      <c r="E110" s="41">
        <v>447</v>
      </c>
      <c r="F110" s="41">
        <v>576</v>
      </c>
      <c r="G110" s="43">
        <v>11947.62</v>
      </c>
      <c r="H110" s="41">
        <v>171.38</v>
      </c>
      <c r="I110" s="43">
        <v>12119</v>
      </c>
      <c r="J110" s="41">
        <v>96.49</v>
      </c>
      <c r="K110" s="48">
        <v>441</v>
      </c>
      <c r="L110" s="34"/>
      <c r="M110" s="34"/>
      <c r="N110" s="34"/>
    </row>
    <row r="111" spans="1:14" x14ac:dyDescent="0.25">
      <c r="A111" s="3" t="s">
        <v>98</v>
      </c>
      <c r="B111" s="171">
        <v>14000</v>
      </c>
      <c r="C111" s="9" t="s">
        <v>23</v>
      </c>
      <c r="D111" s="26">
        <v>525</v>
      </c>
      <c r="E111" s="41" t="s">
        <v>23</v>
      </c>
      <c r="F111" s="26">
        <v>85</v>
      </c>
      <c r="G111" s="9">
        <v>610</v>
      </c>
      <c r="H111" s="9">
        <v>45</v>
      </c>
      <c r="J111" s="9"/>
      <c r="K111" s="19">
        <v>655</v>
      </c>
    </row>
    <row r="112" spans="1:14" x14ac:dyDescent="0.25">
      <c r="A112" s="3" t="s">
        <v>99</v>
      </c>
      <c r="B112" s="171"/>
      <c r="C112" s="43">
        <v>2500</v>
      </c>
      <c r="D112" s="43">
        <v>2947.05</v>
      </c>
      <c r="E112" s="41">
        <v>486.54</v>
      </c>
      <c r="F112" s="41">
        <v>78.25</v>
      </c>
      <c r="G112" s="43">
        <v>6011.84</v>
      </c>
      <c r="H112" s="41">
        <v>940</v>
      </c>
      <c r="I112" s="43">
        <v>6951.84</v>
      </c>
      <c r="J112" s="41"/>
      <c r="K112" s="48"/>
    </row>
    <row r="113" spans="1:14" ht="15.75" thickBot="1" x14ac:dyDescent="0.3">
      <c r="A113" s="5" t="s">
        <v>29</v>
      </c>
      <c r="B113" s="44">
        <v>120700</v>
      </c>
      <c r="C113" s="43">
        <v>25652.74</v>
      </c>
      <c r="D113" s="43">
        <v>24156.05</v>
      </c>
      <c r="E113" s="43">
        <v>6246.54</v>
      </c>
      <c r="F113" s="43">
        <v>3779.25</v>
      </c>
      <c r="G113" s="43">
        <v>59834.58</v>
      </c>
      <c r="H113" s="43">
        <v>7068.08</v>
      </c>
      <c r="I113" s="43">
        <v>66902.66</v>
      </c>
      <c r="J113" s="41">
        <v>55.43</v>
      </c>
      <c r="K113" s="47">
        <v>53797.34</v>
      </c>
    </row>
    <row r="114" spans="1:14" x14ac:dyDescent="0.25">
      <c r="A114" s="35" t="s">
        <v>100</v>
      </c>
      <c r="B114" s="10"/>
      <c r="C114" s="10"/>
      <c r="D114" s="10"/>
      <c r="E114" s="9"/>
      <c r="F114" s="9"/>
      <c r="G114" s="9"/>
      <c r="H114" s="9"/>
      <c r="I114" s="9"/>
      <c r="J114" s="9"/>
      <c r="K114" s="19"/>
    </row>
    <row r="115" spans="1:14" x14ac:dyDescent="0.25">
      <c r="A115" s="3" t="s">
        <v>101</v>
      </c>
      <c r="B115" s="178">
        <v>98560</v>
      </c>
      <c r="C115" s="25">
        <v>3269</v>
      </c>
      <c r="D115" s="25">
        <v>6934</v>
      </c>
      <c r="E115" s="41" t="s">
        <v>23</v>
      </c>
      <c r="F115" s="26">
        <v>740</v>
      </c>
      <c r="G115" s="25">
        <v>10943</v>
      </c>
      <c r="H115" s="9" t="s">
        <v>23</v>
      </c>
      <c r="I115" s="25">
        <v>10943</v>
      </c>
      <c r="J115" s="174">
        <v>39.44</v>
      </c>
      <c r="K115" s="175">
        <v>59683.08</v>
      </c>
    </row>
    <row r="116" spans="1:14" x14ac:dyDescent="0.25">
      <c r="A116" s="8" t="s">
        <v>102</v>
      </c>
      <c r="B116" s="178"/>
      <c r="C116" s="25">
        <v>22548.92</v>
      </c>
      <c r="D116" s="25">
        <v>2838</v>
      </c>
      <c r="E116" s="9">
        <v>170</v>
      </c>
      <c r="F116" s="26">
        <v>597</v>
      </c>
      <c r="G116" s="25">
        <v>26153.919999999998</v>
      </c>
      <c r="H116" s="25">
        <v>1780</v>
      </c>
      <c r="I116" s="25">
        <v>27933.919999999998</v>
      </c>
      <c r="J116" s="174"/>
      <c r="K116" s="175"/>
      <c r="L116" s="34"/>
      <c r="M116" s="34"/>
      <c r="N116" s="34"/>
    </row>
    <row r="117" spans="1:14" x14ac:dyDescent="0.25">
      <c r="A117" s="3" t="s">
        <v>103</v>
      </c>
      <c r="B117" s="178">
        <v>33280</v>
      </c>
      <c r="C117" s="25">
        <v>6215</v>
      </c>
      <c r="D117" s="25">
        <v>8992</v>
      </c>
      <c r="E117" s="9">
        <v>615</v>
      </c>
      <c r="F117" s="45" t="s">
        <v>23</v>
      </c>
      <c r="G117" s="25">
        <v>15822</v>
      </c>
      <c r="H117" s="26">
        <v>497</v>
      </c>
      <c r="I117" s="25">
        <v>16319</v>
      </c>
      <c r="J117" s="174">
        <v>53.6</v>
      </c>
      <c r="K117" s="175">
        <v>15443</v>
      </c>
    </row>
    <row r="118" spans="1:14" x14ac:dyDescent="0.25">
      <c r="A118" s="3" t="s">
        <v>104</v>
      </c>
      <c r="B118" s="178"/>
      <c r="C118" s="45" t="s">
        <v>23</v>
      </c>
      <c r="D118" s="9">
        <v>657</v>
      </c>
      <c r="E118" s="41" t="s">
        <v>23</v>
      </c>
      <c r="F118" s="41" t="s">
        <v>23</v>
      </c>
      <c r="G118" s="25">
        <v>1508</v>
      </c>
      <c r="H118" s="26">
        <v>10</v>
      </c>
      <c r="I118" s="25">
        <v>1518</v>
      </c>
      <c r="J118" s="174"/>
      <c r="K118" s="175"/>
    </row>
    <row r="119" spans="1:14" x14ac:dyDescent="0.25">
      <c r="A119" s="3" t="s">
        <v>105</v>
      </c>
      <c r="B119" s="10">
        <v>17770</v>
      </c>
      <c r="C119" s="25">
        <v>3053.27</v>
      </c>
      <c r="D119" s="25">
        <v>3248</v>
      </c>
      <c r="E119" s="9">
        <v>851</v>
      </c>
      <c r="F119" s="25">
        <v>1500</v>
      </c>
      <c r="G119" s="25">
        <v>7801.27</v>
      </c>
      <c r="H119" s="26">
        <v>10</v>
      </c>
      <c r="I119" s="25">
        <v>7811.27</v>
      </c>
      <c r="J119" s="9">
        <v>43.96</v>
      </c>
      <c r="K119" s="20">
        <v>9958.73</v>
      </c>
    </row>
    <row r="120" spans="1:14" x14ac:dyDescent="0.25">
      <c r="A120" s="4" t="s">
        <v>29</v>
      </c>
      <c r="B120" s="10">
        <v>149610</v>
      </c>
      <c r="C120" s="25">
        <v>35086.19</v>
      </c>
      <c r="D120" s="25">
        <v>22669</v>
      </c>
      <c r="E120" s="25">
        <v>1636</v>
      </c>
      <c r="F120" s="25">
        <v>2837</v>
      </c>
      <c r="G120" s="25">
        <v>62228.19</v>
      </c>
      <c r="H120" s="25">
        <v>2297</v>
      </c>
      <c r="I120" s="25">
        <v>64525.19</v>
      </c>
      <c r="J120" s="9">
        <v>43.13</v>
      </c>
      <c r="K120" s="20">
        <v>85084.81</v>
      </c>
      <c r="L120" s="34"/>
    </row>
    <row r="121" spans="1:14" x14ac:dyDescent="0.25">
      <c r="A121" s="2" t="s">
        <v>106</v>
      </c>
      <c r="C121" s="10"/>
      <c r="D121" s="10"/>
      <c r="E121" s="10"/>
      <c r="F121" s="10"/>
      <c r="G121" s="10"/>
      <c r="H121" s="10"/>
      <c r="I121" s="10"/>
      <c r="J121" s="9"/>
      <c r="K121" s="12"/>
    </row>
    <row r="122" spans="1:14" x14ac:dyDescent="0.25">
      <c r="A122" s="3" t="s">
        <v>107</v>
      </c>
      <c r="B122" s="10">
        <v>141360</v>
      </c>
      <c r="C122" s="25">
        <v>23252.65</v>
      </c>
      <c r="D122" s="25">
        <v>9767.5</v>
      </c>
      <c r="E122" s="25">
        <v>2282</v>
      </c>
      <c r="F122" s="25">
        <v>4081</v>
      </c>
      <c r="G122" s="25">
        <v>39383.15</v>
      </c>
      <c r="H122" s="26">
        <v>585</v>
      </c>
      <c r="I122" s="25">
        <v>39968.15</v>
      </c>
      <c r="J122" s="9">
        <v>28.27</v>
      </c>
      <c r="K122" s="20">
        <v>101391.85</v>
      </c>
    </row>
    <row r="123" spans="1:14" x14ac:dyDescent="0.25">
      <c r="A123" s="3" t="s">
        <v>108</v>
      </c>
      <c r="B123" s="176">
        <v>100380</v>
      </c>
      <c r="C123" s="41" t="s">
        <v>23</v>
      </c>
      <c r="D123" s="25">
        <v>5103.12</v>
      </c>
      <c r="E123" s="26">
        <v>195</v>
      </c>
      <c r="F123" s="9">
        <v>278</v>
      </c>
      <c r="G123" s="25">
        <v>5576.12</v>
      </c>
      <c r="H123" s="26">
        <v>102</v>
      </c>
      <c r="I123" s="25">
        <v>5678.12</v>
      </c>
      <c r="J123" s="174">
        <v>37.51</v>
      </c>
      <c r="K123" s="175">
        <v>62726.400000000001</v>
      </c>
    </row>
    <row r="124" spans="1:14" x14ac:dyDescent="0.25">
      <c r="A124" s="3" t="s">
        <v>109</v>
      </c>
      <c r="B124" s="176"/>
      <c r="C124" s="25">
        <v>18278.91</v>
      </c>
      <c r="D124" s="25">
        <v>7660.6</v>
      </c>
      <c r="E124" s="26">
        <v>835</v>
      </c>
      <c r="F124" s="25">
        <v>1678</v>
      </c>
      <c r="G124" s="25">
        <v>28452.51</v>
      </c>
      <c r="H124" s="25">
        <v>3522.97</v>
      </c>
      <c r="I124" s="25">
        <v>31975.48</v>
      </c>
      <c r="J124" s="174"/>
      <c r="K124" s="175"/>
    </row>
    <row r="125" spans="1:14" x14ac:dyDescent="0.25">
      <c r="A125" s="3" t="s">
        <v>110</v>
      </c>
      <c r="B125" s="10">
        <v>51870</v>
      </c>
      <c r="C125" s="25">
        <v>19032.740000000002</v>
      </c>
      <c r="D125" s="25">
        <v>9459.7900000000009</v>
      </c>
      <c r="E125" s="26">
        <v>388</v>
      </c>
      <c r="F125" s="25">
        <v>4994</v>
      </c>
      <c r="G125" s="25">
        <v>33874.53</v>
      </c>
      <c r="H125" s="25">
        <v>2961.35</v>
      </c>
      <c r="I125" s="25">
        <v>36835.879999999997</v>
      </c>
      <c r="J125" s="9">
        <v>71.02</v>
      </c>
      <c r="K125" s="20">
        <v>15034.12</v>
      </c>
    </row>
    <row r="126" spans="1:14" x14ac:dyDescent="0.25">
      <c r="A126" s="4" t="s">
        <v>29</v>
      </c>
      <c r="B126" s="10">
        <v>293610</v>
      </c>
      <c r="C126" s="25">
        <v>60564.3</v>
      </c>
      <c r="D126" s="25">
        <v>31991.01</v>
      </c>
      <c r="E126" s="25">
        <v>3700</v>
      </c>
      <c r="F126" s="25">
        <v>11031</v>
      </c>
      <c r="G126" s="25">
        <v>107286.31</v>
      </c>
      <c r="H126" s="25">
        <v>7171.32</v>
      </c>
      <c r="I126" s="25">
        <v>114457.63</v>
      </c>
      <c r="J126" s="9">
        <v>38.979999999999997</v>
      </c>
      <c r="K126" s="20">
        <v>179152.37</v>
      </c>
    </row>
    <row r="127" spans="1:14" x14ac:dyDescent="0.25">
      <c r="A127" s="2" t="s">
        <v>19</v>
      </c>
      <c r="E127" s="41"/>
      <c r="K127" s="49"/>
    </row>
    <row r="128" spans="1:14" x14ac:dyDescent="0.25">
      <c r="A128" s="3" t="s">
        <v>112</v>
      </c>
      <c r="B128" s="9">
        <v>420</v>
      </c>
      <c r="C128" s="9" t="s">
        <v>23</v>
      </c>
      <c r="D128" s="9">
        <v>375</v>
      </c>
      <c r="E128" s="41" t="s">
        <v>23</v>
      </c>
      <c r="F128" s="41" t="s">
        <v>23</v>
      </c>
      <c r="G128" s="26">
        <v>375</v>
      </c>
      <c r="H128" s="41" t="s">
        <v>23</v>
      </c>
      <c r="I128" s="9">
        <v>375</v>
      </c>
      <c r="J128" s="9">
        <v>89.29</v>
      </c>
      <c r="K128" s="50">
        <v>45</v>
      </c>
    </row>
    <row r="129" spans="1:11" x14ac:dyDescent="0.25">
      <c r="A129" s="3" t="s">
        <v>113</v>
      </c>
      <c r="B129" s="10">
        <v>47190</v>
      </c>
      <c r="C129" s="25">
        <v>4473.7</v>
      </c>
      <c r="D129" s="25">
        <v>4890</v>
      </c>
      <c r="E129" s="41" t="s">
        <v>23</v>
      </c>
      <c r="F129" s="41" t="s">
        <v>23</v>
      </c>
      <c r="G129" s="25">
        <v>9363.7000000000007</v>
      </c>
      <c r="H129" s="41" t="s">
        <v>23</v>
      </c>
      <c r="I129" s="25">
        <v>9363.7000000000007</v>
      </c>
      <c r="J129" s="9">
        <v>19.84</v>
      </c>
      <c r="K129" s="20">
        <v>37826.300000000003</v>
      </c>
    </row>
    <row r="130" spans="1:11" x14ac:dyDescent="0.25">
      <c r="A130" s="3" t="s">
        <v>114</v>
      </c>
      <c r="B130" s="10">
        <v>109110</v>
      </c>
      <c r="C130" s="25">
        <v>18760.59</v>
      </c>
      <c r="D130" s="25">
        <v>8975.75</v>
      </c>
      <c r="E130" s="46">
        <v>90</v>
      </c>
      <c r="F130" s="46">
        <v>295</v>
      </c>
      <c r="G130" s="25">
        <v>28121.34</v>
      </c>
      <c r="H130" s="41">
        <v>514.54999999999995</v>
      </c>
      <c r="I130" s="25">
        <v>28635.89</v>
      </c>
      <c r="J130" s="9">
        <v>26.24</v>
      </c>
      <c r="K130" s="20">
        <v>80474.11</v>
      </c>
    </row>
    <row r="131" spans="1:11" x14ac:dyDescent="0.25">
      <c r="A131" s="3" t="s">
        <v>115</v>
      </c>
      <c r="B131" s="170" t="s">
        <v>132</v>
      </c>
      <c r="C131" s="9" t="s">
        <v>23</v>
      </c>
      <c r="D131" s="25">
        <v>1425</v>
      </c>
      <c r="E131" s="46" t="s">
        <v>23</v>
      </c>
      <c r="F131" s="46" t="s">
        <v>23</v>
      </c>
      <c r="G131" s="25">
        <v>1425</v>
      </c>
      <c r="H131" s="41" t="s">
        <v>23</v>
      </c>
      <c r="I131" s="25">
        <v>1425</v>
      </c>
      <c r="K131" s="27">
        <v>-1425</v>
      </c>
    </row>
    <row r="132" spans="1:11" x14ac:dyDescent="0.25">
      <c r="A132" s="3" t="s">
        <v>117</v>
      </c>
      <c r="B132" s="170"/>
      <c r="C132" t="s">
        <v>23</v>
      </c>
      <c r="D132" s="25">
        <v>1117</v>
      </c>
      <c r="E132" s="46" t="s">
        <v>23</v>
      </c>
      <c r="F132" s="46" t="s">
        <v>23</v>
      </c>
      <c r="G132" s="25">
        <v>1117</v>
      </c>
      <c r="H132" s="41" t="s">
        <v>23</v>
      </c>
      <c r="I132" s="25">
        <v>1117</v>
      </c>
      <c r="J132" s="9"/>
      <c r="K132" s="27">
        <v>-1117</v>
      </c>
    </row>
    <row r="133" spans="1:11" x14ac:dyDescent="0.25">
      <c r="A133" s="4" t="s">
        <v>29</v>
      </c>
      <c r="B133" s="10">
        <v>156720</v>
      </c>
      <c r="C133" s="25">
        <v>23234.29</v>
      </c>
      <c r="D133" s="25">
        <v>16782.75</v>
      </c>
      <c r="E133" s="46">
        <v>90</v>
      </c>
      <c r="F133" s="46">
        <v>295</v>
      </c>
      <c r="G133" s="25">
        <v>40402.04</v>
      </c>
      <c r="H133" s="41">
        <v>514.54999999999995</v>
      </c>
      <c r="I133" s="25">
        <v>40916.589999999997</v>
      </c>
      <c r="J133" s="9">
        <v>26.11</v>
      </c>
      <c r="K133" s="20">
        <v>115803.41</v>
      </c>
    </row>
    <row r="134" spans="1:11" x14ac:dyDescent="0.25">
      <c r="A134" s="2" t="s">
        <v>119</v>
      </c>
      <c r="K134" s="49"/>
    </row>
    <row r="135" spans="1:11" x14ac:dyDescent="0.25">
      <c r="A135" s="3" t="s">
        <v>120</v>
      </c>
      <c r="B135" s="10">
        <v>52490</v>
      </c>
      <c r="C135" s="25">
        <v>7492.75</v>
      </c>
      <c r="D135" s="25">
        <v>4469</v>
      </c>
      <c r="E135" s="26">
        <v>435</v>
      </c>
      <c r="F135" s="25">
        <v>1375</v>
      </c>
      <c r="G135" s="25">
        <v>13771.75</v>
      </c>
      <c r="H135" s="25">
        <v>2018.25</v>
      </c>
      <c r="I135" s="25">
        <v>15790</v>
      </c>
      <c r="J135" s="9">
        <v>30.08</v>
      </c>
      <c r="K135" s="20">
        <v>36700</v>
      </c>
    </row>
    <row r="136" spans="1:11" x14ac:dyDescent="0.25">
      <c r="A136" s="3" t="s">
        <v>121</v>
      </c>
      <c r="B136" s="10">
        <v>56450</v>
      </c>
      <c r="C136" s="25">
        <v>13009</v>
      </c>
      <c r="D136" s="25">
        <v>8110</v>
      </c>
      <c r="E136" s="25">
        <v>1431</v>
      </c>
      <c r="F136" s="25">
        <v>3281</v>
      </c>
      <c r="G136" s="25">
        <v>25831</v>
      </c>
      <c r="H136" s="26">
        <v>656</v>
      </c>
      <c r="I136" s="25">
        <v>26487</v>
      </c>
      <c r="J136" s="9">
        <v>46.92</v>
      </c>
      <c r="K136" s="20">
        <v>29963</v>
      </c>
    </row>
    <row r="137" spans="1:11" x14ac:dyDescent="0.25">
      <c r="A137" s="3" t="s">
        <v>122</v>
      </c>
      <c r="B137" s="171">
        <v>13070</v>
      </c>
      <c r="C137" s="9" t="s">
        <v>23</v>
      </c>
      <c r="D137" s="25">
        <v>4333</v>
      </c>
      <c r="E137" s="26">
        <v>292</v>
      </c>
      <c r="F137" s="25">
        <v>1713</v>
      </c>
      <c r="G137" s="25">
        <v>6338</v>
      </c>
      <c r="H137" s="51" t="s">
        <v>23</v>
      </c>
      <c r="I137" s="25">
        <v>6338</v>
      </c>
      <c r="J137" s="172">
        <v>54.51</v>
      </c>
      <c r="K137" s="173">
        <v>5945</v>
      </c>
    </row>
    <row r="138" spans="1:11" x14ac:dyDescent="0.25">
      <c r="A138" s="3" t="s">
        <v>123</v>
      </c>
      <c r="B138" s="171"/>
      <c r="C138" s="9" t="s">
        <v>23</v>
      </c>
      <c r="D138" s="26">
        <v>529</v>
      </c>
      <c r="E138" s="26">
        <v>71</v>
      </c>
      <c r="F138" s="9">
        <v>187</v>
      </c>
      <c r="G138" s="9">
        <v>787</v>
      </c>
      <c r="H138" s="46" t="s">
        <v>23</v>
      </c>
      <c r="I138" s="9">
        <v>787</v>
      </c>
      <c r="J138" s="172"/>
      <c r="K138" s="173"/>
    </row>
    <row r="139" spans="1:11" x14ac:dyDescent="0.25">
      <c r="A139" s="3" t="s">
        <v>124</v>
      </c>
      <c r="B139" s="10">
        <v>40290</v>
      </c>
      <c r="C139" s="25">
        <v>5816</v>
      </c>
      <c r="D139" s="25">
        <v>5915</v>
      </c>
      <c r="E139" s="25">
        <v>1241</v>
      </c>
      <c r="F139" s="25">
        <v>1220</v>
      </c>
      <c r="G139" s="25">
        <v>14192</v>
      </c>
      <c r="H139" s="26">
        <v>424</v>
      </c>
      <c r="I139" s="25">
        <v>14616</v>
      </c>
      <c r="J139" s="9">
        <v>36.28</v>
      </c>
      <c r="K139" s="20">
        <v>25674</v>
      </c>
    </row>
    <row r="140" spans="1:11" x14ac:dyDescent="0.25">
      <c r="A140" s="4" t="s">
        <v>29</v>
      </c>
      <c r="B140" s="10">
        <v>162300</v>
      </c>
      <c r="C140" s="25">
        <v>26317.75</v>
      </c>
      <c r="D140" s="25">
        <v>23356</v>
      </c>
      <c r="E140" s="25">
        <v>3470</v>
      </c>
      <c r="F140" s="25">
        <v>7776</v>
      </c>
      <c r="G140" s="25">
        <v>60919.75</v>
      </c>
      <c r="H140" s="41" t="s">
        <v>133</v>
      </c>
      <c r="I140" s="25">
        <v>64018</v>
      </c>
      <c r="J140" s="9">
        <v>39.44</v>
      </c>
      <c r="K140" s="20">
        <v>98282</v>
      </c>
    </row>
    <row r="141" spans="1:11" ht="15.75" thickBot="1" x14ac:dyDescent="0.3">
      <c r="A141" s="5" t="s">
        <v>13</v>
      </c>
      <c r="B141" s="21">
        <v>3126340</v>
      </c>
      <c r="C141" s="31">
        <v>722583.15</v>
      </c>
      <c r="D141" s="31">
        <v>534402.74</v>
      </c>
      <c r="E141" s="31">
        <v>200037.5</v>
      </c>
      <c r="F141" s="31">
        <v>169506.97</v>
      </c>
      <c r="G141" s="31">
        <v>1626530.35</v>
      </c>
      <c r="H141" s="31">
        <v>107115.15</v>
      </c>
      <c r="I141" s="31">
        <v>1733645.5</v>
      </c>
      <c r="J141" s="22">
        <v>55.45</v>
      </c>
      <c r="K141" s="23">
        <v>1392694.5</v>
      </c>
    </row>
    <row r="145" spans="1:6" ht="59.25" customHeight="1" x14ac:dyDescent="0.25">
      <c r="A145" s="177" t="s">
        <v>134</v>
      </c>
      <c r="B145" s="177"/>
      <c r="C145" s="177"/>
      <c r="D145" s="177"/>
      <c r="E145" s="177"/>
      <c r="F145" s="177"/>
    </row>
  </sheetData>
  <mergeCells count="40">
    <mergeCell ref="A145:F145"/>
    <mergeCell ref="B42:B43"/>
    <mergeCell ref="J42:J43"/>
    <mergeCell ref="K42:K43"/>
    <mergeCell ref="A90:A91"/>
    <mergeCell ref="B90:B91"/>
    <mergeCell ref="J90:J91"/>
    <mergeCell ref="K90:K91"/>
    <mergeCell ref="B94:B95"/>
    <mergeCell ref="J94:J95"/>
    <mergeCell ref="K94:K95"/>
    <mergeCell ref="B103:B105"/>
    <mergeCell ref="B111:B112"/>
    <mergeCell ref="B115:B116"/>
    <mergeCell ref="B117:B118"/>
    <mergeCell ref="J115:J116"/>
    <mergeCell ref="A1:U2"/>
    <mergeCell ref="A3:A6"/>
    <mergeCell ref="B3:B6"/>
    <mergeCell ref="C3:I3"/>
    <mergeCell ref="J3:J6"/>
    <mergeCell ref="K3:K6"/>
    <mergeCell ref="C4:G4"/>
    <mergeCell ref="H4:H6"/>
    <mergeCell ref="I4:I6"/>
    <mergeCell ref="C5:C6"/>
    <mergeCell ref="D5:D6"/>
    <mergeCell ref="E5:E6"/>
    <mergeCell ref="F5:F6"/>
    <mergeCell ref="G5:G6"/>
    <mergeCell ref="K115:K116"/>
    <mergeCell ref="K117:K118"/>
    <mergeCell ref="B123:B124"/>
    <mergeCell ref="J123:J124"/>
    <mergeCell ref="K123:K124"/>
    <mergeCell ref="B131:B132"/>
    <mergeCell ref="B137:B138"/>
    <mergeCell ref="J137:J138"/>
    <mergeCell ref="K137:K138"/>
    <mergeCell ref="J117:J1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B83C-31BC-44A2-A212-B1728985B8A9}">
  <dimension ref="A1:U141"/>
  <sheetViews>
    <sheetView workbookViewId="0">
      <selection activeCell="D12" sqref="D12"/>
    </sheetView>
  </sheetViews>
  <sheetFormatPr defaultRowHeight="15" x14ac:dyDescent="0.25"/>
  <cols>
    <col min="1" max="1" width="19.7109375" customWidth="1"/>
    <col min="2" max="2" width="16.42578125" bestFit="1" customWidth="1"/>
    <col min="3" max="3" width="10.140625" bestFit="1" customWidth="1"/>
    <col min="4" max="4" width="15.7109375" customWidth="1"/>
    <col min="5" max="6" width="10.5703125" bestFit="1" customWidth="1"/>
    <col min="7" max="7" width="11.7109375" bestFit="1" customWidth="1"/>
    <col min="8" max="8" width="13.7109375" customWidth="1"/>
    <col min="9" max="9" width="17.5703125" customWidth="1"/>
    <col min="11" max="11" width="11.7109375" bestFit="1" customWidth="1"/>
  </cols>
  <sheetData>
    <row r="1" spans="1:21" x14ac:dyDescent="0.25">
      <c r="A1" s="168" t="s">
        <v>135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1" ht="28.5" customHeight="1" thickBot="1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1" ht="15" customHeight="1" x14ac:dyDescent="0.25">
      <c r="A3" s="152" t="s">
        <v>1</v>
      </c>
      <c r="B3" s="155" t="s">
        <v>2</v>
      </c>
      <c r="C3" s="158" t="s">
        <v>3</v>
      </c>
      <c r="D3" s="158"/>
      <c r="E3" s="158"/>
      <c r="F3" s="158"/>
      <c r="G3" s="158"/>
      <c r="H3" s="158"/>
      <c r="I3" s="187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1" x14ac:dyDescent="0.25">
      <c r="A4" s="153"/>
      <c r="B4" s="156"/>
      <c r="C4" s="156" t="s">
        <v>6</v>
      </c>
      <c r="D4" s="156"/>
      <c r="E4" s="156"/>
      <c r="F4" s="156"/>
      <c r="G4" s="156"/>
      <c r="H4" s="165" t="s">
        <v>4</v>
      </c>
      <c r="I4" s="189" t="s">
        <v>5</v>
      </c>
      <c r="J4" s="9"/>
      <c r="K4" s="9"/>
      <c r="L4" s="9"/>
      <c r="M4" s="9"/>
      <c r="N4" s="9"/>
      <c r="O4" s="9"/>
      <c r="P4" s="9"/>
      <c r="Q4" s="9"/>
      <c r="R4" s="9"/>
      <c r="S4" s="9"/>
    </row>
    <row r="5" spans="1:21" x14ac:dyDescent="0.25">
      <c r="A5" s="153"/>
      <c r="B5" s="156"/>
      <c r="C5" s="165" t="s">
        <v>9</v>
      </c>
      <c r="D5" s="166" t="s">
        <v>10</v>
      </c>
      <c r="E5" s="166" t="s">
        <v>11</v>
      </c>
      <c r="F5" s="165" t="s">
        <v>12</v>
      </c>
      <c r="G5" s="156" t="s">
        <v>13</v>
      </c>
      <c r="H5" s="165"/>
      <c r="I5" s="18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1" ht="15.75" thickBot="1" x14ac:dyDescent="0.3">
      <c r="A6" s="154"/>
      <c r="B6" s="157"/>
      <c r="C6" s="157"/>
      <c r="D6" s="167"/>
      <c r="E6" s="167"/>
      <c r="F6" s="157"/>
      <c r="G6" s="157"/>
      <c r="H6" s="188"/>
      <c r="I6" s="190"/>
      <c r="J6" s="9"/>
      <c r="K6" s="9"/>
      <c r="L6" s="9"/>
      <c r="M6" s="9"/>
      <c r="N6" s="9"/>
      <c r="O6" s="9"/>
      <c r="P6" s="9"/>
      <c r="Q6" s="9"/>
      <c r="R6" s="9"/>
      <c r="S6" s="9"/>
    </row>
    <row r="7" spans="1:21" x14ac:dyDescent="0.25">
      <c r="A7" s="2" t="s">
        <v>14</v>
      </c>
      <c r="B7" s="25">
        <v>97309.5</v>
      </c>
      <c r="C7" s="25">
        <v>13688</v>
      </c>
      <c r="D7" s="25">
        <v>46355.07</v>
      </c>
      <c r="E7" s="25">
        <v>27072.6</v>
      </c>
      <c r="F7" s="25">
        <v>1667</v>
      </c>
      <c r="G7" s="25">
        <v>88782.67</v>
      </c>
      <c r="H7" s="9">
        <v>91.24</v>
      </c>
      <c r="I7" s="20">
        <v>8526.83</v>
      </c>
      <c r="J7" s="9"/>
      <c r="K7" s="9"/>
      <c r="L7" s="9"/>
      <c r="M7" s="9"/>
      <c r="N7" s="9"/>
      <c r="O7" s="9"/>
      <c r="P7" s="9"/>
      <c r="Q7" s="9"/>
      <c r="R7" s="9"/>
      <c r="S7" s="9"/>
    </row>
    <row r="8" spans="1:21" x14ac:dyDescent="0.25">
      <c r="A8" s="2">
        <v>1</v>
      </c>
      <c r="B8" s="25">
        <v>262744.17</v>
      </c>
      <c r="C8" s="25">
        <v>46094.52</v>
      </c>
      <c r="D8" s="25">
        <v>50544.08</v>
      </c>
      <c r="E8" s="25">
        <v>21231.95</v>
      </c>
      <c r="F8" s="25">
        <v>50721.83</v>
      </c>
      <c r="G8" s="25">
        <v>168592.38</v>
      </c>
      <c r="H8" s="9">
        <v>64.17</v>
      </c>
      <c r="I8" s="20">
        <v>94151.79</v>
      </c>
      <c r="J8" s="9"/>
      <c r="K8" s="9"/>
      <c r="L8" s="9"/>
      <c r="M8" s="9"/>
      <c r="N8" s="9"/>
      <c r="O8" s="9"/>
      <c r="P8" s="9"/>
      <c r="Q8" s="9"/>
      <c r="R8" s="9"/>
      <c r="S8" s="9"/>
    </row>
    <row r="9" spans="1:21" x14ac:dyDescent="0.25">
      <c r="A9" s="2">
        <v>2</v>
      </c>
      <c r="B9" s="25">
        <v>456897.75</v>
      </c>
      <c r="C9" s="25">
        <v>148314.78</v>
      </c>
      <c r="D9" s="25">
        <v>50986.8</v>
      </c>
      <c r="E9" s="25">
        <v>49498.6</v>
      </c>
      <c r="F9" s="25">
        <v>23811.25</v>
      </c>
      <c r="G9" s="25">
        <v>272611.43</v>
      </c>
      <c r="H9" s="9">
        <v>59.67</v>
      </c>
      <c r="I9" s="20">
        <v>184286.32</v>
      </c>
      <c r="J9" s="9"/>
      <c r="K9" s="9"/>
      <c r="L9" s="9"/>
      <c r="M9" s="9"/>
      <c r="N9" s="9"/>
      <c r="O9" s="9"/>
      <c r="P9" s="9"/>
      <c r="Q9" s="9"/>
      <c r="R9" s="9"/>
      <c r="S9" s="9"/>
    </row>
    <row r="10" spans="1:21" x14ac:dyDescent="0.25">
      <c r="A10" s="2">
        <v>3</v>
      </c>
      <c r="B10" s="25">
        <v>480782.74</v>
      </c>
      <c r="C10" s="25">
        <v>193706.57</v>
      </c>
      <c r="D10" s="25">
        <v>66594.429999999993</v>
      </c>
      <c r="E10" s="25">
        <v>7792</v>
      </c>
      <c r="F10" s="25">
        <v>22356.79</v>
      </c>
      <c r="G10" s="25">
        <v>290449.78999999998</v>
      </c>
      <c r="H10" s="9">
        <v>60.41</v>
      </c>
      <c r="I10" s="20">
        <v>190332.95</v>
      </c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21" x14ac:dyDescent="0.25">
      <c r="A11" s="2" t="s">
        <v>15</v>
      </c>
      <c r="B11" s="25">
        <v>85929</v>
      </c>
      <c r="C11" s="25">
        <v>20450</v>
      </c>
      <c r="D11" s="25">
        <v>18100</v>
      </c>
      <c r="E11" s="25">
        <v>6334</v>
      </c>
      <c r="F11" s="25">
        <v>2578</v>
      </c>
      <c r="G11" s="25">
        <v>47462</v>
      </c>
      <c r="H11" s="9">
        <v>55.23</v>
      </c>
      <c r="I11" s="20">
        <v>38467</v>
      </c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21" x14ac:dyDescent="0.25">
      <c r="A12" s="2" t="s">
        <v>16</v>
      </c>
      <c r="B12" s="25">
        <v>138718.95000000001</v>
      </c>
      <c r="C12" s="25">
        <v>18937.95</v>
      </c>
      <c r="D12" s="25">
        <v>31378.639999999999</v>
      </c>
      <c r="E12" s="25">
        <v>14468.89</v>
      </c>
      <c r="F12" s="25">
        <v>4201</v>
      </c>
      <c r="G12" s="25">
        <v>68986.48</v>
      </c>
      <c r="H12" s="9">
        <v>49.73</v>
      </c>
      <c r="I12" s="20">
        <v>69732.47</v>
      </c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21" x14ac:dyDescent="0.25">
      <c r="A13" s="2">
        <v>5</v>
      </c>
      <c r="B13" s="25">
        <v>239440</v>
      </c>
      <c r="C13" s="25">
        <v>23189.11</v>
      </c>
      <c r="D13" s="25">
        <v>68809.649999999994</v>
      </c>
      <c r="E13" s="25">
        <v>25059</v>
      </c>
      <c r="F13" s="25">
        <v>13035.3</v>
      </c>
      <c r="G13" s="25">
        <v>130093.06</v>
      </c>
      <c r="H13" s="9">
        <v>54.33</v>
      </c>
      <c r="I13" s="20">
        <v>109346.94</v>
      </c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21" x14ac:dyDescent="0.25">
      <c r="A14" s="2" t="s">
        <v>17</v>
      </c>
      <c r="B14" s="128">
        <v>1761822.11</v>
      </c>
      <c r="C14" s="128">
        <v>464380.93</v>
      </c>
      <c r="D14" s="128">
        <v>332768.67</v>
      </c>
      <c r="E14" s="128">
        <v>151457.04</v>
      </c>
      <c r="F14" s="128">
        <v>118371.17</v>
      </c>
      <c r="G14" s="128">
        <v>1066977.81</v>
      </c>
      <c r="H14" s="129">
        <v>60.56</v>
      </c>
      <c r="I14" s="130">
        <v>694844.3</v>
      </c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21" x14ac:dyDescent="0.25">
      <c r="A15" s="2">
        <v>6</v>
      </c>
      <c r="B15" s="25">
        <v>189933.83</v>
      </c>
      <c r="C15" s="25">
        <v>47019.69</v>
      </c>
      <c r="D15" s="25">
        <v>34865.769999999997</v>
      </c>
      <c r="E15" s="25">
        <v>15052.92</v>
      </c>
      <c r="F15" s="25">
        <v>15458.8</v>
      </c>
      <c r="G15" s="25">
        <v>112397.18</v>
      </c>
      <c r="H15" s="9">
        <v>59.18</v>
      </c>
      <c r="I15" s="20">
        <v>77536.649999999994</v>
      </c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21" x14ac:dyDescent="0.25">
      <c r="A16" s="2">
        <v>7</v>
      </c>
      <c r="B16" s="25">
        <v>46159.35</v>
      </c>
      <c r="C16" s="25">
        <v>11182.35</v>
      </c>
      <c r="D16" s="25">
        <v>23761</v>
      </c>
      <c r="E16" s="25">
        <v>4702</v>
      </c>
      <c r="F16" s="25">
        <v>1346</v>
      </c>
      <c r="G16" s="25">
        <v>40991.35</v>
      </c>
      <c r="H16" s="9">
        <v>88.8</v>
      </c>
      <c r="I16" s="20">
        <v>5168</v>
      </c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2">
        <v>8</v>
      </c>
      <c r="B17" s="25">
        <v>84081</v>
      </c>
      <c r="C17" s="25">
        <v>20883</v>
      </c>
      <c r="D17" s="25">
        <v>37030.9</v>
      </c>
      <c r="E17" s="25">
        <v>6196.75</v>
      </c>
      <c r="F17" s="25">
        <v>3286</v>
      </c>
      <c r="G17" s="25">
        <v>67396.649999999994</v>
      </c>
      <c r="H17" s="9">
        <v>80.16</v>
      </c>
      <c r="I17" s="20">
        <v>16684.349999999999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A18" s="2" t="s">
        <v>18</v>
      </c>
      <c r="B18" s="128">
        <v>320174.18</v>
      </c>
      <c r="C18" s="128">
        <v>79085.039999999994</v>
      </c>
      <c r="D18" s="128">
        <v>95657.67</v>
      </c>
      <c r="E18" s="128">
        <v>25951.67</v>
      </c>
      <c r="F18" s="128">
        <v>20090.8</v>
      </c>
      <c r="G18" s="128">
        <v>220785.18</v>
      </c>
      <c r="H18" s="129">
        <v>68.959999999999994</v>
      </c>
      <c r="I18" s="130">
        <v>99389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2">
        <v>9</v>
      </c>
      <c r="B19" s="25">
        <v>74952</v>
      </c>
      <c r="C19" s="25">
        <v>16161</v>
      </c>
      <c r="D19" s="25">
        <v>22344</v>
      </c>
      <c r="E19" s="25">
        <v>1787</v>
      </c>
      <c r="F19" s="25">
        <v>3509</v>
      </c>
      <c r="G19" s="25">
        <v>43801</v>
      </c>
      <c r="H19" s="9">
        <v>58.44</v>
      </c>
      <c r="I19" s="20">
        <v>31151</v>
      </c>
      <c r="J19" s="9"/>
      <c r="K19" s="9"/>
      <c r="L19" s="9"/>
      <c r="M19" s="9"/>
      <c r="N19" s="9"/>
      <c r="O19" s="9"/>
      <c r="P19" s="9"/>
      <c r="Q19" s="9"/>
      <c r="R19" s="9"/>
    </row>
    <row r="20" spans="1:19" x14ac:dyDescent="0.25">
      <c r="A20" s="2">
        <v>10</v>
      </c>
      <c r="B20" s="25">
        <v>113630.92</v>
      </c>
      <c r="C20" s="25">
        <v>25757.74</v>
      </c>
      <c r="D20" s="25">
        <v>25205.05</v>
      </c>
      <c r="E20" s="25">
        <v>6246.54</v>
      </c>
      <c r="F20" s="25">
        <v>3659.25</v>
      </c>
      <c r="G20" s="25">
        <v>60868.58</v>
      </c>
      <c r="H20" s="9">
        <v>53.57</v>
      </c>
      <c r="I20" s="20">
        <v>52762.34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2">
        <v>11</v>
      </c>
      <c r="B21" s="25">
        <v>147313</v>
      </c>
      <c r="C21" s="25">
        <v>35345.19</v>
      </c>
      <c r="D21" s="25">
        <v>23326</v>
      </c>
      <c r="E21" s="25">
        <v>1636</v>
      </c>
      <c r="F21" s="25">
        <v>2812</v>
      </c>
      <c r="G21" s="25">
        <v>63119.19</v>
      </c>
      <c r="H21" s="9">
        <v>42.85</v>
      </c>
      <c r="I21" s="20">
        <v>84193.81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2">
        <v>12</v>
      </c>
      <c r="B22" s="25">
        <v>286262.58</v>
      </c>
      <c r="C22" s="25">
        <v>63677.1</v>
      </c>
      <c r="D22" s="25">
        <v>34297.01</v>
      </c>
      <c r="E22" s="25">
        <v>3315</v>
      </c>
      <c r="F22" s="25">
        <v>10823</v>
      </c>
      <c r="G22" s="25">
        <v>112112.11</v>
      </c>
      <c r="H22" s="9">
        <v>39.159999999999997</v>
      </c>
      <c r="I22" s="20">
        <v>174150.47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2" t="s">
        <v>19</v>
      </c>
      <c r="B23" s="25">
        <v>156205.45000000001</v>
      </c>
      <c r="C23" s="25">
        <v>25642.99</v>
      </c>
      <c r="D23" s="25">
        <v>19277.75</v>
      </c>
      <c r="E23" s="9">
        <v>90</v>
      </c>
      <c r="F23" s="9">
        <v>295</v>
      </c>
      <c r="G23" s="25">
        <v>45305.74</v>
      </c>
      <c r="H23" s="9">
        <v>29</v>
      </c>
      <c r="I23" s="20">
        <v>110899.71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2">
        <v>13</v>
      </c>
      <c r="B24" s="25">
        <v>159248.75</v>
      </c>
      <c r="C24" s="25">
        <v>30163.75</v>
      </c>
      <c r="D24" s="25">
        <v>23543</v>
      </c>
      <c r="E24" s="25">
        <v>4137</v>
      </c>
      <c r="F24" s="25">
        <v>7782</v>
      </c>
      <c r="G24" s="25">
        <v>65625.75</v>
      </c>
      <c r="H24" s="9">
        <v>41.21</v>
      </c>
      <c r="I24" s="20">
        <v>93623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15.75" thickBot="1" x14ac:dyDescent="0.3">
      <c r="A25" s="2" t="s">
        <v>20</v>
      </c>
      <c r="B25" s="128">
        <v>937612.7</v>
      </c>
      <c r="C25" s="128">
        <v>196747.77</v>
      </c>
      <c r="D25" s="128">
        <v>147992.81</v>
      </c>
      <c r="E25" s="128">
        <v>17211.54</v>
      </c>
      <c r="F25" s="128">
        <v>28880.25</v>
      </c>
      <c r="G25" s="128">
        <v>390832.37</v>
      </c>
      <c r="H25" s="129">
        <v>41.68</v>
      </c>
      <c r="I25" s="130">
        <v>546780.32999999996</v>
      </c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15.75" thickBot="1" x14ac:dyDescent="0.3">
      <c r="A26" s="14" t="s">
        <v>13</v>
      </c>
      <c r="B26" s="128">
        <v>3019608.99</v>
      </c>
      <c r="C26" s="128">
        <v>740213.74</v>
      </c>
      <c r="D26" s="128">
        <v>576419.15</v>
      </c>
      <c r="E26" s="128">
        <v>194620.25</v>
      </c>
      <c r="F26" s="128">
        <v>167342.22</v>
      </c>
      <c r="G26" s="128">
        <v>1678595.36</v>
      </c>
      <c r="H26" s="129">
        <v>55.59</v>
      </c>
      <c r="I26" s="130">
        <v>1341013.6299999999</v>
      </c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s="2" t="s">
        <v>14</v>
      </c>
      <c r="B27" s="10"/>
      <c r="C27" s="10"/>
      <c r="D27" s="10"/>
      <c r="E27" s="9"/>
      <c r="F27" s="9"/>
      <c r="G27" s="9"/>
      <c r="H27" s="9"/>
      <c r="I27" s="19"/>
    </row>
    <row r="28" spans="1:19" x14ac:dyDescent="0.25">
      <c r="A28" s="3" t="s">
        <v>22</v>
      </c>
      <c r="B28" s="25">
        <v>16740</v>
      </c>
      <c r="C28" s="9" t="s">
        <v>23</v>
      </c>
      <c r="D28" s="25">
        <v>8936</v>
      </c>
      <c r="E28" s="25">
        <v>7825</v>
      </c>
      <c r="F28" s="9" t="s">
        <v>23</v>
      </c>
      <c r="G28" s="25">
        <v>16761</v>
      </c>
      <c r="H28" s="9">
        <v>100.13</v>
      </c>
      <c r="I28" s="19">
        <v>-21</v>
      </c>
    </row>
    <row r="29" spans="1:19" x14ac:dyDescent="0.25">
      <c r="A29" s="3" t="s">
        <v>24</v>
      </c>
      <c r="B29" s="25">
        <v>10862</v>
      </c>
      <c r="C29" s="25">
        <v>3697</v>
      </c>
      <c r="D29" s="25">
        <v>4843</v>
      </c>
      <c r="E29" s="9">
        <v>375</v>
      </c>
      <c r="F29" s="9">
        <v>439</v>
      </c>
      <c r="G29" s="25">
        <v>9354</v>
      </c>
      <c r="H29" s="9">
        <v>86.12</v>
      </c>
      <c r="I29" s="20">
        <v>1508</v>
      </c>
    </row>
    <row r="30" spans="1:19" x14ac:dyDescent="0.25">
      <c r="A30" s="3" t="s">
        <v>25</v>
      </c>
      <c r="B30" s="25">
        <v>8211.5</v>
      </c>
      <c r="C30" s="9" t="s">
        <v>23</v>
      </c>
      <c r="D30" s="25">
        <v>9613.8799999999992</v>
      </c>
      <c r="E30" s="25">
        <v>3937.6</v>
      </c>
      <c r="F30" s="9">
        <v>330</v>
      </c>
      <c r="G30" s="25">
        <v>13881.48</v>
      </c>
      <c r="H30" s="9">
        <v>169.05</v>
      </c>
      <c r="I30" s="20">
        <v>-5669.98</v>
      </c>
    </row>
    <row r="31" spans="1:19" x14ac:dyDescent="0.25">
      <c r="A31" s="3" t="s">
        <v>26</v>
      </c>
      <c r="B31" s="25">
        <v>19019</v>
      </c>
      <c r="C31" s="25">
        <v>3077</v>
      </c>
      <c r="D31" s="25">
        <v>7758.5</v>
      </c>
      <c r="E31" s="25">
        <v>2406</v>
      </c>
      <c r="F31" s="9">
        <v>88</v>
      </c>
      <c r="G31" s="25">
        <v>13329.5</v>
      </c>
      <c r="H31" s="9">
        <v>70.09</v>
      </c>
      <c r="I31" s="20">
        <v>5689.5</v>
      </c>
    </row>
    <row r="32" spans="1:19" x14ac:dyDescent="0.25">
      <c r="A32" s="3" t="s">
        <v>27</v>
      </c>
      <c r="B32" s="25">
        <v>34980</v>
      </c>
      <c r="C32" s="25">
        <v>6914</v>
      </c>
      <c r="D32" s="25">
        <v>7753</v>
      </c>
      <c r="E32" s="25">
        <v>8594</v>
      </c>
      <c r="F32" s="9">
        <v>798</v>
      </c>
      <c r="G32" s="25">
        <v>24059</v>
      </c>
      <c r="H32" s="9">
        <v>68.78</v>
      </c>
      <c r="I32" s="20">
        <v>10921</v>
      </c>
    </row>
    <row r="33" spans="1:9" x14ac:dyDescent="0.25">
      <c r="A33" s="3" t="s">
        <v>28</v>
      </c>
      <c r="B33" s="25">
        <v>7497</v>
      </c>
      <c r="C33" s="9" t="s">
        <v>23</v>
      </c>
      <c r="D33" s="25">
        <v>7450.69</v>
      </c>
      <c r="E33" s="25">
        <v>3935</v>
      </c>
      <c r="F33" s="9">
        <v>12</v>
      </c>
      <c r="G33" s="25">
        <v>11397.69</v>
      </c>
      <c r="H33" s="9">
        <v>152.03</v>
      </c>
      <c r="I33" s="20">
        <v>-3900.69</v>
      </c>
    </row>
    <row r="34" spans="1:9" x14ac:dyDescent="0.25">
      <c r="A34" s="4" t="s">
        <v>29</v>
      </c>
      <c r="B34" s="128">
        <v>97309.5</v>
      </c>
      <c r="C34" s="128">
        <v>13688</v>
      </c>
      <c r="D34" s="128">
        <v>46355.07</v>
      </c>
      <c r="E34" s="128">
        <v>27072.6</v>
      </c>
      <c r="F34" s="128">
        <v>1667</v>
      </c>
      <c r="G34" s="128">
        <v>88782.67</v>
      </c>
      <c r="H34" s="129">
        <v>91.24</v>
      </c>
      <c r="I34" s="130">
        <v>8526.83</v>
      </c>
    </row>
    <row r="35" spans="1:9" x14ac:dyDescent="0.25">
      <c r="A35" s="2" t="s">
        <v>30</v>
      </c>
      <c r="B35" s="131"/>
      <c r="C35" s="131"/>
      <c r="D35" s="131"/>
      <c r="E35" s="131"/>
      <c r="F35" s="131"/>
      <c r="G35" s="131"/>
      <c r="H35" s="131"/>
      <c r="I35" s="132"/>
    </row>
    <row r="36" spans="1:9" x14ac:dyDescent="0.25">
      <c r="A36" s="3" t="s">
        <v>31</v>
      </c>
      <c r="B36" s="25">
        <v>41907.199999999997</v>
      </c>
      <c r="C36" s="25">
        <v>11410</v>
      </c>
      <c r="D36" s="25">
        <v>8280.2000000000007</v>
      </c>
      <c r="E36" s="9">
        <v>20</v>
      </c>
      <c r="F36" s="25">
        <v>14674.83</v>
      </c>
      <c r="G36" s="25">
        <v>34385.03</v>
      </c>
      <c r="H36" s="9">
        <v>82.05</v>
      </c>
      <c r="I36" s="20">
        <v>7522.17</v>
      </c>
    </row>
    <row r="37" spans="1:9" x14ac:dyDescent="0.25">
      <c r="A37" s="3" t="s">
        <v>32</v>
      </c>
      <c r="B37" s="25">
        <v>29486.68</v>
      </c>
      <c r="C37" s="25">
        <v>5381.12</v>
      </c>
      <c r="D37" s="25">
        <v>7117.88</v>
      </c>
      <c r="E37" s="25">
        <v>4810.95</v>
      </c>
      <c r="F37" s="25">
        <v>2672</v>
      </c>
      <c r="G37" s="25">
        <v>19981.95</v>
      </c>
      <c r="H37" s="9">
        <v>67.77</v>
      </c>
      <c r="I37" s="20">
        <v>9504.73</v>
      </c>
    </row>
    <row r="38" spans="1:9" x14ac:dyDescent="0.25">
      <c r="A38" s="3" t="s">
        <v>33</v>
      </c>
      <c r="B38" s="25">
        <v>16170</v>
      </c>
      <c r="C38" s="25">
        <v>4837</v>
      </c>
      <c r="D38" s="25">
        <v>5363</v>
      </c>
      <c r="E38" s="9">
        <v>21</v>
      </c>
      <c r="F38" s="25">
        <v>2344</v>
      </c>
      <c r="G38" s="25">
        <v>12565</v>
      </c>
      <c r="H38" s="9">
        <v>77.709999999999994</v>
      </c>
      <c r="I38" s="20">
        <v>3605</v>
      </c>
    </row>
    <row r="39" spans="1:9" x14ac:dyDescent="0.25">
      <c r="A39" s="3" t="s">
        <v>34</v>
      </c>
      <c r="B39" s="25">
        <v>175180.29</v>
      </c>
      <c r="C39" s="25">
        <v>24466.400000000001</v>
      </c>
      <c r="D39" s="25">
        <v>29783</v>
      </c>
      <c r="E39" s="25">
        <v>16380</v>
      </c>
      <c r="F39" s="25">
        <v>31031</v>
      </c>
      <c r="G39" s="25">
        <v>101660.4</v>
      </c>
      <c r="H39" s="9">
        <v>58.03</v>
      </c>
      <c r="I39" s="20">
        <v>73519.89</v>
      </c>
    </row>
    <row r="40" spans="1:9" x14ac:dyDescent="0.25">
      <c r="A40" s="4" t="s">
        <v>29</v>
      </c>
      <c r="B40" s="128">
        <v>262744.17</v>
      </c>
      <c r="C40" s="128">
        <v>46094.52</v>
      </c>
      <c r="D40" s="128">
        <v>50544.08</v>
      </c>
      <c r="E40" s="128">
        <v>21231.95</v>
      </c>
      <c r="F40" s="128">
        <v>50721.83</v>
      </c>
      <c r="G40" s="128">
        <v>168592.38</v>
      </c>
      <c r="H40" s="129">
        <v>64.17</v>
      </c>
      <c r="I40" s="130">
        <v>94151.79</v>
      </c>
    </row>
    <row r="41" spans="1:9" x14ac:dyDescent="0.25">
      <c r="A41" s="2" t="s">
        <v>35</v>
      </c>
      <c r="B41" s="131"/>
      <c r="C41" s="131"/>
      <c r="D41" s="131"/>
      <c r="E41" s="131"/>
      <c r="F41" s="131"/>
      <c r="G41" s="131"/>
      <c r="H41" s="131"/>
      <c r="I41" s="132"/>
    </row>
    <row r="42" spans="1:9" x14ac:dyDescent="0.25">
      <c r="A42" s="30" t="s">
        <v>331</v>
      </c>
      <c r="B42" s="25">
        <v>146738.62</v>
      </c>
      <c r="C42" s="9" t="s">
        <v>23</v>
      </c>
      <c r="D42" s="9">
        <v>293.89999999999998</v>
      </c>
      <c r="E42" s="9" t="s">
        <v>23</v>
      </c>
      <c r="F42" s="9">
        <v>1</v>
      </c>
      <c r="G42" s="9">
        <v>294.89999999999998</v>
      </c>
      <c r="H42" s="9">
        <v>69.47</v>
      </c>
      <c r="I42" s="20">
        <v>44802.21</v>
      </c>
    </row>
    <row r="43" spans="1:9" x14ac:dyDescent="0.25">
      <c r="A43" s="30" t="s">
        <v>37</v>
      </c>
      <c r="B43" s="131"/>
      <c r="C43" s="25">
        <v>38988.51</v>
      </c>
      <c r="D43" s="25">
        <v>19266</v>
      </c>
      <c r="E43" s="25">
        <v>33237</v>
      </c>
      <c r="F43" s="25">
        <v>10150</v>
      </c>
      <c r="G43" s="25">
        <v>101641.51</v>
      </c>
      <c r="H43" s="131"/>
      <c r="I43" s="132"/>
    </row>
    <row r="44" spans="1:9" x14ac:dyDescent="0.25">
      <c r="A44" s="3" t="s">
        <v>38</v>
      </c>
      <c r="B44" s="25">
        <v>238410.73</v>
      </c>
      <c r="C44" s="25">
        <v>101939.31</v>
      </c>
      <c r="D44" s="25">
        <v>11448</v>
      </c>
      <c r="E44" s="25">
        <v>5239</v>
      </c>
      <c r="F44" s="25">
        <v>9732.25</v>
      </c>
      <c r="G44" s="25">
        <v>128358.56</v>
      </c>
      <c r="H44" s="9">
        <v>53.84</v>
      </c>
      <c r="I44" s="20">
        <v>110052.17</v>
      </c>
    </row>
    <row r="45" spans="1:9" x14ac:dyDescent="0.25">
      <c r="A45" s="3" t="s">
        <v>39</v>
      </c>
      <c r="B45" s="25">
        <v>48280.77</v>
      </c>
      <c r="C45" s="25">
        <v>2610</v>
      </c>
      <c r="D45" s="25">
        <v>15375.1</v>
      </c>
      <c r="E45" s="25">
        <v>9606</v>
      </c>
      <c r="F45" s="25">
        <v>3442</v>
      </c>
      <c r="G45" s="25">
        <v>31033.1</v>
      </c>
      <c r="H45" s="9">
        <v>64.28</v>
      </c>
      <c r="I45" s="20">
        <v>17247.669999999998</v>
      </c>
    </row>
    <row r="46" spans="1:9" x14ac:dyDescent="0.25">
      <c r="A46" s="3" t="s">
        <v>40</v>
      </c>
      <c r="B46" s="25">
        <v>23467.63</v>
      </c>
      <c r="C46" s="25">
        <v>4776.96</v>
      </c>
      <c r="D46" s="25">
        <v>4603.8</v>
      </c>
      <c r="E46" s="25">
        <v>1416.6</v>
      </c>
      <c r="F46" s="9">
        <v>486</v>
      </c>
      <c r="G46" s="25">
        <v>11283.36</v>
      </c>
      <c r="H46" s="9">
        <v>48.08</v>
      </c>
      <c r="I46" s="20">
        <v>12184.27</v>
      </c>
    </row>
    <row r="47" spans="1:9" x14ac:dyDescent="0.25">
      <c r="A47" s="4" t="s">
        <v>29</v>
      </c>
      <c r="B47" s="128">
        <v>456897.75</v>
      </c>
      <c r="C47" s="128">
        <v>148314.78</v>
      </c>
      <c r="D47" s="128">
        <v>50986.8</v>
      </c>
      <c r="E47" s="128">
        <v>49498.6</v>
      </c>
      <c r="F47" s="128">
        <v>23811.25</v>
      </c>
      <c r="G47" s="128">
        <v>272611.43</v>
      </c>
      <c r="H47" s="129">
        <v>59.67</v>
      </c>
      <c r="I47" s="130">
        <v>184286.32</v>
      </c>
    </row>
    <row r="48" spans="1:9" x14ac:dyDescent="0.25">
      <c r="A48" s="2" t="s">
        <v>41</v>
      </c>
      <c r="B48" s="131"/>
      <c r="C48" s="131"/>
      <c r="D48" s="131"/>
      <c r="E48" s="131"/>
      <c r="F48" s="131"/>
      <c r="G48" s="131"/>
      <c r="H48" s="131"/>
      <c r="I48" s="132"/>
    </row>
    <row r="49" spans="1:9" x14ac:dyDescent="0.25">
      <c r="A49" s="3" t="s">
        <v>42</v>
      </c>
      <c r="B49" s="25">
        <v>16407</v>
      </c>
      <c r="C49" s="25">
        <v>1545</v>
      </c>
      <c r="D49" s="25">
        <v>5558</v>
      </c>
      <c r="E49" s="9" t="s">
        <v>23</v>
      </c>
      <c r="F49" s="25">
        <v>2317</v>
      </c>
      <c r="G49" s="25">
        <v>9420</v>
      </c>
      <c r="H49" s="9">
        <v>57.41</v>
      </c>
      <c r="I49" s="20">
        <v>6987</v>
      </c>
    </row>
    <row r="50" spans="1:9" x14ac:dyDescent="0.25">
      <c r="A50" s="3" t="s">
        <v>43</v>
      </c>
      <c r="B50" s="25">
        <v>10951.79</v>
      </c>
      <c r="C50" s="9">
        <v>863</v>
      </c>
      <c r="D50" s="25">
        <v>5976.02</v>
      </c>
      <c r="E50" s="9">
        <v>120</v>
      </c>
      <c r="F50" s="25">
        <v>5315.79</v>
      </c>
      <c r="G50" s="25">
        <v>12274.81</v>
      </c>
      <c r="H50" s="9">
        <v>112.08</v>
      </c>
      <c r="I50" s="20">
        <v>-1323.02</v>
      </c>
    </row>
    <row r="51" spans="1:9" x14ac:dyDescent="0.25">
      <c r="A51" s="3" t="s">
        <v>44</v>
      </c>
      <c r="B51" s="25">
        <v>45442.49</v>
      </c>
      <c r="C51" s="25">
        <v>24477.34</v>
      </c>
      <c r="D51" s="25">
        <v>4896.5</v>
      </c>
      <c r="E51" s="9">
        <v>41</v>
      </c>
      <c r="F51" s="25">
        <v>1485</v>
      </c>
      <c r="G51" s="25">
        <v>30899.84</v>
      </c>
      <c r="H51" s="9">
        <v>68</v>
      </c>
      <c r="I51" s="20">
        <v>14542.65</v>
      </c>
    </row>
    <row r="52" spans="1:9" x14ac:dyDescent="0.25">
      <c r="A52" s="3" t="s">
        <v>45</v>
      </c>
      <c r="B52" s="25">
        <v>205789.99</v>
      </c>
      <c r="C52" s="25">
        <v>107319.97</v>
      </c>
      <c r="D52" s="25">
        <v>14687.83</v>
      </c>
      <c r="E52" s="25">
        <v>4607</v>
      </c>
      <c r="F52" s="25">
        <v>3034</v>
      </c>
      <c r="G52" s="25">
        <v>129648.8</v>
      </c>
      <c r="H52" s="9">
        <v>63</v>
      </c>
      <c r="I52" s="20">
        <v>76141.19</v>
      </c>
    </row>
    <row r="53" spans="1:9" x14ac:dyDescent="0.25">
      <c r="A53" s="3" t="s">
        <v>46</v>
      </c>
      <c r="B53" s="25">
        <v>52087.360000000001</v>
      </c>
      <c r="C53" s="25">
        <v>28107.31</v>
      </c>
      <c r="D53" s="25">
        <v>14398.41</v>
      </c>
      <c r="E53" s="9">
        <v>249</v>
      </c>
      <c r="F53" s="25">
        <v>6103</v>
      </c>
      <c r="G53" s="25">
        <v>48857.72</v>
      </c>
      <c r="H53" s="9">
        <v>93.8</v>
      </c>
      <c r="I53" s="20">
        <v>3229.64</v>
      </c>
    </row>
    <row r="54" spans="1:9" x14ac:dyDescent="0.25">
      <c r="A54" s="3" t="s">
        <v>47</v>
      </c>
      <c r="B54" s="25">
        <v>112921</v>
      </c>
      <c r="C54" s="25">
        <v>25571.84</v>
      </c>
      <c r="D54" s="25">
        <v>15531.67</v>
      </c>
      <c r="E54" s="25">
        <v>2775</v>
      </c>
      <c r="F54" s="9" t="s">
        <v>23</v>
      </c>
      <c r="G54" s="25">
        <v>43878.51</v>
      </c>
      <c r="H54" s="9">
        <v>38.86</v>
      </c>
      <c r="I54" s="20">
        <v>69042.490000000005</v>
      </c>
    </row>
    <row r="55" spans="1:9" x14ac:dyDescent="0.25">
      <c r="A55" s="3" t="s">
        <v>48</v>
      </c>
      <c r="B55" s="25">
        <v>37183.11</v>
      </c>
      <c r="C55" s="25">
        <v>5822.11</v>
      </c>
      <c r="D55" s="25">
        <v>5546</v>
      </c>
      <c r="E55" s="9" t="s">
        <v>23</v>
      </c>
      <c r="F55" s="25">
        <v>4102</v>
      </c>
      <c r="G55" s="25">
        <v>15470.11</v>
      </c>
      <c r="H55" s="9">
        <v>41.61</v>
      </c>
      <c r="I55" s="20">
        <v>21713</v>
      </c>
    </row>
    <row r="56" spans="1:9" ht="15.75" thickBot="1" x14ac:dyDescent="0.3">
      <c r="A56" s="5" t="s">
        <v>29</v>
      </c>
      <c r="B56" s="21"/>
      <c r="C56" s="31"/>
      <c r="D56" s="31"/>
      <c r="E56" s="32"/>
      <c r="F56" s="31"/>
      <c r="G56" s="31"/>
      <c r="H56" s="32"/>
      <c r="I56" s="127"/>
    </row>
    <row r="57" spans="1:9" x14ac:dyDescent="0.25">
      <c r="A57" s="2" t="s">
        <v>49</v>
      </c>
      <c r="B57" s="10"/>
      <c r="C57" s="10"/>
      <c r="D57" s="10"/>
      <c r="E57" s="9"/>
      <c r="F57" s="9"/>
      <c r="G57" s="9"/>
      <c r="H57" s="9"/>
      <c r="I57" s="19"/>
    </row>
    <row r="58" spans="1:9" x14ac:dyDescent="0.25">
      <c r="A58" s="3" t="s">
        <v>50</v>
      </c>
      <c r="B58" s="25">
        <v>8774</v>
      </c>
      <c r="C58" s="9">
        <v>855</v>
      </c>
      <c r="D58" s="25">
        <v>3212</v>
      </c>
      <c r="E58" s="9">
        <v>47</v>
      </c>
      <c r="F58" s="9">
        <v>28</v>
      </c>
      <c r="G58" s="25">
        <v>4142</v>
      </c>
      <c r="H58" s="9">
        <v>47.21</v>
      </c>
      <c r="I58" s="20">
        <v>4632</v>
      </c>
    </row>
    <row r="59" spans="1:9" x14ac:dyDescent="0.25">
      <c r="A59" s="3" t="s">
        <v>51</v>
      </c>
      <c r="B59" s="25">
        <v>18598</v>
      </c>
      <c r="C59" s="25">
        <v>8530</v>
      </c>
      <c r="D59" s="9">
        <v>933</v>
      </c>
      <c r="E59" s="9" t="s">
        <v>23</v>
      </c>
      <c r="F59" s="9" t="s">
        <v>23</v>
      </c>
      <c r="G59" s="25">
        <v>9463</v>
      </c>
      <c r="H59" s="9">
        <v>50.88</v>
      </c>
      <c r="I59" s="20">
        <v>9135</v>
      </c>
    </row>
    <row r="60" spans="1:9" x14ac:dyDescent="0.25">
      <c r="A60" s="3" t="s">
        <v>52</v>
      </c>
      <c r="B60" s="25">
        <v>24147</v>
      </c>
      <c r="C60" s="25">
        <v>6840</v>
      </c>
      <c r="D60" s="25">
        <v>3986</v>
      </c>
      <c r="E60" s="25">
        <v>1714</v>
      </c>
      <c r="F60" s="9" t="s">
        <v>23</v>
      </c>
      <c r="G60" s="25">
        <v>12540</v>
      </c>
      <c r="H60" s="9">
        <v>51.93</v>
      </c>
      <c r="I60" s="20">
        <v>11607</v>
      </c>
    </row>
    <row r="61" spans="1:9" x14ac:dyDescent="0.25">
      <c r="A61" s="3" t="s">
        <v>53</v>
      </c>
      <c r="B61" s="25">
        <v>25873</v>
      </c>
      <c r="C61" s="25">
        <v>4225</v>
      </c>
      <c r="D61" s="25">
        <v>7434</v>
      </c>
      <c r="E61" s="25">
        <v>3835</v>
      </c>
      <c r="F61" s="25">
        <v>1366</v>
      </c>
      <c r="G61" s="25">
        <v>16860</v>
      </c>
      <c r="H61" s="9">
        <v>65.16</v>
      </c>
      <c r="I61" s="20">
        <v>9013</v>
      </c>
    </row>
    <row r="62" spans="1:9" x14ac:dyDescent="0.25">
      <c r="A62" s="3" t="s">
        <v>54</v>
      </c>
      <c r="B62" s="25">
        <v>8537</v>
      </c>
      <c r="C62" s="9" t="s">
        <v>23</v>
      </c>
      <c r="D62" s="25">
        <v>2535</v>
      </c>
      <c r="E62" s="9">
        <v>738</v>
      </c>
      <c r="F62" s="25">
        <v>1184</v>
      </c>
      <c r="G62" s="25">
        <v>4457</v>
      </c>
      <c r="H62" s="9">
        <v>52.21</v>
      </c>
      <c r="I62" s="20">
        <v>4080</v>
      </c>
    </row>
    <row r="63" spans="1:9" x14ac:dyDescent="0.25">
      <c r="A63" s="3" t="s">
        <v>29</v>
      </c>
      <c r="B63" s="128">
        <v>85929</v>
      </c>
      <c r="C63" s="128">
        <v>20450</v>
      </c>
      <c r="D63" s="128">
        <v>18100</v>
      </c>
      <c r="E63" s="128">
        <v>6334</v>
      </c>
      <c r="F63" s="128">
        <v>2578</v>
      </c>
      <c r="G63" s="128">
        <v>47462</v>
      </c>
      <c r="H63" s="129">
        <v>55.23</v>
      </c>
      <c r="I63" s="130">
        <v>38467</v>
      </c>
    </row>
    <row r="64" spans="1:9" x14ac:dyDescent="0.25">
      <c r="A64" s="2" t="s">
        <v>55</v>
      </c>
      <c r="B64" s="131"/>
      <c r="C64" s="131"/>
      <c r="D64" s="131"/>
      <c r="E64" s="131"/>
      <c r="F64" s="131"/>
      <c r="G64" s="131"/>
      <c r="H64" s="131"/>
      <c r="I64" s="132"/>
    </row>
    <row r="65" spans="1:9" x14ac:dyDescent="0.25">
      <c r="A65" s="3" t="s">
        <v>56</v>
      </c>
      <c r="B65" s="25">
        <v>2190</v>
      </c>
      <c r="C65" s="9" t="s">
        <v>23</v>
      </c>
      <c r="D65" s="25">
        <v>1548</v>
      </c>
      <c r="E65" s="9">
        <v>123</v>
      </c>
      <c r="F65" s="9">
        <v>69</v>
      </c>
      <c r="G65" s="25">
        <v>1740</v>
      </c>
      <c r="H65" s="9">
        <v>79.45</v>
      </c>
      <c r="I65" s="19">
        <v>450</v>
      </c>
    </row>
    <row r="66" spans="1:9" x14ac:dyDescent="0.25">
      <c r="A66" s="3" t="s">
        <v>57</v>
      </c>
      <c r="B66" s="25">
        <v>54056</v>
      </c>
      <c r="C66" s="25">
        <v>5498</v>
      </c>
      <c r="D66" s="25">
        <v>9466</v>
      </c>
      <c r="E66" s="25">
        <v>8551.89</v>
      </c>
      <c r="F66" s="9">
        <v>352</v>
      </c>
      <c r="G66" s="25">
        <v>23867.89</v>
      </c>
      <c r="H66" s="9">
        <v>44.15</v>
      </c>
      <c r="I66" s="20">
        <v>30188.11</v>
      </c>
    </row>
    <row r="67" spans="1:9" x14ac:dyDescent="0.25">
      <c r="A67" s="3" t="s">
        <v>58</v>
      </c>
      <c r="B67" s="25">
        <v>53394.95</v>
      </c>
      <c r="C67" s="25">
        <v>8541.9500000000007</v>
      </c>
      <c r="D67" s="25">
        <v>7624.64</v>
      </c>
      <c r="E67" s="25">
        <v>1825</v>
      </c>
      <c r="F67" s="25">
        <v>3604</v>
      </c>
      <c r="G67" s="25">
        <v>21595.59</v>
      </c>
      <c r="H67" s="9">
        <v>40.450000000000003</v>
      </c>
      <c r="I67" s="20">
        <v>31799.360000000001</v>
      </c>
    </row>
    <row r="68" spans="1:9" x14ac:dyDescent="0.25">
      <c r="A68" s="3" t="s">
        <v>59</v>
      </c>
      <c r="B68" s="25">
        <v>23508</v>
      </c>
      <c r="C68" s="25">
        <v>4614</v>
      </c>
      <c r="D68" s="25">
        <v>10981</v>
      </c>
      <c r="E68" s="25">
        <v>3408</v>
      </c>
      <c r="F68" s="9">
        <v>60</v>
      </c>
      <c r="G68" s="25">
        <v>19063</v>
      </c>
      <c r="H68" s="9">
        <v>81.09</v>
      </c>
      <c r="I68" s="20">
        <v>4445</v>
      </c>
    </row>
    <row r="69" spans="1:9" x14ac:dyDescent="0.25">
      <c r="A69" s="3" t="s">
        <v>60</v>
      </c>
      <c r="B69" s="25">
        <v>5570</v>
      </c>
      <c r="C69" s="9">
        <v>284</v>
      </c>
      <c r="D69" s="25">
        <v>1759</v>
      </c>
      <c r="E69" s="9">
        <v>561</v>
      </c>
      <c r="F69" s="9">
        <v>116</v>
      </c>
      <c r="G69" s="25">
        <v>2720</v>
      </c>
      <c r="H69" s="9">
        <v>48.83</v>
      </c>
      <c r="I69" s="20">
        <v>2850</v>
      </c>
    </row>
    <row r="70" spans="1:9" x14ac:dyDescent="0.25">
      <c r="A70" s="4" t="s">
        <v>29</v>
      </c>
      <c r="B70" s="128">
        <v>138718.95000000001</v>
      </c>
      <c r="C70" s="128">
        <v>18937.95</v>
      </c>
      <c r="D70" s="128">
        <v>31378.639999999999</v>
      </c>
      <c r="E70" s="128">
        <v>14468.89</v>
      </c>
      <c r="F70" s="128">
        <v>4201</v>
      </c>
      <c r="G70" s="128">
        <v>68986.48</v>
      </c>
      <c r="H70" s="129">
        <v>49.73</v>
      </c>
      <c r="I70" s="130">
        <v>69732.47</v>
      </c>
    </row>
    <row r="71" spans="1:9" x14ac:dyDescent="0.25">
      <c r="A71" s="2" t="s">
        <v>61</v>
      </c>
      <c r="B71" s="131"/>
      <c r="C71" s="131"/>
      <c r="D71" s="131"/>
      <c r="E71" s="131"/>
      <c r="F71" s="131"/>
      <c r="G71" s="131"/>
      <c r="H71" s="131"/>
      <c r="I71" s="132"/>
    </row>
    <row r="72" spans="1:9" x14ac:dyDescent="0.25">
      <c r="A72" s="3" t="s">
        <v>62</v>
      </c>
      <c r="B72" s="25">
        <v>54435</v>
      </c>
      <c r="C72" s="25">
        <v>3608</v>
      </c>
      <c r="D72" s="25">
        <v>10432</v>
      </c>
      <c r="E72" s="25">
        <v>11140</v>
      </c>
      <c r="F72" s="25">
        <v>2394</v>
      </c>
      <c r="G72" s="25">
        <v>27574</v>
      </c>
      <c r="H72" s="9">
        <v>50.65</v>
      </c>
      <c r="I72" s="20">
        <v>26861</v>
      </c>
    </row>
    <row r="73" spans="1:9" x14ac:dyDescent="0.25">
      <c r="A73" s="3" t="s">
        <v>63</v>
      </c>
      <c r="B73" s="25">
        <v>22555</v>
      </c>
      <c r="C73" s="25">
        <v>3538.73</v>
      </c>
      <c r="D73" s="25">
        <v>2937</v>
      </c>
      <c r="E73" s="9">
        <v>122</v>
      </c>
      <c r="F73" s="25">
        <v>1582</v>
      </c>
      <c r="G73" s="25">
        <v>8179.73</v>
      </c>
      <c r="H73" s="9">
        <v>36.270000000000003</v>
      </c>
      <c r="I73" s="20">
        <v>14375.27</v>
      </c>
    </row>
    <row r="74" spans="1:9" x14ac:dyDescent="0.25">
      <c r="A74" s="3" t="s">
        <v>64</v>
      </c>
      <c r="B74" s="25">
        <v>123700</v>
      </c>
      <c r="C74" s="25">
        <v>15040.38</v>
      </c>
      <c r="D74" s="25">
        <v>43729.65</v>
      </c>
      <c r="E74" s="25">
        <v>9915</v>
      </c>
      <c r="F74" s="25">
        <v>5301</v>
      </c>
      <c r="G74" s="25">
        <v>73986.03</v>
      </c>
      <c r="H74" s="9">
        <v>59.81</v>
      </c>
      <c r="I74" s="20">
        <v>49713.97</v>
      </c>
    </row>
    <row r="75" spans="1:9" x14ac:dyDescent="0.25">
      <c r="A75" s="3" t="s">
        <v>65</v>
      </c>
      <c r="B75" s="25">
        <v>3770</v>
      </c>
      <c r="C75" s="9" t="s">
        <v>23</v>
      </c>
      <c r="D75" s="25">
        <v>1808</v>
      </c>
      <c r="E75" s="9" t="s">
        <v>23</v>
      </c>
      <c r="F75" s="9">
        <v>943.3</v>
      </c>
      <c r="G75" s="25">
        <v>2751.3</v>
      </c>
      <c r="H75" s="9">
        <v>72.98</v>
      </c>
      <c r="I75" s="20">
        <v>1018.7</v>
      </c>
    </row>
    <row r="76" spans="1:9" x14ac:dyDescent="0.25">
      <c r="A76" s="3" t="s">
        <v>66</v>
      </c>
      <c r="B76" s="25">
        <v>19880</v>
      </c>
      <c r="C76" s="9" t="s">
        <v>23</v>
      </c>
      <c r="D76" s="25">
        <v>2874</v>
      </c>
      <c r="E76" s="25">
        <v>1366</v>
      </c>
      <c r="F76" s="9">
        <v>599</v>
      </c>
      <c r="G76" s="25">
        <v>4839</v>
      </c>
      <c r="H76" s="9">
        <v>24.34</v>
      </c>
      <c r="I76" s="20">
        <v>15041</v>
      </c>
    </row>
    <row r="77" spans="1:9" x14ac:dyDescent="0.25">
      <c r="A77" s="3" t="s">
        <v>67</v>
      </c>
      <c r="B77" s="25">
        <v>15100</v>
      </c>
      <c r="C77" s="25">
        <v>1002</v>
      </c>
      <c r="D77" s="25">
        <v>7029</v>
      </c>
      <c r="E77" s="25">
        <v>2516</v>
      </c>
      <c r="F77" s="25">
        <v>2216</v>
      </c>
      <c r="G77" s="25">
        <v>12763</v>
      </c>
      <c r="H77" s="9">
        <v>84.52</v>
      </c>
      <c r="I77" s="20">
        <v>2337</v>
      </c>
    </row>
    <row r="78" spans="1:9" x14ac:dyDescent="0.25">
      <c r="A78" s="4" t="s">
        <v>29</v>
      </c>
      <c r="B78" s="128">
        <v>239440</v>
      </c>
      <c r="C78" s="128">
        <v>23189.11</v>
      </c>
      <c r="D78" s="128">
        <v>68809.649999999994</v>
      </c>
      <c r="E78" s="128">
        <v>25059</v>
      </c>
      <c r="F78" s="128">
        <v>13035.3</v>
      </c>
      <c r="G78" s="128">
        <v>130093.06</v>
      </c>
      <c r="H78" s="129">
        <v>54.33</v>
      </c>
      <c r="I78" s="130">
        <v>109346.94</v>
      </c>
    </row>
    <row r="79" spans="1:9" x14ac:dyDescent="0.25">
      <c r="A79" s="2" t="s">
        <v>68</v>
      </c>
      <c r="B79" s="131"/>
      <c r="C79" s="131"/>
      <c r="D79" s="131"/>
      <c r="E79" s="131"/>
      <c r="F79" s="131"/>
      <c r="G79" s="131"/>
      <c r="H79" s="131"/>
      <c r="I79" s="132"/>
    </row>
    <row r="80" spans="1:9" x14ac:dyDescent="0.25">
      <c r="A80" s="3" t="s">
        <v>69</v>
      </c>
      <c r="B80" s="25">
        <v>10344.969999999999</v>
      </c>
      <c r="C80" s="25">
        <v>5257.47</v>
      </c>
      <c r="D80" s="25">
        <v>3202</v>
      </c>
      <c r="E80" s="9">
        <v>553</v>
      </c>
      <c r="F80" s="9">
        <v>370</v>
      </c>
      <c r="G80" s="25">
        <v>9382.4699999999993</v>
      </c>
      <c r="H80" s="9">
        <v>90.7</v>
      </c>
      <c r="I80" s="19">
        <v>962.5</v>
      </c>
    </row>
    <row r="81" spans="1:9" x14ac:dyDescent="0.25">
      <c r="A81" s="3" t="s">
        <v>70</v>
      </c>
      <c r="B81" s="25">
        <v>23193</v>
      </c>
      <c r="C81" s="25">
        <v>5065</v>
      </c>
      <c r="D81" s="25">
        <v>8452</v>
      </c>
      <c r="E81" s="25">
        <v>1619</v>
      </c>
      <c r="F81" s="9">
        <v>727</v>
      </c>
      <c r="G81" s="25">
        <v>15863</v>
      </c>
      <c r="H81" s="9">
        <v>68.400000000000006</v>
      </c>
      <c r="I81" s="20">
        <v>7330</v>
      </c>
    </row>
    <row r="82" spans="1:9" x14ac:dyDescent="0.25">
      <c r="A82" s="3" t="s">
        <v>71</v>
      </c>
      <c r="B82" s="25">
        <v>13605.52</v>
      </c>
      <c r="C82" s="25">
        <v>1372</v>
      </c>
      <c r="D82" s="25">
        <v>8292.81</v>
      </c>
      <c r="E82" s="25">
        <v>1804.5</v>
      </c>
      <c r="F82" s="25">
        <v>1760.8</v>
      </c>
      <c r="G82" s="25">
        <v>13230.11</v>
      </c>
      <c r="H82" s="9">
        <v>97.24</v>
      </c>
      <c r="I82" s="19">
        <v>375.41</v>
      </c>
    </row>
    <row r="83" spans="1:9" x14ac:dyDescent="0.25">
      <c r="A83" s="180" t="s">
        <v>136</v>
      </c>
      <c r="B83" s="184">
        <v>70359.899999999994</v>
      </c>
      <c r="C83" s="41" t="s">
        <v>23</v>
      </c>
      <c r="D83" s="46">
        <v>807</v>
      </c>
      <c r="E83" s="41" t="s">
        <v>23</v>
      </c>
      <c r="F83" s="133">
        <v>153</v>
      </c>
      <c r="G83" s="46">
        <v>960</v>
      </c>
      <c r="H83" s="172">
        <v>54.09</v>
      </c>
      <c r="I83" s="173">
        <v>32304.68</v>
      </c>
    </row>
    <row r="84" spans="1:9" x14ac:dyDescent="0.25">
      <c r="A84" s="181"/>
      <c r="B84" s="184"/>
      <c r="C84" s="25">
        <v>22202.720000000001</v>
      </c>
      <c r="D84" s="25">
        <v>8371</v>
      </c>
      <c r="E84" s="25">
        <v>2028.5</v>
      </c>
      <c r="F84" s="25">
        <v>4493</v>
      </c>
      <c r="G84" s="25">
        <v>37095.22</v>
      </c>
      <c r="H84" s="172"/>
      <c r="I84" s="173"/>
    </row>
    <row r="85" spans="1:9" x14ac:dyDescent="0.25">
      <c r="A85" s="3" t="s">
        <v>74</v>
      </c>
      <c r="B85" s="25">
        <v>72430.44</v>
      </c>
      <c r="C85" s="25">
        <v>13122.5</v>
      </c>
      <c r="D85" s="25">
        <v>5740.96</v>
      </c>
      <c r="E85" s="25">
        <v>9047.92</v>
      </c>
      <c r="F85" s="25">
        <v>7955</v>
      </c>
      <c r="G85" s="25">
        <v>35866.379999999997</v>
      </c>
      <c r="H85" s="9">
        <v>49.52</v>
      </c>
      <c r="I85" s="20">
        <v>36564.06</v>
      </c>
    </row>
    <row r="86" spans="1:9" x14ac:dyDescent="0.25">
      <c r="A86" s="4" t="s">
        <v>29</v>
      </c>
      <c r="B86" s="128">
        <v>189933.83</v>
      </c>
      <c r="C86" s="128">
        <v>47019.69</v>
      </c>
      <c r="D86" s="128">
        <v>34865.769999999997</v>
      </c>
      <c r="E86" s="128">
        <v>15052.92</v>
      </c>
      <c r="F86" s="128">
        <v>15458.8</v>
      </c>
      <c r="G86" s="128">
        <v>112397.18</v>
      </c>
      <c r="H86" s="129">
        <v>59.18</v>
      </c>
      <c r="I86" s="130">
        <v>77536.649999999994</v>
      </c>
    </row>
    <row r="87" spans="1:9" x14ac:dyDescent="0.25">
      <c r="A87" s="2" t="s">
        <v>75</v>
      </c>
      <c r="B87" s="10"/>
      <c r="C87" s="10"/>
      <c r="D87" s="10"/>
      <c r="E87" s="9"/>
      <c r="F87" s="9"/>
      <c r="G87" s="9"/>
      <c r="H87" s="9"/>
      <c r="I87" s="19"/>
    </row>
    <row r="88" spans="1:9" x14ac:dyDescent="0.25">
      <c r="A88" s="3" t="s">
        <v>76</v>
      </c>
      <c r="B88" s="43">
        <v>29232.35</v>
      </c>
      <c r="C88" s="43">
        <v>11182.35</v>
      </c>
      <c r="D88" s="43">
        <v>7906</v>
      </c>
      <c r="E88" s="43">
        <v>3257</v>
      </c>
      <c r="F88" s="41">
        <v>696</v>
      </c>
      <c r="G88" s="43">
        <v>23041.35</v>
      </c>
      <c r="H88" s="41">
        <v>78.819999999999993</v>
      </c>
      <c r="I88" s="47">
        <v>6191</v>
      </c>
    </row>
    <row r="89" spans="1:9" ht="30" x14ac:dyDescent="0.25">
      <c r="A89" s="8" t="s">
        <v>77</v>
      </c>
      <c r="B89" s="43">
        <v>4272</v>
      </c>
      <c r="C89" s="41" t="s">
        <v>23</v>
      </c>
      <c r="D89" s="43">
        <v>5058</v>
      </c>
      <c r="E89" s="41">
        <v>138</v>
      </c>
      <c r="F89" s="41">
        <v>54</v>
      </c>
      <c r="G89" s="43">
        <v>5250</v>
      </c>
      <c r="H89" s="41">
        <v>122.89</v>
      </c>
      <c r="I89" s="48">
        <v>-978</v>
      </c>
    </row>
    <row r="90" spans="1:9" x14ac:dyDescent="0.25">
      <c r="A90" s="180" t="s">
        <v>131</v>
      </c>
      <c r="B90" s="184">
        <v>12655</v>
      </c>
      <c r="C90" s="41" t="s">
        <v>23</v>
      </c>
      <c r="D90" s="43">
        <v>10394</v>
      </c>
      <c r="E90" s="43">
        <v>1226</v>
      </c>
      <c r="F90" s="41">
        <v>565</v>
      </c>
      <c r="G90" s="43">
        <v>12185</v>
      </c>
      <c r="H90" s="41">
        <v>100.36</v>
      </c>
      <c r="I90" s="48">
        <v>-45</v>
      </c>
    </row>
    <row r="91" spans="1:9" x14ac:dyDescent="0.25">
      <c r="A91" s="181"/>
      <c r="B91" s="184"/>
      <c r="C91" s="41" t="s">
        <v>23</v>
      </c>
      <c r="D91" s="41">
        <v>403</v>
      </c>
      <c r="E91" s="41">
        <v>81</v>
      </c>
      <c r="F91" s="41">
        <v>31</v>
      </c>
      <c r="G91" s="41">
        <v>515</v>
      </c>
      <c r="H91" s="134"/>
      <c r="I91" s="135"/>
    </row>
    <row r="92" spans="1:9" x14ac:dyDescent="0.25">
      <c r="A92" s="4" t="s">
        <v>29</v>
      </c>
      <c r="B92" s="136">
        <v>46159.35</v>
      </c>
      <c r="C92" s="136">
        <v>11182.35</v>
      </c>
      <c r="D92" s="136">
        <v>23761</v>
      </c>
      <c r="E92" s="136">
        <v>4702</v>
      </c>
      <c r="F92" s="136">
        <v>1346</v>
      </c>
      <c r="G92" s="136">
        <v>40991.35</v>
      </c>
      <c r="H92" s="137">
        <v>88.8</v>
      </c>
      <c r="I92" s="138">
        <v>5168</v>
      </c>
    </row>
    <row r="93" spans="1:9" x14ac:dyDescent="0.25">
      <c r="A93" s="2" t="s">
        <v>80</v>
      </c>
      <c r="B93" s="134"/>
      <c r="C93" s="134"/>
      <c r="D93" s="134"/>
      <c r="E93" s="134"/>
      <c r="F93" s="134"/>
      <c r="G93" s="134"/>
      <c r="H93" s="134"/>
      <c r="I93" s="135"/>
    </row>
    <row r="94" spans="1:9" x14ac:dyDescent="0.25">
      <c r="A94" s="3" t="s">
        <v>81</v>
      </c>
      <c r="B94" s="184">
        <v>55379</v>
      </c>
      <c r="C94" s="41" t="s">
        <v>23</v>
      </c>
      <c r="D94" s="43">
        <v>3481</v>
      </c>
      <c r="E94" s="41">
        <v>160</v>
      </c>
      <c r="F94" s="41">
        <v>212</v>
      </c>
      <c r="G94" s="43">
        <v>3853</v>
      </c>
      <c r="H94" s="41">
        <v>79.489999999999995</v>
      </c>
      <c r="I94" s="47">
        <v>11357</v>
      </c>
    </row>
    <row r="95" spans="1:9" x14ac:dyDescent="0.25">
      <c r="A95" s="3" t="s">
        <v>82</v>
      </c>
      <c r="B95" s="184"/>
      <c r="C95" s="43">
        <v>18287</v>
      </c>
      <c r="D95" s="43">
        <v>15410</v>
      </c>
      <c r="E95" s="43">
        <v>4361</v>
      </c>
      <c r="F95" s="43">
        <v>2111</v>
      </c>
      <c r="G95" s="43">
        <v>40169</v>
      </c>
      <c r="H95" s="134"/>
      <c r="I95" s="135"/>
    </row>
    <row r="96" spans="1:9" x14ac:dyDescent="0.25">
      <c r="A96" s="3" t="s">
        <v>83</v>
      </c>
      <c r="B96" s="43">
        <v>4070</v>
      </c>
      <c r="C96" s="41" t="s">
        <v>23</v>
      </c>
      <c r="D96" s="43">
        <v>6451</v>
      </c>
      <c r="E96" s="41" t="s">
        <v>23</v>
      </c>
      <c r="F96" s="41" t="s">
        <v>23</v>
      </c>
      <c r="G96" s="43">
        <v>6451</v>
      </c>
      <c r="H96" s="41">
        <v>158.5</v>
      </c>
      <c r="I96" s="47">
        <v>-2381</v>
      </c>
    </row>
    <row r="97" spans="1:11" x14ac:dyDescent="0.25">
      <c r="A97" s="3" t="s">
        <v>84</v>
      </c>
      <c r="B97" s="43">
        <v>10860</v>
      </c>
      <c r="C97" s="41">
        <v>800</v>
      </c>
      <c r="D97" s="43">
        <v>3756</v>
      </c>
      <c r="E97" s="41" t="s">
        <v>23</v>
      </c>
      <c r="F97" s="41">
        <v>452</v>
      </c>
      <c r="G97" s="43">
        <v>5008</v>
      </c>
      <c r="H97" s="41">
        <v>46.11</v>
      </c>
      <c r="I97" s="47">
        <v>5852</v>
      </c>
    </row>
    <row r="98" spans="1:11" x14ac:dyDescent="0.25">
      <c r="A98" s="3" t="s">
        <v>85</v>
      </c>
      <c r="B98" s="43">
        <v>5690</v>
      </c>
      <c r="C98" s="41">
        <v>386</v>
      </c>
      <c r="D98" s="43">
        <v>4552.8999999999996</v>
      </c>
      <c r="E98" s="43">
        <v>1286</v>
      </c>
      <c r="F98" s="41">
        <v>497</v>
      </c>
      <c r="G98" s="43">
        <v>6721.9</v>
      </c>
      <c r="H98" s="41">
        <v>118.14</v>
      </c>
      <c r="I98" s="47">
        <v>-1031.9000000000001</v>
      </c>
    </row>
    <row r="99" spans="1:11" x14ac:dyDescent="0.25">
      <c r="A99" s="3" t="s">
        <v>86</v>
      </c>
      <c r="B99" s="43">
        <v>8082</v>
      </c>
      <c r="C99" s="43">
        <v>1410</v>
      </c>
      <c r="D99" s="43">
        <v>3380</v>
      </c>
      <c r="E99" s="41">
        <v>389.75</v>
      </c>
      <c r="F99" s="41">
        <v>14</v>
      </c>
      <c r="G99" s="43">
        <v>5193.75</v>
      </c>
      <c r="H99" s="41">
        <v>64.260000000000005</v>
      </c>
      <c r="I99" s="47">
        <v>2888.25</v>
      </c>
    </row>
    <row r="100" spans="1:11" x14ac:dyDescent="0.25">
      <c r="A100" s="4" t="s">
        <v>29</v>
      </c>
      <c r="B100" s="136">
        <v>84081</v>
      </c>
      <c r="C100" s="136">
        <v>20883</v>
      </c>
      <c r="D100" s="136">
        <v>37030.9</v>
      </c>
      <c r="E100" s="136">
        <v>6196.75</v>
      </c>
      <c r="F100" s="136">
        <v>3286</v>
      </c>
      <c r="G100" s="136">
        <v>67396.649999999994</v>
      </c>
      <c r="H100" s="137">
        <v>80.16</v>
      </c>
      <c r="I100" s="138">
        <v>16684.349999999999</v>
      </c>
    </row>
    <row r="101" spans="1:11" x14ac:dyDescent="0.25">
      <c r="A101" s="2" t="s">
        <v>87</v>
      </c>
      <c r="B101" s="134"/>
      <c r="C101" s="134"/>
      <c r="D101" s="134"/>
      <c r="E101" s="134"/>
      <c r="F101" s="134"/>
      <c r="G101" s="134"/>
      <c r="H101" s="134"/>
      <c r="I101" s="135"/>
    </row>
    <row r="102" spans="1:11" x14ac:dyDescent="0.25">
      <c r="A102" s="3" t="s">
        <v>88</v>
      </c>
      <c r="B102" s="43">
        <v>32072</v>
      </c>
      <c r="C102" s="41" t="s">
        <v>23</v>
      </c>
      <c r="D102" s="43">
        <v>6261</v>
      </c>
      <c r="E102" s="41">
        <v>298</v>
      </c>
      <c r="F102" s="41" t="s">
        <v>23</v>
      </c>
      <c r="G102" s="43">
        <v>6559</v>
      </c>
      <c r="H102" s="41">
        <v>20.45</v>
      </c>
      <c r="I102" s="47">
        <v>25513</v>
      </c>
    </row>
    <row r="103" spans="1:11" x14ac:dyDescent="0.25">
      <c r="A103" s="3" t="s">
        <v>89</v>
      </c>
      <c r="B103" s="134"/>
      <c r="C103" s="43">
        <v>12449</v>
      </c>
      <c r="D103" s="43">
        <v>7207</v>
      </c>
      <c r="E103" s="43">
        <v>1213</v>
      </c>
      <c r="F103" s="43">
        <v>3063</v>
      </c>
      <c r="G103" s="43">
        <v>23932</v>
      </c>
      <c r="H103" s="134"/>
      <c r="I103" s="135"/>
    </row>
    <row r="104" spans="1:11" x14ac:dyDescent="0.25">
      <c r="A104" s="3" t="s">
        <v>90</v>
      </c>
      <c r="B104" s="184">
        <v>42880</v>
      </c>
      <c r="C104" s="43">
        <v>3712</v>
      </c>
      <c r="D104" s="43">
        <v>6424</v>
      </c>
      <c r="E104" s="41">
        <v>276</v>
      </c>
      <c r="F104" s="41" t="s">
        <v>23</v>
      </c>
      <c r="G104" s="43">
        <v>10412</v>
      </c>
      <c r="H104" s="41">
        <v>86.85</v>
      </c>
      <c r="I104" s="47">
        <v>5638</v>
      </c>
    </row>
    <row r="105" spans="1:11" x14ac:dyDescent="0.25">
      <c r="A105" s="3" t="s">
        <v>91</v>
      </c>
      <c r="B105" s="184"/>
      <c r="C105" s="41" t="s">
        <v>23</v>
      </c>
      <c r="D105" s="43">
        <v>2452</v>
      </c>
      <c r="E105" s="41" t="s">
        <v>23</v>
      </c>
      <c r="F105" s="41">
        <v>446</v>
      </c>
      <c r="G105" s="43">
        <v>2898</v>
      </c>
      <c r="H105" s="134"/>
      <c r="I105" s="135"/>
    </row>
    <row r="106" spans="1:11" x14ac:dyDescent="0.25">
      <c r="A106" s="4" t="s">
        <v>29</v>
      </c>
      <c r="B106" s="136">
        <v>74952</v>
      </c>
      <c r="C106" s="136">
        <v>16161</v>
      </c>
      <c r="D106" s="136">
        <v>22344</v>
      </c>
      <c r="E106" s="136">
        <v>1787</v>
      </c>
      <c r="F106" s="136">
        <v>3509</v>
      </c>
      <c r="G106" s="136">
        <v>43801</v>
      </c>
      <c r="H106" s="137">
        <v>58.44</v>
      </c>
      <c r="I106" s="138">
        <v>31151</v>
      </c>
    </row>
    <row r="107" spans="1:11" x14ac:dyDescent="0.25">
      <c r="A107" s="2" t="s">
        <v>93</v>
      </c>
      <c r="B107" s="134"/>
      <c r="C107" s="134"/>
      <c r="D107" s="134"/>
      <c r="E107" s="134"/>
      <c r="F107" s="134"/>
      <c r="G107" s="134"/>
      <c r="H107" s="134"/>
      <c r="I107" s="135"/>
    </row>
    <row r="108" spans="1:11" x14ac:dyDescent="0.25">
      <c r="A108" s="3" t="s">
        <v>94</v>
      </c>
      <c r="B108" s="43">
        <v>81984.3</v>
      </c>
      <c r="C108" s="43">
        <v>17863.12</v>
      </c>
      <c r="D108" s="43">
        <v>7142</v>
      </c>
      <c r="E108" s="43">
        <v>4768</v>
      </c>
      <c r="F108" s="43">
        <v>1435</v>
      </c>
      <c r="G108" s="43">
        <v>31208.12</v>
      </c>
      <c r="H108" s="41">
        <v>38.07</v>
      </c>
      <c r="I108" s="47">
        <v>50776.18</v>
      </c>
    </row>
    <row r="109" spans="1:11" x14ac:dyDescent="0.25">
      <c r="A109" s="3" t="s">
        <v>95</v>
      </c>
      <c r="B109" s="43">
        <v>6244</v>
      </c>
      <c r="C109" s="41">
        <v>640</v>
      </c>
      <c r="D109" s="43">
        <v>7834</v>
      </c>
      <c r="E109" s="41">
        <v>525</v>
      </c>
      <c r="F109" s="43">
        <v>1485</v>
      </c>
      <c r="G109" s="43">
        <v>10484</v>
      </c>
      <c r="H109" s="41">
        <v>167.91</v>
      </c>
      <c r="I109" s="47">
        <v>-4240</v>
      </c>
    </row>
    <row r="110" spans="1:11" x14ac:dyDescent="0.25">
      <c r="A110" s="3" t="s">
        <v>96</v>
      </c>
      <c r="B110" s="43">
        <v>12388.62</v>
      </c>
      <c r="C110" s="43">
        <v>4754.62</v>
      </c>
      <c r="D110" s="43">
        <v>6378</v>
      </c>
      <c r="E110" s="41">
        <v>467</v>
      </c>
      <c r="F110" s="41">
        <v>576</v>
      </c>
      <c r="G110" s="43">
        <v>12175.62</v>
      </c>
      <c r="H110" s="41">
        <v>98.28</v>
      </c>
      <c r="I110" s="48">
        <v>213</v>
      </c>
      <c r="J110" s="34"/>
      <c r="K110" s="34"/>
    </row>
    <row r="111" spans="1:11" x14ac:dyDescent="0.25">
      <c r="A111" s="3" t="s">
        <v>98</v>
      </c>
      <c r="B111" s="184">
        <v>13014</v>
      </c>
      <c r="C111" s="41" t="s">
        <v>23</v>
      </c>
      <c r="D111" s="41">
        <v>529</v>
      </c>
      <c r="E111" s="41" t="s">
        <v>23</v>
      </c>
      <c r="F111" s="41">
        <v>85</v>
      </c>
      <c r="G111" s="41">
        <v>614</v>
      </c>
      <c r="H111" s="134"/>
      <c r="I111" s="135"/>
    </row>
    <row r="112" spans="1:11" x14ac:dyDescent="0.25">
      <c r="A112" s="3" t="s">
        <v>99</v>
      </c>
      <c r="B112" s="184"/>
      <c r="C112" s="134"/>
      <c r="D112" s="134"/>
      <c r="E112" s="134"/>
      <c r="F112" s="134"/>
      <c r="G112" s="134"/>
      <c r="H112" s="41">
        <v>53.79</v>
      </c>
      <c r="I112" s="47">
        <v>6013.16</v>
      </c>
    </row>
    <row r="113" spans="1:11" ht="15.75" thickBot="1" x14ac:dyDescent="0.3">
      <c r="A113" s="5" t="s">
        <v>29</v>
      </c>
      <c r="B113" s="134"/>
      <c r="C113" s="43">
        <v>2500</v>
      </c>
      <c r="D113" s="43">
        <v>3322.05</v>
      </c>
      <c r="E113" s="41">
        <v>486.54</v>
      </c>
      <c r="F113" s="41">
        <v>78.25</v>
      </c>
      <c r="G113" s="43">
        <v>6386.84</v>
      </c>
      <c r="H113" s="134"/>
      <c r="I113" s="135"/>
    </row>
    <row r="114" spans="1:11" x14ac:dyDescent="0.25">
      <c r="A114" s="35" t="s">
        <v>100</v>
      </c>
      <c r="B114" s="136">
        <v>113630.92</v>
      </c>
      <c r="C114" s="136">
        <v>25757.74</v>
      </c>
      <c r="D114" s="136">
        <v>25205.05</v>
      </c>
      <c r="E114" s="136">
        <v>6246.54</v>
      </c>
      <c r="F114" s="136">
        <v>3659.25</v>
      </c>
      <c r="G114" s="136">
        <v>60868.58</v>
      </c>
      <c r="H114" s="137">
        <v>53.57</v>
      </c>
      <c r="I114" s="138">
        <v>52762.34</v>
      </c>
    </row>
    <row r="115" spans="1:11" x14ac:dyDescent="0.25">
      <c r="A115" s="3" t="s">
        <v>101</v>
      </c>
      <c r="B115" s="184">
        <v>96780</v>
      </c>
      <c r="C115" s="43">
        <v>3269</v>
      </c>
      <c r="D115" s="43">
        <v>7285</v>
      </c>
      <c r="E115" s="41" t="s">
        <v>23</v>
      </c>
      <c r="F115" s="41">
        <v>740</v>
      </c>
      <c r="G115" s="43">
        <v>11294</v>
      </c>
      <c r="H115" s="41">
        <v>38.89</v>
      </c>
      <c r="I115" s="47">
        <v>59140.08</v>
      </c>
    </row>
    <row r="116" spans="1:11" x14ac:dyDescent="0.25">
      <c r="A116" s="8" t="s">
        <v>102</v>
      </c>
      <c r="B116" s="184"/>
      <c r="C116" s="43">
        <v>22857.919999999998</v>
      </c>
      <c r="D116" s="43">
        <v>2746</v>
      </c>
      <c r="E116" s="41">
        <v>170</v>
      </c>
      <c r="F116" s="41">
        <v>572</v>
      </c>
      <c r="G116" s="43">
        <v>26345.919999999998</v>
      </c>
      <c r="H116" s="134"/>
      <c r="I116" s="135"/>
      <c r="J116" s="34"/>
      <c r="K116" s="34"/>
    </row>
    <row r="117" spans="1:11" x14ac:dyDescent="0.25">
      <c r="A117" s="3" t="s">
        <v>103</v>
      </c>
      <c r="B117" s="184">
        <v>32773</v>
      </c>
      <c r="C117" s="43">
        <v>6215</v>
      </c>
      <c r="D117" s="43">
        <v>9185</v>
      </c>
      <c r="E117" s="41">
        <v>615</v>
      </c>
      <c r="F117" s="41" t="s">
        <v>23</v>
      </c>
      <c r="G117" s="43">
        <v>16015</v>
      </c>
      <c r="H117" s="41">
        <v>54.07</v>
      </c>
      <c r="I117" s="47">
        <v>15054</v>
      </c>
    </row>
    <row r="118" spans="1:11" x14ac:dyDescent="0.25">
      <c r="A118" s="3" t="s">
        <v>104</v>
      </c>
      <c r="B118" s="184"/>
      <c r="C118" s="41" t="s">
        <v>23</v>
      </c>
      <c r="D118" s="41">
        <v>853</v>
      </c>
      <c r="E118" s="41">
        <v>851</v>
      </c>
      <c r="F118" s="41" t="s">
        <v>23</v>
      </c>
      <c r="G118" s="43">
        <v>1704</v>
      </c>
      <c r="H118" s="134"/>
      <c r="I118" s="135"/>
    </row>
    <row r="119" spans="1:11" x14ac:dyDescent="0.25">
      <c r="A119" s="3" t="s">
        <v>105</v>
      </c>
      <c r="B119" s="43">
        <v>17760</v>
      </c>
      <c r="C119" s="43">
        <v>3003.27</v>
      </c>
      <c r="D119" s="43">
        <v>3257</v>
      </c>
      <c r="E119" s="41" t="s">
        <v>23</v>
      </c>
      <c r="F119" s="43">
        <v>1500</v>
      </c>
      <c r="G119" s="43">
        <v>7760.27</v>
      </c>
      <c r="H119" s="41">
        <v>43.7</v>
      </c>
      <c r="I119" s="47">
        <v>9999.73</v>
      </c>
    </row>
    <row r="120" spans="1:11" x14ac:dyDescent="0.25">
      <c r="A120" s="4" t="s">
        <v>29</v>
      </c>
      <c r="B120" s="128">
        <v>147313</v>
      </c>
      <c r="C120" s="128">
        <v>35345.19</v>
      </c>
      <c r="D120" s="128">
        <v>23326</v>
      </c>
      <c r="E120" s="128">
        <v>1636</v>
      </c>
      <c r="F120" s="128">
        <v>2812</v>
      </c>
      <c r="G120" s="128">
        <v>63119.19</v>
      </c>
      <c r="H120" s="129">
        <v>42.85</v>
      </c>
      <c r="I120" s="130">
        <v>84193.81</v>
      </c>
    </row>
    <row r="121" spans="1:11" x14ac:dyDescent="0.25">
      <c r="A121" s="2" t="s">
        <v>106</v>
      </c>
      <c r="C121" s="10"/>
      <c r="D121" s="10"/>
      <c r="E121" s="10"/>
      <c r="F121" s="10"/>
      <c r="G121" s="10"/>
      <c r="H121" s="10"/>
      <c r="I121" s="12"/>
    </row>
    <row r="122" spans="1:11" x14ac:dyDescent="0.25">
      <c r="A122" s="3" t="s">
        <v>107</v>
      </c>
      <c r="B122" s="25">
        <v>140699</v>
      </c>
      <c r="C122" s="25">
        <v>25469.85</v>
      </c>
      <c r="D122" s="25">
        <v>10440.5</v>
      </c>
      <c r="E122" s="25">
        <v>2282</v>
      </c>
      <c r="F122" s="25">
        <v>3873</v>
      </c>
      <c r="G122" s="25">
        <v>42065.35</v>
      </c>
      <c r="H122" s="9">
        <v>29.9</v>
      </c>
      <c r="I122" s="20">
        <v>98633.65</v>
      </c>
    </row>
    <row r="123" spans="1:11" x14ac:dyDescent="0.25">
      <c r="A123" s="3" t="s">
        <v>108</v>
      </c>
      <c r="B123" s="185">
        <v>96772.3</v>
      </c>
      <c r="C123" s="9" t="s">
        <v>23</v>
      </c>
      <c r="D123" s="25">
        <v>5660.12</v>
      </c>
      <c r="E123" s="9">
        <v>195</v>
      </c>
      <c r="F123" s="9">
        <v>278</v>
      </c>
      <c r="G123" s="25">
        <v>6133.12</v>
      </c>
      <c r="H123" s="9">
        <v>37.03</v>
      </c>
      <c r="I123" s="20">
        <v>60941.7</v>
      </c>
    </row>
    <row r="124" spans="1:11" x14ac:dyDescent="0.25">
      <c r="A124" s="3" t="s">
        <v>109</v>
      </c>
      <c r="B124" s="185"/>
      <c r="C124" s="25">
        <v>19130.88</v>
      </c>
      <c r="D124" s="25">
        <v>8438.6</v>
      </c>
      <c r="E124" s="9">
        <v>450</v>
      </c>
      <c r="F124" s="25">
        <v>1678</v>
      </c>
      <c r="G124" s="25">
        <v>29697.48</v>
      </c>
      <c r="H124" s="131"/>
      <c r="I124" s="132"/>
    </row>
    <row r="125" spans="1:11" x14ac:dyDescent="0.25">
      <c r="A125" s="3" t="s">
        <v>110</v>
      </c>
      <c r="B125" s="25">
        <v>48791.28</v>
      </c>
      <c r="C125" s="25">
        <v>19076.37</v>
      </c>
      <c r="D125" s="25">
        <v>9757.7900000000009</v>
      </c>
      <c r="E125" s="9">
        <v>388</v>
      </c>
      <c r="F125" s="25">
        <v>4994</v>
      </c>
      <c r="G125" s="25">
        <v>34216.160000000003</v>
      </c>
      <c r="H125" s="9">
        <v>70.13</v>
      </c>
      <c r="I125" s="20">
        <v>14575.12</v>
      </c>
    </row>
    <row r="126" spans="1:11" x14ac:dyDescent="0.25">
      <c r="A126" s="4" t="s">
        <v>29</v>
      </c>
      <c r="B126" s="128">
        <v>286262.58</v>
      </c>
      <c r="C126" s="128">
        <v>63677.1</v>
      </c>
      <c r="D126" s="128">
        <v>34297.01</v>
      </c>
      <c r="E126" s="128">
        <v>3315</v>
      </c>
      <c r="F126" s="128">
        <v>10823</v>
      </c>
      <c r="G126" s="128">
        <v>112112.11</v>
      </c>
      <c r="H126" s="129">
        <v>39.159999999999997</v>
      </c>
      <c r="I126" s="130">
        <v>174150.47</v>
      </c>
    </row>
    <row r="127" spans="1:11" x14ac:dyDescent="0.25">
      <c r="A127" s="2" t="s">
        <v>19</v>
      </c>
      <c r="B127" s="131"/>
      <c r="C127" s="131"/>
      <c r="D127" s="131"/>
      <c r="E127" s="131"/>
      <c r="F127" s="131"/>
      <c r="G127" s="131"/>
      <c r="H127" s="131"/>
      <c r="I127" s="132"/>
    </row>
    <row r="128" spans="1:11" x14ac:dyDescent="0.25">
      <c r="A128" s="3" t="s">
        <v>112</v>
      </c>
      <c r="B128" s="9">
        <v>420</v>
      </c>
      <c r="C128" s="9" t="s">
        <v>23</v>
      </c>
      <c r="D128" s="9">
        <v>513</v>
      </c>
      <c r="E128" s="9" t="s">
        <v>23</v>
      </c>
      <c r="F128" s="9" t="s">
        <v>23</v>
      </c>
      <c r="G128" s="9">
        <v>513</v>
      </c>
      <c r="H128" s="9">
        <v>122.14</v>
      </c>
      <c r="I128" s="19">
        <v>-93</v>
      </c>
    </row>
    <row r="129" spans="1:9" x14ac:dyDescent="0.25">
      <c r="A129" s="3" t="s">
        <v>113</v>
      </c>
      <c r="B129" s="25">
        <v>47190</v>
      </c>
      <c r="C129" s="25">
        <v>6275</v>
      </c>
      <c r="D129" s="25">
        <v>6370</v>
      </c>
      <c r="E129" s="9" t="s">
        <v>23</v>
      </c>
      <c r="F129" s="9" t="s">
        <v>23</v>
      </c>
      <c r="G129" s="25">
        <v>12645</v>
      </c>
      <c r="H129" s="9">
        <v>26.8</v>
      </c>
      <c r="I129" s="20">
        <v>34545</v>
      </c>
    </row>
    <row r="130" spans="1:9" x14ac:dyDescent="0.25">
      <c r="A130" s="3" t="s">
        <v>114</v>
      </c>
      <c r="B130" s="25">
        <v>108595.45</v>
      </c>
      <c r="C130" s="25">
        <v>19367.990000000002</v>
      </c>
      <c r="D130" s="25">
        <v>9506.75</v>
      </c>
      <c r="E130" s="9">
        <v>90</v>
      </c>
      <c r="F130" s="9">
        <v>295</v>
      </c>
      <c r="G130" s="25">
        <v>29259.74</v>
      </c>
      <c r="H130" s="9">
        <v>26.94</v>
      </c>
      <c r="I130" s="20">
        <v>79335.710000000006</v>
      </c>
    </row>
    <row r="131" spans="1:9" x14ac:dyDescent="0.25">
      <c r="A131" s="3" t="s">
        <v>115</v>
      </c>
      <c r="B131" s="41" t="s">
        <v>116</v>
      </c>
      <c r="C131" s="9" t="s">
        <v>23</v>
      </c>
      <c r="D131" s="25">
        <v>1613</v>
      </c>
      <c r="E131" s="9" t="s">
        <v>23</v>
      </c>
      <c r="F131" s="9" t="s">
        <v>23</v>
      </c>
      <c r="G131" s="25">
        <v>1613</v>
      </c>
      <c r="H131" s="131"/>
      <c r="I131" s="20">
        <v>-1613</v>
      </c>
    </row>
    <row r="132" spans="1:9" x14ac:dyDescent="0.25">
      <c r="A132" s="3" t="s">
        <v>117</v>
      </c>
      <c r="B132" s="41" t="s">
        <v>118</v>
      </c>
      <c r="C132" s="9" t="s">
        <v>23</v>
      </c>
      <c r="D132" s="25">
        <v>1275</v>
      </c>
      <c r="E132" s="9" t="s">
        <v>23</v>
      </c>
      <c r="F132" s="9" t="s">
        <v>23</v>
      </c>
      <c r="G132" s="25">
        <v>1275</v>
      </c>
      <c r="H132" s="131"/>
      <c r="I132" s="20">
        <v>-1275</v>
      </c>
    </row>
    <row r="133" spans="1:9" x14ac:dyDescent="0.25">
      <c r="A133" s="4" t="s">
        <v>29</v>
      </c>
      <c r="B133" s="128">
        <v>156205.45000000001</v>
      </c>
      <c r="C133" s="128">
        <v>25642.99</v>
      </c>
      <c r="D133" s="128">
        <v>19277.75</v>
      </c>
      <c r="E133" s="129">
        <v>90</v>
      </c>
      <c r="F133" s="129">
        <v>295</v>
      </c>
      <c r="G133" s="128">
        <v>45305.74</v>
      </c>
      <c r="H133" s="129">
        <v>29</v>
      </c>
      <c r="I133" s="130">
        <v>110899.71</v>
      </c>
    </row>
    <row r="134" spans="1:9" x14ac:dyDescent="0.25">
      <c r="A134" s="2" t="s">
        <v>119</v>
      </c>
      <c r="B134" s="131"/>
      <c r="C134" s="131"/>
      <c r="D134" s="131"/>
      <c r="E134" s="131"/>
      <c r="F134" s="131"/>
      <c r="G134" s="131"/>
      <c r="H134" s="131"/>
      <c r="I134" s="132"/>
    </row>
    <row r="135" spans="1:9" x14ac:dyDescent="0.25">
      <c r="A135" s="3" t="s">
        <v>120</v>
      </c>
      <c r="B135" s="25">
        <v>50514.75</v>
      </c>
      <c r="C135" s="25">
        <v>7492.75</v>
      </c>
      <c r="D135" s="25">
        <v>4899</v>
      </c>
      <c r="E135" s="9">
        <v>450</v>
      </c>
      <c r="F135" s="25">
        <v>1367</v>
      </c>
      <c r="G135" s="25">
        <v>14208.75</v>
      </c>
      <c r="H135" s="9">
        <v>28.13</v>
      </c>
      <c r="I135" s="20">
        <v>36306</v>
      </c>
    </row>
    <row r="136" spans="1:9" x14ac:dyDescent="0.25">
      <c r="A136" s="3" t="s">
        <v>121</v>
      </c>
      <c r="B136" s="25">
        <v>55794</v>
      </c>
      <c r="C136" s="25">
        <v>15770</v>
      </c>
      <c r="D136" s="25">
        <v>6134</v>
      </c>
      <c r="E136" s="25">
        <v>2131</v>
      </c>
      <c r="F136" s="25">
        <v>3516</v>
      </c>
      <c r="G136" s="25">
        <v>27551</v>
      </c>
      <c r="H136" s="9">
        <v>49.38</v>
      </c>
      <c r="I136" s="20">
        <v>28243</v>
      </c>
    </row>
    <row r="137" spans="1:9" x14ac:dyDescent="0.25">
      <c r="A137" s="3" t="s">
        <v>122</v>
      </c>
      <c r="B137" s="185">
        <v>13070</v>
      </c>
      <c r="C137" s="9">
        <v>45</v>
      </c>
      <c r="D137" s="25">
        <v>5419</v>
      </c>
      <c r="E137" s="9">
        <v>252</v>
      </c>
      <c r="F137" s="25">
        <v>1652</v>
      </c>
      <c r="G137" s="25">
        <v>7368</v>
      </c>
      <c r="H137" s="186">
        <v>62.92</v>
      </c>
      <c r="I137" s="182">
        <v>4847</v>
      </c>
    </row>
    <row r="138" spans="1:9" x14ac:dyDescent="0.25">
      <c r="A138" s="3" t="s">
        <v>123</v>
      </c>
      <c r="B138" s="185"/>
      <c r="C138" s="9" t="s">
        <v>23</v>
      </c>
      <c r="D138" s="26">
        <v>585</v>
      </c>
      <c r="E138" s="26">
        <v>113</v>
      </c>
      <c r="F138" s="26">
        <v>157</v>
      </c>
      <c r="G138" s="26">
        <v>855</v>
      </c>
      <c r="H138" s="186"/>
      <c r="I138" s="182"/>
    </row>
    <row r="139" spans="1:9" x14ac:dyDescent="0.25">
      <c r="A139" s="3" t="s">
        <v>124</v>
      </c>
      <c r="B139" s="25">
        <v>39870</v>
      </c>
      <c r="C139" s="25">
        <v>6856</v>
      </c>
      <c r="D139" s="25">
        <v>6506</v>
      </c>
      <c r="E139" s="25">
        <v>1191</v>
      </c>
      <c r="F139" s="25">
        <v>1090</v>
      </c>
      <c r="G139" s="25">
        <v>15643</v>
      </c>
      <c r="H139" s="9">
        <v>39.24</v>
      </c>
      <c r="I139" s="20">
        <v>24227</v>
      </c>
    </row>
    <row r="140" spans="1:9" x14ac:dyDescent="0.25">
      <c r="A140" s="4" t="s">
        <v>29</v>
      </c>
      <c r="B140" s="128">
        <v>159248.75</v>
      </c>
      <c r="C140" s="128">
        <v>30163.75</v>
      </c>
      <c r="D140" s="128">
        <v>23543</v>
      </c>
      <c r="E140" s="128">
        <v>4137</v>
      </c>
      <c r="F140" s="128">
        <v>7782</v>
      </c>
      <c r="G140" s="128">
        <v>65625.75</v>
      </c>
      <c r="H140" s="129">
        <v>41.21</v>
      </c>
      <c r="I140" s="130">
        <v>93623</v>
      </c>
    </row>
    <row r="141" spans="1:9" ht="15.75" thickBot="1" x14ac:dyDescent="0.3">
      <c r="A141" s="5" t="s">
        <v>13</v>
      </c>
      <c r="B141" s="139">
        <v>3019608.99</v>
      </c>
      <c r="C141" s="139">
        <v>740213.74</v>
      </c>
      <c r="D141" s="139">
        <v>576419.15</v>
      </c>
      <c r="E141" s="139">
        <v>194620.25</v>
      </c>
      <c r="F141" s="139">
        <v>167342.22</v>
      </c>
      <c r="G141" s="139">
        <v>1678595.36</v>
      </c>
      <c r="H141" s="140">
        <v>55.59</v>
      </c>
      <c r="I141" s="141">
        <v>1341013.6299999999</v>
      </c>
    </row>
  </sheetData>
  <mergeCells count="27">
    <mergeCell ref="D5:D6"/>
    <mergeCell ref="E5:E6"/>
    <mergeCell ref="F5:F6"/>
    <mergeCell ref="G5:G6"/>
    <mergeCell ref="A1:U2"/>
    <mergeCell ref="A3:A6"/>
    <mergeCell ref="B3:B6"/>
    <mergeCell ref="C3:I3"/>
    <mergeCell ref="C4:G4"/>
    <mergeCell ref="H4:H6"/>
    <mergeCell ref="I4:I6"/>
    <mergeCell ref="C5:C6"/>
    <mergeCell ref="A90:A91"/>
    <mergeCell ref="B90:B91"/>
    <mergeCell ref="B94:B95"/>
    <mergeCell ref="A83:A84"/>
    <mergeCell ref="B83:B84"/>
    <mergeCell ref="H83:H84"/>
    <mergeCell ref="I83:I84"/>
    <mergeCell ref="B104:B105"/>
    <mergeCell ref="B137:B138"/>
    <mergeCell ref="H137:H138"/>
    <mergeCell ref="I137:I138"/>
    <mergeCell ref="B123:B124"/>
    <mergeCell ref="B111:B112"/>
    <mergeCell ref="B115:B116"/>
    <mergeCell ref="B117:B1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7DC4-D32E-4EF8-9F2B-DC10EDBFD4DB}">
  <dimension ref="A1:V156"/>
  <sheetViews>
    <sheetView topLeftCell="B1" workbookViewId="0">
      <selection activeCell="E13" sqref="E13"/>
    </sheetView>
  </sheetViews>
  <sheetFormatPr defaultRowHeight="15" x14ac:dyDescent="0.25"/>
  <cols>
    <col min="1" max="1" width="13.42578125" customWidth="1"/>
    <col min="2" max="2" width="18.7109375" customWidth="1"/>
    <col min="3" max="3" width="22.28515625" customWidth="1"/>
    <col min="4" max="4" width="16.140625" customWidth="1"/>
    <col min="5" max="5" width="14.42578125" customWidth="1"/>
    <col min="6" max="6" width="17" customWidth="1"/>
    <col min="7" max="7" width="14.140625" customWidth="1"/>
    <col min="8" max="8" width="13.85546875" customWidth="1"/>
    <col min="9" max="10" width="13.42578125" customWidth="1"/>
    <col min="11" max="11" width="10" bestFit="1" customWidth="1"/>
    <col min="13" max="13" width="10" bestFit="1" customWidth="1"/>
  </cols>
  <sheetData>
    <row r="1" spans="1:22" ht="15" customHeight="1" x14ac:dyDescent="0.25">
      <c r="A1" s="191"/>
      <c r="B1" s="168" t="s">
        <v>137</v>
      </c>
      <c r="C1" s="168"/>
      <c r="D1" s="168"/>
      <c r="E1" s="168"/>
      <c r="F1" s="168"/>
      <c r="G1" s="168"/>
      <c r="H1" s="168"/>
      <c r="I1" s="168"/>
      <c r="J1" s="168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5.75" customHeight="1" thickBot="1" x14ac:dyDescent="0.3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spans="1:22" x14ac:dyDescent="0.25">
      <c r="A3" s="191"/>
      <c r="B3" s="152" t="s">
        <v>1</v>
      </c>
      <c r="C3" s="155" t="s">
        <v>2</v>
      </c>
      <c r="D3" s="158" t="s">
        <v>3</v>
      </c>
      <c r="E3" s="158"/>
      <c r="F3" s="158"/>
      <c r="G3" s="158"/>
      <c r="H3" s="158"/>
      <c r="I3" s="158"/>
      <c r="J3" s="18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2" x14ac:dyDescent="0.25">
      <c r="A4" s="191"/>
      <c r="B4" s="153"/>
      <c r="C4" s="156"/>
      <c r="D4" s="156" t="s">
        <v>6</v>
      </c>
      <c r="E4" s="156"/>
      <c r="F4" s="156"/>
      <c r="G4" s="156"/>
      <c r="H4" s="156"/>
      <c r="I4" s="165" t="s">
        <v>4</v>
      </c>
      <c r="J4" s="189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</row>
    <row r="5" spans="1:22" x14ac:dyDescent="0.25">
      <c r="A5" s="191"/>
      <c r="B5" s="153"/>
      <c r="C5" s="156"/>
      <c r="D5" s="165" t="s">
        <v>9</v>
      </c>
      <c r="E5" s="166" t="s">
        <v>10</v>
      </c>
      <c r="F5" s="166" t="s">
        <v>11</v>
      </c>
      <c r="G5" s="165" t="s">
        <v>12</v>
      </c>
      <c r="H5" s="156" t="s">
        <v>13</v>
      </c>
      <c r="I5" s="165"/>
      <c r="J5" s="18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2" ht="28.5" customHeight="1" thickBot="1" x14ac:dyDescent="0.3">
      <c r="A6" s="191"/>
      <c r="B6" s="154"/>
      <c r="C6" s="157"/>
      <c r="D6" s="157"/>
      <c r="E6" s="167"/>
      <c r="F6" s="167"/>
      <c r="G6" s="157"/>
      <c r="H6" s="157"/>
      <c r="I6" s="188"/>
      <c r="J6" s="190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2" x14ac:dyDescent="0.25">
      <c r="A7" s="52" t="s">
        <v>17</v>
      </c>
      <c r="B7" s="142" t="s">
        <v>14</v>
      </c>
      <c r="C7" s="25">
        <v>97309.5</v>
      </c>
      <c r="D7" s="25">
        <v>13996</v>
      </c>
      <c r="E7" s="25">
        <v>46991.07</v>
      </c>
      <c r="F7" s="25">
        <v>27072.6</v>
      </c>
      <c r="G7" s="25">
        <v>1667</v>
      </c>
      <c r="H7" s="25">
        <v>89726.67</v>
      </c>
      <c r="I7" s="9">
        <v>92.21</v>
      </c>
      <c r="J7" s="20">
        <v>7582.83</v>
      </c>
    </row>
    <row r="8" spans="1:22" x14ac:dyDescent="0.25">
      <c r="A8" s="34"/>
      <c r="B8" s="142" t="s">
        <v>138</v>
      </c>
      <c r="C8" s="25">
        <v>262744.17</v>
      </c>
      <c r="D8" s="25">
        <v>46683.519999999997</v>
      </c>
      <c r="E8" s="25">
        <v>51014.080000000002</v>
      </c>
      <c r="F8" s="25">
        <v>21239.95</v>
      </c>
      <c r="G8" s="25">
        <v>50721.83</v>
      </c>
      <c r="H8" s="25">
        <v>169659.38</v>
      </c>
      <c r="I8" s="9">
        <v>64.569999999999993</v>
      </c>
      <c r="J8" s="20">
        <v>93084.79</v>
      </c>
    </row>
    <row r="9" spans="1:22" x14ac:dyDescent="0.25">
      <c r="A9" s="34"/>
      <c r="B9" s="142" t="s">
        <v>139</v>
      </c>
      <c r="C9" s="25">
        <v>456897.76</v>
      </c>
      <c r="D9" s="25">
        <v>149281.78</v>
      </c>
      <c r="E9" s="25">
        <v>53395.8</v>
      </c>
      <c r="F9" s="25">
        <v>49498.6</v>
      </c>
      <c r="G9" s="25">
        <v>23811.25</v>
      </c>
      <c r="H9" s="25">
        <v>275987.43</v>
      </c>
      <c r="I9" s="9">
        <v>60.4</v>
      </c>
      <c r="J9" s="20">
        <v>180910.33</v>
      </c>
    </row>
    <row r="10" spans="1:22" x14ac:dyDescent="0.25">
      <c r="A10" s="34"/>
      <c r="B10" s="142" t="s">
        <v>140</v>
      </c>
      <c r="C10" s="25">
        <v>480782.74</v>
      </c>
      <c r="D10" s="25">
        <v>194368.57</v>
      </c>
      <c r="E10" s="25">
        <v>67312.429999999993</v>
      </c>
      <c r="F10" s="25">
        <v>7792</v>
      </c>
      <c r="G10" s="25">
        <v>22356.79</v>
      </c>
      <c r="H10" s="25">
        <v>291829.78999999998</v>
      </c>
      <c r="I10" s="9">
        <v>60.7</v>
      </c>
      <c r="J10" s="20">
        <v>188952.95</v>
      </c>
    </row>
    <row r="11" spans="1:22" x14ac:dyDescent="0.25">
      <c r="A11" s="34"/>
      <c r="B11" s="142" t="s">
        <v>141</v>
      </c>
      <c r="C11" s="25">
        <v>85929</v>
      </c>
      <c r="D11" s="25">
        <v>20552</v>
      </c>
      <c r="E11" s="25">
        <v>18425</v>
      </c>
      <c r="F11" s="25">
        <v>6334</v>
      </c>
      <c r="G11" s="25">
        <v>2578</v>
      </c>
      <c r="H11" s="25">
        <v>47889</v>
      </c>
      <c r="I11" s="9">
        <v>55.73</v>
      </c>
      <c r="J11" s="20">
        <v>38040</v>
      </c>
    </row>
    <row r="12" spans="1:22" x14ac:dyDescent="0.25">
      <c r="A12" s="34"/>
      <c r="B12" s="142" t="s">
        <v>142</v>
      </c>
      <c r="C12" s="25">
        <v>138718.95000000001</v>
      </c>
      <c r="D12" s="25">
        <v>18937.95</v>
      </c>
      <c r="E12" s="25">
        <v>31779.64</v>
      </c>
      <c r="F12" s="25">
        <v>14468.89</v>
      </c>
      <c r="G12" s="25">
        <v>4201</v>
      </c>
      <c r="H12" s="25">
        <v>69387.48</v>
      </c>
      <c r="I12" s="9">
        <v>50.02</v>
      </c>
      <c r="J12" s="20">
        <v>69331.47</v>
      </c>
    </row>
    <row r="13" spans="1:22" x14ac:dyDescent="0.25">
      <c r="A13" s="34"/>
      <c r="B13" s="142" t="s">
        <v>143</v>
      </c>
      <c r="C13" s="25">
        <v>239440</v>
      </c>
      <c r="D13" s="25">
        <v>23189.11</v>
      </c>
      <c r="E13" s="25">
        <v>71562.649999999994</v>
      </c>
      <c r="F13" s="25">
        <v>25059</v>
      </c>
      <c r="G13" s="25">
        <v>13035.3</v>
      </c>
      <c r="H13" s="25">
        <v>132846.06</v>
      </c>
      <c r="I13" s="9">
        <v>55.48</v>
      </c>
      <c r="J13" s="20">
        <v>106593.94</v>
      </c>
    </row>
    <row r="14" spans="1:22" x14ac:dyDescent="0.25">
      <c r="A14" s="34"/>
      <c r="B14" s="142" t="s">
        <v>144</v>
      </c>
      <c r="C14" s="25">
        <v>1761822.12</v>
      </c>
      <c r="D14" s="25">
        <v>467008.93</v>
      </c>
      <c r="E14" s="25">
        <v>340480.67</v>
      </c>
      <c r="F14" s="25">
        <v>151465.01</v>
      </c>
      <c r="G14" s="25">
        <v>118371.17</v>
      </c>
      <c r="H14" s="25">
        <v>1077325.8</v>
      </c>
      <c r="I14" s="9">
        <v>61.15</v>
      </c>
      <c r="J14" s="20">
        <v>684496.32</v>
      </c>
    </row>
    <row r="15" spans="1:22" x14ac:dyDescent="0.25">
      <c r="A15" s="52" t="s">
        <v>18</v>
      </c>
      <c r="B15" s="142" t="s">
        <v>145</v>
      </c>
      <c r="C15" s="25">
        <v>189933.83</v>
      </c>
      <c r="D15" s="25">
        <v>47089.69</v>
      </c>
      <c r="E15" s="25">
        <v>38256.769999999997</v>
      </c>
      <c r="F15" s="25">
        <v>15052.92</v>
      </c>
      <c r="G15" s="25">
        <v>15458.8</v>
      </c>
      <c r="H15" s="25">
        <v>115858.18</v>
      </c>
      <c r="I15" s="9">
        <v>61</v>
      </c>
      <c r="J15" s="20">
        <v>74075.649999999994</v>
      </c>
    </row>
    <row r="16" spans="1:22" x14ac:dyDescent="0.25">
      <c r="A16" s="34"/>
      <c r="B16" s="142" t="s">
        <v>146</v>
      </c>
      <c r="C16" s="25">
        <v>46159.35</v>
      </c>
      <c r="D16" s="25">
        <v>11538.35</v>
      </c>
      <c r="E16" s="25">
        <v>25144</v>
      </c>
      <c r="F16" s="25">
        <v>4718</v>
      </c>
      <c r="G16" s="25">
        <v>1371</v>
      </c>
      <c r="H16" s="25">
        <v>42771.35</v>
      </c>
      <c r="I16" s="9">
        <v>92.66</v>
      </c>
      <c r="J16" s="20">
        <v>3388</v>
      </c>
    </row>
    <row r="17" spans="1:22" x14ac:dyDescent="0.25">
      <c r="A17" s="34"/>
      <c r="B17" s="142" t="s">
        <v>147</v>
      </c>
      <c r="C17" s="25">
        <v>84081</v>
      </c>
      <c r="D17" s="25">
        <v>21348</v>
      </c>
      <c r="E17" s="25">
        <v>38029.9</v>
      </c>
      <c r="F17" s="25">
        <v>6196.75</v>
      </c>
      <c r="G17" s="25">
        <v>3286</v>
      </c>
      <c r="H17" s="25">
        <v>68860.649999999994</v>
      </c>
      <c r="I17" s="9">
        <v>81.900000000000006</v>
      </c>
      <c r="J17" s="20">
        <v>15220.35</v>
      </c>
    </row>
    <row r="18" spans="1:22" x14ac:dyDescent="0.25">
      <c r="A18" s="34"/>
      <c r="B18" s="142" t="s">
        <v>144</v>
      </c>
      <c r="C18" s="25">
        <v>320174.18</v>
      </c>
      <c r="D18" s="25">
        <v>79976.009999999995</v>
      </c>
      <c r="E18" s="25">
        <v>101430.67</v>
      </c>
      <c r="F18" s="25">
        <v>25967.67</v>
      </c>
      <c r="G18" s="25">
        <v>20115.8</v>
      </c>
      <c r="H18" s="25">
        <v>227490.18</v>
      </c>
      <c r="I18" s="9">
        <v>71.05</v>
      </c>
      <c r="J18" s="20">
        <v>92684</v>
      </c>
    </row>
    <row r="19" spans="1:22" x14ac:dyDescent="0.25">
      <c r="A19" s="52" t="s">
        <v>20</v>
      </c>
      <c r="B19" s="142" t="s">
        <v>148</v>
      </c>
      <c r="C19" s="25">
        <v>74952</v>
      </c>
      <c r="D19" s="25">
        <v>16361</v>
      </c>
      <c r="E19" s="25">
        <v>23583</v>
      </c>
      <c r="F19" s="25">
        <v>1817</v>
      </c>
      <c r="G19" s="25">
        <v>3509</v>
      </c>
      <c r="H19" s="25">
        <v>45270</v>
      </c>
      <c r="I19" s="9">
        <v>60.4</v>
      </c>
      <c r="J19" s="20">
        <v>29682</v>
      </c>
    </row>
    <row r="20" spans="1:22" x14ac:dyDescent="0.25">
      <c r="A20" s="34"/>
      <c r="B20" s="142" t="s">
        <v>149</v>
      </c>
      <c r="C20" s="25">
        <v>113630.92</v>
      </c>
      <c r="D20" s="25">
        <v>25826.74</v>
      </c>
      <c r="E20" s="25">
        <v>25213.05</v>
      </c>
      <c r="F20" s="25">
        <v>6253.54</v>
      </c>
      <c r="G20" s="25">
        <v>3659.25</v>
      </c>
      <c r="H20" s="25">
        <v>60952.58</v>
      </c>
      <c r="I20" s="9">
        <v>53.64</v>
      </c>
      <c r="J20" s="20">
        <v>52678.34</v>
      </c>
    </row>
    <row r="21" spans="1:22" x14ac:dyDescent="0.25">
      <c r="A21" s="34"/>
      <c r="B21" s="142" t="s">
        <v>150</v>
      </c>
      <c r="C21" s="25">
        <v>147313</v>
      </c>
      <c r="D21" s="25">
        <v>35466.19</v>
      </c>
      <c r="E21" s="25">
        <v>24327</v>
      </c>
      <c r="F21" s="25">
        <v>1636</v>
      </c>
      <c r="G21" s="25">
        <v>2812</v>
      </c>
      <c r="H21" s="25">
        <v>64241.19</v>
      </c>
      <c r="I21" s="9">
        <v>43.61</v>
      </c>
      <c r="J21" s="20">
        <v>83071.81</v>
      </c>
    </row>
    <row r="22" spans="1:22" x14ac:dyDescent="0.25">
      <c r="A22" s="34"/>
      <c r="B22" s="142" t="s">
        <v>151</v>
      </c>
      <c r="C22" s="25">
        <v>286262.58</v>
      </c>
      <c r="D22" s="25">
        <v>66377.100000000006</v>
      </c>
      <c r="E22" s="25">
        <v>35671.01</v>
      </c>
      <c r="F22" s="25">
        <v>3315</v>
      </c>
      <c r="G22" s="25">
        <v>10836</v>
      </c>
      <c r="H22" s="25">
        <v>116199.11</v>
      </c>
      <c r="I22" s="9">
        <v>40.590000000000003</v>
      </c>
      <c r="J22" s="20">
        <v>170063.47</v>
      </c>
    </row>
    <row r="23" spans="1:22" x14ac:dyDescent="0.25">
      <c r="A23" s="34"/>
      <c r="B23" s="142" t="s">
        <v>152</v>
      </c>
      <c r="C23" s="25">
        <v>159248.75</v>
      </c>
      <c r="D23" s="25">
        <v>33509.75</v>
      </c>
      <c r="E23" s="25">
        <v>25409</v>
      </c>
      <c r="F23" s="25">
        <v>4297</v>
      </c>
      <c r="G23" s="25">
        <v>7802</v>
      </c>
      <c r="H23" s="25">
        <v>71017.75</v>
      </c>
      <c r="I23" s="9">
        <v>44.6</v>
      </c>
      <c r="J23" s="20">
        <v>88231</v>
      </c>
    </row>
    <row r="24" spans="1:22" x14ac:dyDescent="0.25">
      <c r="A24" s="34"/>
      <c r="B24" s="142" t="s">
        <v>19</v>
      </c>
      <c r="C24" s="25">
        <v>156205.45000000001</v>
      </c>
      <c r="D24" s="25">
        <v>25642.99</v>
      </c>
      <c r="E24" s="25">
        <v>19538.75</v>
      </c>
      <c r="F24" s="26">
        <v>90</v>
      </c>
      <c r="G24" s="26">
        <v>295</v>
      </c>
      <c r="H24" s="25">
        <v>45566.74</v>
      </c>
      <c r="I24" s="9">
        <v>29.17</v>
      </c>
      <c r="J24" s="20">
        <v>110638.71</v>
      </c>
    </row>
    <row r="25" spans="1:22" x14ac:dyDescent="0.25">
      <c r="A25" s="34"/>
      <c r="B25" s="142" t="s">
        <v>144</v>
      </c>
      <c r="C25" s="25">
        <v>937612.7</v>
      </c>
      <c r="D25" s="25">
        <v>203183.77</v>
      </c>
      <c r="E25" s="25">
        <v>153741.81</v>
      </c>
      <c r="F25" s="25">
        <v>17408.54</v>
      </c>
      <c r="G25" s="25">
        <v>28913.25</v>
      </c>
      <c r="H25" s="25">
        <v>403247.37</v>
      </c>
      <c r="I25" s="9">
        <v>43.01</v>
      </c>
      <c r="J25" s="20">
        <v>534365.32999999996</v>
      </c>
    </row>
    <row r="26" spans="1:22" ht="15.75" thickBot="1" x14ac:dyDescent="0.3">
      <c r="A26" s="52" t="s">
        <v>153</v>
      </c>
      <c r="B26" s="143"/>
      <c r="C26" s="31">
        <v>3019600</v>
      </c>
      <c r="D26" s="31">
        <v>750168.74</v>
      </c>
      <c r="E26" s="31">
        <v>595653.15</v>
      </c>
      <c r="F26" s="144">
        <v>194841.25</v>
      </c>
      <c r="G26" s="31">
        <v>167400.22</v>
      </c>
      <c r="H26" s="31">
        <v>1708063.35</v>
      </c>
      <c r="I26" s="22">
        <v>56.57</v>
      </c>
      <c r="J26" s="23">
        <v>1311545.6399999999</v>
      </c>
    </row>
    <row r="30" spans="1:22" ht="15" customHeight="1" x14ac:dyDescent="0.25">
      <c r="B30" s="168" t="s">
        <v>125</v>
      </c>
      <c r="C30" s="168"/>
      <c r="D30" s="168"/>
      <c r="E30" s="168"/>
      <c r="F30" s="168"/>
      <c r="G30" s="168"/>
      <c r="H30" s="168"/>
      <c r="I30" s="168"/>
      <c r="J30" s="168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</row>
    <row r="31" spans="1:22" ht="15.75" customHeight="1" thickBot="1" x14ac:dyDescent="0.3">
      <c r="A31" s="191"/>
      <c r="B31" s="192"/>
      <c r="C31" s="192"/>
      <c r="D31" s="192"/>
      <c r="E31" s="192"/>
      <c r="F31" s="192"/>
      <c r="G31" s="192"/>
      <c r="H31" s="192"/>
      <c r="I31" s="192"/>
      <c r="J31" s="192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</row>
    <row r="32" spans="1:22" x14ac:dyDescent="0.25">
      <c r="A32" s="191"/>
      <c r="B32" s="152" t="s">
        <v>1</v>
      </c>
      <c r="C32" s="155" t="s">
        <v>2</v>
      </c>
      <c r="D32" s="158" t="s">
        <v>3</v>
      </c>
      <c r="E32" s="158"/>
      <c r="F32" s="158"/>
      <c r="G32" s="158"/>
      <c r="H32" s="158"/>
      <c r="I32" s="158"/>
      <c r="J32" s="158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91"/>
      <c r="B33" s="153"/>
      <c r="C33" s="156"/>
      <c r="D33" s="156" t="s">
        <v>6</v>
      </c>
      <c r="E33" s="156"/>
      <c r="F33" s="156"/>
      <c r="G33" s="156"/>
      <c r="H33" s="156"/>
      <c r="I33" s="165" t="s">
        <v>4</v>
      </c>
      <c r="J33" s="165" t="s">
        <v>5</v>
      </c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91"/>
      <c r="B34" s="153"/>
      <c r="C34" s="156"/>
      <c r="D34" s="165" t="s">
        <v>9</v>
      </c>
      <c r="E34" s="166" t="s">
        <v>10</v>
      </c>
      <c r="F34" s="166" t="s">
        <v>11</v>
      </c>
      <c r="G34" s="165" t="s">
        <v>12</v>
      </c>
      <c r="H34" s="156" t="s">
        <v>13</v>
      </c>
      <c r="I34" s="165"/>
      <c r="J34" s="165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thickBot="1" x14ac:dyDescent="0.3">
      <c r="A35" s="191"/>
      <c r="B35" s="154"/>
      <c r="C35" s="157"/>
      <c r="D35" s="157"/>
      <c r="E35" s="167"/>
      <c r="F35" s="167"/>
      <c r="G35" s="157"/>
      <c r="H35" s="157"/>
      <c r="I35" s="188"/>
      <c r="J35" s="188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54" t="s">
        <v>14</v>
      </c>
      <c r="B36" s="54" t="s">
        <v>154</v>
      </c>
      <c r="C36" s="53">
        <v>16710</v>
      </c>
      <c r="D36" s="34"/>
      <c r="E36" s="53">
        <v>9077</v>
      </c>
      <c r="F36" s="53">
        <v>7875</v>
      </c>
      <c r="G36" s="34"/>
      <c r="H36" s="53">
        <v>16902</v>
      </c>
      <c r="I36" s="54">
        <v>100.97</v>
      </c>
      <c r="J36" s="55">
        <v>-162</v>
      </c>
    </row>
    <row r="37" spans="1:20" x14ac:dyDescent="0.25">
      <c r="A37" s="34"/>
      <c r="B37" s="54" t="s">
        <v>155</v>
      </c>
      <c r="C37" s="53">
        <v>10862</v>
      </c>
      <c r="D37" s="53">
        <v>3747</v>
      </c>
      <c r="E37" s="53">
        <v>5015</v>
      </c>
      <c r="F37" s="55">
        <v>375</v>
      </c>
      <c r="G37" s="55">
        <v>439</v>
      </c>
      <c r="H37" s="53">
        <v>9576</v>
      </c>
      <c r="I37" s="54">
        <v>88.16</v>
      </c>
      <c r="J37" s="53">
        <v>1286</v>
      </c>
    </row>
    <row r="38" spans="1:20" x14ac:dyDescent="0.25">
      <c r="A38" s="34"/>
      <c r="B38" s="54" t="s">
        <v>156</v>
      </c>
      <c r="C38" s="53">
        <v>4041.5</v>
      </c>
      <c r="D38" s="55">
        <v>137</v>
      </c>
      <c r="E38" s="53">
        <v>9671.8799999999992</v>
      </c>
      <c r="F38" s="53">
        <v>3937.6</v>
      </c>
      <c r="G38" s="55">
        <v>330</v>
      </c>
      <c r="H38" s="53">
        <v>14076.48</v>
      </c>
      <c r="I38" s="54">
        <v>348.3</v>
      </c>
      <c r="J38" s="53">
        <v>-10034.98</v>
      </c>
    </row>
    <row r="39" spans="1:20" x14ac:dyDescent="0.25">
      <c r="A39" s="34"/>
      <c r="B39" s="54" t="s">
        <v>157</v>
      </c>
      <c r="C39" s="53">
        <v>19019</v>
      </c>
      <c r="D39" s="53">
        <v>3097</v>
      </c>
      <c r="E39" s="53">
        <v>7850.5</v>
      </c>
      <c r="F39" s="53">
        <v>2406</v>
      </c>
      <c r="G39" s="55">
        <v>88</v>
      </c>
      <c r="H39" s="53">
        <v>13441.5</v>
      </c>
      <c r="I39" s="54">
        <v>70.67</v>
      </c>
      <c r="J39" s="53">
        <v>5577.5</v>
      </c>
    </row>
    <row r="40" spans="1:20" x14ac:dyDescent="0.25">
      <c r="A40" s="34"/>
      <c r="B40" s="54" t="s">
        <v>158</v>
      </c>
      <c r="C40" s="53">
        <v>34980</v>
      </c>
      <c r="D40" s="53">
        <v>6985</v>
      </c>
      <c r="E40" s="53">
        <v>7899</v>
      </c>
      <c r="F40" s="53">
        <v>8594</v>
      </c>
      <c r="G40" s="55">
        <v>798</v>
      </c>
      <c r="H40" s="53">
        <v>24276</v>
      </c>
      <c r="I40" s="54">
        <v>69.400000000000006</v>
      </c>
      <c r="J40" s="53">
        <v>10704</v>
      </c>
    </row>
    <row r="41" spans="1:20" x14ac:dyDescent="0.25">
      <c r="A41" s="34"/>
      <c r="B41" s="54" t="s">
        <v>159</v>
      </c>
      <c r="C41" s="53">
        <v>7497</v>
      </c>
      <c r="D41" s="59">
        <v>30</v>
      </c>
      <c r="E41" s="53">
        <v>7477.69</v>
      </c>
      <c r="F41" s="53">
        <v>3935</v>
      </c>
      <c r="G41" s="55">
        <v>12</v>
      </c>
      <c r="H41" s="53">
        <v>11454.69</v>
      </c>
      <c r="I41" s="54">
        <v>152.79</v>
      </c>
      <c r="J41" s="53">
        <v>-3957.69</v>
      </c>
    </row>
    <row r="42" spans="1:20" x14ac:dyDescent="0.25">
      <c r="A42" s="34"/>
      <c r="B42" s="54" t="s">
        <v>160</v>
      </c>
      <c r="C42" s="53">
        <v>97309.5</v>
      </c>
      <c r="D42" s="53">
        <v>13996</v>
      </c>
      <c r="E42" s="53">
        <v>46991.07</v>
      </c>
      <c r="F42" s="53">
        <v>27072.6</v>
      </c>
      <c r="G42" s="53">
        <v>1667</v>
      </c>
      <c r="H42" s="53">
        <v>89726.67</v>
      </c>
      <c r="I42" s="54">
        <v>92.21</v>
      </c>
      <c r="J42" s="53">
        <v>7582.83</v>
      </c>
    </row>
    <row r="43" spans="1:20" x14ac:dyDescent="0.25">
      <c r="A43" s="54" t="s">
        <v>161</v>
      </c>
      <c r="B43" s="54" t="s">
        <v>31</v>
      </c>
      <c r="C43" s="53">
        <v>41907.199999999997</v>
      </c>
      <c r="D43" s="53">
        <v>11768</v>
      </c>
      <c r="E43" s="53">
        <v>8393.2000000000007</v>
      </c>
      <c r="F43" s="55">
        <v>20</v>
      </c>
      <c r="G43" s="53">
        <v>14674.83</v>
      </c>
      <c r="H43" s="53">
        <v>34856.03</v>
      </c>
      <c r="I43" s="54">
        <v>83.17</v>
      </c>
      <c r="J43" s="53">
        <v>7051.17</v>
      </c>
    </row>
    <row r="44" spans="1:20" x14ac:dyDescent="0.25">
      <c r="A44" s="34"/>
      <c r="B44" s="54" t="s">
        <v>162</v>
      </c>
      <c r="C44" s="53">
        <v>29486.68</v>
      </c>
      <c r="D44" s="53">
        <v>5477.12</v>
      </c>
      <c r="E44" s="53">
        <v>7136.88</v>
      </c>
      <c r="F44" s="53">
        <v>4818.95</v>
      </c>
      <c r="G44" s="53">
        <v>2672</v>
      </c>
      <c r="H44" s="53">
        <v>20104.95</v>
      </c>
      <c r="I44" s="54">
        <v>68.180000000000007</v>
      </c>
      <c r="J44" s="53">
        <v>9381.73</v>
      </c>
    </row>
    <row r="45" spans="1:20" x14ac:dyDescent="0.25">
      <c r="A45" s="34"/>
      <c r="B45" s="54" t="s">
        <v>33</v>
      </c>
      <c r="C45" s="53">
        <v>16170</v>
      </c>
      <c r="D45" s="53">
        <v>4837</v>
      </c>
      <c r="E45" s="53">
        <v>5461</v>
      </c>
      <c r="F45" s="55">
        <v>21</v>
      </c>
      <c r="G45" s="53">
        <v>2344.0300000000002</v>
      </c>
      <c r="H45" s="53">
        <v>12663</v>
      </c>
      <c r="I45" s="54">
        <v>78.31</v>
      </c>
      <c r="J45" s="53">
        <v>3507</v>
      </c>
    </row>
    <row r="46" spans="1:20" x14ac:dyDescent="0.25">
      <c r="A46" s="34"/>
      <c r="B46" s="54" t="s">
        <v>163</v>
      </c>
      <c r="C46" s="53">
        <v>175180.29</v>
      </c>
      <c r="D46" s="57">
        <v>2460140</v>
      </c>
      <c r="E46" s="53">
        <v>30023</v>
      </c>
      <c r="F46" s="53">
        <v>16380</v>
      </c>
      <c r="G46" s="53">
        <v>31031</v>
      </c>
      <c r="H46" s="53">
        <v>102035.4</v>
      </c>
      <c r="I46" s="54">
        <v>58.25</v>
      </c>
      <c r="J46" s="53">
        <v>73144.89</v>
      </c>
    </row>
    <row r="47" spans="1:20" x14ac:dyDescent="0.25">
      <c r="A47" s="34"/>
      <c r="B47" s="54" t="s">
        <v>144</v>
      </c>
      <c r="C47" s="56" t="s">
        <v>164</v>
      </c>
      <c r="D47" s="53">
        <v>46683.519999999997</v>
      </c>
      <c r="E47" s="53">
        <v>51014.080000000002</v>
      </c>
      <c r="F47" s="53">
        <v>21239.95</v>
      </c>
      <c r="G47" s="53">
        <v>50721.83</v>
      </c>
      <c r="H47" s="53">
        <v>169659.38</v>
      </c>
      <c r="I47" s="54">
        <v>64.569999999999993</v>
      </c>
      <c r="J47" s="53">
        <v>93084.79</v>
      </c>
    </row>
    <row r="48" spans="1:20" x14ac:dyDescent="0.25">
      <c r="A48" s="54" t="s">
        <v>139</v>
      </c>
      <c r="B48" s="54" t="s">
        <v>165</v>
      </c>
      <c r="C48" s="59">
        <v>0</v>
      </c>
      <c r="D48" s="34"/>
      <c r="E48" s="55">
        <v>301.89999999999998</v>
      </c>
      <c r="F48" s="34"/>
      <c r="G48" s="55">
        <v>1</v>
      </c>
      <c r="H48" s="55">
        <v>302.89999999999998</v>
      </c>
      <c r="I48" s="55">
        <v>0</v>
      </c>
      <c r="J48" s="59">
        <v>0</v>
      </c>
    </row>
    <row r="49" spans="1:10" x14ac:dyDescent="0.25">
      <c r="A49" s="34"/>
      <c r="B49" s="54" t="s">
        <v>166</v>
      </c>
      <c r="C49" s="53">
        <v>146738.62</v>
      </c>
      <c r="D49" s="53">
        <v>38992.51</v>
      </c>
      <c r="E49" s="53">
        <v>19826</v>
      </c>
      <c r="F49" s="53">
        <v>33237</v>
      </c>
      <c r="G49" s="53">
        <v>10150</v>
      </c>
      <c r="H49" s="53">
        <v>102205.51</v>
      </c>
      <c r="I49" s="54">
        <v>69.86</v>
      </c>
      <c r="J49" s="53">
        <v>44230.21</v>
      </c>
    </row>
    <row r="50" spans="1:10" x14ac:dyDescent="0.25">
      <c r="A50" s="34"/>
      <c r="B50" s="54" t="s">
        <v>167</v>
      </c>
      <c r="C50" s="53">
        <v>238410.74</v>
      </c>
      <c r="D50" s="53">
        <v>102902.31</v>
      </c>
      <c r="E50" s="53">
        <v>11773</v>
      </c>
      <c r="F50" s="53">
        <v>5239</v>
      </c>
      <c r="G50" s="53">
        <v>9732.25</v>
      </c>
      <c r="H50" s="53">
        <v>129646.56</v>
      </c>
      <c r="I50" s="54">
        <v>54.38</v>
      </c>
      <c r="J50" s="53">
        <v>108764.18</v>
      </c>
    </row>
    <row r="51" spans="1:10" x14ac:dyDescent="0.25">
      <c r="A51" s="34"/>
      <c r="B51" s="54" t="s">
        <v>168</v>
      </c>
      <c r="C51" s="53">
        <v>48280.77</v>
      </c>
      <c r="D51" s="58">
        <v>2610</v>
      </c>
      <c r="E51" s="53">
        <v>16605.099999999999</v>
      </c>
      <c r="F51" s="53">
        <v>9606</v>
      </c>
      <c r="G51" s="53">
        <v>3442</v>
      </c>
      <c r="H51" s="53">
        <v>32263.1</v>
      </c>
      <c r="I51" s="54">
        <v>66.819999999999993</v>
      </c>
      <c r="J51" s="53">
        <v>16017.67</v>
      </c>
    </row>
    <row r="53" spans="1:10" x14ac:dyDescent="0.25">
      <c r="A53" s="54" t="s">
        <v>139</v>
      </c>
      <c r="B53" s="54" t="s">
        <v>169</v>
      </c>
      <c r="C53" s="53">
        <v>23467.63</v>
      </c>
      <c r="D53" s="53">
        <v>4776.96</v>
      </c>
      <c r="E53" s="53">
        <v>4889.8</v>
      </c>
      <c r="F53" s="53">
        <v>1416.6</v>
      </c>
      <c r="G53" s="54">
        <v>486</v>
      </c>
      <c r="H53" s="53">
        <v>11569.36</v>
      </c>
      <c r="I53" s="54">
        <v>49.3</v>
      </c>
      <c r="J53" s="53">
        <v>11898.27</v>
      </c>
    </row>
    <row r="54" spans="1:10" x14ac:dyDescent="0.25">
      <c r="A54" s="34"/>
      <c r="B54" s="54" t="s">
        <v>144</v>
      </c>
      <c r="C54" s="53">
        <v>456897.76</v>
      </c>
      <c r="D54" s="53">
        <v>149281.78</v>
      </c>
      <c r="E54" s="53">
        <v>53395.8</v>
      </c>
      <c r="F54" s="53">
        <v>49498.6</v>
      </c>
      <c r="G54" s="53">
        <v>23811.25</v>
      </c>
      <c r="H54" s="53">
        <v>275987.43</v>
      </c>
      <c r="I54" s="54">
        <v>60.4</v>
      </c>
      <c r="J54" s="53">
        <v>180910.33</v>
      </c>
    </row>
    <row r="55" spans="1:10" x14ac:dyDescent="0.25">
      <c r="A55" s="54" t="s">
        <v>140</v>
      </c>
      <c r="B55" s="54" t="s">
        <v>170</v>
      </c>
      <c r="C55" s="53">
        <v>16407</v>
      </c>
      <c r="D55" s="53">
        <v>1545</v>
      </c>
      <c r="E55" s="53">
        <v>5608</v>
      </c>
      <c r="F55" s="34"/>
      <c r="G55" s="53">
        <v>2317</v>
      </c>
      <c r="H55" s="53">
        <v>9470</v>
      </c>
      <c r="I55" s="54">
        <v>57.72</v>
      </c>
      <c r="J55" s="53">
        <v>6937</v>
      </c>
    </row>
    <row r="56" spans="1:10" x14ac:dyDescent="0.25">
      <c r="A56" s="34"/>
      <c r="B56" s="54" t="s">
        <v>171</v>
      </c>
      <c r="C56" s="53">
        <v>10951.79</v>
      </c>
      <c r="D56" s="54">
        <v>863</v>
      </c>
      <c r="E56" s="53">
        <v>5976.02</v>
      </c>
      <c r="F56" s="54">
        <v>120</v>
      </c>
      <c r="G56" s="53">
        <v>5315.79</v>
      </c>
      <c r="H56" s="53">
        <v>12274.81</v>
      </c>
      <c r="I56" s="54">
        <v>112.08</v>
      </c>
      <c r="J56" s="53">
        <v>-1323.02</v>
      </c>
    </row>
    <row r="57" spans="1:10" x14ac:dyDescent="0.25">
      <c r="A57" s="34"/>
      <c r="B57" s="54" t="s">
        <v>172</v>
      </c>
      <c r="C57" s="53">
        <v>45442.49</v>
      </c>
      <c r="D57" s="53">
        <v>24477.34</v>
      </c>
      <c r="E57" s="53">
        <v>5088.5</v>
      </c>
      <c r="F57" s="54">
        <v>41</v>
      </c>
      <c r="G57" s="53">
        <v>1485</v>
      </c>
      <c r="H57" s="53">
        <v>31091.84</v>
      </c>
      <c r="I57" s="54">
        <v>68.42</v>
      </c>
      <c r="J57" s="53">
        <v>14350.65</v>
      </c>
    </row>
    <row r="58" spans="1:10" x14ac:dyDescent="0.25">
      <c r="A58" s="34"/>
      <c r="B58" s="54" t="s">
        <v>173</v>
      </c>
      <c r="C58" s="53">
        <v>205789.99</v>
      </c>
      <c r="D58" s="53">
        <v>107704.97</v>
      </c>
      <c r="E58" s="53">
        <v>14747.83</v>
      </c>
      <c r="F58" s="53">
        <v>4607</v>
      </c>
      <c r="G58" s="53">
        <v>3034</v>
      </c>
      <c r="H58" s="53">
        <v>130093.8</v>
      </c>
      <c r="I58" s="54">
        <v>63.22</v>
      </c>
      <c r="J58" s="53">
        <v>75696.19</v>
      </c>
    </row>
    <row r="59" spans="1:10" x14ac:dyDescent="0.25">
      <c r="A59" s="34"/>
      <c r="B59" s="54" t="s">
        <v>174</v>
      </c>
      <c r="C59" s="53">
        <v>52087.360000000001</v>
      </c>
      <c r="D59" s="53">
        <v>28181.31</v>
      </c>
      <c r="E59" s="53">
        <v>14511.41</v>
      </c>
      <c r="F59" s="54">
        <v>249</v>
      </c>
      <c r="G59" s="53">
        <v>6103</v>
      </c>
      <c r="H59" s="53">
        <v>49044.72</v>
      </c>
      <c r="I59" s="54">
        <v>94.16</v>
      </c>
      <c r="J59" s="53">
        <v>3042.64</v>
      </c>
    </row>
    <row r="60" spans="1:10" x14ac:dyDescent="0.25">
      <c r="A60" s="34"/>
      <c r="B60" s="54" t="s">
        <v>175</v>
      </c>
      <c r="C60" s="53">
        <v>112921</v>
      </c>
      <c r="D60" s="53">
        <v>25774.84</v>
      </c>
      <c r="E60" s="53">
        <v>15821.67</v>
      </c>
      <c r="F60" s="53">
        <v>2775</v>
      </c>
      <c r="G60" s="54">
        <v>0</v>
      </c>
      <c r="H60" s="53">
        <v>44371.51</v>
      </c>
      <c r="I60" s="54">
        <v>39.29</v>
      </c>
      <c r="J60" s="53">
        <v>68549.490000000005</v>
      </c>
    </row>
    <row r="61" spans="1:10" x14ac:dyDescent="0.25">
      <c r="A61" s="34"/>
      <c r="B61" s="54" t="s">
        <v>176</v>
      </c>
      <c r="C61" s="53">
        <v>37183.11</v>
      </c>
      <c r="D61" s="53">
        <v>5877.11</v>
      </c>
      <c r="E61" s="53">
        <v>5559</v>
      </c>
      <c r="F61" s="34"/>
      <c r="G61" s="53">
        <v>4102</v>
      </c>
      <c r="H61" s="53">
        <v>15483.11</v>
      </c>
      <c r="I61" s="54">
        <v>41.64</v>
      </c>
      <c r="J61" s="53">
        <v>21700</v>
      </c>
    </row>
    <row r="62" spans="1:10" x14ac:dyDescent="0.25">
      <c r="A62" s="34"/>
      <c r="B62" s="54" t="s">
        <v>144</v>
      </c>
      <c r="C62" s="53">
        <v>480782.74</v>
      </c>
      <c r="D62" s="53">
        <v>194368.57</v>
      </c>
      <c r="E62" s="53">
        <v>67312.429999999993</v>
      </c>
      <c r="F62" s="53">
        <v>7792</v>
      </c>
      <c r="G62" s="53">
        <v>22356.79</v>
      </c>
      <c r="H62" s="53">
        <v>291829.78999999998</v>
      </c>
      <c r="I62" s="54">
        <v>60.7</v>
      </c>
      <c r="J62" s="53">
        <v>188952.95</v>
      </c>
    </row>
    <row r="63" spans="1:10" x14ac:dyDescent="0.25">
      <c r="A63" s="54" t="s">
        <v>141</v>
      </c>
      <c r="B63" s="54" t="s">
        <v>177</v>
      </c>
      <c r="C63" s="53">
        <v>8774</v>
      </c>
      <c r="D63" s="54">
        <v>855</v>
      </c>
      <c r="E63" s="53">
        <v>3240</v>
      </c>
      <c r="F63" s="54">
        <v>47</v>
      </c>
      <c r="G63" s="54">
        <v>28</v>
      </c>
      <c r="H63" s="53">
        <v>4170</v>
      </c>
      <c r="I63" s="54">
        <v>47.53</v>
      </c>
      <c r="J63" s="53">
        <v>4604</v>
      </c>
    </row>
    <row r="64" spans="1:10" x14ac:dyDescent="0.25">
      <c r="A64" s="34"/>
      <c r="B64" s="54" t="s">
        <v>178</v>
      </c>
      <c r="C64" s="53">
        <v>18598</v>
      </c>
      <c r="D64" s="53">
        <v>8542</v>
      </c>
      <c r="E64" s="54">
        <v>973</v>
      </c>
      <c r="F64" s="34"/>
      <c r="G64" s="34"/>
      <c r="H64" s="53">
        <v>9515</v>
      </c>
      <c r="I64" s="54">
        <v>51.16</v>
      </c>
      <c r="J64" s="53">
        <v>9083</v>
      </c>
    </row>
    <row r="65" spans="1:10" x14ac:dyDescent="0.25">
      <c r="A65" s="34"/>
      <c r="B65" s="54" t="s">
        <v>179</v>
      </c>
      <c r="C65" s="53">
        <v>24147</v>
      </c>
      <c r="D65" s="53">
        <v>6930</v>
      </c>
      <c r="E65" s="53">
        <v>4043</v>
      </c>
      <c r="F65" s="53">
        <v>1714</v>
      </c>
      <c r="G65" s="54">
        <v>0</v>
      </c>
      <c r="H65" s="53">
        <v>12687</v>
      </c>
      <c r="I65" s="54">
        <v>52.54</v>
      </c>
      <c r="J65" s="53">
        <v>11460</v>
      </c>
    </row>
    <row r="66" spans="1:10" x14ac:dyDescent="0.25">
      <c r="A66" s="34"/>
      <c r="B66" s="54" t="s">
        <v>180</v>
      </c>
      <c r="C66" s="53">
        <v>25873</v>
      </c>
      <c r="D66" s="53">
        <v>4775</v>
      </c>
      <c r="E66" s="53">
        <v>7502</v>
      </c>
      <c r="F66" s="53">
        <v>3835</v>
      </c>
      <c r="G66" s="53">
        <v>1366</v>
      </c>
      <c r="H66" s="53">
        <v>16928</v>
      </c>
      <c r="I66" s="54">
        <v>65.430000000000007</v>
      </c>
      <c r="J66" s="53">
        <v>8945</v>
      </c>
    </row>
    <row r="67" spans="1:10" x14ac:dyDescent="0.25">
      <c r="A67" s="34"/>
      <c r="B67" s="54" t="s">
        <v>181</v>
      </c>
      <c r="C67" s="53">
        <v>8537</v>
      </c>
      <c r="D67" s="34"/>
      <c r="E67" s="53">
        <v>2667</v>
      </c>
      <c r="F67" s="54">
        <v>738</v>
      </c>
      <c r="G67" s="53">
        <v>1184</v>
      </c>
      <c r="H67" s="53">
        <v>4589</v>
      </c>
      <c r="I67" s="54">
        <v>53.75</v>
      </c>
      <c r="J67" s="53">
        <v>3948</v>
      </c>
    </row>
    <row r="68" spans="1:10" x14ac:dyDescent="0.25">
      <c r="A68" s="34"/>
      <c r="B68" s="54" t="s">
        <v>144</v>
      </c>
      <c r="C68" s="53">
        <v>85929</v>
      </c>
      <c r="D68" s="53">
        <v>20552</v>
      </c>
      <c r="E68" s="53">
        <v>18425</v>
      </c>
      <c r="F68" s="53">
        <v>6334</v>
      </c>
      <c r="G68" s="54" t="s">
        <v>182</v>
      </c>
      <c r="H68" s="53">
        <v>47889</v>
      </c>
      <c r="I68" s="54">
        <v>55.73</v>
      </c>
      <c r="J68" s="53">
        <v>38090</v>
      </c>
    </row>
    <row r="70" spans="1:10" x14ac:dyDescent="0.25">
      <c r="A70" s="54" t="s">
        <v>142</v>
      </c>
      <c r="B70" s="54" t="s">
        <v>183</v>
      </c>
      <c r="C70" s="53">
        <v>2190</v>
      </c>
      <c r="D70" s="34"/>
      <c r="E70" s="53">
        <v>1618</v>
      </c>
      <c r="F70" s="54">
        <v>123</v>
      </c>
      <c r="G70" s="54">
        <v>69</v>
      </c>
      <c r="H70" s="53">
        <v>1810</v>
      </c>
      <c r="I70" s="54">
        <v>82.65</v>
      </c>
      <c r="J70" s="54">
        <v>380</v>
      </c>
    </row>
    <row r="71" spans="1:10" x14ac:dyDescent="0.25">
      <c r="A71" s="34"/>
      <c r="B71" s="54" t="s">
        <v>184</v>
      </c>
      <c r="C71" s="53">
        <v>54056</v>
      </c>
      <c r="D71" s="53">
        <v>5498</v>
      </c>
      <c r="E71" s="53">
        <v>9476</v>
      </c>
      <c r="F71" s="53">
        <v>8551.89</v>
      </c>
      <c r="G71" s="54">
        <v>352</v>
      </c>
      <c r="H71" s="53">
        <v>23877.89</v>
      </c>
      <c r="I71" s="54">
        <v>44.17</v>
      </c>
      <c r="J71" s="53">
        <v>30178.11</v>
      </c>
    </row>
    <row r="72" spans="1:10" x14ac:dyDescent="0.25">
      <c r="A72" s="34"/>
      <c r="B72" s="54" t="s">
        <v>185</v>
      </c>
      <c r="C72" s="53">
        <v>53394.95</v>
      </c>
      <c r="D72" s="53">
        <v>8541.9500000000007</v>
      </c>
      <c r="E72" s="53">
        <v>7708.64</v>
      </c>
      <c r="F72" s="53">
        <v>1875</v>
      </c>
      <c r="G72" s="53">
        <v>3604</v>
      </c>
      <c r="H72" s="53">
        <v>21679.59</v>
      </c>
      <c r="I72" s="54">
        <v>40.6</v>
      </c>
      <c r="J72" s="53">
        <v>31715.360000000001</v>
      </c>
    </row>
    <row r="73" spans="1:10" x14ac:dyDescent="0.25">
      <c r="A73" s="34"/>
      <c r="B73" s="54" t="s">
        <v>186</v>
      </c>
      <c r="C73" s="53">
        <v>23508</v>
      </c>
      <c r="D73" s="53">
        <v>4614</v>
      </c>
      <c r="E73" s="53">
        <v>11218</v>
      </c>
      <c r="F73" s="53">
        <v>3408</v>
      </c>
      <c r="G73" s="54">
        <v>60</v>
      </c>
      <c r="H73" s="53">
        <v>19300</v>
      </c>
      <c r="I73" s="54">
        <v>82.1</v>
      </c>
      <c r="J73" s="53">
        <v>4208</v>
      </c>
    </row>
    <row r="74" spans="1:10" x14ac:dyDescent="0.25">
      <c r="A74" s="34"/>
      <c r="B74" s="54" t="s">
        <v>187</v>
      </c>
      <c r="C74" s="53">
        <v>5570</v>
      </c>
      <c r="D74" s="54">
        <v>284</v>
      </c>
      <c r="E74" s="53">
        <v>1759</v>
      </c>
      <c r="F74" s="54">
        <v>561</v>
      </c>
      <c r="G74" s="54">
        <v>116</v>
      </c>
      <c r="H74" s="53">
        <v>2720</v>
      </c>
      <c r="I74" s="54">
        <v>48.83</v>
      </c>
      <c r="J74" s="53">
        <v>2850</v>
      </c>
    </row>
    <row r="75" spans="1:10" x14ac:dyDescent="0.25">
      <c r="A75" s="34"/>
      <c r="B75" s="54" t="s">
        <v>144</v>
      </c>
      <c r="C75" s="53">
        <v>138718.95000000001</v>
      </c>
      <c r="D75" s="53">
        <v>18937.95</v>
      </c>
      <c r="E75" s="53">
        <v>31779.64</v>
      </c>
      <c r="F75" s="53">
        <v>14468.89</v>
      </c>
      <c r="G75" s="53">
        <v>4201</v>
      </c>
      <c r="H75" s="53">
        <v>69387.48</v>
      </c>
      <c r="I75" s="54">
        <v>50.02</v>
      </c>
      <c r="J75" s="53">
        <v>69331.47</v>
      </c>
    </row>
    <row r="76" spans="1:10" x14ac:dyDescent="0.25">
      <c r="A76" s="54" t="s">
        <v>143</v>
      </c>
      <c r="B76" s="54" t="s">
        <v>188</v>
      </c>
      <c r="C76" s="53">
        <v>54435</v>
      </c>
      <c r="D76" s="53">
        <v>3608</v>
      </c>
      <c r="E76" s="53">
        <v>12028</v>
      </c>
      <c r="F76" s="56" t="s">
        <v>189</v>
      </c>
      <c r="G76" s="53">
        <v>2394</v>
      </c>
      <c r="H76" s="53">
        <v>29170.6</v>
      </c>
      <c r="I76" s="54">
        <v>53.59</v>
      </c>
      <c r="J76" s="53">
        <v>25265</v>
      </c>
    </row>
    <row r="77" spans="1:10" x14ac:dyDescent="0.25">
      <c r="A77" s="34"/>
      <c r="B77" s="54" t="s">
        <v>190</v>
      </c>
      <c r="C77" s="53">
        <v>22555.599999999999</v>
      </c>
      <c r="D77" s="53">
        <v>3538.73</v>
      </c>
      <c r="E77" s="53">
        <v>3216</v>
      </c>
      <c r="F77" s="55">
        <v>122</v>
      </c>
      <c r="G77" s="53">
        <v>1582</v>
      </c>
      <c r="H77" s="53">
        <v>8458.73</v>
      </c>
      <c r="I77" s="54">
        <v>37.5</v>
      </c>
      <c r="J77" s="53">
        <v>14096.27</v>
      </c>
    </row>
    <row r="78" spans="1:10" x14ac:dyDescent="0.25">
      <c r="A78" s="34"/>
      <c r="B78" s="54" t="s">
        <v>191</v>
      </c>
      <c r="C78" s="53">
        <v>123700</v>
      </c>
      <c r="D78" s="53">
        <v>15040.38</v>
      </c>
      <c r="E78" s="53">
        <v>44290.65</v>
      </c>
      <c r="F78" s="53">
        <v>9915</v>
      </c>
      <c r="G78" s="53">
        <v>5301</v>
      </c>
      <c r="H78" s="53">
        <v>74547.03</v>
      </c>
      <c r="I78" s="54">
        <v>60.26</v>
      </c>
      <c r="J78" s="53">
        <v>49152.97</v>
      </c>
    </row>
    <row r="79" spans="1:10" x14ac:dyDescent="0.25">
      <c r="A79" s="34"/>
      <c r="B79" s="54" t="s">
        <v>192</v>
      </c>
      <c r="C79" s="53">
        <v>3770</v>
      </c>
      <c r="D79" s="34"/>
      <c r="E79" s="53">
        <v>1992</v>
      </c>
      <c r="F79" s="34"/>
      <c r="G79" s="54">
        <v>943.3</v>
      </c>
      <c r="H79" s="53">
        <v>2935.3</v>
      </c>
      <c r="I79" s="54">
        <v>77.86</v>
      </c>
      <c r="J79" s="54">
        <v>834.7</v>
      </c>
    </row>
    <row r="80" spans="1:10" x14ac:dyDescent="0.25">
      <c r="A80" s="34"/>
      <c r="B80" s="54" t="s">
        <v>193</v>
      </c>
      <c r="C80" s="53">
        <v>19880</v>
      </c>
      <c r="D80" s="34"/>
      <c r="E80" s="53">
        <v>2909</v>
      </c>
      <c r="F80" s="53">
        <v>1366</v>
      </c>
      <c r="G80" s="55">
        <v>599</v>
      </c>
      <c r="H80" s="53">
        <v>4874</v>
      </c>
      <c r="I80" s="54">
        <v>24.52</v>
      </c>
      <c r="J80" s="53">
        <v>15006</v>
      </c>
    </row>
    <row r="81" spans="1:10" x14ac:dyDescent="0.25">
      <c r="A81" s="34"/>
      <c r="B81" s="54" t="s">
        <v>194</v>
      </c>
      <c r="C81" s="53">
        <v>15100</v>
      </c>
      <c r="D81" s="53">
        <v>1002</v>
      </c>
      <c r="E81" s="53">
        <v>7127</v>
      </c>
      <c r="F81" s="53">
        <v>2516</v>
      </c>
      <c r="G81" s="53">
        <v>2216</v>
      </c>
      <c r="H81" s="53">
        <v>12861.1</v>
      </c>
      <c r="I81" s="54">
        <v>85.17</v>
      </c>
      <c r="J81" s="53">
        <v>2239</v>
      </c>
    </row>
    <row r="82" spans="1:10" x14ac:dyDescent="0.25">
      <c r="A82" s="34"/>
      <c r="B82" s="54" t="s">
        <v>144</v>
      </c>
      <c r="C82" s="53">
        <v>239440</v>
      </c>
      <c r="D82" s="53">
        <v>23189.11</v>
      </c>
      <c r="E82" s="53">
        <v>71562.649999999994</v>
      </c>
      <c r="F82" s="53">
        <v>25059</v>
      </c>
      <c r="G82" s="53">
        <v>13035.3</v>
      </c>
      <c r="H82" s="53">
        <v>132846.06</v>
      </c>
      <c r="I82" s="54">
        <v>55.48</v>
      </c>
      <c r="J82" s="53">
        <v>106593.94</v>
      </c>
    </row>
    <row r="83" spans="1:10" x14ac:dyDescent="0.25">
      <c r="A83" s="54" t="s">
        <v>145</v>
      </c>
      <c r="B83" s="54" t="s">
        <v>195</v>
      </c>
      <c r="C83" s="53">
        <v>10344.969999999999</v>
      </c>
      <c r="D83" s="53">
        <v>5257.47</v>
      </c>
      <c r="E83" s="53">
        <v>3461</v>
      </c>
      <c r="F83" s="55">
        <v>553</v>
      </c>
      <c r="G83" s="55">
        <v>370</v>
      </c>
      <c r="H83" s="53">
        <v>9641.4699999999993</v>
      </c>
      <c r="I83" s="54">
        <v>93.2</v>
      </c>
      <c r="J83" s="54">
        <v>703.5</v>
      </c>
    </row>
    <row r="84" spans="1:10" x14ac:dyDescent="0.25">
      <c r="A84" s="34"/>
      <c r="B84" s="54" t="s">
        <v>196</v>
      </c>
      <c r="C84" s="53">
        <v>23193</v>
      </c>
      <c r="D84" s="53">
        <v>5065</v>
      </c>
      <c r="E84" s="54" t="s">
        <v>197</v>
      </c>
      <c r="F84" s="53">
        <v>1619</v>
      </c>
      <c r="G84" s="55">
        <v>727</v>
      </c>
      <c r="H84" s="53">
        <v>16413</v>
      </c>
      <c r="I84" s="54">
        <v>70.77</v>
      </c>
      <c r="J84" s="53">
        <v>6780</v>
      </c>
    </row>
    <row r="85" spans="1:10" x14ac:dyDescent="0.25">
      <c r="A85" s="34"/>
      <c r="B85" s="54" t="s">
        <v>198</v>
      </c>
      <c r="C85" s="53">
        <v>13605.52</v>
      </c>
      <c r="D85" s="53">
        <v>1372</v>
      </c>
      <c r="E85" s="53">
        <v>9665.81</v>
      </c>
      <c r="F85" s="53">
        <v>1804.5</v>
      </c>
      <c r="G85" s="53">
        <v>1760.8</v>
      </c>
      <c r="H85" s="53">
        <v>14603.11</v>
      </c>
      <c r="I85" s="54">
        <v>107.33</v>
      </c>
      <c r="J85" s="54">
        <v>-997.59</v>
      </c>
    </row>
    <row r="86" spans="1:10" x14ac:dyDescent="0.25">
      <c r="A86" s="34"/>
      <c r="B86" s="54" t="s">
        <v>199</v>
      </c>
      <c r="C86" s="55">
        <v>0</v>
      </c>
      <c r="D86" s="34"/>
      <c r="E86" s="55">
        <v>867</v>
      </c>
      <c r="F86" s="34"/>
      <c r="G86" s="55">
        <v>153</v>
      </c>
      <c r="H86" s="53">
        <v>1020</v>
      </c>
      <c r="I86" s="55">
        <v>0</v>
      </c>
      <c r="J86" s="55">
        <v>0</v>
      </c>
    </row>
    <row r="88" spans="1:10" x14ac:dyDescent="0.25">
      <c r="A88" s="54" t="s">
        <v>145</v>
      </c>
      <c r="B88" s="54" t="s">
        <v>200</v>
      </c>
      <c r="C88" s="56" t="s">
        <v>201</v>
      </c>
      <c r="D88" s="53">
        <v>22272.720000000001</v>
      </c>
      <c r="E88" s="53">
        <v>9285</v>
      </c>
      <c r="F88" s="53">
        <v>2028.5</v>
      </c>
      <c r="G88" s="53">
        <v>4493</v>
      </c>
      <c r="H88" s="53">
        <v>38079.22</v>
      </c>
      <c r="I88" s="55">
        <v>55.57</v>
      </c>
    </row>
    <row r="89" spans="1:10" x14ac:dyDescent="0.25">
      <c r="B89" s="54" t="s">
        <v>202</v>
      </c>
      <c r="C89" s="53">
        <v>72430.41</v>
      </c>
      <c r="D89" s="53">
        <v>13122.5</v>
      </c>
      <c r="E89" s="53">
        <v>5975.96</v>
      </c>
      <c r="F89" s="53">
        <v>9047.92</v>
      </c>
      <c r="G89" s="53">
        <v>7955</v>
      </c>
      <c r="H89" s="53">
        <v>36101.379999999997</v>
      </c>
      <c r="I89" s="55">
        <v>49.84</v>
      </c>
      <c r="J89" s="53">
        <v>31260.68</v>
      </c>
    </row>
    <row r="90" spans="1:10" x14ac:dyDescent="0.25">
      <c r="B90" s="54" t="s">
        <v>203</v>
      </c>
      <c r="J90" s="53">
        <v>36329.06</v>
      </c>
    </row>
    <row r="91" spans="1:10" x14ac:dyDescent="0.25">
      <c r="B91" s="54" t="s">
        <v>144</v>
      </c>
      <c r="C91" s="53">
        <v>189933.83</v>
      </c>
      <c r="D91" s="53">
        <v>47089.69</v>
      </c>
      <c r="E91" s="53">
        <v>38256.769999999997</v>
      </c>
      <c r="F91" s="53">
        <v>15052.92</v>
      </c>
      <c r="G91" s="53">
        <v>15458.8</v>
      </c>
      <c r="H91" s="53">
        <v>115858.18</v>
      </c>
      <c r="I91" s="55">
        <v>61</v>
      </c>
    </row>
    <row r="92" spans="1:10" x14ac:dyDescent="0.25">
      <c r="A92" s="54" t="s">
        <v>146</v>
      </c>
      <c r="B92" s="54" t="s">
        <v>204</v>
      </c>
      <c r="C92" s="53">
        <v>29232.35</v>
      </c>
      <c r="D92" s="53">
        <v>11538.35</v>
      </c>
      <c r="E92" s="53">
        <v>8293</v>
      </c>
      <c r="F92" s="53">
        <v>3273</v>
      </c>
      <c r="G92" s="55">
        <v>721</v>
      </c>
      <c r="H92" s="53">
        <v>23825.35</v>
      </c>
      <c r="I92" s="55">
        <v>81.5</v>
      </c>
      <c r="J92" s="53">
        <v>74075.649999999994</v>
      </c>
    </row>
    <row r="93" spans="1:10" x14ac:dyDescent="0.25">
      <c r="C93" s="55">
        <v>0</v>
      </c>
      <c r="E93" s="53">
        <v>4792</v>
      </c>
      <c r="F93" s="55">
        <v>138</v>
      </c>
      <c r="G93" s="55">
        <v>54</v>
      </c>
      <c r="H93" s="53">
        <v>4984</v>
      </c>
      <c r="I93" s="55">
        <v>0</v>
      </c>
      <c r="J93" s="53">
        <v>5407</v>
      </c>
    </row>
    <row r="94" spans="1:10" x14ac:dyDescent="0.25">
      <c r="B94" s="54" t="s">
        <v>205</v>
      </c>
      <c r="C94" s="53">
        <v>4272</v>
      </c>
      <c r="E94" s="55">
        <v>767</v>
      </c>
      <c r="H94" s="55">
        <v>767</v>
      </c>
      <c r="I94" s="55">
        <v>134.62</v>
      </c>
      <c r="J94" s="55">
        <v>0</v>
      </c>
    </row>
    <row r="95" spans="1:10" x14ac:dyDescent="0.25">
      <c r="B95" s="54" t="s">
        <v>206</v>
      </c>
      <c r="C95" s="55">
        <v>0</v>
      </c>
      <c r="E95" s="53">
        <v>10879</v>
      </c>
      <c r="F95" s="53">
        <v>1226</v>
      </c>
      <c r="G95" s="55">
        <v>565</v>
      </c>
      <c r="H95" s="53">
        <v>12670</v>
      </c>
      <c r="I95" s="55">
        <v>0</v>
      </c>
      <c r="J95" s="53">
        <v>-1479</v>
      </c>
    </row>
    <row r="96" spans="1:10" x14ac:dyDescent="0.25">
      <c r="B96" s="54" t="s">
        <v>207</v>
      </c>
      <c r="C96" s="53">
        <v>12655</v>
      </c>
      <c r="E96" s="55">
        <v>413</v>
      </c>
      <c r="F96" s="55">
        <v>81</v>
      </c>
      <c r="G96" s="55">
        <v>31</v>
      </c>
      <c r="H96" s="55">
        <v>525</v>
      </c>
      <c r="I96" s="55">
        <v>104.27</v>
      </c>
      <c r="J96" s="55">
        <v>0</v>
      </c>
    </row>
    <row r="97" spans="1:10" x14ac:dyDescent="0.25">
      <c r="B97" s="54" t="s">
        <v>144</v>
      </c>
      <c r="C97" s="53">
        <v>46159.35</v>
      </c>
      <c r="D97" s="53">
        <v>11538.35</v>
      </c>
      <c r="E97" s="53">
        <v>25114</v>
      </c>
      <c r="F97" s="53">
        <v>4718</v>
      </c>
      <c r="G97" s="53">
        <v>1371</v>
      </c>
      <c r="H97" s="53">
        <v>42771.35</v>
      </c>
      <c r="I97" s="55">
        <v>92.66</v>
      </c>
      <c r="J97" s="55">
        <v>-540</v>
      </c>
    </row>
    <row r="98" spans="1:10" x14ac:dyDescent="0.25">
      <c r="A98" s="54" t="s">
        <v>147</v>
      </c>
      <c r="B98" s="54" t="s">
        <v>208</v>
      </c>
      <c r="C98" s="55">
        <v>0</v>
      </c>
      <c r="E98" s="53">
        <v>3536</v>
      </c>
      <c r="F98" s="55">
        <v>160</v>
      </c>
      <c r="G98" s="55">
        <v>212</v>
      </c>
      <c r="H98" s="53">
        <v>3908</v>
      </c>
      <c r="I98" s="55">
        <v>0</v>
      </c>
      <c r="J98" s="53">
        <v>3388</v>
      </c>
    </row>
    <row r="99" spans="1:10" x14ac:dyDescent="0.25">
      <c r="B99" s="54" t="s">
        <v>209</v>
      </c>
      <c r="C99" s="53">
        <v>4070</v>
      </c>
      <c r="E99" s="53">
        <v>6746</v>
      </c>
      <c r="H99" s="53">
        <v>6746</v>
      </c>
      <c r="I99" s="55">
        <v>165.75</v>
      </c>
      <c r="J99" s="55">
        <v>0</v>
      </c>
    </row>
    <row r="100" spans="1:10" x14ac:dyDescent="0.25">
      <c r="B100" s="54" t="s">
        <v>210</v>
      </c>
      <c r="C100" s="53">
        <v>55379</v>
      </c>
      <c r="D100" s="53">
        <v>18422</v>
      </c>
      <c r="E100" s="53">
        <v>15794</v>
      </c>
      <c r="F100" s="53">
        <v>4361</v>
      </c>
      <c r="G100" s="53">
        <v>2111</v>
      </c>
      <c r="H100" s="53">
        <v>40688</v>
      </c>
      <c r="I100" s="55">
        <v>80.53</v>
      </c>
      <c r="J100" s="53">
        <v>-2676</v>
      </c>
    </row>
    <row r="101" spans="1:10" x14ac:dyDescent="0.25">
      <c r="B101" s="54" t="s">
        <v>211</v>
      </c>
      <c r="C101" s="53">
        <v>10860</v>
      </c>
      <c r="D101" s="53">
        <v>1130</v>
      </c>
      <c r="E101" s="53">
        <v>3796</v>
      </c>
      <c r="G101" s="55">
        <v>452</v>
      </c>
      <c r="H101" s="53">
        <v>5378</v>
      </c>
      <c r="I101" s="55">
        <v>49.52</v>
      </c>
      <c r="J101" s="53">
        <v>10783</v>
      </c>
    </row>
    <row r="102" spans="1:10" x14ac:dyDescent="0.25">
      <c r="B102" s="54" t="s">
        <v>212</v>
      </c>
      <c r="C102" s="53">
        <v>8082</v>
      </c>
      <c r="D102" s="53">
        <v>1410</v>
      </c>
      <c r="E102" s="53">
        <v>3515</v>
      </c>
      <c r="F102" s="55">
        <v>389.75</v>
      </c>
      <c r="G102" s="55">
        <v>14</v>
      </c>
      <c r="H102" s="53">
        <v>5328.75</v>
      </c>
      <c r="I102" s="55">
        <v>65.930000000000007</v>
      </c>
      <c r="J102" s="53">
        <v>5482</v>
      </c>
    </row>
    <row r="103" spans="1:10" x14ac:dyDescent="0.25">
      <c r="B103" s="54" t="s">
        <v>213</v>
      </c>
      <c r="C103" s="53">
        <v>5690</v>
      </c>
      <c r="D103" s="55">
        <v>386</v>
      </c>
      <c r="E103" s="53">
        <v>4642.8999999999996</v>
      </c>
      <c r="F103" s="53">
        <v>1286</v>
      </c>
      <c r="G103" s="60">
        <v>497.00099999999998</v>
      </c>
      <c r="H103" s="53">
        <v>6811.9</v>
      </c>
      <c r="I103" s="55">
        <v>119.72</v>
      </c>
      <c r="J103" s="53">
        <v>2753.25</v>
      </c>
    </row>
    <row r="104" spans="1:10" x14ac:dyDescent="0.25">
      <c r="B104" s="54" t="s">
        <v>144</v>
      </c>
      <c r="C104" s="53">
        <v>84081</v>
      </c>
      <c r="D104" s="53">
        <v>21318.03</v>
      </c>
      <c r="E104" s="53">
        <v>38029.9</v>
      </c>
      <c r="F104" s="53">
        <v>6196.75</v>
      </c>
      <c r="G104" s="53">
        <v>3286</v>
      </c>
      <c r="H104" s="53">
        <v>68860.649999999994</v>
      </c>
      <c r="I104" s="55">
        <v>81.900000000000006</v>
      </c>
      <c r="J104" s="53">
        <v>-1121.9000000000001</v>
      </c>
    </row>
    <row r="105" spans="1:10" x14ac:dyDescent="0.25">
      <c r="J105" s="53">
        <v>15220.35</v>
      </c>
    </row>
    <row r="107" spans="1:10" x14ac:dyDescent="0.25">
      <c r="A107" s="54" t="s">
        <v>148</v>
      </c>
      <c r="B107" s="54" t="s">
        <v>214</v>
      </c>
      <c r="C107" s="53">
        <v>32072</v>
      </c>
      <c r="E107" s="53">
        <v>7300</v>
      </c>
      <c r="F107" s="55">
        <v>328</v>
      </c>
      <c r="H107" s="53">
        <v>7628</v>
      </c>
      <c r="I107" s="55">
        <v>23.78</v>
      </c>
      <c r="J107" s="53">
        <v>24444</v>
      </c>
    </row>
    <row r="108" spans="1:10" x14ac:dyDescent="0.25">
      <c r="B108" s="54" t="s">
        <v>215</v>
      </c>
    </row>
    <row r="109" spans="1:10" x14ac:dyDescent="0.25">
      <c r="B109" s="54" t="s">
        <v>216</v>
      </c>
      <c r="C109" s="60">
        <v>1E-3</v>
      </c>
      <c r="D109" s="53">
        <v>12649</v>
      </c>
      <c r="E109" s="53">
        <v>7280</v>
      </c>
      <c r="F109" s="53">
        <v>1213</v>
      </c>
      <c r="G109" s="53">
        <v>3063</v>
      </c>
      <c r="H109" s="53">
        <v>24205</v>
      </c>
      <c r="I109" s="55">
        <v>0</v>
      </c>
      <c r="J109" s="55">
        <v>0</v>
      </c>
    </row>
    <row r="110" spans="1:10" x14ac:dyDescent="0.25">
      <c r="B110" s="54" t="s">
        <v>217</v>
      </c>
    </row>
    <row r="111" spans="1:10" x14ac:dyDescent="0.25">
      <c r="B111" s="54" t="s">
        <v>218</v>
      </c>
      <c r="C111" s="55">
        <v>0</v>
      </c>
      <c r="D111" s="53">
        <v>3712</v>
      </c>
      <c r="E111" s="53">
        <v>6512</v>
      </c>
      <c r="F111" s="55">
        <v>276</v>
      </c>
      <c r="H111" s="53">
        <v>10500</v>
      </c>
      <c r="I111" s="55">
        <v>0</v>
      </c>
      <c r="J111" s="55">
        <v>0</v>
      </c>
    </row>
    <row r="112" spans="1:10" x14ac:dyDescent="0.25">
      <c r="B112" s="54" t="s">
        <v>219</v>
      </c>
    </row>
    <row r="113" spans="1:10" x14ac:dyDescent="0.25">
      <c r="B113" s="54" t="s">
        <v>220</v>
      </c>
      <c r="C113" s="53">
        <v>42880</v>
      </c>
      <c r="E113" s="53">
        <v>2491</v>
      </c>
      <c r="G113" s="55">
        <v>446</v>
      </c>
      <c r="H113" s="53">
        <v>2937</v>
      </c>
      <c r="I113" s="55">
        <v>87.78</v>
      </c>
      <c r="J113" s="53">
        <v>5238</v>
      </c>
    </row>
    <row r="114" spans="1:10" x14ac:dyDescent="0.25">
      <c r="B114" s="54" t="s">
        <v>144</v>
      </c>
      <c r="C114" s="53">
        <v>74952</v>
      </c>
      <c r="D114" s="53">
        <v>16361</v>
      </c>
      <c r="E114" s="53">
        <v>23583</v>
      </c>
      <c r="F114" s="53">
        <v>1817</v>
      </c>
      <c r="G114" s="53">
        <v>3509</v>
      </c>
      <c r="H114" s="53">
        <v>45270</v>
      </c>
      <c r="I114" s="55">
        <v>60.1</v>
      </c>
      <c r="J114" s="53">
        <v>29682</v>
      </c>
    </row>
    <row r="115" spans="1:10" x14ac:dyDescent="0.25">
      <c r="A115" s="54" t="s">
        <v>149</v>
      </c>
      <c r="B115" s="54" t="s">
        <v>221</v>
      </c>
      <c r="C115" s="53">
        <v>81984.3</v>
      </c>
      <c r="D115" s="54" t="s">
        <v>222</v>
      </c>
      <c r="E115" s="53">
        <v>7142</v>
      </c>
      <c r="F115" s="53">
        <v>4775</v>
      </c>
      <c r="G115" s="53">
        <v>1435</v>
      </c>
      <c r="H115" s="53">
        <v>31215.119999999999</v>
      </c>
      <c r="I115" s="55">
        <v>38.07</v>
      </c>
      <c r="J115" s="53">
        <v>50769.18</v>
      </c>
    </row>
    <row r="116" spans="1:10" x14ac:dyDescent="0.25">
      <c r="B116" s="54" t="s">
        <v>223</v>
      </c>
      <c r="C116" s="55">
        <v>0</v>
      </c>
      <c r="E116" s="55">
        <v>529</v>
      </c>
      <c r="G116" s="55">
        <v>85</v>
      </c>
      <c r="H116" s="55">
        <v>614</v>
      </c>
      <c r="I116" s="55">
        <v>0</v>
      </c>
      <c r="J116" s="55">
        <v>0</v>
      </c>
    </row>
    <row r="117" spans="1:10" x14ac:dyDescent="0.25">
      <c r="B117" s="54" t="s">
        <v>224</v>
      </c>
      <c r="C117" s="53">
        <v>12388.62</v>
      </c>
      <c r="D117" s="53">
        <v>4811.62</v>
      </c>
      <c r="E117" s="53">
        <v>6006</v>
      </c>
      <c r="F117" s="55">
        <v>399</v>
      </c>
      <c r="G117" s="55">
        <v>576</v>
      </c>
      <c r="H117" s="53">
        <v>11792.62</v>
      </c>
      <c r="I117" s="55">
        <v>95.19</v>
      </c>
      <c r="J117" s="55">
        <v>596</v>
      </c>
    </row>
    <row r="118" spans="1:10" x14ac:dyDescent="0.25">
      <c r="B118" s="54" t="s">
        <v>225</v>
      </c>
      <c r="C118" s="55">
        <v>0</v>
      </c>
      <c r="E118" s="55">
        <v>372</v>
      </c>
      <c r="F118" s="55">
        <v>68</v>
      </c>
      <c r="H118" s="55">
        <v>440</v>
      </c>
      <c r="I118" s="55">
        <v>0</v>
      </c>
      <c r="J118" s="55">
        <v>-440</v>
      </c>
    </row>
    <row r="119" spans="1:10" x14ac:dyDescent="0.25">
      <c r="B119" s="54" t="s">
        <v>226</v>
      </c>
      <c r="C119" s="53">
        <v>6244</v>
      </c>
      <c r="D119" s="55">
        <v>640</v>
      </c>
      <c r="E119" s="53">
        <v>7842</v>
      </c>
      <c r="F119" s="55">
        <v>525</v>
      </c>
      <c r="G119" s="53">
        <v>1485</v>
      </c>
      <c r="H119" s="53">
        <v>10492</v>
      </c>
      <c r="I119" s="55">
        <v>168.03</v>
      </c>
      <c r="J119" s="53">
        <v>-4248</v>
      </c>
    </row>
    <row r="120" spans="1:10" x14ac:dyDescent="0.25">
      <c r="B120" s="54" t="s">
        <v>227</v>
      </c>
    </row>
    <row r="121" spans="1:10" x14ac:dyDescent="0.25">
      <c r="B121" s="54" t="s">
        <v>228</v>
      </c>
      <c r="C121" s="53">
        <v>13457</v>
      </c>
      <c r="D121" s="53">
        <v>2512</v>
      </c>
      <c r="E121" s="53">
        <v>2705.05</v>
      </c>
      <c r="F121" s="55">
        <v>161.15</v>
      </c>
      <c r="G121" s="55">
        <v>78.25</v>
      </c>
      <c r="H121" s="53">
        <v>5756.45</v>
      </c>
      <c r="I121" s="55">
        <v>47.34</v>
      </c>
      <c r="J121" s="53">
        <v>7086.55</v>
      </c>
    </row>
    <row r="122" spans="1:10" x14ac:dyDescent="0.25">
      <c r="B122" s="54" t="s">
        <v>229</v>
      </c>
      <c r="C122" s="55">
        <v>-443</v>
      </c>
      <c r="E122" s="55">
        <v>617</v>
      </c>
      <c r="F122" s="55">
        <v>25.39</v>
      </c>
      <c r="H122" s="55">
        <v>642.39</v>
      </c>
      <c r="I122" s="55">
        <v>-145.01</v>
      </c>
      <c r="J122" s="53">
        <v>-1085.3900000000001</v>
      </c>
    </row>
    <row r="123" spans="1:10" x14ac:dyDescent="0.25">
      <c r="B123" s="54" t="s">
        <v>230</v>
      </c>
    </row>
    <row r="124" spans="1:10" x14ac:dyDescent="0.25">
      <c r="B124" s="54" t="s">
        <v>144</v>
      </c>
      <c r="C124" s="53">
        <v>113630.92</v>
      </c>
      <c r="D124" s="53">
        <v>25826.74</v>
      </c>
      <c r="E124" s="53">
        <v>25213.05</v>
      </c>
      <c r="F124" s="53">
        <v>6253.54</v>
      </c>
      <c r="G124" s="53">
        <v>3659.25</v>
      </c>
      <c r="H124" s="53">
        <v>60952.58</v>
      </c>
      <c r="I124" s="55">
        <v>53.64</v>
      </c>
      <c r="J124" s="53">
        <v>52678.31</v>
      </c>
    </row>
    <row r="125" spans="1:10" x14ac:dyDescent="0.25">
      <c r="A125" s="54" t="s">
        <v>150</v>
      </c>
      <c r="B125" s="54" t="s">
        <v>231</v>
      </c>
      <c r="C125" s="54" t="s">
        <v>232</v>
      </c>
      <c r="D125" s="53">
        <v>3269</v>
      </c>
      <c r="E125" s="53">
        <v>8028</v>
      </c>
      <c r="G125" s="55">
        <v>740</v>
      </c>
      <c r="H125" s="53">
        <v>12037</v>
      </c>
      <c r="I125" s="54" t="s">
        <v>232</v>
      </c>
      <c r="J125" s="54" t="s">
        <v>232</v>
      </c>
    </row>
    <row r="126" spans="1:10" x14ac:dyDescent="0.25">
      <c r="B126" s="54" t="s">
        <v>233</v>
      </c>
    </row>
    <row r="127" spans="1:10" x14ac:dyDescent="0.25">
      <c r="B127" s="54" t="s">
        <v>234</v>
      </c>
      <c r="C127" s="53">
        <v>96780</v>
      </c>
      <c r="D127" s="53">
        <v>22948.92</v>
      </c>
      <c r="E127" s="53">
        <v>2815</v>
      </c>
      <c r="F127" s="55">
        <v>170</v>
      </c>
      <c r="G127" s="55">
        <v>572</v>
      </c>
      <c r="H127" s="53">
        <v>26505.919999999998</v>
      </c>
      <c r="I127" s="55">
        <v>39.83</v>
      </c>
      <c r="J127" s="53">
        <v>58237.08</v>
      </c>
    </row>
    <row r="128" spans="1:10" x14ac:dyDescent="0.25">
      <c r="B128" s="54" t="s">
        <v>235</v>
      </c>
      <c r="C128" s="55">
        <v>0</v>
      </c>
      <c r="D128" s="53">
        <v>6215</v>
      </c>
      <c r="E128" s="53">
        <v>9210</v>
      </c>
      <c r="F128" s="55">
        <v>615</v>
      </c>
      <c r="H128" s="53">
        <v>16040</v>
      </c>
      <c r="I128" s="55">
        <v>0</v>
      </c>
      <c r="J128" s="55">
        <v>0</v>
      </c>
    </row>
    <row r="130" spans="1:10" x14ac:dyDescent="0.25">
      <c r="A130" s="54" t="s">
        <v>150</v>
      </c>
      <c r="B130" s="54" t="s">
        <v>236</v>
      </c>
      <c r="C130" s="53">
        <v>17760</v>
      </c>
      <c r="D130" s="53">
        <v>3013.27</v>
      </c>
      <c r="E130" s="53">
        <v>3421</v>
      </c>
      <c r="G130" s="53">
        <v>1500</v>
      </c>
      <c r="H130" s="53">
        <v>7954.27</v>
      </c>
      <c r="I130" s="55">
        <v>44.79</v>
      </c>
      <c r="J130" s="53">
        <v>9805.73</v>
      </c>
    </row>
    <row r="131" spans="1:10" x14ac:dyDescent="0.25">
      <c r="B131" s="54" t="s">
        <v>237</v>
      </c>
      <c r="C131" s="54" t="s">
        <v>238</v>
      </c>
      <c r="D131" s="55">
        <v>0</v>
      </c>
      <c r="E131" s="55">
        <v>853</v>
      </c>
      <c r="F131" s="55">
        <v>851</v>
      </c>
      <c r="H131" s="53">
        <v>1704</v>
      </c>
      <c r="I131" s="55">
        <v>54.14</v>
      </c>
      <c r="J131" s="53">
        <v>15029</v>
      </c>
    </row>
    <row r="132" spans="1:10" x14ac:dyDescent="0.25">
      <c r="B132" s="54" t="s">
        <v>239</v>
      </c>
      <c r="C132" s="53">
        <v>147313</v>
      </c>
      <c r="D132" s="53">
        <v>35466.19</v>
      </c>
      <c r="E132" s="53">
        <v>24327</v>
      </c>
      <c r="F132" s="53">
        <v>1636</v>
      </c>
      <c r="G132" s="53">
        <v>2812</v>
      </c>
      <c r="H132" s="53">
        <v>64241.19</v>
      </c>
      <c r="I132" s="55">
        <v>43.61</v>
      </c>
      <c r="J132" s="53">
        <v>83071.81</v>
      </c>
    </row>
    <row r="133" spans="1:10" x14ac:dyDescent="0.25">
      <c r="A133" s="54" t="s">
        <v>151</v>
      </c>
      <c r="B133" s="54" t="s">
        <v>240</v>
      </c>
      <c r="C133" s="53">
        <v>140699</v>
      </c>
      <c r="D133" s="53">
        <v>25504.85</v>
      </c>
      <c r="E133" s="53">
        <v>10490.5</v>
      </c>
      <c r="F133" s="53">
        <v>2282</v>
      </c>
      <c r="G133" s="53">
        <v>3873</v>
      </c>
      <c r="H133" s="53">
        <v>42150.35</v>
      </c>
      <c r="I133" s="55">
        <v>29.96</v>
      </c>
      <c r="J133" s="53">
        <v>98548.65</v>
      </c>
    </row>
    <row r="134" spans="1:10" x14ac:dyDescent="0.25">
      <c r="B134" s="54" t="s">
        <v>241</v>
      </c>
      <c r="C134" s="55">
        <v>0</v>
      </c>
      <c r="E134" s="53">
        <v>6735.12</v>
      </c>
      <c r="F134" s="55">
        <v>195</v>
      </c>
      <c r="G134" s="55">
        <v>278</v>
      </c>
      <c r="H134" s="53">
        <v>7208.12</v>
      </c>
      <c r="I134" s="55">
        <v>0</v>
      </c>
      <c r="J134" s="55">
        <v>0</v>
      </c>
    </row>
    <row r="135" spans="1:10" x14ac:dyDescent="0.25">
      <c r="B135" s="54" t="s">
        <v>242</v>
      </c>
      <c r="C135" s="53">
        <v>96772.3</v>
      </c>
      <c r="D135" s="53">
        <v>21795.88</v>
      </c>
      <c r="E135" s="53">
        <v>8657.6</v>
      </c>
      <c r="F135" s="55">
        <v>450</v>
      </c>
      <c r="G135" s="53">
        <v>1691</v>
      </c>
      <c r="H135" s="53">
        <v>32594.48</v>
      </c>
      <c r="I135" s="55">
        <v>41.13</v>
      </c>
      <c r="J135" s="53">
        <v>56969.7</v>
      </c>
    </row>
    <row r="136" spans="1:10" x14ac:dyDescent="0.25">
      <c r="B136" s="54" t="s">
        <v>243</v>
      </c>
      <c r="C136" s="53">
        <v>48791.28</v>
      </c>
      <c r="D136" s="53">
        <v>19076.37</v>
      </c>
      <c r="E136" s="53">
        <v>9787.7900000000009</v>
      </c>
      <c r="F136" s="55">
        <v>388</v>
      </c>
      <c r="G136" s="53">
        <v>4994</v>
      </c>
      <c r="H136" s="53">
        <v>34246.160000000003</v>
      </c>
      <c r="I136" s="55">
        <v>70.19</v>
      </c>
      <c r="J136" s="53">
        <v>14545.12</v>
      </c>
    </row>
    <row r="137" spans="1:10" x14ac:dyDescent="0.25">
      <c r="B137" s="54" t="s">
        <v>144</v>
      </c>
      <c r="C137" s="53">
        <v>286262.58</v>
      </c>
      <c r="D137" s="53">
        <v>66377.100000000006</v>
      </c>
      <c r="E137" s="53">
        <v>35671.01</v>
      </c>
      <c r="F137" s="53">
        <v>3315</v>
      </c>
      <c r="G137" s="53">
        <v>10836</v>
      </c>
      <c r="H137" s="53">
        <v>116199.11</v>
      </c>
      <c r="I137" s="55">
        <v>40.590000000000003</v>
      </c>
      <c r="J137" s="53">
        <v>170063.47</v>
      </c>
    </row>
    <row r="138" spans="1:10" x14ac:dyDescent="0.25">
      <c r="A138" s="54" t="s">
        <v>152</v>
      </c>
      <c r="B138" s="54" t="s">
        <v>244</v>
      </c>
      <c r="C138" s="53">
        <v>50514.75</v>
      </c>
      <c r="D138" s="53">
        <v>7544.75</v>
      </c>
      <c r="E138" s="53">
        <v>4934</v>
      </c>
      <c r="F138" s="55">
        <v>450</v>
      </c>
      <c r="G138" s="53">
        <v>1367</v>
      </c>
      <c r="H138" s="53">
        <v>14295.75</v>
      </c>
      <c r="I138" s="55">
        <v>28.3</v>
      </c>
      <c r="J138" s="53">
        <v>36219</v>
      </c>
    </row>
    <row r="139" spans="1:10" x14ac:dyDescent="0.25">
      <c r="B139" s="54" t="s">
        <v>245</v>
      </c>
      <c r="C139" s="53">
        <v>55794</v>
      </c>
      <c r="D139" s="53">
        <v>17674</v>
      </c>
      <c r="E139" s="53">
        <v>7020</v>
      </c>
      <c r="F139" s="53">
        <v>2131</v>
      </c>
      <c r="G139" s="53">
        <v>3516</v>
      </c>
      <c r="H139" s="53">
        <v>30341</v>
      </c>
      <c r="I139" s="55">
        <v>54.38</v>
      </c>
      <c r="J139" s="53">
        <v>25453</v>
      </c>
    </row>
    <row r="140" spans="1:10" x14ac:dyDescent="0.25">
      <c r="B140" s="54" t="s">
        <v>246</v>
      </c>
      <c r="C140" s="55">
        <v>0</v>
      </c>
      <c r="E140" s="55">
        <v>650</v>
      </c>
      <c r="F140" s="55">
        <v>113</v>
      </c>
      <c r="G140" s="55">
        <v>157</v>
      </c>
      <c r="H140" s="55">
        <v>920</v>
      </c>
      <c r="I140" s="55">
        <v>0</v>
      </c>
      <c r="J140" s="55">
        <v>0</v>
      </c>
    </row>
    <row r="141" spans="1:10" x14ac:dyDescent="0.25">
      <c r="B141" s="54" t="s">
        <v>247</v>
      </c>
      <c r="C141" s="53">
        <v>13070</v>
      </c>
      <c r="D141" s="55">
        <v>45</v>
      </c>
      <c r="E141" s="53">
        <v>6074</v>
      </c>
      <c r="F141" s="55">
        <v>252</v>
      </c>
      <c r="G141" s="53">
        <v>1672</v>
      </c>
      <c r="H141" s="53">
        <v>8043</v>
      </c>
      <c r="I141" s="55">
        <v>68.58</v>
      </c>
      <c r="J141" s="53">
        <v>4107</v>
      </c>
    </row>
    <row r="142" spans="1:10" x14ac:dyDescent="0.25">
      <c r="B142" s="54" t="s">
        <v>215</v>
      </c>
    </row>
    <row r="143" spans="1:10" x14ac:dyDescent="0.25">
      <c r="B143" s="54" t="s">
        <v>248</v>
      </c>
      <c r="C143" s="53">
        <v>39870</v>
      </c>
      <c r="D143" s="53">
        <v>8246</v>
      </c>
      <c r="E143" s="53">
        <v>6731</v>
      </c>
      <c r="F143" s="53">
        <v>1351</v>
      </c>
      <c r="G143" s="53">
        <v>1090</v>
      </c>
      <c r="H143" s="53">
        <v>17418</v>
      </c>
      <c r="I143" s="55">
        <v>43.69</v>
      </c>
      <c r="J143" s="53">
        <v>22452</v>
      </c>
    </row>
    <row r="144" spans="1:10" x14ac:dyDescent="0.25">
      <c r="B144" s="54" t="s">
        <v>249</v>
      </c>
      <c r="C144" s="53">
        <v>159248.75</v>
      </c>
      <c r="D144" s="53">
        <v>33509.75</v>
      </c>
      <c r="E144" s="53">
        <v>25409</v>
      </c>
      <c r="F144" s="53">
        <v>4297</v>
      </c>
      <c r="G144" s="53">
        <v>7802</v>
      </c>
      <c r="H144" s="53">
        <v>71017.75</v>
      </c>
      <c r="I144" s="55">
        <v>44.6</v>
      </c>
      <c r="J144" s="53">
        <v>88231</v>
      </c>
    </row>
    <row r="145" spans="1:10" x14ac:dyDescent="0.25">
      <c r="A145" s="54" t="s">
        <v>250</v>
      </c>
      <c r="B145" s="54" t="s">
        <v>251</v>
      </c>
      <c r="C145" s="55">
        <v>420</v>
      </c>
      <c r="E145" s="55">
        <v>577</v>
      </c>
      <c r="H145" s="55">
        <v>577</v>
      </c>
      <c r="I145" s="55">
        <v>137.38</v>
      </c>
      <c r="J145" s="55">
        <v>-157</v>
      </c>
    </row>
    <row r="146" spans="1:10" x14ac:dyDescent="0.25">
      <c r="B146" s="54" t="s">
        <v>252</v>
      </c>
      <c r="C146" s="53">
        <v>47190</v>
      </c>
      <c r="D146" s="53">
        <v>6275</v>
      </c>
      <c r="E146" s="53">
        <v>6370</v>
      </c>
      <c r="H146" s="53">
        <v>12645</v>
      </c>
      <c r="I146" s="55">
        <v>26.8</v>
      </c>
      <c r="J146" s="53">
        <v>34545</v>
      </c>
    </row>
    <row r="147" spans="1:10" x14ac:dyDescent="0.25">
      <c r="B147" s="54" t="s">
        <v>253</v>
      </c>
      <c r="C147" s="53">
        <v>108595.45</v>
      </c>
      <c r="D147" s="53">
        <v>19367.990000000002</v>
      </c>
      <c r="E147" s="53">
        <v>9506.75</v>
      </c>
      <c r="F147" s="55">
        <v>90</v>
      </c>
      <c r="G147" s="55">
        <v>295</v>
      </c>
      <c r="H147" s="53">
        <v>29259.74</v>
      </c>
      <c r="I147" s="55">
        <v>26.94</v>
      </c>
      <c r="J147" s="53">
        <v>79335.710000000006</v>
      </c>
    </row>
    <row r="149" spans="1:10" x14ac:dyDescent="0.25">
      <c r="A149" s="62">
        <v>6</v>
      </c>
    </row>
    <row r="151" spans="1:10" x14ac:dyDescent="0.25">
      <c r="A151" s="63" t="s">
        <v>254</v>
      </c>
    </row>
    <row r="152" spans="1:10" x14ac:dyDescent="0.25">
      <c r="A152" s="63" t="s">
        <v>255</v>
      </c>
    </row>
    <row r="154" spans="1:10" x14ac:dyDescent="0.25">
      <c r="A154" s="54" t="s">
        <v>256</v>
      </c>
      <c r="B154" s="54" t="s">
        <v>257</v>
      </c>
      <c r="C154" s="55">
        <v>0.03</v>
      </c>
      <c r="E154" s="53">
        <v>1754</v>
      </c>
      <c r="H154" s="53">
        <v>1754</v>
      </c>
      <c r="I154" s="55">
        <v>0.03</v>
      </c>
      <c r="J154" s="53">
        <v>-1754</v>
      </c>
    </row>
    <row r="155" spans="1:10" x14ac:dyDescent="0.25">
      <c r="B155" s="54" t="s">
        <v>258</v>
      </c>
      <c r="C155" s="55">
        <v>0</v>
      </c>
      <c r="E155" s="53">
        <v>1331</v>
      </c>
      <c r="H155" s="53">
        <v>1331</v>
      </c>
      <c r="I155" s="55">
        <v>0</v>
      </c>
      <c r="J155" s="53">
        <v>-1331</v>
      </c>
    </row>
    <row r="156" spans="1:10" x14ac:dyDescent="0.25">
      <c r="B156" s="54" t="s">
        <v>144</v>
      </c>
      <c r="C156" s="53">
        <v>156205.45000000001</v>
      </c>
      <c r="D156" s="53">
        <v>25642.99</v>
      </c>
      <c r="E156" s="53">
        <v>19538.75</v>
      </c>
      <c r="F156" s="55">
        <v>90</v>
      </c>
      <c r="G156" s="55">
        <v>295</v>
      </c>
      <c r="H156" s="53">
        <v>45566.79</v>
      </c>
      <c r="I156" s="55">
        <v>29.17</v>
      </c>
      <c r="J156" s="53">
        <v>110638.71</v>
      </c>
    </row>
  </sheetData>
  <mergeCells count="26">
    <mergeCell ref="A31:A35"/>
    <mergeCell ref="B30:J31"/>
    <mergeCell ref="B32:B35"/>
    <mergeCell ref="C32:C35"/>
    <mergeCell ref="D32:J32"/>
    <mergeCell ref="D33:H33"/>
    <mergeCell ref="I33:I35"/>
    <mergeCell ref="J33:J35"/>
    <mergeCell ref="D34:D35"/>
    <mergeCell ref="E34:E35"/>
    <mergeCell ref="F34:F35"/>
    <mergeCell ref="G34:G35"/>
    <mergeCell ref="H34:H35"/>
    <mergeCell ref="G5:G6"/>
    <mergeCell ref="H5:H6"/>
    <mergeCell ref="A1:A6"/>
    <mergeCell ref="B3:B6"/>
    <mergeCell ref="C3:C6"/>
    <mergeCell ref="D3:J3"/>
    <mergeCell ref="D4:H4"/>
    <mergeCell ref="I4:I6"/>
    <mergeCell ref="J4:J6"/>
    <mergeCell ref="D5:D6"/>
    <mergeCell ref="E5:E6"/>
    <mergeCell ref="F5:F6"/>
    <mergeCell ref="B1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EB6C-348E-4FEA-B99B-25E0E2687149}">
  <dimension ref="A1:V158"/>
  <sheetViews>
    <sheetView tabSelected="1" zoomScale="60" zoomScaleNormal="60" workbookViewId="0">
      <selection activeCell="O58" sqref="O58"/>
    </sheetView>
  </sheetViews>
  <sheetFormatPr defaultRowHeight="15" x14ac:dyDescent="0.25"/>
  <cols>
    <col min="1" max="1" width="15.42578125" bestFit="1" customWidth="1"/>
    <col min="2" max="2" width="30.5703125" bestFit="1" customWidth="1"/>
    <col min="3" max="3" width="20.140625" bestFit="1" customWidth="1"/>
    <col min="4" max="4" width="17" bestFit="1" customWidth="1"/>
    <col min="5" max="6" width="16.5703125" bestFit="1" customWidth="1"/>
    <col min="7" max="7" width="46.85546875" bestFit="1" customWidth="1"/>
    <col min="8" max="8" width="17.28515625" bestFit="1" customWidth="1"/>
    <col min="9" max="9" width="29" bestFit="1" customWidth="1"/>
    <col min="10" max="10" width="43" bestFit="1" customWidth="1"/>
    <col min="11" max="11" width="15.42578125" bestFit="1" customWidth="1"/>
  </cols>
  <sheetData>
    <row r="1" spans="1:22" ht="15" customHeight="1" x14ac:dyDescent="0.25">
      <c r="A1" s="191"/>
      <c r="B1" s="168" t="s">
        <v>259</v>
      </c>
      <c r="C1" s="168"/>
      <c r="D1" s="168"/>
      <c r="E1" s="168"/>
      <c r="F1" s="168"/>
      <c r="G1" s="168"/>
      <c r="H1" s="168"/>
      <c r="I1" s="168"/>
      <c r="J1" s="168"/>
      <c r="K1" s="149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5" customHeight="1" thickBot="1" x14ac:dyDescent="0.3">
      <c r="A2" s="191"/>
      <c r="B2" s="168"/>
      <c r="C2" s="168"/>
      <c r="D2" s="168"/>
      <c r="E2" s="168"/>
      <c r="F2" s="168"/>
      <c r="G2" s="168"/>
      <c r="H2" s="168"/>
      <c r="I2" s="168"/>
      <c r="J2" s="168"/>
      <c r="K2" s="149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spans="1:22" ht="15" customHeight="1" x14ac:dyDescent="0.25">
      <c r="A3" s="191"/>
      <c r="B3" s="228" t="s">
        <v>1</v>
      </c>
      <c r="C3" s="229" t="s">
        <v>2</v>
      </c>
      <c r="D3" s="230" t="s">
        <v>359</v>
      </c>
      <c r="E3" s="231"/>
      <c r="F3" s="231"/>
      <c r="G3" s="231"/>
      <c r="H3" s="231"/>
      <c r="I3" s="229" t="s">
        <v>4</v>
      </c>
      <c r="J3" s="232" t="s">
        <v>5</v>
      </c>
      <c r="K3" s="233"/>
      <c r="L3" s="9"/>
      <c r="M3" s="9"/>
      <c r="N3" s="9"/>
      <c r="O3" s="9"/>
      <c r="P3" s="9"/>
      <c r="Q3" s="9"/>
      <c r="R3" s="9"/>
      <c r="S3" s="9"/>
      <c r="T3" s="9"/>
    </row>
    <row r="4" spans="1:22" ht="15" customHeight="1" thickBot="1" x14ac:dyDescent="0.3">
      <c r="A4" s="191"/>
      <c r="B4" s="234"/>
      <c r="C4" s="234"/>
      <c r="D4" s="235"/>
      <c r="E4" s="236"/>
      <c r="F4" s="236"/>
      <c r="G4" s="236"/>
      <c r="H4" s="236"/>
      <c r="I4" s="237"/>
      <c r="J4" s="238"/>
      <c r="K4" s="239"/>
      <c r="L4" s="9"/>
      <c r="M4" s="9"/>
      <c r="N4" s="9"/>
      <c r="O4" s="9"/>
      <c r="P4" s="9"/>
      <c r="Q4" s="9"/>
      <c r="R4" s="9"/>
      <c r="S4" s="9"/>
      <c r="T4" s="9"/>
    </row>
    <row r="5" spans="1:22" x14ac:dyDescent="0.25">
      <c r="A5" s="191"/>
      <c r="B5" s="234"/>
      <c r="C5" s="234"/>
      <c r="D5" s="229" t="s">
        <v>9</v>
      </c>
      <c r="E5" s="229" t="s">
        <v>10</v>
      </c>
      <c r="F5" s="229" t="s">
        <v>11</v>
      </c>
      <c r="G5" s="229" t="s">
        <v>361</v>
      </c>
      <c r="H5" s="228" t="s">
        <v>13</v>
      </c>
      <c r="I5" s="237"/>
      <c r="J5" s="238"/>
      <c r="K5" s="239"/>
      <c r="L5" s="9"/>
      <c r="M5" s="9"/>
      <c r="N5" s="9"/>
      <c r="O5" s="9"/>
      <c r="P5" s="9"/>
      <c r="Q5" s="9"/>
      <c r="R5" s="9"/>
      <c r="S5" s="9"/>
      <c r="T5" s="9"/>
    </row>
    <row r="6" spans="1:22" ht="26.25" customHeight="1" thickBot="1" x14ac:dyDescent="0.3">
      <c r="A6" s="191"/>
      <c r="B6" s="240"/>
      <c r="C6" s="240"/>
      <c r="D6" s="240"/>
      <c r="E6" s="240"/>
      <c r="F6" s="240"/>
      <c r="G6" s="240"/>
      <c r="H6" s="240"/>
      <c r="I6" s="241"/>
      <c r="J6" s="242"/>
      <c r="K6" s="243"/>
      <c r="L6" s="9"/>
      <c r="M6" s="9"/>
      <c r="N6" s="9"/>
      <c r="O6" s="9"/>
      <c r="P6" s="9"/>
      <c r="Q6" s="9"/>
      <c r="R6" s="9"/>
      <c r="S6" s="9"/>
      <c r="T6" s="9"/>
    </row>
    <row r="7" spans="1:22" x14ac:dyDescent="0.25">
      <c r="A7" s="9" t="s">
        <v>17</v>
      </c>
      <c r="B7" s="142" t="s">
        <v>14</v>
      </c>
      <c r="C7" s="244">
        <v>97309.5</v>
      </c>
      <c r="D7" s="244">
        <v>14341.34</v>
      </c>
      <c r="E7" s="244">
        <v>49755.3</v>
      </c>
      <c r="F7" s="244">
        <v>24878.25</v>
      </c>
      <c r="G7" s="244">
        <v>3648.82</v>
      </c>
      <c r="H7" s="244" t="s">
        <v>332</v>
      </c>
      <c r="I7" s="244">
        <v>95.18</v>
      </c>
      <c r="J7" s="244">
        <v>16941.41</v>
      </c>
      <c r="K7" s="245">
        <v>-12255.62</v>
      </c>
      <c r="O7" s="9"/>
      <c r="P7" s="9"/>
      <c r="Q7" s="9"/>
      <c r="R7" s="9"/>
      <c r="S7" s="9"/>
      <c r="T7" s="9"/>
    </row>
    <row r="8" spans="1:22" x14ac:dyDescent="0.25">
      <c r="A8" s="9"/>
      <c r="B8" s="142" t="s">
        <v>1</v>
      </c>
      <c r="C8" s="244">
        <v>262744.17</v>
      </c>
      <c r="D8" s="244">
        <v>48222.32</v>
      </c>
      <c r="E8" s="244">
        <v>53690.92</v>
      </c>
      <c r="F8" s="244">
        <v>20946.2</v>
      </c>
      <c r="G8" s="244" t="s">
        <v>333</v>
      </c>
      <c r="H8" s="244" t="s">
        <v>334</v>
      </c>
      <c r="I8" s="244">
        <v>65.09</v>
      </c>
      <c r="J8" s="244">
        <v>89092.9</v>
      </c>
      <c r="K8" s="246"/>
      <c r="L8" s="54"/>
      <c r="M8" s="53"/>
      <c r="N8" s="34"/>
      <c r="O8" s="9"/>
      <c r="P8" s="9"/>
      <c r="Q8" s="9"/>
      <c r="R8" s="9"/>
      <c r="S8" s="9"/>
      <c r="T8" s="9"/>
    </row>
    <row r="9" spans="1:22" x14ac:dyDescent="0.25">
      <c r="A9" s="9"/>
      <c r="B9" s="142" t="s">
        <v>139</v>
      </c>
      <c r="C9" s="244">
        <v>456897.76</v>
      </c>
      <c r="D9" s="244">
        <v>151589.37</v>
      </c>
      <c r="E9" s="244">
        <v>56507.93</v>
      </c>
      <c r="F9" s="244">
        <v>45666.7</v>
      </c>
      <c r="G9" s="244">
        <v>21321.75</v>
      </c>
      <c r="H9" s="244">
        <v>275085.76</v>
      </c>
      <c r="I9" s="244">
        <v>60.21</v>
      </c>
      <c r="J9" s="244">
        <v>181812</v>
      </c>
      <c r="K9" s="246"/>
      <c r="L9" s="54"/>
      <c r="M9" s="53"/>
      <c r="N9" s="34"/>
      <c r="O9" s="9"/>
      <c r="P9" s="9"/>
      <c r="Q9" s="9"/>
      <c r="R9" s="9"/>
      <c r="S9" s="9"/>
      <c r="T9" s="9"/>
    </row>
    <row r="10" spans="1:22" x14ac:dyDescent="0.25">
      <c r="A10" s="9"/>
      <c r="B10" s="142" t="s">
        <v>140</v>
      </c>
      <c r="C10" s="244">
        <v>480782.74</v>
      </c>
      <c r="D10" s="244">
        <v>196414.94</v>
      </c>
      <c r="E10" s="244">
        <v>69883.899999999994</v>
      </c>
      <c r="F10" s="244">
        <v>927865</v>
      </c>
      <c r="G10" s="244" t="s">
        <v>335</v>
      </c>
      <c r="H10" s="244">
        <v>295242.28000000003</v>
      </c>
      <c r="I10" s="244">
        <v>61.41</v>
      </c>
      <c r="J10" s="244">
        <v>186548.48000000001</v>
      </c>
      <c r="K10" s="245">
        <v>-1008.02</v>
      </c>
      <c r="L10" s="34"/>
      <c r="M10" s="54"/>
      <c r="N10" s="34"/>
      <c r="O10" s="9"/>
      <c r="P10" s="9"/>
      <c r="Q10" s="9"/>
      <c r="R10" s="9"/>
      <c r="S10" s="9"/>
      <c r="T10" s="9"/>
    </row>
    <row r="11" spans="1:22" x14ac:dyDescent="0.25">
      <c r="B11" s="142" t="s">
        <v>141</v>
      </c>
      <c r="C11" s="244">
        <v>85929</v>
      </c>
      <c r="D11" s="244">
        <v>20742</v>
      </c>
      <c r="E11" s="244">
        <v>19457</v>
      </c>
      <c r="F11" s="244">
        <v>5925</v>
      </c>
      <c r="G11" s="244">
        <v>2457</v>
      </c>
      <c r="H11" s="244">
        <v>48581</v>
      </c>
      <c r="I11" s="244">
        <v>56.54</v>
      </c>
      <c r="J11" s="244">
        <v>37348</v>
      </c>
      <c r="K11" s="246"/>
      <c r="L11" s="53"/>
    </row>
    <row r="12" spans="1:22" x14ac:dyDescent="0.25">
      <c r="B12" s="142" t="s">
        <v>142</v>
      </c>
      <c r="C12" s="244">
        <v>138718.95000000001</v>
      </c>
      <c r="D12" s="244">
        <v>19007.95</v>
      </c>
      <c r="E12" s="244">
        <v>34553.64</v>
      </c>
      <c r="F12" s="244">
        <v>14306.88</v>
      </c>
      <c r="G12" s="244">
        <v>12262</v>
      </c>
      <c r="H12" s="244">
        <v>83130.47</v>
      </c>
      <c r="I12" s="244">
        <v>57.76</v>
      </c>
      <c r="J12" s="244">
        <v>58588.480000000003</v>
      </c>
      <c r="K12" s="246"/>
      <c r="L12" s="54"/>
    </row>
    <row r="13" spans="1:22" x14ac:dyDescent="0.25">
      <c r="B13" s="142" t="s">
        <v>143</v>
      </c>
      <c r="C13" s="244">
        <v>239440</v>
      </c>
      <c r="D13" s="244">
        <v>23162.19</v>
      </c>
      <c r="E13" s="244">
        <v>73681</v>
      </c>
      <c r="F13" s="244">
        <v>25059</v>
      </c>
      <c r="G13" s="244">
        <v>16006.3</v>
      </c>
      <c r="H13" s="244">
        <v>137908.49</v>
      </c>
      <c r="I13" s="244">
        <v>57.6</v>
      </c>
      <c r="J13" s="244">
        <v>101531.51</v>
      </c>
      <c r="K13" s="246"/>
      <c r="L13" s="55"/>
    </row>
    <row r="14" spans="1:22" x14ac:dyDescent="0.25">
      <c r="B14" s="247" t="s">
        <v>144</v>
      </c>
      <c r="C14" s="248">
        <v>1761822.12</v>
      </c>
      <c r="D14" s="248">
        <v>473480.11</v>
      </c>
      <c r="E14" s="248">
        <v>357729.69</v>
      </c>
      <c r="F14" s="248" t="s">
        <v>336</v>
      </c>
      <c r="G14" s="248" t="s">
        <v>337</v>
      </c>
      <c r="H14" s="248">
        <v>1103222.97</v>
      </c>
      <c r="I14" s="248" t="s">
        <v>338</v>
      </c>
      <c r="J14" s="248">
        <v>671862.79</v>
      </c>
      <c r="K14" s="249">
        <v>-13263.64</v>
      </c>
      <c r="L14" s="55"/>
      <c r="M14" s="54"/>
    </row>
    <row r="15" spans="1:22" x14ac:dyDescent="0.25">
      <c r="A15" s="9" t="s">
        <v>18</v>
      </c>
      <c r="B15" s="142" t="s">
        <v>145</v>
      </c>
      <c r="C15" s="244" t="s">
        <v>339</v>
      </c>
      <c r="D15" s="244">
        <v>47144.69</v>
      </c>
      <c r="E15" s="244">
        <v>36812.589999999997</v>
      </c>
      <c r="F15" s="244">
        <v>15479.61</v>
      </c>
      <c r="G15" s="244">
        <v>14982.8</v>
      </c>
      <c r="H15" s="244">
        <v>114419.89</v>
      </c>
      <c r="I15" s="244" t="s">
        <v>340</v>
      </c>
      <c r="J15" s="244">
        <v>75595.7</v>
      </c>
      <c r="K15" s="245">
        <v>-81.760000000000005</v>
      </c>
      <c r="L15" s="53"/>
      <c r="N15" s="55"/>
    </row>
    <row r="16" spans="1:22" x14ac:dyDescent="0.25">
      <c r="B16" s="142" t="s">
        <v>146</v>
      </c>
      <c r="C16" s="244" t="s">
        <v>341</v>
      </c>
      <c r="D16" s="244">
        <v>11730.35</v>
      </c>
      <c r="E16" s="244">
        <v>25170</v>
      </c>
      <c r="F16" s="244">
        <v>4237.09</v>
      </c>
      <c r="G16" s="244">
        <v>1506</v>
      </c>
      <c r="H16" s="244">
        <v>43643.35</v>
      </c>
      <c r="I16" s="244">
        <v>94.55</v>
      </c>
      <c r="J16" s="244">
        <v>4911</v>
      </c>
      <c r="K16" s="245">
        <v>-2395</v>
      </c>
      <c r="L16" s="54"/>
      <c r="N16" s="151"/>
    </row>
    <row r="17" spans="1:14" x14ac:dyDescent="0.25">
      <c r="B17" s="142" t="s">
        <v>147</v>
      </c>
      <c r="C17" s="244" t="s">
        <v>343</v>
      </c>
      <c r="D17" s="244">
        <v>24483</v>
      </c>
      <c r="E17" s="244">
        <v>37730.9</v>
      </c>
      <c r="F17" s="244">
        <v>5915.75</v>
      </c>
      <c r="G17" s="244">
        <v>2835</v>
      </c>
      <c r="H17" s="244">
        <v>70964.649999999994</v>
      </c>
      <c r="I17" s="244">
        <v>84.4</v>
      </c>
      <c r="J17" s="244">
        <v>16760.25</v>
      </c>
      <c r="K17" s="245">
        <v>-3643.9</v>
      </c>
      <c r="L17" s="54"/>
      <c r="N17" s="53"/>
    </row>
    <row r="18" spans="1:14" x14ac:dyDescent="0.25">
      <c r="B18" s="247" t="s">
        <v>144</v>
      </c>
      <c r="C18" s="248">
        <v>320174.18</v>
      </c>
      <c r="D18" s="248">
        <v>83358.039999999994</v>
      </c>
      <c r="E18" s="248">
        <v>100713.49</v>
      </c>
      <c r="F18" s="248">
        <v>25632.560000000001</v>
      </c>
      <c r="G18" s="248">
        <v>19323.8</v>
      </c>
      <c r="H18" s="248">
        <v>229027.89</v>
      </c>
      <c r="I18" s="248">
        <v>71.53</v>
      </c>
      <c r="J18" s="248">
        <v>97266.95</v>
      </c>
      <c r="K18" s="249" t="s">
        <v>342</v>
      </c>
      <c r="L18" s="54"/>
      <c r="M18" s="54"/>
      <c r="N18" s="54"/>
    </row>
    <row r="19" spans="1:14" x14ac:dyDescent="0.25">
      <c r="A19" s="9" t="s">
        <v>20</v>
      </c>
      <c r="B19" s="142" t="s">
        <v>148</v>
      </c>
      <c r="C19" s="244">
        <v>74952</v>
      </c>
      <c r="D19" s="244">
        <v>16959</v>
      </c>
      <c r="E19" s="244">
        <v>23917.040000000001</v>
      </c>
      <c r="F19" s="244">
        <v>2037</v>
      </c>
      <c r="G19" s="244">
        <v>3631</v>
      </c>
      <c r="H19" s="244">
        <v>46544.04</v>
      </c>
      <c r="I19" s="244">
        <v>62.14</v>
      </c>
      <c r="J19" s="244">
        <v>28362.959999999999</v>
      </c>
      <c r="K19" s="246"/>
      <c r="L19" s="53"/>
    </row>
    <row r="20" spans="1:14" x14ac:dyDescent="0.25">
      <c r="B20" s="142" t="s">
        <v>149</v>
      </c>
      <c r="C20" s="244">
        <v>113630.92</v>
      </c>
      <c r="D20" s="244">
        <v>25620.74</v>
      </c>
      <c r="E20" s="244">
        <v>26198.05</v>
      </c>
      <c r="F20" s="244">
        <v>6253.54</v>
      </c>
      <c r="G20" s="244">
        <v>3659.25</v>
      </c>
      <c r="H20" s="244">
        <v>61731.58</v>
      </c>
      <c r="I20" s="244">
        <v>54.3</v>
      </c>
      <c r="J20" s="244">
        <v>56342.34</v>
      </c>
      <c r="K20" s="245">
        <v>-4398</v>
      </c>
      <c r="L20" s="53"/>
      <c r="M20" s="54"/>
    </row>
    <row r="21" spans="1:14" x14ac:dyDescent="0.25">
      <c r="B21" s="142" t="s">
        <v>150</v>
      </c>
      <c r="C21" s="244">
        <v>147313</v>
      </c>
      <c r="D21" s="244">
        <v>36281.93</v>
      </c>
      <c r="E21" s="244">
        <v>25607</v>
      </c>
      <c r="F21" s="244">
        <v>1471</v>
      </c>
      <c r="G21" s="244">
        <v>3090</v>
      </c>
      <c r="H21" s="244">
        <v>66449.929999999993</v>
      </c>
      <c r="I21" s="244">
        <v>45.11</v>
      </c>
      <c r="J21" s="244">
        <v>80863.070000000007</v>
      </c>
      <c r="K21" s="246"/>
      <c r="L21" s="54"/>
    </row>
    <row r="22" spans="1:14" x14ac:dyDescent="0.25">
      <c r="B22" s="142" t="s">
        <v>151</v>
      </c>
      <c r="C22" s="244">
        <v>286262.58</v>
      </c>
      <c r="D22" s="244">
        <v>63509.120000000003</v>
      </c>
      <c r="E22" s="244">
        <v>36144.370000000003</v>
      </c>
      <c r="F22" s="244">
        <v>3035</v>
      </c>
      <c r="G22" s="244">
        <v>10256</v>
      </c>
      <c r="H22" s="244">
        <v>112944.49</v>
      </c>
      <c r="I22" s="244">
        <v>39.450000000000003</v>
      </c>
      <c r="J22" s="244">
        <v>173318.09</v>
      </c>
      <c r="K22" s="246"/>
      <c r="L22" s="54"/>
    </row>
    <row r="23" spans="1:14" x14ac:dyDescent="0.25">
      <c r="B23" s="142" t="s">
        <v>152</v>
      </c>
      <c r="C23" s="244">
        <v>159248.75</v>
      </c>
      <c r="D23" s="244">
        <v>29734.45</v>
      </c>
      <c r="E23" s="244">
        <v>25523</v>
      </c>
      <c r="F23" s="244">
        <v>3187</v>
      </c>
      <c r="G23" s="244">
        <v>6691</v>
      </c>
      <c r="H23" s="244">
        <v>65185.45</v>
      </c>
      <c r="I23" s="244">
        <v>40.93</v>
      </c>
      <c r="J23" s="244">
        <v>94063.3</v>
      </c>
      <c r="K23" s="246"/>
      <c r="L23" s="53"/>
    </row>
    <row r="24" spans="1:14" x14ac:dyDescent="0.25">
      <c r="B24" s="142" t="s">
        <v>260</v>
      </c>
      <c r="C24" s="244">
        <v>156205.45000000001</v>
      </c>
      <c r="D24" s="244">
        <v>25672.19</v>
      </c>
      <c r="E24" s="244">
        <v>19964.75</v>
      </c>
      <c r="F24" s="244">
        <v>90</v>
      </c>
      <c r="G24" s="244">
        <v>295</v>
      </c>
      <c r="H24" s="244">
        <v>46021.94</v>
      </c>
      <c r="I24" s="244">
        <v>29.46</v>
      </c>
      <c r="J24" s="244">
        <v>113712.51</v>
      </c>
      <c r="K24" s="245">
        <v>-3529</v>
      </c>
      <c r="L24" s="53"/>
      <c r="N24" s="151"/>
    </row>
    <row r="25" spans="1:14" x14ac:dyDescent="0.25">
      <c r="B25" s="247" t="s">
        <v>144</v>
      </c>
      <c r="C25" s="248">
        <v>937612.7</v>
      </c>
      <c r="D25" s="248">
        <v>197827.43</v>
      </c>
      <c r="E25" s="248">
        <v>157354.21</v>
      </c>
      <c r="F25" s="248">
        <v>16073.54</v>
      </c>
      <c r="G25" s="248">
        <v>27622.25</v>
      </c>
      <c r="H25" s="248">
        <v>398877.43</v>
      </c>
      <c r="I25" s="248">
        <v>42.54</v>
      </c>
      <c r="J25" s="248">
        <v>546662.27</v>
      </c>
      <c r="K25" s="249">
        <v>7927</v>
      </c>
      <c r="L25" s="54"/>
      <c r="M25" s="54"/>
    </row>
    <row r="26" spans="1:14" ht="15.75" thickBot="1" x14ac:dyDescent="0.3">
      <c r="A26" s="9" t="s">
        <v>153</v>
      </c>
      <c r="B26" s="250"/>
      <c r="C26" s="251">
        <v>3019609</v>
      </c>
      <c r="D26" s="251">
        <v>754665.58</v>
      </c>
      <c r="E26" s="251">
        <v>615797.39</v>
      </c>
      <c r="F26" s="251">
        <v>187766.78</v>
      </c>
      <c r="G26" s="251">
        <v>172898.54</v>
      </c>
      <c r="H26" s="252">
        <v>1731128.29</v>
      </c>
      <c r="I26" s="251">
        <v>57.33</v>
      </c>
      <c r="J26" s="251">
        <v>1315792.01</v>
      </c>
      <c r="K26" s="253">
        <v>-27311.3</v>
      </c>
      <c r="L26" s="55"/>
      <c r="M26" s="54"/>
      <c r="N26" s="54"/>
    </row>
    <row r="27" spans="1:14" x14ac:dyDescent="0.25">
      <c r="A27" s="9"/>
      <c r="C27" s="254"/>
      <c r="D27" s="254"/>
      <c r="E27" s="254"/>
      <c r="F27" s="254"/>
      <c r="G27" s="254"/>
      <c r="H27" s="255"/>
      <c r="I27" s="254"/>
      <c r="J27" s="254"/>
      <c r="K27" s="254"/>
      <c r="L27" s="55"/>
      <c r="M27" s="54"/>
      <c r="N27" s="54"/>
    </row>
    <row r="28" spans="1:14" ht="15.75" thickBot="1" x14ac:dyDescent="0.3">
      <c r="A28" s="9"/>
      <c r="C28" s="254"/>
      <c r="D28" s="254"/>
      <c r="E28" s="254"/>
      <c r="F28" s="254"/>
      <c r="G28" s="254"/>
      <c r="H28" s="255"/>
      <c r="I28" s="254"/>
      <c r="J28" s="254"/>
      <c r="K28" s="254"/>
      <c r="L28" s="55"/>
      <c r="M28" s="54"/>
      <c r="N28" s="54"/>
    </row>
    <row r="29" spans="1:14" ht="15.75" customHeight="1" x14ac:dyDescent="0.25">
      <c r="A29" s="256" t="s">
        <v>1</v>
      </c>
      <c r="B29" s="228" t="s">
        <v>358</v>
      </c>
      <c r="C29" s="229" t="s">
        <v>2</v>
      </c>
      <c r="D29" s="230" t="s">
        <v>359</v>
      </c>
      <c r="E29" s="231"/>
      <c r="F29" s="231"/>
      <c r="G29" s="231"/>
      <c r="H29" s="231"/>
      <c r="I29" s="229" t="s">
        <v>4</v>
      </c>
      <c r="J29" s="229" t="s">
        <v>360</v>
      </c>
      <c r="K29" s="257"/>
    </row>
    <row r="30" spans="1:14" ht="28.5" customHeight="1" thickBot="1" x14ac:dyDescent="0.3">
      <c r="A30" s="258"/>
      <c r="B30" s="234"/>
      <c r="C30" s="234"/>
      <c r="D30" s="235"/>
      <c r="E30" s="236"/>
      <c r="F30" s="236"/>
      <c r="G30" s="236"/>
      <c r="H30" s="236"/>
      <c r="I30" s="237"/>
      <c r="J30" s="237"/>
      <c r="K30" s="257"/>
    </row>
    <row r="31" spans="1:14" ht="44.25" customHeight="1" x14ac:dyDescent="0.25">
      <c r="A31" s="258"/>
      <c r="B31" s="234"/>
      <c r="C31" s="234"/>
      <c r="D31" s="229" t="s">
        <v>9</v>
      </c>
      <c r="E31" s="229" t="s">
        <v>10</v>
      </c>
      <c r="F31" s="229" t="s">
        <v>11</v>
      </c>
      <c r="G31" s="229" t="s">
        <v>361</v>
      </c>
      <c r="H31" s="228" t="s">
        <v>13</v>
      </c>
      <c r="I31" s="237"/>
      <c r="J31" s="237"/>
      <c r="K31" s="257"/>
    </row>
    <row r="32" spans="1:14" ht="15.75" thickBot="1" x14ac:dyDescent="0.3">
      <c r="A32" s="258"/>
      <c r="B32" s="234"/>
      <c r="C32" s="234"/>
      <c r="D32" s="234"/>
      <c r="E32" s="234"/>
      <c r="F32" s="234"/>
      <c r="G32" s="234"/>
      <c r="H32" s="234"/>
      <c r="I32" s="237"/>
      <c r="J32" s="237"/>
      <c r="K32" s="257"/>
    </row>
    <row r="33" spans="1:11" x14ac:dyDescent="0.25">
      <c r="A33" s="259" t="s">
        <v>14</v>
      </c>
      <c r="B33" s="260" t="s">
        <v>154</v>
      </c>
      <c r="C33" s="261">
        <v>16740</v>
      </c>
      <c r="D33" s="260">
        <v>47.2</v>
      </c>
      <c r="E33" s="261">
        <v>9892</v>
      </c>
      <c r="F33" s="261">
        <v>7537</v>
      </c>
      <c r="G33" s="260">
        <v>556.5</v>
      </c>
      <c r="H33" s="261">
        <v>18032.7</v>
      </c>
      <c r="I33" s="260">
        <v>107.72</v>
      </c>
      <c r="J33" s="262">
        <v>-1292.7</v>
      </c>
      <c r="K33" s="150"/>
    </row>
    <row r="34" spans="1:11" x14ac:dyDescent="0.25">
      <c r="A34" s="263"/>
      <c r="B34" s="264" t="s">
        <v>155</v>
      </c>
      <c r="C34" s="265">
        <v>10862</v>
      </c>
      <c r="D34" s="265">
        <v>3923</v>
      </c>
      <c r="E34" s="265">
        <v>5086</v>
      </c>
      <c r="F34" s="264">
        <v>275</v>
      </c>
      <c r="G34" s="264">
        <v>541</v>
      </c>
      <c r="H34" s="265">
        <v>9825</v>
      </c>
      <c r="I34" s="264">
        <v>90.45</v>
      </c>
      <c r="J34" s="266">
        <v>1037</v>
      </c>
      <c r="K34" s="150"/>
    </row>
    <row r="35" spans="1:11" x14ac:dyDescent="0.25">
      <c r="A35" s="263"/>
      <c r="B35" s="264" t="s">
        <v>156</v>
      </c>
      <c r="C35" s="265">
        <v>8211.5</v>
      </c>
      <c r="D35" s="264">
        <v>144.34</v>
      </c>
      <c r="E35" s="265">
        <v>9858.5</v>
      </c>
      <c r="F35" s="265">
        <v>4016.6</v>
      </c>
      <c r="G35" s="264">
        <v>511</v>
      </c>
      <c r="H35" s="265">
        <v>14530.44</v>
      </c>
      <c r="I35" s="264">
        <v>176.95</v>
      </c>
      <c r="J35" s="266">
        <v>-6318.94</v>
      </c>
      <c r="K35" s="150"/>
    </row>
    <row r="36" spans="1:11" x14ac:dyDescent="0.25">
      <c r="A36" s="263"/>
      <c r="B36" s="264" t="s">
        <v>344</v>
      </c>
      <c r="C36" s="265">
        <v>19019</v>
      </c>
      <c r="D36" s="265">
        <v>3097</v>
      </c>
      <c r="E36" s="265">
        <v>8667.5</v>
      </c>
      <c r="F36" s="265">
        <v>2282.5</v>
      </c>
      <c r="G36" s="264">
        <v>388</v>
      </c>
      <c r="H36" s="265">
        <v>14435</v>
      </c>
      <c r="I36" s="264">
        <v>75.900000000000006</v>
      </c>
      <c r="J36" s="266">
        <v>4984</v>
      </c>
      <c r="K36" s="150"/>
    </row>
    <row r="37" spans="1:11" x14ac:dyDescent="0.25">
      <c r="A37" s="263"/>
      <c r="B37" s="264" t="s">
        <v>158</v>
      </c>
      <c r="C37" s="265">
        <v>34980</v>
      </c>
      <c r="D37" s="265">
        <v>7089</v>
      </c>
      <c r="E37" s="265">
        <v>8352.61</v>
      </c>
      <c r="F37" s="265">
        <v>7088.15</v>
      </c>
      <c r="G37" s="265">
        <v>1129.83</v>
      </c>
      <c r="H37" s="265">
        <v>23659.59</v>
      </c>
      <c r="I37" s="264">
        <v>67.64</v>
      </c>
      <c r="J37" s="266">
        <v>11320.41</v>
      </c>
      <c r="K37" s="150"/>
    </row>
    <row r="38" spans="1:11" x14ac:dyDescent="0.25">
      <c r="A38" s="263"/>
      <c r="B38" s="264" t="s">
        <v>159</v>
      </c>
      <c r="C38" s="265">
        <v>7497</v>
      </c>
      <c r="D38" s="264">
        <v>40.799999999999997</v>
      </c>
      <c r="E38" s="265">
        <v>7898.69</v>
      </c>
      <c r="F38" s="265">
        <v>3679</v>
      </c>
      <c r="G38" s="264">
        <v>522.49</v>
      </c>
      <c r="H38" s="265">
        <v>12140.98</v>
      </c>
      <c r="I38" s="264">
        <v>161.94</v>
      </c>
      <c r="J38" s="266">
        <v>-4643.9799999999996</v>
      </c>
      <c r="K38" s="150"/>
    </row>
    <row r="39" spans="1:11" ht="16.5" thickBot="1" x14ac:dyDescent="0.3">
      <c r="A39" s="267"/>
      <c r="B39" s="268" t="s">
        <v>144</v>
      </c>
      <c r="C39" s="269">
        <f t="shared" ref="C39:H39" si="0">SUM(C33:C38)</f>
        <v>97309.5</v>
      </c>
      <c r="D39" s="269">
        <f t="shared" si="0"/>
        <v>14341.34</v>
      </c>
      <c r="E39" s="269">
        <f t="shared" si="0"/>
        <v>49755.3</v>
      </c>
      <c r="F39" s="269">
        <f t="shared" si="0"/>
        <v>24878.25</v>
      </c>
      <c r="G39" s="269">
        <f t="shared" si="0"/>
        <v>3648.8199999999997</v>
      </c>
      <c r="H39" s="269">
        <f t="shared" si="0"/>
        <v>92623.709999999992</v>
      </c>
      <c r="I39" s="269">
        <v>95.18</v>
      </c>
      <c r="J39" s="270">
        <v>16941.41</v>
      </c>
      <c r="K39" s="150"/>
    </row>
    <row r="40" spans="1:11" x14ac:dyDescent="0.25">
      <c r="A40" s="259" t="s">
        <v>138</v>
      </c>
      <c r="B40" s="260" t="s">
        <v>345</v>
      </c>
      <c r="C40" s="261">
        <v>41907.199999999997</v>
      </c>
      <c r="D40" s="261">
        <v>11834</v>
      </c>
      <c r="E40" s="261">
        <v>8901.2999999999993</v>
      </c>
      <c r="F40" s="260">
        <v>20</v>
      </c>
      <c r="G40" s="261">
        <v>14675.83</v>
      </c>
      <c r="H40" s="261">
        <v>35431.03</v>
      </c>
      <c r="I40" s="260">
        <v>84.55</v>
      </c>
      <c r="J40" s="262">
        <v>6476.17</v>
      </c>
      <c r="K40" s="150"/>
    </row>
    <row r="41" spans="1:11" x14ac:dyDescent="0.25">
      <c r="A41" s="263"/>
      <c r="B41" s="264" t="s">
        <v>346</v>
      </c>
      <c r="C41" s="265">
        <v>29486.68</v>
      </c>
      <c r="D41" s="265">
        <v>5441.12</v>
      </c>
      <c r="E41" s="265">
        <v>8114.53</v>
      </c>
      <c r="F41" s="265">
        <v>4545.2</v>
      </c>
      <c r="G41" s="265">
        <v>2879</v>
      </c>
      <c r="H41" s="265">
        <v>20979.95</v>
      </c>
      <c r="I41" s="264">
        <v>71.150000000000006</v>
      </c>
      <c r="J41" s="266">
        <v>8506.73</v>
      </c>
      <c r="K41" s="150"/>
    </row>
    <row r="42" spans="1:11" x14ac:dyDescent="0.25">
      <c r="A42" s="263"/>
      <c r="B42" s="264" t="s">
        <v>347</v>
      </c>
      <c r="C42" s="265">
        <v>16170</v>
      </c>
      <c r="D42" s="265">
        <v>4837</v>
      </c>
      <c r="E42" s="265">
        <v>5868.2</v>
      </c>
      <c r="F42" s="264">
        <v>21</v>
      </c>
      <c r="G42" s="265">
        <v>2352</v>
      </c>
      <c r="H42" s="265">
        <v>13078.2</v>
      </c>
      <c r="I42" s="264">
        <v>80.88</v>
      </c>
      <c r="J42" s="266">
        <v>3091.8</v>
      </c>
      <c r="K42" s="150"/>
    </row>
    <row r="43" spans="1:11" x14ac:dyDescent="0.25">
      <c r="A43" s="263"/>
      <c r="B43" s="264" t="s">
        <v>163</v>
      </c>
      <c r="C43" s="265">
        <v>175180.29</v>
      </c>
      <c r="D43" s="265">
        <v>26110.2</v>
      </c>
      <c r="E43" s="265">
        <v>31006.89</v>
      </c>
      <c r="F43" s="265">
        <v>16360</v>
      </c>
      <c r="G43" s="265">
        <v>30685</v>
      </c>
      <c r="H43" s="265">
        <v>104162.04</v>
      </c>
      <c r="I43" s="264">
        <v>59.46</v>
      </c>
      <c r="J43" s="266">
        <v>71018.2</v>
      </c>
      <c r="K43" s="150"/>
    </row>
    <row r="44" spans="1:11" ht="16.5" thickBot="1" x14ac:dyDescent="0.3">
      <c r="A44" s="267"/>
      <c r="B44" s="268" t="s">
        <v>144</v>
      </c>
      <c r="C44" s="269">
        <f t="shared" ref="C44:H44" si="1">SUM(C40:C43)</f>
        <v>262744.17000000004</v>
      </c>
      <c r="D44" s="269">
        <f t="shared" si="1"/>
        <v>48222.32</v>
      </c>
      <c r="E44" s="269">
        <f t="shared" si="1"/>
        <v>53890.92</v>
      </c>
      <c r="F44" s="269">
        <f t="shared" si="1"/>
        <v>20946.2</v>
      </c>
      <c r="G44" s="269">
        <f t="shared" si="1"/>
        <v>50591.83</v>
      </c>
      <c r="H44" s="269">
        <f t="shared" si="1"/>
        <v>173651.21999999997</v>
      </c>
      <c r="I44" s="269">
        <v>56.09</v>
      </c>
      <c r="J44" s="270">
        <f>SUM(J40:J43)</f>
        <v>89092.9</v>
      </c>
      <c r="K44" s="150"/>
    </row>
    <row r="45" spans="1:11" x14ac:dyDescent="0.25">
      <c r="A45" s="259" t="s">
        <v>139</v>
      </c>
      <c r="B45" s="260" t="s">
        <v>165</v>
      </c>
      <c r="C45" s="271">
        <v>146738.62</v>
      </c>
      <c r="D45" s="260"/>
      <c r="E45" s="260">
        <v>325.89999999999998</v>
      </c>
      <c r="F45" s="260"/>
      <c r="G45" s="260">
        <v>1</v>
      </c>
      <c r="H45" s="260">
        <v>326.89999999999998</v>
      </c>
      <c r="I45" s="272">
        <v>69.709999999999994</v>
      </c>
      <c r="J45" s="273">
        <v>44443.3</v>
      </c>
      <c r="K45" s="150"/>
    </row>
    <row r="46" spans="1:11" x14ac:dyDescent="0.25">
      <c r="A46" s="263"/>
      <c r="B46" s="264" t="s">
        <v>166</v>
      </c>
      <c r="C46" s="274"/>
      <c r="D46" s="265">
        <v>40844.42</v>
      </c>
      <c r="E46" s="265">
        <v>19693</v>
      </c>
      <c r="F46" s="265">
        <v>30853</v>
      </c>
      <c r="G46" s="265">
        <v>10578</v>
      </c>
      <c r="H46" s="265">
        <v>101968.42</v>
      </c>
      <c r="I46" s="275"/>
      <c r="J46" s="276"/>
      <c r="K46" s="150"/>
    </row>
    <row r="47" spans="1:11" x14ac:dyDescent="0.25">
      <c r="A47" s="263"/>
      <c r="B47" s="264" t="s">
        <v>167</v>
      </c>
      <c r="C47" s="265">
        <v>238410.74</v>
      </c>
      <c r="D47" s="265">
        <v>103411.4</v>
      </c>
      <c r="E47" s="265">
        <v>11827</v>
      </c>
      <c r="F47" s="265">
        <v>5239</v>
      </c>
      <c r="G47" s="265">
        <v>9944.25</v>
      </c>
      <c r="H47" s="265">
        <v>110421.65</v>
      </c>
      <c r="I47" s="264">
        <v>64.7</v>
      </c>
      <c r="J47" s="266">
        <v>107989.09</v>
      </c>
      <c r="K47" s="150"/>
    </row>
    <row r="48" spans="1:11" x14ac:dyDescent="0.25">
      <c r="A48" s="263"/>
      <c r="B48" s="264" t="s">
        <v>168</v>
      </c>
      <c r="C48" s="265">
        <v>48280.77</v>
      </c>
      <c r="D48" s="265">
        <v>2610</v>
      </c>
      <c r="E48" s="265">
        <v>19765.23</v>
      </c>
      <c r="F48" s="265">
        <v>8395</v>
      </c>
      <c r="G48" s="264">
        <v>367</v>
      </c>
      <c r="H48" s="265">
        <v>11137.23</v>
      </c>
      <c r="I48" s="264">
        <v>64.489999999999995</v>
      </c>
      <c r="J48" s="266">
        <v>17143.54</v>
      </c>
      <c r="K48" s="150"/>
    </row>
    <row r="49" spans="1:11" x14ac:dyDescent="0.25">
      <c r="A49" s="263"/>
      <c r="B49" s="264" t="s">
        <v>169</v>
      </c>
      <c r="C49" s="265">
        <v>23467.63</v>
      </c>
      <c r="D49" s="265">
        <v>4723.5600000000004</v>
      </c>
      <c r="E49" s="265">
        <v>4596.8</v>
      </c>
      <c r="F49" s="265">
        <v>1179.7</v>
      </c>
      <c r="G49" s="264">
        <v>431.5</v>
      </c>
      <c r="H49" s="265">
        <v>11231.56</v>
      </c>
      <c r="I49" s="264">
        <v>47.86</v>
      </c>
      <c r="J49" s="266">
        <v>12236.07</v>
      </c>
      <c r="K49" s="150"/>
    </row>
    <row r="50" spans="1:11" ht="16.5" thickBot="1" x14ac:dyDescent="0.3">
      <c r="A50" s="267"/>
      <c r="B50" s="268" t="s">
        <v>144</v>
      </c>
      <c r="C50" s="269">
        <f t="shared" ref="C50:H50" si="2">SUM(C45:C49)</f>
        <v>456897.76</v>
      </c>
      <c r="D50" s="269">
        <f t="shared" si="2"/>
        <v>151589.38</v>
      </c>
      <c r="E50" s="269">
        <f t="shared" si="2"/>
        <v>56207.930000000008</v>
      </c>
      <c r="F50" s="269">
        <f t="shared" si="2"/>
        <v>45666.7</v>
      </c>
      <c r="G50" s="269">
        <f t="shared" si="2"/>
        <v>21321.75</v>
      </c>
      <c r="H50" s="269">
        <f t="shared" si="2"/>
        <v>235085.75999999998</v>
      </c>
      <c r="I50" s="277">
        <v>60.21</v>
      </c>
      <c r="J50" s="270">
        <f>SUM(J45:J49)</f>
        <v>181812.00000000003</v>
      </c>
      <c r="K50" s="150"/>
    </row>
    <row r="51" spans="1:11" x14ac:dyDescent="0.25">
      <c r="A51" s="259" t="s">
        <v>140</v>
      </c>
      <c r="B51" s="260" t="s">
        <v>170</v>
      </c>
      <c r="C51" s="261">
        <v>16407</v>
      </c>
      <c r="D51" s="261">
        <v>1577</v>
      </c>
      <c r="E51" s="261">
        <v>5839</v>
      </c>
      <c r="F51" s="261">
        <v>1583</v>
      </c>
      <c r="G51" s="260">
        <v>329</v>
      </c>
      <c r="H51" s="261">
        <v>9328</v>
      </c>
      <c r="I51" s="260">
        <v>56.85</v>
      </c>
      <c r="J51" s="262">
        <v>7079</v>
      </c>
      <c r="K51" s="150"/>
    </row>
    <row r="52" spans="1:11" x14ac:dyDescent="0.25">
      <c r="A52" s="263"/>
      <c r="B52" s="264" t="s">
        <v>171</v>
      </c>
      <c r="C52" s="265">
        <v>10951.79</v>
      </c>
      <c r="D52" s="264">
        <v>863</v>
      </c>
      <c r="E52" s="265">
        <v>5761.02</v>
      </c>
      <c r="F52" s="264">
        <v>120</v>
      </c>
      <c r="G52" s="265">
        <v>5215.79</v>
      </c>
      <c r="H52" s="265">
        <v>11959.81</v>
      </c>
      <c r="I52" s="264">
        <v>109.2</v>
      </c>
      <c r="J52" s="266">
        <v>-1008.02</v>
      </c>
      <c r="K52" s="150"/>
    </row>
    <row r="53" spans="1:11" x14ac:dyDescent="0.25">
      <c r="A53" s="263"/>
      <c r="B53" s="264" t="s">
        <v>172</v>
      </c>
      <c r="C53" s="265">
        <v>45442.49</v>
      </c>
      <c r="D53" s="265">
        <v>24413.34</v>
      </c>
      <c r="E53" s="265">
        <v>5145.5</v>
      </c>
      <c r="F53" s="264">
        <v>41</v>
      </c>
      <c r="G53" s="265">
        <v>1485</v>
      </c>
      <c r="H53" s="265">
        <v>31084.84</v>
      </c>
      <c r="I53" s="264">
        <v>68.400000000000006</v>
      </c>
      <c r="J53" s="266">
        <v>14357.65</v>
      </c>
      <c r="K53" s="150"/>
    </row>
    <row r="54" spans="1:11" x14ac:dyDescent="0.25">
      <c r="A54" s="263"/>
      <c r="B54" s="264" t="s">
        <v>173</v>
      </c>
      <c r="C54" s="265">
        <v>205789.99</v>
      </c>
      <c r="D54" s="265">
        <v>111420.06</v>
      </c>
      <c r="E54" s="265">
        <v>14954.06</v>
      </c>
      <c r="F54" s="265">
        <v>4557</v>
      </c>
      <c r="G54" s="265">
        <v>2709</v>
      </c>
      <c r="H54" s="265">
        <v>133640.12</v>
      </c>
      <c r="I54" s="264">
        <v>64.94</v>
      </c>
      <c r="J54" s="266">
        <v>72149.87</v>
      </c>
      <c r="K54" s="150"/>
    </row>
    <row r="55" spans="1:11" x14ac:dyDescent="0.25">
      <c r="A55" s="263"/>
      <c r="B55" s="264" t="s">
        <v>269</v>
      </c>
      <c r="C55" s="265">
        <v>52087.360000000001</v>
      </c>
      <c r="D55" s="265">
        <v>26557.24</v>
      </c>
      <c r="E55" s="265">
        <v>14406.3</v>
      </c>
      <c r="F55" s="264">
        <v>249</v>
      </c>
      <c r="G55" s="265">
        <v>6109</v>
      </c>
      <c r="H55" s="265">
        <v>47321.54</v>
      </c>
      <c r="I55" s="264">
        <v>90.85</v>
      </c>
      <c r="J55" s="266">
        <v>4765.82</v>
      </c>
      <c r="K55" s="150"/>
    </row>
    <row r="56" spans="1:11" x14ac:dyDescent="0.25">
      <c r="A56" s="263"/>
      <c r="B56" s="264" t="s">
        <v>175</v>
      </c>
      <c r="C56" s="265">
        <v>112921</v>
      </c>
      <c r="D56" s="265">
        <v>25862.19</v>
      </c>
      <c r="E56" s="265">
        <v>17235.02</v>
      </c>
      <c r="F56" s="265">
        <v>2728.65</v>
      </c>
      <c r="G56" s="264">
        <v>0</v>
      </c>
      <c r="H56" s="265">
        <v>45825.86</v>
      </c>
      <c r="I56" s="264">
        <v>40.58</v>
      </c>
      <c r="J56" s="266">
        <v>67095.14</v>
      </c>
      <c r="K56" s="150"/>
    </row>
    <row r="57" spans="1:11" x14ac:dyDescent="0.25">
      <c r="A57" s="263"/>
      <c r="B57" s="264" t="s">
        <v>270</v>
      </c>
      <c r="C57" s="265">
        <v>37183.11</v>
      </c>
      <c r="D57" s="265">
        <v>5722.11</v>
      </c>
      <c r="E57" s="265">
        <v>6543</v>
      </c>
      <c r="F57" s="264"/>
      <c r="G57" s="265">
        <v>3817</v>
      </c>
      <c r="H57" s="265">
        <v>16082.11</v>
      </c>
      <c r="I57" s="264">
        <v>43.25</v>
      </c>
      <c r="J57" s="266">
        <v>21101</v>
      </c>
      <c r="K57" s="150"/>
    </row>
    <row r="58" spans="1:11" ht="16.5" thickBot="1" x14ac:dyDescent="0.3">
      <c r="A58" s="267"/>
      <c r="B58" s="268" t="s">
        <v>144</v>
      </c>
      <c r="C58" s="269">
        <f t="shared" ref="C58:H58" si="3">SUM(C51:C57)</f>
        <v>480782.74</v>
      </c>
      <c r="D58" s="269">
        <f t="shared" si="3"/>
        <v>196414.93999999997</v>
      </c>
      <c r="E58" s="269">
        <f t="shared" si="3"/>
        <v>69883.900000000009</v>
      </c>
      <c r="F58" s="269">
        <f t="shared" si="3"/>
        <v>9278.65</v>
      </c>
      <c r="G58" s="269">
        <f t="shared" si="3"/>
        <v>19664.79</v>
      </c>
      <c r="H58" s="269">
        <f t="shared" si="3"/>
        <v>295242.27999999997</v>
      </c>
      <c r="I58" s="277">
        <v>61.41</v>
      </c>
      <c r="J58" s="270">
        <f>SUM(J51:J57)</f>
        <v>185540.46000000002</v>
      </c>
      <c r="K58" s="150"/>
    </row>
    <row r="59" spans="1:11" x14ac:dyDescent="0.25">
      <c r="A59" s="259" t="s">
        <v>141</v>
      </c>
      <c r="B59" s="278" t="s">
        <v>177</v>
      </c>
      <c r="C59" s="279">
        <v>8774</v>
      </c>
      <c r="D59" s="278">
        <v>875</v>
      </c>
      <c r="E59" s="279">
        <v>3261</v>
      </c>
      <c r="F59" s="278">
        <v>47</v>
      </c>
      <c r="G59" s="278">
        <v>28</v>
      </c>
      <c r="H59" s="279">
        <v>4211</v>
      </c>
      <c r="I59" s="278">
        <v>47.99</v>
      </c>
      <c r="J59" s="280">
        <v>4563</v>
      </c>
      <c r="K59" s="150"/>
    </row>
    <row r="60" spans="1:11" x14ac:dyDescent="0.25">
      <c r="A60" s="263"/>
      <c r="B60" s="264" t="s">
        <v>178</v>
      </c>
      <c r="C60" s="265">
        <v>18598</v>
      </c>
      <c r="D60" s="265">
        <v>8542</v>
      </c>
      <c r="E60" s="264">
        <v>983</v>
      </c>
      <c r="F60" s="264"/>
      <c r="G60" s="264"/>
      <c r="H60" s="265">
        <v>9525</v>
      </c>
      <c r="I60" s="264">
        <v>51.22</v>
      </c>
      <c r="J60" s="266">
        <v>9073</v>
      </c>
      <c r="K60" s="150"/>
    </row>
    <row r="61" spans="1:11" x14ac:dyDescent="0.25">
      <c r="A61" s="263"/>
      <c r="B61" s="264" t="s">
        <v>179</v>
      </c>
      <c r="C61" s="265">
        <v>24147</v>
      </c>
      <c r="D61" s="265">
        <v>7105</v>
      </c>
      <c r="E61" s="265">
        <v>4121</v>
      </c>
      <c r="F61" s="265">
        <v>1636</v>
      </c>
      <c r="G61" s="264">
        <v>0</v>
      </c>
      <c r="H61" s="265">
        <v>12862</v>
      </c>
      <c r="I61" s="264">
        <v>53.27</v>
      </c>
      <c r="J61" s="266">
        <v>11285</v>
      </c>
      <c r="K61" s="150"/>
    </row>
    <row r="62" spans="1:11" ht="15.75" x14ac:dyDescent="0.25">
      <c r="A62" s="263"/>
      <c r="B62" s="264" t="s">
        <v>180</v>
      </c>
      <c r="C62" s="265">
        <v>25873</v>
      </c>
      <c r="D62" s="281">
        <v>4220</v>
      </c>
      <c r="E62" s="265">
        <v>8193</v>
      </c>
      <c r="F62" s="265">
        <v>3570</v>
      </c>
      <c r="G62" s="265">
        <v>1266</v>
      </c>
      <c r="H62" s="265">
        <v>17249</v>
      </c>
      <c r="I62" s="264">
        <v>66.67</v>
      </c>
      <c r="J62" s="266">
        <v>8624</v>
      </c>
      <c r="K62" s="150"/>
    </row>
    <row r="63" spans="1:11" x14ac:dyDescent="0.25">
      <c r="A63" s="263"/>
      <c r="B63" s="264" t="s">
        <v>181</v>
      </c>
      <c r="C63" s="265">
        <v>8537</v>
      </c>
      <c r="D63" s="264"/>
      <c r="E63" s="265">
        <v>2899</v>
      </c>
      <c r="F63" s="264">
        <v>672</v>
      </c>
      <c r="G63" s="265">
        <v>1163</v>
      </c>
      <c r="H63" s="265">
        <v>4734</v>
      </c>
      <c r="I63" s="264">
        <v>55.45</v>
      </c>
      <c r="J63" s="266">
        <v>3803</v>
      </c>
      <c r="K63" s="150"/>
    </row>
    <row r="64" spans="1:11" ht="16.5" thickBot="1" x14ac:dyDescent="0.3">
      <c r="A64" s="267"/>
      <c r="B64" s="268" t="s">
        <v>144</v>
      </c>
      <c r="C64" s="269">
        <f t="shared" ref="C64:H64" si="4">SUM(C59:C63)</f>
        <v>85929</v>
      </c>
      <c r="D64" s="269">
        <f t="shared" si="4"/>
        <v>20742</v>
      </c>
      <c r="E64" s="269">
        <f t="shared" si="4"/>
        <v>19457</v>
      </c>
      <c r="F64" s="269">
        <f t="shared" si="4"/>
        <v>5925</v>
      </c>
      <c r="G64" s="269">
        <f t="shared" si="4"/>
        <v>2457</v>
      </c>
      <c r="H64" s="269">
        <f t="shared" si="4"/>
        <v>48581</v>
      </c>
      <c r="I64" s="277">
        <v>56.54</v>
      </c>
      <c r="J64" s="270">
        <f>SUM(J59:J63)</f>
        <v>37348</v>
      </c>
      <c r="K64" s="150"/>
    </row>
    <row r="65" spans="1:11" ht="15.75" x14ac:dyDescent="0.25">
      <c r="A65" s="150"/>
      <c r="B65" s="282"/>
      <c r="C65" s="283"/>
      <c r="D65" s="283"/>
      <c r="E65" s="283"/>
      <c r="F65" s="283"/>
      <c r="G65" s="283"/>
      <c r="H65" s="283"/>
      <c r="I65" s="284"/>
      <c r="J65" s="283"/>
      <c r="K65" s="150"/>
    </row>
    <row r="66" spans="1:11" ht="16.5" thickBot="1" x14ac:dyDescent="0.3">
      <c r="A66" s="150"/>
      <c r="B66" s="282"/>
      <c r="C66" s="283"/>
      <c r="D66" s="283"/>
      <c r="E66" s="283"/>
      <c r="F66" s="283"/>
      <c r="G66" s="283"/>
      <c r="H66" s="283"/>
      <c r="I66" s="284"/>
      <c r="J66" s="283"/>
      <c r="K66" s="150"/>
    </row>
    <row r="67" spans="1:11" ht="27" customHeight="1" x14ac:dyDescent="0.25">
      <c r="A67" s="256" t="s">
        <v>1</v>
      </c>
      <c r="B67" s="228" t="s">
        <v>358</v>
      </c>
      <c r="C67" s="229" t="s">
        <v>2</v>
      </c>
      <c r="D67" s="230" t="s">
        <v>359</v>
      </c>
      <c r="E67" s="231"/>
      <c r="F67" s="231"/>
      <c r="G67" s="231"/>
      <c r="H67" s="231"/>
      <c r="I67" s="229" t="s">
        <v>4</v>
      </c>
      <c r="J67" s="229" t="s">
        <v>360</v>
      </c>
      <c r="K67" s="150"/>
    </row>
    <row r="68" spans="1:11" ht="27.75" customHeight="1" thickBot="1" x14ac:dyDescent="0.3">
      <c r="A68" s="258"/>
      <c r="B68" s="234"/>
      <c r="C68" s="234"/>
      <c r="D68" s="235"/>
      <c r="E68" s="236"/>
      <c r="F68" s="236"/>
      <c r="G68" s="236"/>
      <c r="H68" s="236"/>
      <c r="I68" s="237"/>
      <c r="J68" s="237"/>
      <c r="K68" s="150"/>
    </row>
    <row r="69" spans="1:11" ht="15" customHeight="1" x14ac:dyDescent="0.25">
      <c r="A69" s="258"/>
      <c r="B69" s="234"/>
      <c r="C69" s="234"/>
      <c r="D69" s="229" t="s">
        <v>9</v>
      </c>
      <c r="E69" s="229" t="s">
        <v>10</v>
      </c>
      <c r="F69" s="229" t="s">
        <v>11</v>
      </c>
      <c r="G69" s="229" t="s">
        <v>361</v>
      </c>
      <c r="H69" s="228" t="s">
        <v>13</v>
      </c>
      <c r="I69" s="237"/>
      <c r="J69" s="237"/>
      <c r="K69" s="150"/>
    </row>
    <row r="70" spans="1:11" ht="45.75" customHeight="1" thickBot="1" x14ac:dyDescent="0.3">
      <c r="A70" s="258"/>
      <c r="B70" s="234"/>
      <c r="C70" s="234"/>
      <c r="D70" s="234"/>
      <c r="E70" s="234"/>
      <c r="F70" s="234"/>
      <c r="G70" s="234"/>
      <c r="H70" s="234"/>
      <c r="I70" s="237"/>
      <c r="J70" s="237"/>
      <c r="K70" s="150"/>
    </row>
    <row r="71" spans="1:11" x14ac:dyDescent="0.25">
      <c r="A71" s="259" t="s">
        <v>142</v>
      </c>
      <c r="B71" s="260" t="s">
        <v>183</v>
      </c>
      <c r="C71" s="285">
        <v>2190</v>
      </c>
      <c r="D71" s="285"/>
      <c r="E71" s="285">
        <v>1628</v>
      </c>
      <c r="F71" s="285">
        <v>123</v>
      </c>
      <c r="G71" s="285">
        <v>123</v>
      </c>
      <c r="H71" s="285">
        <v>1874</v>
      </c>
      <c r="I71" s="285">
        <v>85.57</v>
      </c>
      <c r="J71" s="286">
        <v>316</v>
      </c>
      <c r="K71" s="150"/>
    </row>
    <row r="72" spans="1:11" ht="15" customHeight="1" x14ac:dyDescent="0.25">
      <c r="A72" s="263"/>
      <c r="B72" s="264" t="s">
        <v>184</v>
      </c>
      <c r="C72" s="287">
        <v>54056</v>
      </c>
      <c r="D72" s="287">
        <v>5568</v>
      </c>
      <c r="E72" s="287">
        <v>10190</v>
      </c>
      <c r="F72" s="287">
        <v>8389.8799999999992</v>
      </c>
      <c r="G72" s="287">
        <v>3751</v>
      </c>
      <c r="H72" s="287">
        <v>27898.880000000001</v>
      </c>
      <c r="I72" s="287">
        <v>51.61</v>
      </c>
      <c r="J72" s="288">
        <v>26157.119999999999</v>
      </c>
      <c r="K72" s="150"/>
    </row>
    <row r="73" spans="1:11" x14ac:dyDescent="0.25">
      <c r="A73" s="263"/>
      <c r="B73" s="264" t="s">
        <v>185</v>
      </c>
      <c r="C73" s="287">
        <v>53394.95</v>
      </c>
      <c r="D73" s="287">
        <v>8541.9500000000007</v>
      </c>
      <c r="E73" s="287">
        <v>8263.64</v>
      </c>
      <c r="F73" s="287">
        <v>1825</v>
      </c>
      <c r="G73" s="287">
        <v>5421</v>
      </c>
      <c r="H73" s="287">
        <v>24051.59</v>
      </c>
      <c r="I73" s="287">
        <v>45.04</v>
      </c>
      <c r="J73" s="288">
        <v>29343.360000000001</v>
      </c>
      <c r="K73" s="150"/>
    </row>
    <row r="74" spans="1:11" x14ac:dyDescent="0.25">
      <c r="A74" s="263"/>
      <c r="B74" s="264" t="s">
        <v>186</v>
      </c>
      <c r="C74" s="287">
        <v>23508</v>
      </c>
      <c r="D74" s="287">
        <v>4614</v>
      </c>
      <c r="E74" s="287">
        <v>12603</v>
      </c>
      <c r="F74" s="287">
        <v>3408</v>
      </c>
      <c r="G74" s="287">
        <v>2261</v>
      </c>
      <c r="H74" s="287">
        <v>22886</v>
      </c>
      <c r="I74" s="287">
        <v>97.35</v>
      </c>
      <c r="J74" s="288">
        <v>622</v>
      </c>
      <c r="K74" s="150"/>
    </row>
    <row r="75" spans="1:11" x14ac:dyDescent="0.25">
      <c r="A75" s="263"/>
      <c r="B75" s="264" t="s">
        <v>187</v>
      </c>
      <c r="C75" s="287">
        <v>5570</v>
      </c>
      <c r="D75" s="287">
        <v>284</v>
      </c>
      <c r="E75" s="287">
        <v>1869</v>
      </c>
      <c r="F75" s="287">
        <v>561</v>
      </c>
      <c r="G75" s="287">
        <v>706</v>
      </c>
      <c r="H75" s="287">
        <v>3420</v>
      </c>
      <c r="I75" s="287">
        <v>61.4</v>
      </c>
      <c r="J75" s="288">
        <v>2150</v>
      </c>
      <c r="K75" s="150"/>
    </row>
    <row r="76" spans="1:11" ht="16.5" thickBot="1" x14ac:dyDescent="0.3">
      <c r="A76" s="263"/>
      <c r="B76" s="289" t="s">
        <v>144</v>
      </c>
      <c r="C76" s="290">
        <f t="shared" ref="C76:H76" si="5">SUM(C71:C75)</f>
        <v>138718.95000000001</v>
      </c>
      <c r="D76" s="290">
        <f t="shared" si="5"/>
        <v>19007.95</v>
      </c>
      <c r="E76" s="290">
        <f t="shared" si="5"/>
        <v>34553.64</v>
      </c>
      <c r="F76" s="290">
        <f t="shared" si="5"/>
        <v>14306.88</v>
      </c>
      <c r="G76" s="290">
        <f t="shared" si="5"/>
        <v>12262</v>
      </c>
      <c r="H76" s="290">
        <f t="shared" si="5"/>
        <v>80130.47</v>
      </c>
      <c r="I76" s="290">
        <v>57.76</v>
      </c>
      <c r="J76" s="291">
        <f>SUM(J71:J75)</f>
        <v>58588.479999999996</v>
      </c>
      <c r="K76" s="150"/>
    </row>
    <row r="77" spans="1:11" x14ac:dyDescent="0.25">
      <c r="A77" s="259" t="s">
        <v>143</v>
      </c>
      <c r="B77" s="260" t="s">
        <v>188</v>
      </c>
      <c r="C77" s="285">
        <v>54435</v>
      </c>
      <c r="D77" s="285">
        <v>3608</v>
      </c>
      <c r="E77" s="285">
        <v>12289</v>
      </c>
      <c r="F77" s="285">
        <v>11140</v>
      </c>
      <c r="G77" s="285">
        <v>3012</v>
      </c>
      <c r="H77" s="285">
        <v>30049</v>
      </c>
      <c r="I77" s="285">
        <v>55.2</v>
      </c>
      <c r="J77" s="286">
        <v>24386</v>
      </c>
      <c r="K77" s="150"/>
    </row>
    <row r="78" spans="1:11" x14ac:dyDescent="0.25">
      <c r="A78" s="263"/>
      <c r="B78" s="264" t="s">
        <v>190</v>
      </c>
      <c r="C78" s="287">
        <v>22555</v>
      </c>
      <c r="D78" s="287">
        <v>3511.73</v>
      </c>
      <c r="E78" s="287">
        <v>3223</v>
      </c>
      <c r="F78" s="287">
        <v>122</v>
      </c>
      <c r="G78" s="287">
        <v>1711</v>
      </c>
      <c r="H78" s="287">
        <v>8567.73</v>
      </c>
      <c r="I78" s="287">
        <v>37.99</v>
      </c>
      <c r="J78" s="288">
        <v>13987.27</v>
      </c>
      <c r="K78" s="150"/>
    </row>
    <row r="79" spans="1:11" x14ac:dyDescent="0.25">
      <c r="A79" s="263"/>
      <c r="B79" s="264" t="s">
        <v>191</v>
      </c>
      <c r="C79" s="287">
        <v>123700</v>
      </c>
      <c r="D79" s="287">
        <v>15040.46</v>
      </c>
      <c r="E79" s="287">
        <v>45199</v>
      </c>
      <c r="F79" s="287">
        <v>9915</v>
      </c>
      <c r="G79" s="287">
        <v>6300</v>
      </c>
      <c r="H79" s="287">
        <v>76454.460000000006</v>
      </c>
      <c r="I79" s="287">
        <v>61.81</v>
      </c>
      <c r="J79" s="288">
        <v>47245.54</v>
      </c>
      <c r="K79" s="150"/>
    </row>
    <row r="80" spans="1:11" x14ac:dyDescent="0.25">
      <c r="A80" s="263"/>
      <c r="B80" s="264" t="s">
        <v>271</v>
      </c>
      <c r="C80" s="287">
        <v>3770</v>
      </c>
      <c r="D80" s="287"/>
      <c r="E80" s="287">
        <v>2100</v>
      </c>
      <c r="F80" s="287"/>
      <c r="G80" s="287">
        <v>1095.3</v>
      </c>
      <c r="H80" s="287">
        <v>3195.3</v>
      </c>
      <c r="I80" s="287">
        <v>84.76</v>
      </c>
      <c r="J80" s="288">
        <v>574.70000000000005</v>
      </c>
      <c r="K80" s="150"/>
    </row>
    <row r="81" spans="1:11" x14ac:dyDescent="0.25">
      <c r="A81" s="263"/>
      <c r="B81" s="264" t="s">
        <v>193</v>
      </c>
      <c r="C81" s="287">
        <v>19880</v>
      </c>
      <c r="D81" s="287"/>
      <c r="E81" s="287">
        <v>3584</v>
      </c>
      <c r="F81" s="287">
        <v>1365</v>
      </c>
      <c r="G81" s="287">
        <v>1482</v>
      </c>
      <c r="H81" s="287">
        <v>6432</v>
      </c>
      <c r="I81" s="287">
        <v>32.35</v>
      </c>
      <c r="J81" s="288">
        <v>13448</v>
      </c>
      <c r="K81" s="150"/>
    </row>
    <row r="82" spans="1:11" x14ac:dyDescent="0.25">
      <c r="A82" s="263"/>
      <c r="B82" s="264" t="s">
        <v>194</v>
      </c>
      <c r="C82" s="287">
        <v>15100</v>
      </c>
      <c r="D82" s="287">
        <v>1002</v>
      </c>
      <c r="E82" s="287">
        <v>7286</v>
      </c>
      <c r="F82" s="287">
        <v>2516</v>
      </c>
      <c r="G82" s="287">
        <v>2406</v>
      </c>
      <c r="H82" s="287">
        <v>13210</v>
      </c>
      <c r="I82" s="287">
        <v>87.48</v>
      </c>
      <c r="J82" s="288">
        <v>1850</v>
      </c>
      <c r="K82" s="150"/>
    </row>
    <row r="83" spans="1:11" ht="16.5" thickBot="1" x14ac:dyDescent="0.3">
      <c r="A83" s="263"/>
      <c r="B83" s="289" t="s">
        <v>144</v>
      </c>
      <c r="C83" s="290">
        <f>SUM(C77:C82)</f>
        <v>239440</v>
      </c>
      <c r="D83" s="290">
        <f t="shared" ref="D83:H83" si="6">SUM(D77:D82)</f>
        <v>23162.19</v>
      </c>
      <c r="E83" s="290">
        <f t="shared" si="6"/>
        <v>73681</v>
      </c>
      <c r="F83" s="290">
        <f t="shared" si="6"/>
        <v>25058</v>
      </c>
      <c r="G83" s="290">
        <f t="shared" si="6"/>
        <v>16006.3</v>
      </c>
      <c r="H83" s="290">
        <f t="shared" si="6"/>
        <v>137908.49</v>
      </c>
      <c r="I83" s="290">
        <v>57.6</v>
      </c>
      <c r="J83" s="291">
        <v>101531.51</v>
      </c>
      <c r="K83" s="150"/>
    </row>
    <row r="84" spans="1:11" x14ac:dyDescent="0.25">
      <c r="A84" s="259" t="s">
        <v>145</v>
      </c>
      <c r="B84" s="260" t="s">
        <v>195</v>
      </c>
      <c r="C84" s="285">
        <v>10344.969999999999</v>
      </c>
      <c r="D84" s="285">
        <v>5257.47</v>
      </c>
      <c r="E84" s="285">
        <v>3527.15</v>
      </c>
      <c r="F84" s="285">
        <v>539.89</v>
      </c>
      <c r="G84" s="285">
        <v>370</v>
      </c>
      <c r="H84" s="285">
        <v>9694.51</v>
      </c>
      <c r="I84" s="285">
        <v>93.71</v>
      </c>
      <c r="J84" s="292">
        <v>650.46</v>
      </c>
      <c r="K84" s="150"/>
    </row>
    <row r="85" spans="1:11" x14ac:dyDescent="0.25">
      <c r="A85" s="263"/>
      <c r="B85" s="264" t="s">
        <v>196</v>
      </c>
      <c r="C85" s="287">
        <v>23193</v>
      </c>
      <c r="D85" s="287">
        <v>5065</v>
      </c>
      <c r="E85" s="287">
        <v>8498</v>
      </c>
      <c r="F85" s="287">
        <v>1408</v>
      </c>
      <c r="G85" s="287">
        <v>968</v>
      </c>
      <c r="H85" s="287">
        <v>15939</v>
      </c>
      <c r="I85" s="287">
        <v>68.721000000000004</v>
      </c>
      <c r="J85" s="293">
        <v>7254</v>
      </c>
      <c r="K85" s="150"/>
    </row>
    <row r="86" spans="1:11" x14ac:dyDescent="0.25">
      <c r="A86" s="263"/>
      <c r="B86" s="264" t="s">
        <v>198</v>
      </c>
      <c r="C86" s="287">
        <v>13605.52</v>
      </c>
      <c r="D86" s="287">
        <v>1372</v>
      </c>
      <c r="E86" s="287">
        <v>8314.48</v>
      </c>
      <c r="F86" s="287">
        <v>2520</v>
      </c>
      <c r="G86" s="287">
        <v>1480.8</v>
      </c>
      <c r="H86" s="287">
        <v>13697.28</v>
      </c>
      <c r="I86" s="287">
        <v>100.6</v>
      </c>
      <c r="J86" s="293">
        <v>-81.760000000000005</v>
      </c>
      <c r="K86" s="150"/>
    </row>
    <row r="87" spans="1:11" x14ac:dyDescent="0.25">
      <c r="A87" s="263"/>
      <c r="B87" s="264" t="s">
        <v>199</v>
      </c>
      <c r="C87" s="294">
        <v>70359.899999999994</v>
      </c>
      <c r="D87" s="287"/>
      <c r="E87" s="287">
        <v>900</v>
      </c>
      <c r="F87" s="287"/>
      <c r="G87" s="287">
        <v>135</v>
      </c>
      <c r="H87" s="287">
        <v>1035</v>
      </c>
      <c r="I87" s="294">
        <v>55.61</v>
      </c>
      <c r="J87" s="295">
        <v>31234.68</v>
      </c>
      <c r="K87" s="150"/>
    </row>
    <row r="88" spans="1:11" x14ac:dyDescent="0.25">
      <c r="A88" s="263"/>
      <c r="B88" s="264" t="s">
        <v>200</v>
      </c>
      <c r="C88" s="294"/>
      <c r="D88" s="287">
        <v>22327.72</v>
      </c>
      <c r="E88" s="287">
        <v>9319</v>
      </c>
      <c r="F88" s="287">
        <v>2020.5</v>
      </c>
      <c r="G88" s="287">
        <v>4423</v>
      </c>
      <c r="H88" s="287">
        <v>38090.22</v>
      </c>
      <c r="I88" s="294"/>
      <c r="J88" s="295"/>
      <c r="K88" s="150"/>
    </row>
    <row r="89" spans="1:11" x14ac:dyDescent="0.25">
      <c r="A89" s="263"/>
      <c r="B89" s="264" t="s">
        <v>273</v>
      </c>
      <c r="C89" s="287">
        <v>72430.44</v>
      </c>
      <c r="D89" s="287">
        <v>13122.5</v>
      </c>
      <c r="E89" s="287">
        <v>6253.96</v>
      </c>
      <c r="F89" s="287">
        <v>8991.42</v>
      </c>
      <c r="G89" s="287">
        <v>7606</v>
      </c>
      <c r="H89" s="287">
        <v>35973.86</v>
      </c>
      <c r="I89" s="287">
        <v>49.67</v>
      </c>
      <c r="J89" s="293">
        <v>36456.559999999998</v>
      </c>
      <c r="K89" s="150"/>
    </row>
    <row r="90" spans="1:11" ht="16.5" thickBot="1" x14ac:dyDescent="0.3">
      <c r="A90" s="263"/>
      <c r="B90" s="289" t="s">
        <v>144</v>
      </c>
      <c r="C90" s="290">
        <f>SUM(C84:C89)</f>
        <v>189933.83000000002</v>
      </c>
      <c r="D90" s="290">
        <f>SUM(D84:D89)</f>
        <v>47144.69</v>
      </c>
      <c r="E90" s="290">
        <f>SUM(E84:E89)</f>
        <v>36812.589999999997</v>
      </c>
      <c r="F90" s="290">
        <f>SUM(F84:F89)</f>
        <v>15479.81</v>
      </c>
      <c r="G90" s="290">
        <f>SUM(G84:G89)</f>
        <v>14982.8</v>
      </c>
      <c r="H90" s="290">
        <v>114419.89</v>
      </c>
      <c r="I90" s="290">
        <v>60.24</v>
      </c>
      <c r="J90" s="291">
        <v>75595.7</v>
      </c>
      <c r="K90" s="150"/>
    </row>
    <row r="91" spans="1:11" x14ac:dyDescent="0.25">
      <c r="A91" s="296" t="s">
        <v>146</v>
      </c>
      <c r="B91" s="260" t="s">
        <v>274</v>
      </c>
      <c r="C91" s="285">
        <v>29232.35</v>
      </c>
      <c r="D91" s="285">
        <v>11730.35</v>
      </c>
      <c r="E91" s="285">
        <v>8720</v>
      </c>
      <c r="F91" s="285">
        <v>2984</v>
      </c>
      <c r="G91" s="285">
        <v>887</v>
      </c>
      <c r="H91" s="285">
        <v>24321.35</v>
      </c>
      <c r="I91" s="285">
        <v>83.2</v>
      </c>
      <c r="J91" s="286">
        <v>4911</v>
      </c>
      <c r="K91" s="150"/>
    </row>
    <row r="92" spans="1:11" x14ac:dyDescent="0.25">
      <c r="A92" s="297"/>
      <c r="B92" s="264" t="s">
        <v>275</v>
      </c>
      <c r="C92" s="287">
        <v>4272</v>
      </c>
      <c r="D92" s="287"/>
      <c r="E92" s="287">
        <v>4928</v>
      </c>
      <c r="F92" s="287">
        <v>138</v>
      </c>
      <c r="G92" s="287">
        <v>54</v>
      </c>
      <c r="H92" s="287">
        <v>5120</v>
      </c>
      <c r="I92" s="294">
        <v>138.9</v>
      </c>
      <c r="J92" s="298">
        <v>-1663</v>
      </c>
      <c r="K92" s="150"/>
    </row>
    <row r="93" spans="1:11" x14ac:dyDescent="0.25">
      <c r="A93" s="297"/>
      <c r="B93" s="264" t="s">
        <v>348</v>
      </c>
      <c r="C93" s="287">
        <v>4272</v>
      </c>
      <c r="D93" s="287"/>
      <c r="E93" s="287">
        <v>814</v>
      </c>
      <c r="F93" s="287"/>
      <c r="G93" s="287"/>
      <c r="H93" s="287">
        <v>814</v>
      </c>
      <c r="I93" s="294"/>
      <c r="J93" s="298"/>
      <c r="K93" s="150"/>
    </row>
    <row r="94" spans="1:11" x14ac:dyDescent="0.25">
      <c r="A94" s="297"/>
      <c r="B94" s="264" t="s">
        <v>206</v>
      </c>
      <c r="C94" s="287">
        <v>12655</v>
      </c>
      <c r="D94" s="287"/>
      <c r="E94" s="287">
        <v>11234</v>
      </c>
      <c r="F94" s="287">
        <v>1034</v>
      </c>
      <c r="G94" s="287">
        <v>565</v>
      </c>
      <c r="H94" s="287">
        <v>12833</v>
      </c>
      <c r="I94" s="299">
        <v>105.79</v>
      </c>
      <c r="J94" s="300">
        <v>-733</v>
      </c>
      <c r="K94" s="150"/>
    </row>
    <row r="95" spans="1:11" x14ac:dyDescent="0.25">
      <c r="A95" s="297"/>
      <c r="B95" s="264" t="s">
        <v>277</v>
      </c>
      <c r="C95" s="287">
        <v>12655</v>
      </c>
      <c r="D95" s="287"/>
      <c r="E95" s="287">
        <v>474</v>
      </c>
      <c r="F95" s="287">
        <v>81</v>
      </c>
      <c r="G95" s="287">
        <v>0</v>
      </c>
      <c r="H95" s="287">
        <v>555</v>
      </c>
      <c r="I95" s="299"/>
      <c r="J95" s="300"/>
      <c r="K95" s="150"/>
    </row>
    <row r="96" spans="1:11" ht="16.5" thickBot="1" x14ac:dyDescent="0.3">
      <c r="A96" s="297"/>
      <c r="B96" s="289" t="s">
        <v>144</v>
      </c>
      <c r="C96" s="301">
        <v>46159.31</v>
      </c>
      <c r="D96" s="290">
        <f>SUM(D91:D95)</f>
        <v>11730.35</v>
      </c>
      <c r="E96" s="290">
        <f>SUM(E91:E95)</f>
        <v>26170</v>
      </c>
      <c r="F96" s="290">
        <f>SUM(F91:F95)</f>
        <v>4237</v>
      </c>
      <c r="G96" s="290">
        <f>SUM(G91:G95)</f>
        <v>1506</v>
      </c>
      <c r="H96" s="290">
        <f>SUM(H91:H95)</f>
        <v>43643.35</v>
      </c>
      <c r="I96" s="290">
        <v>94.55</v>
      </c>
      <c r="J96" s="291">
        <v>4911</v>
      </c>
      <c r="K96" s="150"/>
    </row>
    <row r="97" spans="1:11" x14ac:dyDescent="0.25">
      <c r="A97" s="259" t="s">
        <v>147</v>
      </c>
      <c r="B97" s="260" t="s">
        <v>278</v>
      </c>
      <c r="C97" s="302">
        <v>4070</v>
      </c>
      <c r="D97" s="285"/>
      <c r="E97" s="285">
        <v>3577</v>
      </c>
      <c r="F97" s="285">
        <v>160</v>
      </c>
      <c r="G97" s="285">
        <v>146</v>
      </c>
      <c r="H97" s="285">
        <v>3883</v>
      </c>
      <c r="I97" s="302">
        <v>162.91999999999999</v>
      </c>
      <c r="J97" s="303">
        <v>-2551</v>
      </c>
      <c r="K97" s="150"/>
    </row>
    <row r="98" spans="1:11" ht="17.25" customHeight="1" x14ac:dyDescent="0.25">
      <c r="A98" s="263"/>
      <c r="B98" s="264" t="s">
        <v>209</v>
      </c>
      <c r="C98" s="299"/>
      <c r="D98" s="287"/>
      <c r="E98" s="287">
        <v>6631</v>
      </c>
      <c r="F98" s="287"/>
      <c r="G98" s="287"/>
      <c r="H98" s="287">
        <v>6631</v>
      </c>
      <c r="I98" s="299"/>
      <c r="J98" s="300"/>
      <c r="K98" s="150"/>
    </row>
    <row r="99" spans="1:11" x14ac:dyDescent="0.25">
      <c r="A99" s="263"/>
      <c r="B99" s="264" t="s">
        <v>210</v>
      </c>
      <c r="C99" s="287">
        <v>55379</v>
      </c>
      <c r="D99" s="287">
        <v>18800</v>
      </c>
      <c r="E99" s="287">
        <v>15453</v>
      </c>
      <c r="F99" s="287">
        <v>4191</v>
      </c>
      <c r="G99" s="287">
        <v>1906</v>
      </c>
      <c r="H99" s="287">
        <v>10350</v>
      </c>
      <c r="I99" s="287">
        <v>79.97</v>
      </c>
      <c r="J99" s="288">
        <v>11146</v>
      </c>
      <c r="K99" s="150"/>
    </row>
    <row r="100" spans="1:11" x14ac:dyDescent="0.25">
      <c r="A100" s="263"/>
      <c r="B100" s="264" t="s">
        <v>211</v>
      </c>
      <c r="C100" s="287">
        <v>10860</v>
      </c>
      <c r="D100" s="287">
        <v>2935</v>
      </c>
      <c r="E100" s="287">
        <v>3723</v>
      </c>
      <c r="F100" s="287"/>
      <c r="G100" s="287">
        <v>452</v>
      </c>
      <c r="H100" s="287">
        <v>7165</v>
      </c>
      <c r="I100" s="287">
        <v>55.45</v>
      </c>
      <c r="J100" s="288">
        <v>3752</v>
      </c>
      <c r="K100" s="150"/>
    </row>
    <row r="101" spans="1:11" x14ac:dyDescent="0.25">
      <c r="A101" s="263"/>
      <c r="B101" s="264" t="s">
        <v>212</v>
      </c>
      <c r="C101" s="287">
        <v>8082</v>
      </c>
      <c r="D101" s="287">
        <v>2362</v>
      </c>
      <c r="E101" s="287">
        <v>3446</v>
      </c>
      <c r="F101" s="287">
        <v>405.75</v>
      </c>
      <c r="G101" s="287">
        <v>6</v>
      </c>
      <c r="H101" s="287">
        <v>6219.75</v>
      </c>
      <c r="I101" s="287">
        <v>76.959999999999994</v>
      </c>
      <c r="J101" s="288">
        <v>1852.25</v>
      </c>
      <c r="K101" s="150"/>
    </row>
    <row r="102" spans="1:11" x14ac:dyDescent="0.25">
      <c r="A102" s="263"/>
      <c r="B102" s="264" t="s">
        <v>213</v>
      </c>
      <c r="C102" s="287">
        <v>5690</v>
      </c>
      <c r="D102" s="287">
        <v>386</v>
      </c>
      <c r="E102" s="287">
        <v>4900.93</v>
      </c>
      <c r="F102" s="287">
        <v>1159</v>
      </c>
      <c r="G102" s="287">
        <v>325</v>
      </c>
      <c r="H102" s="287">
        <v>6772.9</v>
      </c>
      <c r="I102" s="287">
        <v>119.03</v>
      </c>
      <c r="J102" s="288">
        <v>-1082.9000000000001</v>
      </c>
      <c r="K102" s="150"/>
    </row>
    <row r="103" spans="1:11" ht="16.5" thickBot="1" x14ac:dyDescent="0.3">
      <c r="A103" s="267"/>
      <c r="B103" s="304" t="s">
        <v>144</v>
      </c>
      <c r="C103" s="305">
        <f>SUM(C97:C102)</f>
        <v>84081</v>
      </c>
      <c r="D103" s="305">
        <f>SUM(D97:D102)</f>
        <v>24483</v>
      </c>
      <c r="E103" s="305">
        <f>SUM(E97:E102)</f>
        <v>37730.93</v>
      </c>
      <c r="F103" s="305">
        <f>SUM(F97:F102)</f>
        <v>5915.75</v>
      </c>
      <c r="G103" s="305">
        <f>SUM(G97:G102)</f>
        <v>2835</v>
      </c>
      <c r="H103" s="306">
        <v>70964.649999999994</v>
      </c>
      <c r="I103" s="305">
        <v>84.4</v>
      </c>
      <c r="J103" s="307">
        <v>16760.25</v>
      </c>
      <c r="K103" s="150"/>
    </row>
    <row r="104" spans="1:11" ht="15.75" x14ac:dyDescent="0.25">
      <c r="A104" s="150"/>
      <c r="B104" s="308"/>
      <c r="C104" s="309"/>
      <c r="D104" s="309"/>
      <c r="E104" s="309"/>
      <c r="F104" s="309"/>
      <c r="G104" s="309"/>
      <c r="H104" s="310"/>
      <c r="I104" s="150"/>
      <c r="J104" s="309"/>
      <c r="K104" s="150"/>
    </row>
    <row r="105" spans="1:11" ht="15.75" x14ac:dyDescent="0.25">
      <c r="A105" s="150"/>
      <c r="B105" s="308"/>
      <c r="C105" s="309"/>
      <c r="D105" s="309"/>
      <c r="E105" s="309"/>
      <c r="F105" s="309"/>
      <c r="G105" s="309"/>
      <c r="H105" s="310"/>
      <c r="I105" s="150"/>
      <c r="K105" s="150"/>
    </row>
    <row r="106" spans="1:11" ht="36" customHeight="1" x14ac:dyDescent="0.25">
      <c r="A106" s="258" t="s">
        <v>1</v>
      </c>
      <c r="B106" s="234" t="s">
        <v>358</v>
      </c>
      <c r="C106" s="237" t="s">
        <v>2</v>
      </c>
      <c r="D106" s="311" t="s">
        <v>359</v>
      </c>
      <c r="E106" s="312"/>
      <c r="F106" s="312"/>
      <c r="G106" s="312"/>
      <c r="H106" s="312"/>
      <c r="I106" s="237" t="s">
        <v>4</v>
      </c>
      <c r="J106" s="237" t="s">
        <v>360</v>
      </c>
      <c r="K106" s="150"/>
    </row>
    <row r="107" spans="1:11" ht="39.75" customHeight="1" thickBot="1" x14ac:dyDescent="0.3">
      <c r="A107" s="258"/>
      <c r="B107" s="234"/>
      <c r="C107" s="234"/>
      <c r="D107" s="235"/>
      <c r="E107" s="236"/>
      <c r="F107" s="236"/>
      <c r="G107" s="236"/>
      <c r="H107" s="236"/>
      <c r="I107" s="237"/>
      <c r="J107" s="237"/>
      <c r="K107" s="150"/>
    </row>
    <row r="108" spans="1:11" x14ac:dyDescent="0.25">
      <c r="A108" s="258"/>
      <c r="B108" s="234"/>
      <c r="C108" s="234"/>
      <c r="D108" s="229" t="s">
        <v>9</v>
      </c>
      <c r="E108" s="229" t="s">
        <v>10</v>
      </c>
      <c r="F108" s="229" t="s">
        <v>11</v>
      </c>
      <c r="G108" s="229" t="s">
        <v>361</v>
      </c>
      <c r="H108" s="228" t="s">
        <v>13</v>
      </c>
      <c r="I108" s="237"/>
      <c r="J108" s="237"/>
      <c r="K108" s="150"/>
    </row>
    <row r="109" spans="1:11" ht="46.5" customHeight="1" thickBot="1" x14ac:dyDescent="0.3">
      <c r="A109" s="313"/>
      <c r="B109" s="240"/>
      <c r="C109" s="240"/>
      <c r="D109" s="240"/>
      <c r="E109" s="240"/>
      <c r="F109" s="240"/>
      <c r="G109" s="240"/>
      <c r="H109" s="240"/>
      <c r="I109" s="241"/>
      <c r="J109" s="241"/>
      <c r="K109" s="150"/>
    </row>
    <row r="110" spans="1:11" ht="15.75" thickBot="1" x14ac:dyDescent="0.3">
      <c r="A110" s="314" t="s">
        <v>148</v>
      </c>
      <c r="B110" s="315" t="s">
        <v>326</v>
      </c>
      <c r="C110" s="316">
        <v>32072</v>
      </c>
      <c r="D110" s="316"/>
      <c r="E110" s="317">
        <v>6918.7</v>
      </c>
      <c r="F110" s="316">
        <v>268</v>
      </c>
      <c r="G110" s="316"/>
      <c r="H110" s="316">
        <v>7186.7</v>
      </c>
      <c r="I110" s="316">
        <v>22.41</v>
      </c>
      <c r="J110" s="318">
        <v>24885.3</v>
      </c>
      <c r="K110" s="150"/>
    </row>
    <row r="111" spans="1:11" ht="15.75" thickBot="1" x14ac:dyDescent="0.3">
      <c r="A111" s="319"/>
      <c r="B111" s="320" t="s">
        <v>281</v>
      </c>
      <c r="C111" s="321">
        <v>42880</v>
      </c>
      <c r="D111" s="322">
        <v>12345</v>
      </c>
      <c r="E111" s="40">
        <v>7522.34</v>
      </c>
      <c r="F111" s="322">
        <v>1493</v>
      </c>
      <c r="G111" s="322">
        <v>3185</v>
      </c>
      <c r="H111" s="322">
        <v>24545.34</v>
      </c>
      <c r="I111" s="322"/>
      <c r="J111" s="323">
        <v>3522.66</v>
      </c>
      <c r="K111" s="150"/>
    </row>
    <row r="112" spans="1:11" ht="15.75" thickBot="1" x14ac:dyDescent="0.3">
      <c r="A112" s="319"/>
      <c r="B112" s="320" t="s">
        <v>282</v>
      </c>
      <c r="C112" s="324"/>
      <c r="D112" s="322">
        <v>4614</v>
      </c>
      <c r="E112" s="40">
        <v>6654</v>
      </c>
      <c r="F112" s="322">
        <v>276</v>
      </c>
      <c r="G112" s="322"/>
      <c r="H112" s="322">
        <v>11544</v>
      </c>
      <c r="I112" s="322"/>
      <c r="J112" s="325"/>
      <c r="K112" s="150"/>
    </row>
    <row r="113" spans="1:11" ht="15.75" thickBot="1" x14ac:dyDescent="0.3">
      <c r="A113" s="326"/>
      <c r="B113" s="327" t="s">
        <v>279</v>
      </c>
      <c r="C113" s="328"/>
      <c r="D113" s="329"/>
      <c r="E113" s="329">
        <v>2822</v>
      </c>
      <c r="F113" s="329"/>
      <c r="G113" s="329">
        <v>446</v>
      </c>
      <c r="H113" s="329">
        <v>3268</v>
      </c>
      <c r="I113" s="329">
        <v>52.14</v>
      </c>
      <c r="J113" s="330"/>
      <c r="K113" s="150"/>
    </row>
    <row r="114" spans="1:11" ht="16.5" thickBot="1" x14ac:dyDescent="0.3">
      <c r="A114" s="331"/>
      <c r="B114" s="332" t="s">
        <v>144</v>
      </c>
      <c r="C114" s="333">
        <f t="shared" ref="C114:H114" si="7">SUM(C110:C113)</f>
        <v>74952</v>
      </c>
      <c r="D114" s="333">
        <f t="shared" si="7"/>
        <v>16959</v>
      </c>
      <c r="E114" s="333">
        <f t="shared" si="7"/>
        <v>23917.040000000001</v>
      </c>
      <c r="F114" s="333">
        <f t="shared" si="7"/>
        <v>2037</v>
      </c>
      <c r="G114" s="333">
        <f t="shared" si="7"/>
        <v>3631</v>
      </c>
      <c r="H114" s="333">
        <f t="shared" si="7"/>
        <v>46544.04</v>
      </c>
      <c r="I114" s="333">
        <v>62.14</v>
      </c>
      <c r="J114" s="334">
        <f>SUM(J110:J113)</f>
        <v>28407.96</v>
      </c>
      <c r="K114" s="150"/>
    </row>
    <row r="115" spans="1:11" ht="15.75" thickBot="1" x14ac:dyDescent="0.3">
      <c r="A115" s="314" t="s">
        <v>149</v>
      </c>
      <c r="B115" s="315" t="s">
        <v>349</v>
      </c>
      <c r="C115" s="316">
        <v>81984.3</v>
      </c>
      <c r="D115" s="316">
        <v>18203.12</v>
      </c>
      <c r="E115" s="316">
        <v>7162</v>
      </c>
      <c r="F115" s="316">
        <v>1775</v>
      </c>
      <c r="G115" s="316">
        <v>1435</v>
      </c>
      <c r="H115" s="316">
        <v>31575.119999999999</v>
      </c>
      <c r="I115" s="316">
        <v>38.51</v>
      </c>
      <c r="J115" s="335">
        <v>50409.18</v>
      </c>
      <c r="K115" s="150"/>
    </row>
    <row r="116" spans="1:11" ht="15.75" thickBot="1" x14ac:dyDescent="0.3">
      <c r="A116" s="326"/>
      <c r="B116" s="327" t="s">
        <v>224</v>
      </c>
      <c r="C116" s="329">
        <v>12388.62</v>
      </c>
      <c r="D116" s="329">
        <v>4917.62</v>
      </c>
      <c r="E116" s="329">
        <v>6661</v>
      </c>
      <c r="F116" s="329">
        <v>109.03</v>
      </c>
      <c r="G116" s="329">
        <v>576</v>
      </c>
      <c r="H116" s="329">
        <v>12553.62</v>
      </c>
      <c r="I116" s="329">
        <v>101.33</v>
      </c>
      <c r="J116" s="336">
        <v>-165</v>
      </c>
      <c r="K116" s="150"/>
    </row>
    <row r="117" spans="1:11" ht="15.75" thickBot="1" x14ac:dyDescent="0.3">
      <c r="A117" s="326"/>
      <c r="B117" s="327" t="s">
        <v>225</v>
      </c>
      <c r="C117" s="321">
        <v>6244</v>
      </c>
      <c r="D117" s="329"/>
      <c r="E117" s="329">
        <v>419</v>
      </c>
      <c r="F117" s="329">
        <v>63.03</v>
      </c>
      <c r="G117" s="329"/>
      <c r="H117" s="329">
        <v>487</v>
      </c>
      <c r="I117" s="321">
        <v>159.56</v>
      </c>
      <c r="J117" s="337">
        <v>4233</v>
      </c>
      <c r="K117" s="150"/>
    </row>
    <row r="118" spans="1:11" ht="15.75" thickBot="1" x14ac:dyDescent="0.3">
      <c r="A118" s="326"/>
      <c r="B118" s="327" t="s">
        <v>285</v>
      </c>
      <c r="C118" s="328"/>
      <c r="D118" s="329"/>
      <c r="E118" s="329">
        <v>8025</v>
      </c>
      <c r="F118" s="329">
        <v>525.03</v>
      </c>
      <c r="G118" s="329">
        <v>1485</v>
      </c>
      <c r="H118" s="329">
        <v>10035</v>
      </c>
      <c r="I118" s="328"/>
      <c r="J118" s="338"/>
      <c r="K118" s="150"/>
    </row>
    <row r="119" spans="1:11" ht="15.75" thickBot="1" x14ac:dyDescent="0.3">
      <c r="A119" s="326"/>
      <c r="B119" s="327" t="s">
        <v>286</v>
      </c>
      <c r="C119" s="321">
        <v>13014</v>
      </c>
      <c r="D119" s="329">
        <v>2500</v>
      </c>
      <c r="E119" s="329">
        <v>2705.05</v>
      </c>
      <c r="F119" s="329"/>
      <c r="G119" s="329">
        <v>78.25</v>
      </c>
      <c r="H119" s="329">
        <v>5744.45</v>
      </c>
      <c r="I119" s="321">
        <v>47.84</v>
      </c>
      <c r="J119" s="337">
        <v>5933.16</v>
      </c>
      <c r="K119" s="150"/>
    </row>
    <row r="120" spans="1:11" ht="15.75" thickBot="1" x14ac:dyDescent="0.3">
      <c r="A120" s="326"/>
      <c r="B120" s="327" t="s">
        <v>284</v>
      </c>
      <c r="C120" s="324"/>
      <c r="D120" s="329"/>
      <c r="E120" s="329">
        <v>609</v>
      </c>
      <c r="F120" s="329">
        <v>23.39</v>
      </c>
      <c r="G120" s="329">
        <v>85</v>
      </c>
      <c r="H120" s="329">
        <v>694</v>
      </c>
      <c r="I120" s="324"/>
      <c r="J120" s="339"/>
      <c r="K120" s="150"/>
    </row>
    <row r="121" spans="1:11" ht="15.75" thickBot="1" x14ac:dyDescent="0.3">
      <c r="A121" s="326"/>
      <c r="B121" s="327" t="s">
        <v>362</v>
      </c>
      <c r="C121" s="328"/>
      <c r="D121" s="329"/>
      <c r="E121" s="329">
        <v>617</v>
      </c>
      <c r="F121" s="329"/>
      <c r="G121" s="329"/>
      <c r="H121" s="329">
        <v>642.39</v>
      </c>
      <c r="I121" s="328"/>
      <c r="J121" s="338"/>
      <c r="K121" s="150"/>
    </row>
    <row r="122" spans="1:11" ht="16.5" thickBot="1" x14ac:dyDescent="0.3">
      <c r="A122" s="331"/>
      <c r="B122" s="332" t="s">
        <v>144</v>
      </c>
      <c r="C122" s="333">
        <f t="shared" ref="C122:H122" si="8">SUM(C115:C121)</f>
        <v>113630.92</v>
      </c>
      <c r="D122" s="333">
        <f t="shared" si="8"/>
        <v>25620.739999999998</v>
      </c>
      <c r="E122" s="333">
        <f t="shared" si="8"/>
        <v>26198.05</v>
      </c>
      <c r="F122" s="333">
        <f t="shared" si="8"/>
        <v>2495.48</v>
      </c>
      <c r="G122" s="333">
        <f t="shared" si="8"/>
        <v>3659.25</v>
      </c>
      <c r="H122" s="333">
        <f t="shared" si="8"/>
        <v>61731.579999999994</v>
      </c>
      <c r="I122" s="333">
        <v>54.3</v>
      </c>
      <c r="J122" s="334">
        <v>56342.34</v>
      </c>
      <c r="K122" s="150"/>
    </row>
    <row r="123" spans="1:11" ht="15.75" thickBot="1" x14ac:dyDescent="0.3">
      <c r="A123" s="314" t="s">
        <v>150</v>
      </c>
      <c r="B123" s="315" t="s">
        <v>287</v>
      </c>
      <c r="C123" s="340">
        <v>96780</v>
      </c>
      <c r="D123" s="316">
        <v>4007</v>
      </c>
      <c r="E123" s="316">
        <v>8395</v>
      </c>
      <c r="F123" s="316"/>
      <c r="G123" s="316">
        <v>740</v>
      </c>
      <c r="H123" s="316">
        <v>13142</v>
      </c>
      <c r="I123" s="340">
        <v>41.15</v>
      </c>
      <c r="J123" s="341">
        <v>56952.08</v>
      </c>
      <c r="K123" s="150"/>
    </row>
    <row r="124" spans="1:11" ht="15.75" thickBot="1" x14ac:dyDescent="0.3">
      <c r="A124" s="326"/>
      <c r="B124" s="327" t="s">
        <v>350</v>
      </c>
      <c r="C124" s="328"/>
      <c r="D124" s="329">
        <v>22963.919999999998</v>
      </c>
      <c r="E124" s="329">
        <v>2730</v>
      </c>
      <c r="F124" s="329">
        <v>170</v>
      </c>
      <c r="G124" s="329">
        <v>822</v>
      </c>
      <c r="H124" s="329">
        <v>26685.919999999998</v>
      </c>
      <c r="I124" s="328"/>
      <c r="J124" s="330"/>
      <c r="K124" s="150"/>
    </row>
    <row r="125" spans="1:11" ht="15.75" thickBot="1" x14ac:dyDescent="0.3">
      <c r="A125" s="326"/>
      <c r="B125" s="327" t="s">
        <v>237</v>
      </c>
      <c r="C125" s="321">
        <v>32773</v>
      </c>
      <c r="D125" s="329"/>
      <c r="E125" s="329">
        <v>915</v>
      </c>
      <c r="F125" s="329">
        <v>866</v>
      </c>
      <c r="G125" s="329"/>
      <c r="H125" s="329">
        <v>1781</v>
      </c>
      <c r="I125" s="321">
        <v>55.2</v>
      </c>
      <c r="J125" s="323">
        <v>14683</v>
      </c>
      <c r="K125" s="150"/>
    </row>
    <row r="126" spans="1:11" ht="15.75" thickBot="1" x14ac:dyDescent="0.3">
      <c r="A126" s="326"/>
      <c r="B126" s="327" t="s">
        <v>351</v>
      </c>
      <c r="C126" s="328"/>
      <c r="D126" s="329">
        <v>6215</v>
      </c>
      <c r="E126" s="329">
        <v>9659</v>
      </c>
      <c r="F126" s="329">
        <v>435</v>
      </c>
      <c r="G126" s="329"/>
      <c r="H126" s="329">
        <v>16309</v>
      </c>
      <c r="I126" s="328"/>
      <c r="J126" s="330"/>
      <c r="K126" s="150"/>
    </row>
    <row r="127" spans="1:11" ht="15.75" thickBot="1" x14ac:dyDescent="0.3">
      <c r="A127" s="326"/>
      <c r="B127" s="327" t="s">
        <v>352</v>
      </c>
      <c r="C127" s="329">
        <v>17760</v>
      </c>
      <c r="D127" s="329">
        <v>3096.01</v>
      </c>
      <c r="E127" s="329">
        <v>3908</v>
      </c>
      <c r="F127" s="329"/>
      <c r="G127" s="329">
        <v>1528</v>
      </c>
      <c r="H127" s="329">
        <v>8532.01</v>
      </c>
      <c r="I127" s="329">
        <v>48.04</v>
      </c>
      <c r="J127" s="342">
        <v>9227.99</v>
      </c>
      <c r="K127" s="150"/>
    </row>
    <row r="128" spans="1:11" ht="16.5" thickBot="1" x14ac:dyDescent="0.3">
      <c r="A128" s="331"/>
      <c r="B128" s="332" t="s">
        <v>144</v>
      </c>
      <c r="C128" s="333">
        <f t="shared" ref="C128:H128" si="9">SUM(C123:C127)</f>
        <v>147313</v>
      </c>
      <c r="D128" s="333">
        <f t="shared" si="9"/>
        <v>36281.93</v>
      </c>
      <c r="E128" s="333">
        <f t="shared" si="9"/>
        <v>25607</v>
      </c>
      <c r="F128" s="333">
        <f t="shared" si="9"/>
        <v>1471</v>
      </c>
      <c r="G128" s="333">
        <f t="shared" si="9"/>
        <v>3090</v>
      </c>
      <c r="H128" s="333">
        <f t="shared" si="9"/>
        <v>66449.929999999993</v>
      </c>
      <c r="I128" s="333">
        <v>45.11</v>
      </c>
      <c r="J128" s="334">
        <f>SUM(J123:J127)</f>
        <v>80863.070000000007</v>
      </c>
      <c r="K128" s="150"/>
    </row>
    <row r="129" spans="1:11" ht="15.75" thickBot="1" x14ac:dyDescent="0.3">
      <c r="A129" s="314" t="s">
        <v>151</v>
      </c>
      <c r="B129" s="315" t="s">
        <v>288</v>
      </c>
      <c r="C129" s="316">
        <v>140699</v>
      </c>
      <c r="D129" s="316">
        <v>25519.14</v>
      </c>
      <c r="E129" s="316">
        <v>10653.5</v>
      </c>
      <c r="F129" s="316">
        <v>2282</v>
      </c>
      <c r="G129" s="316">
        <v>3668</v>
      </c>
      <c r="H129" s="316">
        <v>42122.34</v>
      </c>
      <c r="I129" s="316">
        <v>29.94</v>
      </c>
      <c r="J129" s="318">
        <v>98576.36</v>
      </c>
      <c r="K129" s="150"/>
    </row>
    <row r="130" spans="1:11" ht="15.75" thickBot="1" x14ac:dyDescent="0.3">
      <c r="A130" s="326"/>
      <c r="B130" s="327" t="s">
        <v>289</v>
      </c>
      <c r="C130" s="321">
        <v>96772.3</v>
      </c>
      <c r="D130" s="329">
        <v>60</v>
      </c>
      <c r="E130" s="329">
        <v>5828.12</v>
      </c>
      <c r="F130" s="329">
        <v>115</v>
      </c>
      <c r="G130" s="329">
        <v>278</v>
      </c>
      <c r="H130" s="329">
        <v>6281.12</v>
      </c>
      <c r="I130" s="321">
        <v>37.729999999999997</v>
      </c>
      <c r="J130" s="323">
        <v>60257.61</v>
      </c>
      <c r="K130" s="150"/>
    </row>
    <row r="131" spans="1:11" ht="15.75" thickBot="1" x14ac:dyDescent="0.3">
      <c r="A131" s="326"/>
      <c r="B131" s="327" t="s">
        <v>242</v>
      </c>
      <c r="C131" s="328"/>
      <c r="D131" s="329">
        <v>19398.61</v>
      </c>
      <c r="E131" s="329">
        <v>8806.9599999999991</v>
      </c>
      <c r="F131" s="329">
        <v>350</v>
      </c>
      <c r="G131" s="329">
        <v>1678</v>
      </c>
      <c r="H131" s="329">
        <v>30233.57</v>
      </c>
      <c r="I131" s="328"/>
      <c r="J131" s="330"/>
      <c r="K131" s="150"/>
    </row>
    <row r="132" spans="1:11" ht="15.75" thickBot="1" x14ac:dyDescent="0.3">
      <c r="A132" s="326"/>
      <c r="B132" s="327" t="s">
        <v>290</v>
      </c>
      <c r="C132" s="329">
        <v>48791.28</v>
      </c>
      <c r="D132" s="329">
        <v>18531.37</v>
      </c>
      <c r="E132" s="329">
        <v>10855.79</v>
      </c>
      <c r="F132" s="329">
        <v>288</v>
      </c>
      <c r="G132" s="329">
        <v>4632</v>
      </c>
      <c r="H132" s="329">
        <v>34307.160000000003</v>
      </c>
      <c r="I132" s="329">
        <v>70.31</v>
      </c>
      <c r="J132" s="342">
        <v>14484.12</v>
      </c>
      <c r="K132" s="150"/>
    </row>
    <row r="133" spans="1:11" ht="16.5" thickBot="1" x14ac:dyDescent="0.3">
      <c r="A133" s="331"/>
      <c r="B133" s="332" t="s">
        <v>144</v>
      </c>
      <c r="C133" s="333">
        <f t="shared" ref="C133:H133" si="10">SUM(C129:C132)</f>
        <v>286262.57999999996</v>
      </c>
      <c r="D133" s="333">
        <f t="shared" si="10"/>
        <v>63509.119999999995</v>
      </c>
      <c r="E133" s="333">
        <f t="shared" si="10"/>
        <v>36144.369999999995</v>
      </c>
      <c r="F133" s="333">
        <f t="shared" si="10"/>
        <v>3035</v>
      </c>
      <c r="G133" s="333">
        <f t="shared" si="10"/>
        <v>10256</v>
      </c>
      <c r="H133" s="333">
        <f t="shared" si="10"/>
        <v>112944.19</v>
      </c>
      <c r="I133" s="333">
        <v>39.450000000000003</v>
      </c>
      <c r="J133" s="334">
        <f>SUM(J129:J132)</f>
        <v>173318.09</v>
      </c>
      <c r="K133" s="150"/>
    </row>
    <row r="134" spans="1:11" ht="15.75" thickBot="1" x14ac:dyDescent="0.3">
      <c r="A134" s="319" t="s">
        <v>152</v>
      </c>
      <c r="B134" s="320" t="s">
        <v>353</v>
      </c>
      <c r="C134" s="322">
        <v>50514.75</v>
      </c>
      <c r="D134" s="322">
        <v>7592.45</v>
      </c>
      <c r="E134" s="322">
        <v>5079</v>
      </c>
      <c r="F134" s="322">
        <v>410</v>
      </c>
      <c r="G134" s="322">
        <v>1250</v>
      </c>
      <c r="H134" s="322">
        <v>14331.45</v>
      </c>
      <c r="I134" s="322">
        <v>28.37</v>
      </c>
      <c r="J134" s="343">
        <v>36183.300000000003</v>
      </c>
      <c r="K134" s="150"/>
    </row>
    <row r="135" spans="1:11" ht="15.75" thickBot="1" x14ac:dyDescent="0.3">
      <c r="A135" s="326"/>
      <c r="B135" s="327" t="s">
        <v>354</v>
      </c>
      <c r="C135" s="329">
        <v>55794</v>
      </c>
      <c r="D135" s="329">
        <v>15364</v>
      </c>
      <c r="E135" s="329">
        <v>6892</v>
      </c>
      <c r="F135" s="329">
        <v>1441</v>
      </c>
      <c r="G135" s="329">
        <v>3362</v>
      </c>
      <c r="H135" s="329">
        <v>27059</v>
      </c>
      <c r="I135" s="329">
        <v>48.5</v>
      </c>
      <c r="J135" s="342">
        <v>28735</v>
      </c>
      <c r="K135" s="150"/>
    </row>
    <row r="136" spans="1:11" ht="15.75" thickBot="1" x14ac:dyDescent="0.3">
      <c r="A136" s="326"/>
      <c r="B136" s="327" t="s">
        <v>246</v>
      </c>
      <c r="C136" s="321">
        <v>13070</v>
      </c>
      <c r="D136" s="329"/>
      <c r="E136" s="329">
        <v>705</v>
      </c>
      <c r="F136" s="329">
        <v>98</v>
      </c>
      <c r="G136" s="329">
        <v>100</v>
      </c>
      <c r="H136" s="329">
        <v>903</v>
      </c>
      <c r="I136" s="321">
        <v>52.85</v>
      </c>
      <c r="J136" s="323">
        <v>4855</v>
      </c>
      <c r="K136" s="150"/>
    </row>
    <row r="137" spans="1:11" ht="15.75" thickBot="1" x14ac:dyDescent="0.3">
      <c r="A137" s="326"/>
      <c r="B137" s="327" t="s">
        <v>292</v>
      </c>
      <c r="C137" s="328"/>
      <c r="D137" s="329"/>
      <c r="E137" s="329">
        <v>6301</v>
      </c>
      <c r="F137" s="329">
        <v>147</v>
      </c>
      <c r="G137" s="329">
        <v>864</v>
      </c>
      <c r="H137" s="329">
        <v>7312</v>
      </c>
      <c r="I137" s="328"/>
      <c r="J137" s="330"/>
      <c r="K137" s="150"/>
    </row>
    <row r="138" spans="1:11" ht="15.75" thickBot="1" x14ac:dyDescent="0.3">
      <c r="A138" s="326"/>
      <c r="B138" s="327" t="s">
        <v>293</v>
      </c>
      <c r="C138" s="329">
        <v>39870</v>
      </c>
      <c r="D138" s="329">
        <v>6828</v>
      </c>
      <c r="E138" s="329">
        <v>6546</v>
      </c>
      <c r="F138" s="329">
        <v>1091</v>
      </c>
      <c r="G138" s="329">
        <v>1115</v>
      </c>
      <c r="H138" s="329">
        <v>15580</v>
      </c>
      <c r="I138" s="329">
        <v>39.06</v>
      </c>
      <c r="J138" s="342">
        <v>24290</v>
      </c>
      <c r="K138" s="150"/>
    </row>
    <row r="139" spans="1:11" ht="16.5" thickBot="1" x14ac:dyDescent="0.3">
      <c r="A139" s="331"/>
      <c r="B139" s="332" t="s">
        <v>144</v>
      </c>
      <c r="C139" s="333">
        <f t="shared" ref="C139:H139" si="11">SUM(C134:C138)</f>
        <v>159248.75</v>
      </c>
      <c r="D139" s="333">
        <f t="shared" si="11"/>
        <v>29784.45</v>
      </c>
      <c r="E139" s="333">
        <f t="shared" si="11"/>
        <v>25523</v>
      </c>
      <c r="F139" s="333">
        <f t="shared" si="11"/>
        <v>3187</v>
      </c>
      <c r="G139" s="333">
        <f t="shared" si="11"/>
        <v>6691</v>
      </c>
      <c r="H139" s="333">
        <f t="shared" si="11"/>
        <v>65185.45</v>
      </c>
      <c r="I139" s="333">
        <v>40.93</v>
      </c>
      <c r="J139" s="334">
        <f>SUM(J134:J138)</f>
        <v>94063.3</v>
      </c>
      <c r="K139" s="150"/>
    </row>
    <row r="140" spans="1:11" ht="15.75" x14ac:dyDescent="0.25">
      <c r="A140" s="344"/>
      <c r="B140" s="345"/>
      <c r="C140" s="346"/>
      <c r="D140" s="346"/>
      <c r="E140" s="346"/>
      <c r="F140" s="346"/>
      <c r="G140" s="346"/>
      <c r="H140" s="346"/>
      <c r="I140" s="346"/>
      <c r="J140" s="347"/>
      <c r="K140" s="150"/>
    </row>
    <row r="141" spans="1:11" ht="15.75" x14ac:dyDescent="0.25">
      <c r="A141" s="344"/>
      <c r="B141" s="345"/>
      <c r="C141" s="346"/>
      <c r="D141" s="346"/>
      <c r="E141" s="346"/>
      <c r="F141" s="346"/>
      <c r="G141" s="346"/>
      <c r="H141" s="346"/>
      <c r="I141" s="346"/>
      <c r="J141" s="347"/>
      <c r="K141" s="150"/>
    </row>
    <row r="142" spans="1:11" x14ac:dyDescent="0.25">
      <c r="A142" s="258" t="s">
        <v>1</v>
      </c>
      <c r="B142" s="234" t="s">
        <v>358</v>
      </c>
      <c r="C142" s="237" t="s">
        <v>2</v>
      </c>
      <c r="D142" s="311" t="s">
        <v>359</v>
      </c>
      <c r="E142" s="312"/>
      <c r="F142" s="312"/>
      <c r="G142" s="312"/>
      <c r="H142" s="312"/>
      <c r="I142" s="237" t="s">
        <v>4</v>
      </c>
      <c r="J142" s="237" t="s">
        <v>360</v>
      </c>
      <c r="K142" s="150"/>
    </row>
    <row r="143" spans="1:11" ht="22.5" customHeight="1" thickBot="1" x14ac:dyDescent="0.3">
      <c r="A143" s="258"/>
      <c r="B143" s="234"/>
      <c r="C143" s="234"/>
      <c r="D143" s="235"/>
      <c r="E143" s="236"/>
      <c r="F143" s="236"/>
      <c r="G143" s="236"/>
      <c r="H143" s="236"/>
      <c r="I143" s="237"/>
      <c r="J143" s="237"/>
      <c r="K143" s="150"/>
    </row>
    <row r="144" spans="1:11" ht="15.75" customHeight="1" x14ac:dyDescent="0.25">
      <c r="A144" s="258"/>
      <c r="B144" s="234"/>
      <c r="C144" s="234"/>
      <c r="D144" s="229" t="s">
        <v>9</v>
      </c>
      <c r="E144" s="229" t="s">
        <v>10</v>
      </c>
      <c r="F144" s="229" t="s">
        <v>11</v>
      </c>
      <c r="G144" s="229" t="s">
        <v>361</v>
      </c>
      <c r="H144" s="228" t="s">
        <v>13</v>
      </c>
      <c r="I144" s="237"/>
      <c r="J144" s="237"/>
      <c r="K144" s="150"/>
    </row>
    <row r="145" spans="1:11" ht="25.5" customHeight="1" thickBot="1" x14ac:dyDescent="0.3">
      <c r="A145" s="258"/>
      <c r="B145" s="234"/>
      <c r="C145" s="234"/>
      <c r="D145" s="234"/>
      <c r="E145" s="234"/>
      <c r="F145" s="234"/>
      <c r="G145" s="234"/>
      <c r="H145" s="234"/>
      <c r="I145" s="237"/>
      <c r="J145" s="237"/>
      <c r="K145" s="150"/>
    </row>
    <row r="146" spans="1:11" ht="15.75" customHeight="1" x14ac:dyDescent="0.25">
      <c r="A146" s="348" t="s">
        <v>19</v>
      </c>
      <c r="B146" s="260" t="s">
        <v>251</v>
      </c>
      <c r="C146" s="285">
        <v>420</v>
      </c>
      <c r="D146" s="285"/>
      <c r="E146" s="285">
        <v>578</v>
      </c>
      <c r="F146" s="285"/>
      <c r="G146" s="285"/>
      <c r="H146" s="285">
        <v>578</v>
      </c>
      <c r="I146" s="285">
        <v>137.62</v>
      </c>
      <c r="J146" s="286">
        <v>-158</v>
      </c>
      <c r="K146" s="150"/>
    </row>
    <row r="147" spans="1:11" ht="15" customHeight="1" x14ac:dyDescent="0.25">
      <c r="A147" s="349"/>
      <c r="B147" s="264" t="s">
        <v>355</v>
      </c>
      <c r="C147" s="287">
        <v>47190</v>
      </c>
      <c r="D147" s="287">
        <v>6347</v>
      </c>
      <c r="E147" s="287">
        <v>6410</v>
      </c>
      <c r="F147" s="287"/>
      <c r="G147" s="287"/>
      <c r="H147" s="287">
        <v>12757</v>
      </c>
      <c r="I147" s="287">
        <v>27.03</v>
      </c>
      <c r="J147" s="288">
        <v>34433</v>
      </c>
      <c r="K147" s="309"/>
    </row>
    <row r="148" spans="1:11" ht="15.75" customHeight="1" x14ac:dyDescent="0.25">
      <c r="A148" s="349"/>
      <c r="B148" s="264" t="s">
        <v>356</v>
      </c>
      <c r="C148" s="287">
        <v>108595.45</v>
      </c>
      <c r="D148" s="287">
        <v>19325.189999999999</v>
      </c>
      <c r="E148" s="287">
        <v>9605.75</v>
      </c>
      <c r="F148" s="287">
        <v>90</v>
      </c>
      <c r="G148" s="287">
        <v>295</v>
      </c>
      <c r="H148" s="287">
        <v>29315.94</v>
      </c>
      <c r="I148" s="287">
        <v>27</v>
      </c>
      <c r="J148" s="288">
        <v>79279.509999999995</v>
      </c>
      <c r="K148" s="309"/>
    </row>
    <row r="149" spans="1:11" ht="24" customHeight="1" x14ac:dyDescent="0.25">
      <c r="A149" s="349"/>
      <c r="B149" s="264" t="s">
        <v>294</v>
      </c>
      <c r="C149" s="350" t="s">
        <v>357</v>
      </c>
      <c r="D149" s="287"/>
      <c r="E149" s="287">
        <v>1940</v>
      </c>
      <c r="F149" s="287"/>
      <c r="G149" s="287"/>
      <c r="H149" s="287">
        <v>1940</v>
      </c>
      <c r="I149" s="351" t="s">
        <v>363</v>
      </c>
      <c r="J149" s="288">
        <v>-1940</v>
      </c>
      <c r="K149" s="309"/>
    </row>
    <row r="150" spans="1:11" ht="25.5" customHeight="1" x14ac:dyDescent="0.25">
      <c r="A150" s="349"/>
      <c r="B150" s="264" t="s">
        <v>258</v>
      </c>
      <c r="C150" s="352"/>
      <c r="D150" s="287"/>
      <c r="E150" s="287">
        <v>1431</v>
      </c>
      <c r="F150" s="287"/>
      <c r="G150" s="287"/>
      <c r="H150" s="287">
        <v>1431</v>
      </c>
      <c r="I150" s="353"/>
      <c r="J150" s="288">
        <v>1431</v>
      </c>
      <c r="K150" s="309"/>
    </row>
    <row r="151" spans="1:11" ht="16.5" thickBot="1" x14ac:dyDescent="0.3">
      <c r="A151" s="354"/>
      <c r="B151" s="268" t="s">
        <v>144</v>
      </c>
      <c r="C151" s="355">
        <f>SUM(C146:C150)</f>
        <v>156205.45000000001</v>
      </c>
      <c r="D151" s="355">
        <f t="shared" ref="D151:H151" si="12">SUM(D146:D150)</f>
        <v>25672.19</v>
      </c>
      <c r="E151" s="355">
        <f t="shared" si="12"/>
        <v>19964.75</v>
      </c>
      <c r="F151" s="355">
        <f t="shared" si="12"/>
        <v>90</v>
      </c>
      <c r="G151" s="355">
        <f t="shared" si="12"/>
        <v>295</v>
      </c>
      <c r="H151" s="355">
        <f t="shared" si="12"/>
        <v>46021.94</v>
      </c>
      <c r="I151" s="355"/>
      <c r="J151" s="356">
        <v>113712.51</v>
      </c>
      <c r="K151" s="309"/>
    </row>
    <row r="152" spans="1:11" x14ac:dyDescent="0.25">
      <c r="A152" s="357"/>
      <c r="B152" s="357"/>
      <c r="C152" s="357"/>
      <c r="D152" s="357"/>
      <c r="E152" s="357"/>
      <c r="F152" s="357"/>
      <c r="G152" s="357"/>
      <c r="H152" s="357"/>
      <c r="I152" s="357"/>
      <c r="J152" s="358"/>
      <c r="K152" s="150"/>
    </row>
    <row r="155" spans="1:11" x14ac:dyDescent="0.25">
      <c r="B155" s="359"/>
      <c r="C155" s="360"/>
      <c r="D155" s="361"/>
      <c r="E155" s="360"/>
      <c r="F155" s="360"/>
      <c r="G155" s="360"/>
      <c r="H155" s="360"/>
      <c r="I155" s="360"/>
      <c r="J155" s="361"/>
      <c r="K155" s="361"/>
    </row>
    <row r="156" spans="1:11" x14ac:dyDescent="0.25">
      <c r="B156" s="359"/>
      <c r="C156" s="360"/>
      <c r="D156" s="360"/>
      <c r="E156" s="360"/>
      <c r="F156" s="360"/>
      <c r="G156" s="360"/>
      <c r="H156" s="360"/>
      <c r="I156" s="360"/>
      <c r="J156" s="361"/>
      <c r="K156" s="361"/>
    </row>
    <row r="157" spans="1:11" x14ac:dyDescent="0.25">
      <c r="B157" s="359"/>
      <c r="C157" s="360"/>
      <c r="D157" s="360"/>
      <c r="E157" s="361"/>
      <c r="F157" s="361"/>
      <c r="G157" s="361"/>
      <c r="H157" s="361"/>
      <c r="I157" s="360"/>
      <c r="J157" s="361"/>
      <c r="K157" s="361"/>
    </row>
    <row r="158" spans="1:11" x14ac:dyDescent="0.25">
      <c r="B158" s="359"/>
      <c r="C158" s="360"/>
      <c r="D158" s="360"/>
      <c r="E158" s="360"/>
      <c r="F158" s="360"/>
      <c r="G158" s="360"/>
      <c r="H158" s="360"/>
      <c r="I158" s="360"/>
      <c r="J158" s="361"/>
      <c r="K158" s="361"/>
    </row>
  </sheetData>
  <mergeCells count="112">
    <mergeCell ref="J155:J158"/>
    <mergeCell ref="K155:K158"/>
    <mergeCell ref="E157:E158"/>
    <mergeCell ref="F157:F158"/>
    <mergeCell ref="G157:G158"/>
    <mergeCell ref="H157:H158"/>
    <mergeCell ref="I157:I158"/>
    <mergeCell ref="C149:C150"/>
    <mergeCell ref="I149:I150"/>
    <mergeCell ref="B155:B158"/>
    <mergeCell ref="C155:C158"/>
    <mergeCell ref="D155:D158"/>
    <mergeCell ref="E155:I156"/>
    <mergeCell ref="J142:J145"/>
    <mergeCell ref="D144:D145"/>
    <mergeCell ref="E144:E145"/>
    <mergeCell ref="F144:F145"/>
    <mergeCell ref="G144:G145"/>
    <mergeCell ref="H144:H145"/>
    <mergeCell ref="A142:A145"/>
    <mergeCell ref="B142:B145"/>
    <mergeCell ref="C142:C145"/>
    <mergeCell ref="D142:H143"/>
    <mergeCell ref="I142:I145"/>
    <mergeCell ref="C130:C131"/>
    <mergeCell ref="I130:I131"/>
    <mergeCell ref="J130:J131"/>
    <mergeCell ref="C136:C137"/>
    <mergeCell ref="I136:I137"/>
    <mergeCell ref="J136:J137"/>
    <mergeCell ref="C123:C124"/>
    <mergeCell ref="I123:I124"/>
    <mergeCell ref="J123:J124"/>
    <mergeCell ref="C125:C126"/>
    <mergeCell ref="I125:I126"/>
    <mergeCell ref="J125:J126"/>
    <mergeCell ref="C117:C118"/>
    <mergeCell ref="I117:I118"/>
    <mergeCell ref="J117:J118"/>
    <mergeCell ref="C119:C121"/>
    <mergeCell ref="I119:I121"/>
    <mergeCell ref="J119:J121"/>
    <mergeCell ref="C97:C98"/>
    <mergeCell ref="I97:I98"/>
    <mergeCell ref="J97:J98"/>
    <mergeCell ref="A106:A109"/>
    <mergeCell ref="B106:B109"/>
    <mergeCell ref="C106:C109"/>
    <mergeCell ref="D106:H107"/>
    <mergeCell ref="I106:I109"/>
    <mergeCell ref="J106:J109"/>
    <mergeCell ref="D108:D109"/>
    <mergeCell ref="E108:E109"/>
    <mergeCell ref="F108:F109"/>
    <mergeCell ref="G108:G109"/>
    <mergeCell ref="H108:H109"/>
    <mergeCell ref="J67:J70"/>
    <mergeCell ref="D69:D70"/>
    <mergeCell ref="E69:E70"/>
    <mergeCell ref="F69:F70"/>
    <mergeCell ref="G69:G70"/>
    <mergeCell ref="H69:H70"/>
    <mergeCell ref="A59:A64"/>
    <mergeCell ref="A67:A70"/>
    <mergeCell ref="B67:B70"/>
    <mergeCell ref="C67:C70"/>
    <mergeCell ref="D67:H68"/>
    <mergeCell ref="D3:H4"/>
    <mergeCell ref="I3:I6"/>
    <mergeCell ref="J3:K6"/>
    <mergeCell ref="A29:A32"/>
    <mergeCell ref="B29:B32"/>
    <mergeCell ref="C29:C32"/>
    <mergeCell ref="D29:H30"/>
    <mergeCell ref="I29:I32"/>
    <mergeCell ref="J29:J32"/>
    <mergeCell ref="D31:D32"/>
    <mergeCell ref="E31:E32"/>
    <mergeCell ref="F31:F32"/>
    <mergeCell ref="G31:G32"/>
    <mergeCell ref="H31:H32"/>
    <mergeCell ref="F5:F6"/>
    <mergeCell ref="G5:G6"/>
    <mergeCell ref="H5:H6"/>
    <mergeCell ref="A1:A6"/>
    <mergeCell ref="B3:B6"/>
    <mergeCell ref="C3:C6"/>
    <mergeCell ref="D5:D6"/>
    <mergeCell ref="E5:E6"/>
    <mergeCell ref="B1:J2"/>
    <mergeCell ref="A33:A39"/>
    <mergeCell ref="A40:A44"/>
    <mergeCell ref="A45:A50"/>
    <mergeCell ref="C45:C46"/>
    <mergeCell ref="I45:I46"/>
    <mergeCell ref="J45:J46"/>
    <mergeCell ref="A51:A58"/>
    <mergeCell ref="I67:I70"/>
    <mergeCell ref="A71:A76"/>
    <mergeCell ref="A77:A83"/>
    <mergeCell ref="A84:A90"/>
    <mergeCell ref="C87:C88"/>
    <mergeCell ref="I87:I88"/>
    <mergeCell ref="J87:J88"/>
    <mergeCell ref="A91:A96"/>
    <mergeCell ref="I92:I93"/>
    <mergeCell ref="J92:J93"/>
    <mergeCell ref="I94:I95"/>
    <mergeCell ref="J94:J95"/>
    <mergeCell ref="A97:A103"/>
    <mergeCell ref="C111:C113"/>
    <mergeCell ref="J111:J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DA42B-B693-460D-94C7-9B2FBD387C5A}">
  <dimension ref="A1:U135"/>
  <sheetViews>
    <sheetView workbookViewId="0">
      <selection activeCell="K23" sqref="K23"/>
    </sheetView>
  </sheetViews>
  <sheetFormatPr defaultRowHeight="15" x14ac:dyDescent="0.25"/>
  <cols>
    <col min="1" max="1" width="12.42578125" bestFit="1" customWidth="1"/>
    <col min="2" max="2" width="13.5703125" customWidth="1"/>
    <col min="3" max="3" width="15.28515625" customWidth="1"/>
    <col min="4" max="4" width="12.5703125" customWidth="1"/>
    <col min="5" max="5" width="14.7109375" customWidth="1"/>
    <col min="6" max="7" width="10.140625" bestFit="1" customWidth="1"/>
    <col min="8" max="8" width="10.5703125" customWidth="1"/>
    <col min="9" max="9" width="13.42578125" customWidth="1"/>
    <col min="10" max="10" width="11.28515625" customWidth="1"/>
  </cols>
  <sheetData>
    <row r="1" spans="1:21" ht="15" customHeight="1" x14ac:dyDescent="0.25">
      <c r="A1" s="168" t="s">
        <v>261</v>
      </c>
      <c r="B1" s="168"/>
      <c r="C1" s="168"/>
      <c r="D1" s="168"/>
      <c r="E1" s="168"/>
      <c r="F1" s="168"/>
      <c r="G1" s="168"/>
      <c r="H1" s="168"/>
      <c r="I1" s="168"/>
      <c r="J1" s="168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ht="15" customHeight="1" thickBot="1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ht="15" customHeight="1" x14ac:dyDescent="0.25">
      <c r="A3" s="152" t="s">
        <v>1</v>
      </c>
      <c r="B3" s="155" t="s">
        <v>2</v>
      </c>
      <c r="C3" s="158" t="s">
        <v>3</v>
      </c>
      <c r="D3" s="158"/>
      <c r="E3" s="158"/>
      <c r="F3" s="158"/>
      <c r="G3" s="158"/>
      <c r="H3" s="158"/>
      <c r="I3" s="187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1" ht="31.5" customHeight="1" x14ac:dyDescent="0.25">
      <c r="A4" s="153"/>
      <c r="B4" s="156"/>
      <c r="C4" s="156" t="s">
        <v>6</v>
      </c>
      <c r="D4" s="156"/>
      <c r="E4" s="156"/>
      <c r="F4" s="156"/>
      <c r="G4" s="156"/>
      <c r="H4" s="165" t="s">
        <v>4</v>
      </c>
      <c r="I4" s="189" t="s">
        <v>5</v>
      </c>
      <c r="J4" s="9"/>
      <c r="K4" s="9"/>
      <c r="L4" s="9"/>
      <c r="M4" s="9"/>
      <c r="N4" s="9"/>
      <c r="O4" s="9"/>
      <c r="P4" s="9"/>
      <c r="Q4" s="9"/>
      <c r="R4" s="9"/>
      <c r="S4" s="9"/>
    </row>
    <row r="5" spans="1:21" x14ac:dyDescent="0.25">
      <c r="A5" s="153"/>
      <c r="B5" s="156"/>
      <c r="C5" s="165" t="s">
        <v>9</v>
      </c>
      <c r="D5" s="166" t="s">
        <v>10</v>
      </c>
      <c r="E5" s="166" t="s">
        <v>11</v>
      </c>
      <c r="F5" s="165" t="s">
        <v>12</v>
      </c>
      <c r="G5" s="156" t="s">
        <v>13</v>
      </c>
      <c r="H5" s="165"/>
      <c r="I5" s="18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1" ht="34.5" customHeight="1" thickBot="1" x14ac:dyDescent="0.3">
      <c r="A6" s="154"/>
      <c r="B6" s="157"/>
      <c r="C6" s="157"/>
      <c r="D6" s="167"/>
      <c r="E6" s="167"/>
      <c r="F6" s="157"/>
      <c r="G6" s="157"/>
      <c r="H6" s="188"/>
      <c r="I6" s="190"/>
      <c r="J6" s="9"/>
      <c r="K6" s="9"/>
      <c r="L6" s="9"/>
      <c r="M6" s="9"/>
      <c r="N6" s="9"/>
      <c r="O6" s="9"/>
      <c r="P6" s="9"/>
      <c r="Q6" s="9"/>
      <c r="R6" s="9"/>
      <c r="S6" s="9"/>
    </row>
    <row r="7" spans="1:21" x14ac:dyDescent="0.25">
      <c r="A7" s="142" t="s">
        <v>14</v>
      </c>
      <c r="B7" s="25">
        <v>111295.65</v>
      </c>
      <c r="C7" s="25">
        <v>15896.34</v>
      </c>
      <c r="D7" s="25">
        <v>52987.65</v>
      </c>
      <c r="E7" s="25">
        <v>23597.73</v>
      </c>
      <c r="F7" s="25">
        <v>3745.82</v>
      </c>
      <c r="G7" s="25">
        <v>96227.54</v>
      </c>
      <c r="H7" s="26">
        <v>86.46</v>
      </c>
      <c r="I7" s="47">
        <v>15068.11</v>
      </c>
    </row>
    <row r="8" spans="1:21" x14ac:dyDescent="0.25">
      <c r="A8" s="142" t="s">
        <v>138</v>
      </c>
      <c r="B8" s="25">
        <v>264491</v>
      </c>
      <c r="C8" s="25">
        <v>60243.44</v>
      </c>
      <c r="D8" s="25">
        <v>56833.599999999999</v>
      </c>
      <c r="E8" s="25">
        <v>20852.45</v>
      </c>
      <c r="F8" s="25">
        <v>50589.83</v>
      </c>
      <c r="G8" s="25">
        <v>188519.32</v>
      </c>
      <c r="H8" s="26">
        <v>71.28</v>
      </c>
      <c r="I8" s="47">
        <v>75971.679999999993</v>
      </c>
    </row>
    <row r="9" spans="1:21" x14ac:dyDescent="0.25">
      <c r="A9" s="142" t="s">
        <v>139</v>
      </c>
      <c r="B9" s="25">
        <v>457246.76</v>
      </c>
      <c r="C9" s="25">
        <v>170078.59</v>
      </c>
      <c r="D9" s="25">
        <v>56853.760000000002</v>
      </c>
      <c r="E9" s="25">
        <v>44764.74</v>
      </c>
      <c r="F9" s="25">
        <v>21307.119999999999</v>
      </c>
      <c r="G9" s="25">
        <v>293004.21000000002</v>
      </c>
      <c r="H9" s="26">
        <v>64.08</v>
      </c>
      <c r="I9" s="47">
        <v>164242.54999999999</v>
      </c>
    </row>
    <row r="10" spans="1:21" x14ac:dyDescent="0.25">
      <c r="A10" s="142" t="s">
        <v>140</v>
      </c>
      <c r="B10" s="25">
        <v>483830.18</v>
      </c>
      <c r="C10" s="25">
        <v>210198.03</v>
      </c>
      <c r="D10" s="25">
        <v>73896.81</v>
      </c>
      <c r="E10" s="25">
        <v>9343.65</v>
      </c>
      <c r="F10" s="25">
        <v>20754.79</v>
      </c>
      <c r="G10" s="25">
        <v>314193.28000000003</v>
      </c>
      <c r="H10" s="26">
        <v>64.94</v>
      </c>
      <c r="I10" s="47">
        <v>169636.9</v>
      </c>
    </row>
    <row r="11" spans="1:21" x14ac:dyDescent="0.25">
      <c r="A11" s="142" t="s">
        <v>141</v>
      </c>
      <c r="B11" s="25">
        <v>85929</v>
      </c>
      <c r="C11" s="25">
        <v>28796</v>
      </c>
      <c r="D11" s="25">
        <v>22207</v>
      </c>
      <c r="E11" s="25">
        <v>7347</v>
      </c>
      <c r="F11" s="25">
        <v>2553</v>
      </c>
      <c r="G11" s="25">
        <v>60903</v>
      </c>
      <c r="H11" s="26">
        <v>70.88</v>
      </c>
      <c r="I11" s="47">
        <v>25026</v>
      </c>
    </row>
    <row r="12" spans="1:21" x14ac:dyDescent="0.25">
      <c r="A12" s="142" t="s">
        <v>142</v>
      </c>
      <c r="B12" s="25">
        <v>143558.95000000001</v>
      </c>
      <c r="C12" s="25">
        <v>27827</v>
      </c>
      <c r="D12" s="25">
        <v>36948.639999999999</v>
      </c>
      <c r="E12" s="25">
        <v>14306.88</v>
      </c>
      <c r="F12" s="25">
        <v>12262</v>
      </c>
      <c r="G12" s="25">
        <v>91344.52</v>
      </c>
      <c r="H12" s="26">
        <v>63.63</v>
      </c>
      <c r="I12" s="47">
        <v>52214.43</v>
      </c>
    </row>
    <row r="13" spans="1:21" x14ac:dyDescent="0.25">
      <c r="A13" s="142" t="s">
        <v>143</v>
      </c>
      <c r="B13" s="25">
        <v>239440</v>
      </c>
      <c r="C13" s="25">
        <v>23252.19</v>
      </c>
      <c r="D13" s="25">
        <v>74406</v>
      </c>
      <c r="E13" s="25">
        <v>25059</v>
      </c>
      <c r="F13" s="25">
        <v>16006.3</v>
      </c>
      <c r="G13" s="25">
        <v>138723.49</v>
      </c>
      <c r="H13" s="26">
        <v>57.94</v>
      </c>
      <c r="I13" s="48" t="s">
        <v>262</v>
      </c>
    </row>
    <row r="14" spans="1:21" x14ac:dyDescent="0.25">
      <c r="A14" s="142" t="s">
        <v>145</v>
      </c>
      <c r="B14" s="25">
        <v>191253.17</v>
      </c>
      <c r="C14" s="25">
        <v>53910.080000000002</v>
      </c>
      <c r="D14" s="25">
        <v>37686.129999999997</v>
      </c>
      <c r="E14" s="25">
        <v>15344.81</v>
      </c>
      <c r="F14" s="25">
        <v>15012.3</v>
      </c>
      <c r="G14" s="25">
        <v>121953.32</v>
      </c>
      <c r="H14" s="26">
        <v>63.77</v>
      </c>
      <c r="I14" s="47">
        <v>69299.850000000006</v>
      </c>
    </row>
    <row r="15" spans="1:21" x14ac:dyDescent="0.25">
      <c r="A15" s="142" t="s">
        <v>146</v>
      </c>
      <c r="B15" s="25">
        <v>53674.35</v>
      </c>
      <c r="C15" s="25">
        <v>12135</v>
      </c>
      <c r="D15" s="25">
        <v>30848</v>
      </c>
      <c r="E15" s="25">
        <v>4231</v>
      </c>
      <c r="F15" s="25">
        <v>1496</v>
      </c>
      <c r="G15" s="25">
        <v>48710</v>
      </c>
      <c r="H15" s="26">
        <v>90.75</v>
      </c>
      <c r="I15" s="47">
        <v>4964.3500000000004</v>
      </c>
    </row>
    <row r="16" spans="1:21" x14ac:dyDescent="0.25">
      <c r="A16" s="142" t="s">
        <v>147</v>
      </c>
      <c r="B16" s="25">
        <v>91982.9</v>
      </c>
      <c r="C16" s="25">
        <v>24827</v>
      </c>
      <c r="D16" s="25">
        <v>38346.9</v>
      </c>
      <c r="E16" s="25">
        <v>5915.75</v>
      </c>
      <c r="F16" s="25">
        <v>2835</v>
      </c>
      <c r="G16" s="25">
        <v>71924.649999999994</v>
      </c>
      <c r="H16" s="26">
        <v>78.19</v>
      </c>
      <c r="I16" s="47">
        <v>20058.25</v>
      </c>
    </row>
    <row r="17" spans="1:10" x14ac:dyDescent="0.25">
      <c r="A17" s="142" t="s">
        <v>148</v>
      </c>
      <c r="B17" s="25">
        <v>93706</v>
      </c>
      <c r="C17" s="25">
        <v>20516</v>
      </c>
      <c r="D17" s="25">
        <v>24500.54</v>
      </c>
      <c r="E17" s="25">
        <v>2037</v>
      </c>
      <c r="F17" s="25">
        <v>3586</v>
      </c>
      <c r="G17" s="25">
        <v>50639.54</v>
      </c>
      <c r="H17" s="26">
        <v>54.04</v>
      </c>
      <c r="I17" s="47">
        <v>43066.46</v>
      </c>
    </row>
    <row r="18" spans="1:10" x14ac:dyDescent="0.25">
      <c r="A18" s="142" t="s">
        <v>149</v>
      </c>
      <c r="B18" s="25">
        <v>121122.69</v>
      </c>
      <c r="C18" s="25">
        <v>32164.82</v>
      </c>
      <c r="D18" s="9" t="s">
        <v>263</v>
      </c>
      <c r="E18" s="25">
        <v>4970.54</v>
      </c>
      <c r="F18" s="25">
        <v>4784.25</v>
      </c>
      <c r="G18" s="25">
        <v>70565.66</v>
      </c>
      <c r="H18" s="26">
        <v>58.26</v>
      </c>
      <c r="I18" s="47">
        <v>50557.03</v>
      </c>
    </row>
    <row r="19" spans="1:10" x14ac:dyDescent="0.25">
      <c r="A19" s="142" t="s">
        <v>150</v>
      </c>
      <c r="B19" s="25">
        <v>177546.92</v>
      </c>
      <c r="C19" s="25">
        <v>38558.93</v>
      </c>
      <c r="D19" s="25">
        <v>28278.33</v>
      </c>
      <c r="E19" s="25">
        <v>1291</v>
      </c>
      <c r="F19" s="25">
        <v>1675.27</v>
      </c>
      <c r="G19" s="25">
        <v>69803.53</v>
      </c>
      <c r="H19" s="26">
        <v>39.32</v>
      </c>
      <c r="I19" s="48" t="s">
        <v>264</v>
      </c>
    </row>
    <row r="20" spans="1:10" x14ac:dyDescent="0.25">
      <c r="A20" s="142" t="s">
        <v>151</v>
      </c>
      <c r="B20" s="25">
        <v>293226.23999999999</v>
      </c>
      <c r="C20" s="25">
        <v>70019.25</v>
      </c>
      <c r="D20" s="25">
        <v>39081.18</v>
      </c>
      <c r="E20" s="25">
        <v>2840</v>
      </c>
      <c r="F20" s="25">
        <v>10256</v>
      </c>
      <c r="G20" s="25">
        <v>122196.43</v>
      </c>
      <c r="H20" s="26">
        <v>41.67</v>
      </c>
      <c r="I20" s="47">
        <v>171029.81</v>
      </c>
    </row>
    <row r="21" spans="1:10" x14ac:dyDescent="0.25">
      <c r="A21" s="142" t="s">
        <v>152</v>
      </c>
      <c r="B21" s="25">
        <v>160176.75</v>
      </c>
      <c r="C21" s="25">
        <v>32696.7</v>
      </c>
      <c r="D21" s="25">
        <v>26618</v>
      </c>
      <c r="E21" s="25">
        <v>3137</v>
      </c>
      <c r="F21" s="25">
        <v>6661</v>
      </c>
      <c r="G21" s="25">
        <v>69112.7</v>
      </c>
      <c r="H21" s="26">
        <v>43.15</v>
      </c>
      <c r="I21" s="47">
        <v>91064.05</v>
      </c>
    </row>
    <row r="22" spans="1:10" ht="15.75" thickBot="1" x14ac:dyDescent="0.3">
      <c r="A22" s="143" t="s">
        <v>19</v>
      </c>
      <c r="B22" s="31">
        <v>160150.45000000001</v>
      </c>
      <c r="C22" s="31">
        <v>27497.94</v>
      </c>
      <c r="D22" s="31">
        <v>20278.05</v>
      </c>
      <c r="E22" s="33">
        <v>90</v>
      </c>
      <c r="F22" s="33">
        <v>295</v>
      </c>
      <c r="G22" s="31">
        <v>48160.99</v>
      </c>
      <c r="H22" s="33">
        <v>30.07</v>
      </c>
      <c r="I22" s="147" t="s">
        <v>265</v>
      </c>
    </row>
    <row r="24" spans="1:10" ht="15" customHeight="1" x14ac:dyDescent="0.25"/>
    <row r="25" spans="1:10" ht="15" customHeight="1" x14ac:dyDescent="0.25">
      <c r="A25" s="9" t="s">
        <v>1</v>
      </c>
      <c r="B25" s="9" t="s">
        <v>266</v>
      </c>
      <c r="C25" s="9"/>
      <c r="D25" s="9"/>
      <c r="E25" s="9"/>
      <c r="F25" s="9"/>
      <c r="G25" s="9"/>
      <c r="H25" s="9"/>
      <c r="I25" s="9"/>
      <c r="J25" s="9"/>
    </row>
    <row r="26" spans="1:10" x14ac:dyDescent="0.25">
      <c r="C26" s="9"/>
      <c r="D26" s="9"/>
      <c r="E26" s="9"/>
      <c r="F26" s="9"/>
    </row>
    <row r="27" spans="1:10" x14ac:dyDescent="0.25">
      <c r="A27" s="9" t="s">
        <v>14</v>
      </c>
      <c r="B27" s="9" t="s">
        <v>154</v>
      </c>
      <c r="C27" s="25">
        <v>18497.7</v>
      </c>
      <c r="D27" s="26">
        <v>59.2</v>
      </c>
      <c r="E27" s="25">
        <v>10770</v>
      </c>
      <c r="F27" s="25">
        <v>6746</v>
      </c>
      <c r="G27" s="26">
        <v>653.5</v>
      </c>
      <c r="H27" s="25">
        <v>18228.7</v>
      </c>
      <c r="I27" s="26">
        <v>98.55</v>
      </c>
      <c r="J27" s="26">
        <v>269</v>
      </c>
    </row>
    <row r="28" spans="1:10" x14ac:dyDescent="0.25">
      <c r="B28" s="9" t="s">
        <v>155</v>
      </c>
      <c r="C28" s="25">
        <v>10862</v>
      </c>
      <c r="D28" s="25">
        <v>3968</v>
      </c>
      <c r="E28" s="25">
        <v>5152.3999999999996</v>
      </c>
      <c r="F28" s="26">
        <v>275</v>
      </c>
      <c r="G28" s="26">
        <v>541</v>
      </c>
      <c r="H28" s="25">
        <v>9936.4</v>
      </c>
      <c r="I28" s="26">
        <v>91.48</v>
      </c>
      <c r="J28" s="26">
        <v>925.6</v>
      </c>
    </row>
    <row r="29" spans="1:10" x14ac:dyDescent="0.25">
      <c r="B29" s="9" t="s">
        <v>156</v>
      </c>
      <c r="C29" s="25">
        <v>15315.97</v>
      </c>
      <c r="D29" s="26">
        <v>165.34</v>
      </c>
      <c r="E29" s="25">
        <v>10277.030000000001</v>
      </c>
      <c r="F29" s="25">
        <v>4023.6</v>
      </c>
      <c r="G29" s="26">
        <v>511</v>
      </c>
      <c r="H29" s="25">
        <v>14976.97</v>
      </c>
      <c r="I29" s="26">
        <v>97.79</v>
      </c>
      <c r="J29" s="26">
        <v>339</v>
      </c>
    </row>
    <row r="30" spans="1:10" x14ac:dyDescent="0.25">
      <c r="B30" s="9" t="s">
        <v>157</v>
      </c>
      <c r="C30" s="25">
        <v>19019</v>
      </c>
      <c r="D30" s="25">
        <v>3504</v>
      </c>
      <c r="E30" s="25">
        <v>8758.5</v>
      </c>
      <c r="F30" s="25">
        <v>2274.5</v>
      </c>
      <c r="G30" s="26">
        <v>388</v>
      </c>
      <c r="H30" s="25">
        <v>14925</v>
      </c>
      <c r="I30" s="26">
        <v>78.47</v>
      </c>
      <c r="J30" s="25">
        <v>4094</v>
      </c>
    </row>
    <row r="31" spans="1:10" x14ac:dyDescent="0.25">
      <c r="B31" s="9" t="s">
        <v>158</v>
      </c>
      <c r="C31" s="25">
        <v>34980</v>
      </c>
      <c r="D31" s="25">
        <v>8130</v>
      </c>
      <c r="E31" s="25">
        <v>9948.0300000000007</v>
      </c>
      <c r="F31" s="25">
        <v>6617.63</v>
      </c>
      <c r="G31" s="25">
        <v>1129.83</v>
      </c>
      <c r="H31" s="25">
        <v>25825.49</v>
      </c>
      <c r="I31" s="26">
        <v>73.83</v>
      </c>
      <c r="J31" s="25">
        <v>9154.51</v>
      </c>
    </row>
    <row r="32" spans="1:10" x14ac:dyDescent="0.25">
      <c r="B32" s="9" t="s">
        <v>159</v>
      </c>
      <c r="C32" s="25">
        <v>12620.98</v>
      </c>
      <c r="D32" s="26">
        <v>69.8</v>
      </c>
      <c r="E32" s="25">
        <v>8081.69</v>
      </c>
      <c r="F32" s="25">
        <v>3661</v>
      </c>
      <c r="G32" s="26">
        <v>522.49</v>
      </c>
      <c r="H32" s="25">
        <v>12334.98</v>
      </c>
      <c r="I32" s="26">
        <v>97.73</v>
      </c>
      <c r="J32" s="26">
        <v>286</v>
      </c>
    </row>
    <row r="33" spans="1:10" x14ac:dyDescent="0.25">
      <c r="B33" s="9" t="s">
        <v>267</v>
      </c>
      <c r="C33" s="25">
        <v>111295.65</v>
      </c>
      <c r="D33" s="25">
        <v>15896.34</v>
      </c>
      <c r="E33" s="25">
        <v>52987.65</v>
      </c>
      <c r="F33" s="25">
        <v>23597.73</v>
      </c>
      <c r="G33" s="25">
        <v>3745.82</v>
      </c>
      <c r="H33" s="25">
        <v>96227.54</v>
      </c>
      <c r="I33" s="26">
        <v>86.46</v>
      </c>
      <c r="J33" s="25">
        <v>15068.11</v>
      </c>
    </row>
    <row r="34" spans="1:10" x14ac:dyDescent="0.25">
      <c r="A34" s="9" t="s">
        <v>138</v>
      </c>
      <c r="B34" s="9" t="s">
        <v>31</v>
      </c>
      <c r="C34" s="25">
        <v>43654.03</v>
      </c>
      <c r="D34" s="25">
        <v>18065</v>
      </c>
      <c r="E34" s="25">
        <v>10492.2</v>
      </c>
      <c r="F34" s="26">
        <v>40</v>
      </c>
      <c r="G34" s="25">
        <v>14724.83</v>
      </c>
      <c r="H34" s="25">
        <v>43322.03</v>
      </c>
      <c r="I34" s="26">
        <v>99.24</v>
      </c>
      <c r="J34" s="26">
        <v>332</v>
      </c>
    </row>
    <row r="35" spans="1:10" x14ac:dyDescent="0.25">
      <c r="B35" s="9" t="s">
        <v>32</v>
      </c>
      <c r="C35" s="25">
        <v>29486.68</v>
      </c>
      <c r="D35" s="25">
        <v>5737.44</v>
      </c>
      <c r="E35" s="25">
        <v>8767.7000000000007</v>
      </c>
      <c r="F35" s="25">
        <v>4466.45</v>
      </c>
      <c r="G35" s="25">
        <v>2739</v>
      </c>
      <c r="H35" s="25">
        <v>21710.59</v>
      </c>
      <c r="I35" s="26">
        <v>73.63</v>
      </c>
      <c r="J35" s="25">
        <v>7776.09</v>
      </c>
    </row>
    <row r="36" spans="1:10" x14ac:dyDescent="0.25">
      <c r="B36" s="9" t="s">
        <v>33</v>
      </c>
      <c r="C36" s="25">
        <v>16170</v>
      </c>
      <c r="D36" s="25">
        <v>5217</v>
      </c>
      <c r="E36" s="25">
        <v>6334.7</v>
      </c>
      <c r="F36" s="26">
        <v>21</v>
      </c>
      <c r="G36" s="25">
        <v>2440</v>
      </c>
      <c r="H36" s="25">
        <v>14012.7</v>
      </c>
      <c r="I36" s="26">
        <v>86.66</v>
      </c>
      <c r="J36" s="25">
        <v>2157.3000000000002</v>
      </c>
    </row>
    <row r="37" spans="1:10" x14ac:dyDescent="0.25">
      <c r="B37" s="9" t="s">
        <v>163</v>
      </c>
      <c r="C37" s="25">
        <v>175180.29</v>
      </c>
      <c r="D37" s="25">
        <v>31224</v>
      </c>
      <c r="E37" s="25">
        <v>31239</v>
      </c>
      <c r="F37" s="25">
        <v>16325</v>
      </c>
      <c r="G37" s="25">
        <v>30686</v>
      </c>
      <c r="H37" s="25">
        <v>109474</v>
      </c>
      <c r="I37" s="26">
        <v>62.49</v>
      </c>
      <c r="J37" s="25">
        <v>65706.289999999994</v>
      </c>
    </row>
    <row r="38" spans="1:10" x14ac:dyDescent="0.25">
      <c r="B38" s="9" t="s">
        <v>267</v>
      </c>
      <c r="C38" s="25">
        <v>264491</v>
      </c>
      <c r="D38" s="25">
        <v>60243.44</v>
      </c>
      <c r="E38" s="25">
        <v>56833.599999999999</v>
      </c>
      <c r="F38" s="25">
        <v>20852.45</v>
      </c>
      <c r="G38" s="25">
        <v>50589.83</v>
      </c>
      <c r="H38" s="25">
        <v>188519.32</v>
      </c>
      <c r="I38" s="26">
        <v>71.28</v>
      </c>
      <c r="J38" s="25">
        <v>75971.679999999993</v>
      </c>
    </row>
    <row r="39" spans="1:10" x14ac:dyDescent="0.25">
      <c r="A39" s="9" t="s">
        <v>139</v>
      </c>
      <c r="B39" s="9" t="s">
        <v>165</v>
      </c>
      <c r="C39" s="26">
        <v>349</v>
      </c>
      <c r="E39" s="26">
        <v>348</v>
      </c>
      <c r="G39" s="26">
        <v>1</v>
      </c>
      <c r="H39" s="26">
        <v>349</v>
      </c>
      <c r="I39" s="26">
        <v>100</v>
      </c>
      <c r="J39" s="26">
        <v>0</v>
      </c>
    </row>
    <row r="40" spans="1:10" x14ac:dyDescent="0.25">
      <c r="B40" s="9" t="s">
        <v>166</v>
      </c>
      <c r="C40" s="25">
        <v>146738.62</v>
      </c>
      <c r="D40" s="25">
        <v>41535.26</v>
      </c>
      <c r="E40" s="25">
        <v>19941</v>
      </c>
      <c r="F40" s="25">
        <v>30925</v>
      </c>
      <c r="G40" s="25">
        <v>10595</v>
      </c>
      <c r="H40" s="25">
        <v>102996.26</v>
      </c>
      <c r="I40" s="26">
        <v>70.19</v>
      </c>
      <c r="J40" s="25">
        <v>43742.36</v>
      </c>
    </row>
    <row r="41" spans="1:10" x14ac:dyDescent="0.25">
      <c r="B41" s="9" t="s">
        <v>167</v>
      </c>
      <c r="C41" s="25">
        <v>238410.74</v>
      </c>
      <c r="D41" s="25">
        <v>118464.41</v>
      </c>
      <c r="E41" s="25">
        <v>12605</v>
      </c>
      <c r="F41" s="25">
        <v>5239</v>
      </c>
      <c r="G41" s="25">
        <v>9897.5</v>
      </c>
      <c r="H41" s="25">
        <v>146205.91</v>
      </c>
      <c r="I41" s="26">
        <v>61.33</v>
      </c>
      <c r="J41" s="25">
        <v>92204.83</v>
      </c>
    </row>
    <row r="42" spans="1:10" x14ac:dyDescent="0.25">
      <c r="B42" s="9" t="s">
        <v>168</v>
      </c>
      <c r="C42" s="25">
        <v>48280.77</v>
      </c>
      <c r="D42" s="25">
        <v>5157.99</v>
      </c>
      <c r="E42" s="25">
        <v>18675.96</v>
      </c>
      <c r="F42" s="25">
        <v>7446.04</v>
      </c>
      <c r="G42" s="26">
        <v>367</v>
      </c>
      <c r="H42" s="25">
        <v>31646.99</v>
      </c>
      <c r="I42" s="26">
        <v>65.55</v>
      </c>
      <c r="J42" s="25">
        <v>16633.78</v>
      </c>
    </row>
    <row r="43" spans="1:10" x14ac:dyDescent="0.25">
      <c r="B43" s="9" t="s">
        <v>169</v>
      </c>
      <c r="C43" s="25">
        <v>23467.63</v>
      </c>
      <c r="D43" s="25">
        <v>4920.93</v>
      </c>
      <c r="E43" s="25">
        <v>5283.8</v>
      </c>
      <c r="F43" s="25">
        <v>1154.7</v>
      </c>
      <c r="G43" s="26">
        <v>446.62</v>
      </c>
      <c r="H43" s="25">
        <v>11806.05</v>
      </c>
      <c r="I43" s="26">
        <v>50.31</v>
      </c>
      <c r="J43" s="25">
        <v>11661.58</v>
      </c>
    </row>
    <row r="44" spans="1:10" x14ac:dyDescent="0.25">
      <c r="B44" s="9" t="s">
        <v>267</v>
      </c>
      <c r="C44" s="25">
        <v>457246.76</v>
      </c>
      <c r="D44" s="25">
        <v>170078.59</v>
      </c>
      <c r="E44" s="25">
        <v>56853.760000000002</v>
      </c>
      <c r="F44" s="25">
        <v>44764.74</v>
      </c>
      <c r="G44" s="25">
        <v>21307.119999999999</v>
      </c>
      <c r="H44" s="25">
        <v>293004.21000000002</v>
      </c>
      <c r="I44" s="26">
        <v>64.08</v>
      </c>
      <c r="J44" s="25">
        <v>164242.54999999999</v>
      </c>
    </row>
    <row r="45" spans="1:10" x14ac:dyDescent="0.25">
      <c r="A45" s="9" t="s">
        <v>140</v>
      </c>
      <c r="B45" s="9" t="s">
        <v>170</v>
      </c>
      <c r="C45" s="25">
        <v>16407</v>
      </c>
      <c r="D45" s="25">
        <v>1727</v>
      </c>
      <c r="E45" s="25">
        <v>6107</v>
      </c>
      <c r="F45" s="25">
        <v>1648</v>
      </c>
      <c r="G45" s="26">
        <v>329</v>
      </c>
      <c r="H45" s="25">
        <v>9811</v>
      </c>
      <c r="I45" s="26">
        <v>59.8</v>
      </c>
      <c r="J45" s="25">
        <v>6596</v>
      </c>
    </row>
    <row r="46" spans="1:10" x14ac:dyDescent="0.25">
      <c r="B46" s="9" t="s">
        <v>171</v>
      </c>
      <c r="C46" s="25">
        <v>12674.02</v>
      </c>
      <c r="D46" s="25">
        <v>1090</v>
      </c>
      <c r="E46" s="25">
        <v>6142.23</v>
      </c>
      <c r="F46" s="26">
        <v>120</v>
      </c>
      <c r="G46" s="25">
        <v>5225.79</v>
      </c>
      <c r="H46" s="25">
        <v>12578.02</v>
      </c>
      <c r="I46" s="26">
        <v>99.24</v>
      </c>
      <c r="J46" s="26">
        <v>96</v>
      </c>
    </row>
    <row r="47" spans="1:10" x14ac:dyDescent="0.25">
      <c r="B47" s="9" t="s">
        <v>172</v>
      </c>
      <c r="C47" s="25">
        <v>45442.49</v>
      </c>
      <c r="D47" s="25">
        <v>28940.080000000002</v>
      </c>
      <c r="E47" s="25">
        <v>6837.5</v>
      </c>
      <c r="F47" s="26">
        <v>41</v>
      </c>
      <c r="G47" s="25">
        <v>2012</v>
      </c>
      <c r="H47" s="25">
        <v>37830.58</v>
      </c>
      <c r="I47" s="26">
        <v>83.25</v>
      </c>
      <c r="J47" s="25">
        <v>7611.91</v>
      </c>
    </row>
    <row r="48" spans="1:10" x14ac:dyDescent="0.25">
      <c r="B48" s="9" t="s">
        <v>268</v>
      </c>
      <c r="C48" s="25">
        <v>205789.99</v>
      </c>
      <c r="D48" s="25">
        <v>114397.19</v>
      </c>
      <c r="E48" s="25">
        <v>14009.06</v>
      </c>
      <c r="F48" s="25">
        <v>4557</v>
      </c>
      <c r="G48" s="25">
        <v>2709</v>
      </c>
      <c r="H48" s="25">
        <v>135672.25</v>
      </c>
      <c r="I48" s="26">
        <v>65.930000000000007</v>
      </c>
      <c r="J48" s="25">
        <v>70117.740000000005</v>
      </c>
    </row>
    <row r="49" spans="1:10" x14ac:dyDescent="0.25">
      <c r="B49" s="9" t="s">
        <v>269</v>
      </c>
      <c r="C49" s="25">
        <v>53412.57</v>
      </c>
      <c r="D49" s="25">
        <v>30290.57</v>
      </c>
      <c r="E49" s="25">
        <v>16004</v>
      </c>
      <c r="F49" s="26">
        <v>249</v>
      </c>
      <c r="G49" s="25">
        <v>6354</v>
      </c>
      <c r="H49" s="25">
        <v>52897.57</v>
      </c>
      <c r="I49" s="26">
        <v>99.04</v>
      </c>
      <c r="J49" s="26">
        <v>515</v>
      </c>
    </row>
    <row r="50" spans="1:10" x14ac:dyDescent="0.25">
      <c r="B50" s="9" t="s">
        <v>175</v>
      </c>
      <c r="C50" s="25">
        <v>112921</v>
      </c>
      <c r="D50" s="25">
        <v>27034.19</v>
      </c>
      <c r="E50" s="25">
        <v>17585.02</v>
      </c>
      <c r="F50" s="25">
        <v>2728.65</v>
      </c>
      <c r="G50" s="26">
        <v>237</v>
      </c>
      <c r="H50" s="25">
        <v>47584.86</v>
      </c>
      <c r="I50" s="26">
        <v>42.14</v>
      </c>
      <c r="J50" s="25">
        <v>65336.14</v>
      </c>
    </row>
    <row r="51" spans="1:10" x14ac:dyDescent="0.25">
      <c r="B51" s="9" t="s">
        <v>270</v>
      </c>
      <c r="C51" s="25">
        <v>37183.11</v>
      </c>
      <c r="D51" s="25">
        <v>6719</v>
      </c>
      <c r="E51" s="25">
        <v>7212</v>
      </c>
      <c r="G51" s="25">
        <v>3888</v>
      </c>
      <c r="H51" s="25">
        <v>17819</v>
      </c>
      <c r="I51" s="26">
        <v>47.92</v>
      </c>
      <c r="J51" s="25">
        <v>19364.11</v>
      </c>
    </row>
    <row r="52" spans="1:10" x14ac:dyDescent="0.25">
      <c r="B52" s="9" t="s">
        <v>267</v>
      </c>
      <c r="C52" s="25">
        <v>483830.18</v>
      </c>
      <c r="D52" s="25">
        <v>210198.03</v>
      </c>
      <c r="E52" s="25">
        <v>73896.81</v>
      </c>
      <c r="F52" s="25">
        <v>9343.65</v>
      </c>
      <c r="G52" s="25">
        <v>20754.79</v>
      </c>
      <c r="H52" s="25">
        <v>314193.28000000003</v>
      </c>
      <c r="I52" s="26">
        <v>64.94</v>
      </c>
      <c r="J52" s="25">
        <v>169636.9</v>
      </c>
    </row>
    <row r="53" spans="1:10" x14ac:dyDescent="0.25">
      <c r="A53" s="9" t="s">
        <v>141</v>
      </c>
      <c r="B53" s="9" t="s">
        <v>177</v>
      </c>
      <c r="C53" s="25">
        <v>8774</v>
      </c>
      <c r="D53" s="26">
        <v>953</v>
      </c>
      <c r="E53" s="25">
        <v>3624</v>
      </c>
      <c r="F53" s="26">
        <v>120</v>
      </c>
      <c r="G53" s="26">
        <v>28</v>
      </c>
      <c r="H53" s="25">
        <v>4725</v>
      </c>
      <c r="I53" s="26">
        <v>53.85</v>
      </c>
      <c r="J53" s="25">
        <v>4049</v>
      </c>
    </row>
    <row r="54" spans="1:10" x14ac:dyDescent="0.25">
      <c r="B54" s="9" t="s">
        <v>178</v>
      </c>
      <c r="C54" s="25">
        <v>18598</v>
      </c>
      <c r="D54" s="25">
        <v>13592</v>
      </c>
      <c r="E54" s="25">
        <v>1120</v>
      </c>
      <c r="H54" s="25">
        <v>14712</v>
      </c>
      <c r="I54" s="26">
        <v>79.11</v>
      </c>
      <c r="J54" s="25">
        <v>3886</v>
      </c>
    </row>
    <row r="55" spans="1:10" x14ac:dyDescent="0.25">
      <c r="B55" s="9" t="s">
        <v>179</v>
      </c>
      <c r="C55" s="25">
        <v>24147</v>
      </c>
      <c r="D55" s="25">
        <v>9469</v>
      </c>
      <c r="E55" s="25">
        <v>5143</v>
      </c>
      <c r="F55" s="25">
        <v>1711</v>
      </c>
      <c r="G55" s="26">
        <v>25</v>
      </c>
      <c r="H55" s="25">
        <v>16348</v>
      </c>
      <c r="I55" s="26">
        <v>67.7</v>
      </c>
      <c r="J55" s="25">
        <v>7799</v>
      </c>
    </row>
    <row r="56" spans="1:10" x14ac:dyDescent="0.25">
      <c r="B56" s="9" t="s">
        <v>180</v>
      </c>
      <c r="C56" s="25">
        <v>25873</v>
      </c>
      <c r="D56" s="25">
        <v>4782</v>
      </c>
      <c r="E56" s="25">
        <v>8663</v>
      </c>
      <c r="F56" s="25">
        <v>4690</v>
      </c>
      <c r="G56" s="25">
        <v>1337</v>
      </c>
      <c r="H56" s="25">
        <v>19472</v>
      </c>
      <c r="I56" s="26">
        <v>75.260000000000005</v>
      </c>
      <c r="J56" s="25">
        <v>6401</v>
      </c>
    </row>
    <row r="57" spans="1:10" x14ac:dyDescent="0.25">
      <c r="B57" s="9" t="s">
        <v>181</v>
      </c>
      <c r="C57" s="25">
        <v>8537</v>
      </c>
      <c r="E57" s="25">
        <v>3657</v>
      </c>
      <c r="F57" s="26">
        <v>826</v>
      </c>
      <c r="G57" s="25">
        <v>1163</v>
      </c>
      <c r="H57" s="25">
        <v>5646</v>
      </c>
      <c r="I57" s="26">
        <v>66.14</v>
      </c>
      <c r="J57" s="25">
        <v>2891</v>
      </c>
    </row>
    <row r="58" spans="1:10" x14ac:dyDescent="0.25">
      <c r="B58" s="9" t="s">
        <v>267</v>
      </c>
      <c r="C58" s="25">
        <v>85929</v>
      </c>
      <c r="D58" s="25">
        <v>28796</v>
      </c>
      <c r="E58" s="25">
        <v>22207</v>
      </c>
      <c r="F58" s="25">
        <v>7347</v>
      </c>
      <c r="G58" s="25">
        <v>2553</v>
      </c>
      <c r="H58" s="25">
        <v>60903</v>
      </c>
      <c r="I58" s="26">
        <v>70.88</v>
      </c>
      <c r="J58" s="25">
        <v>25026</v>
      </c>
    </row>
    <row r="60" spans="1:10" x14ac:dyDescent="0.25">
      <c r="A60" s="9" t="s">
        <v>142</v>
      </c>
      <c r="B60" s="9" t="s">
        <v>183</v>
      </c>
      <c r="C60" s="25">
        <v>2190</v>
      </c>
      <c r="E60" s="25">
        <v>1638</v>
      </c>
      <c r="F60" s="26">
        <v>123</v>
      </c>
      <c r="G60" s="26">
        <v>123</v>
      </c>
      <c r="H60" s="25">
        <v>1884</v>
      </c>
      <c r="I60" s="26">
        <v>86.03</v>
      </c>
      <c r="J60" s="26">
        <v>306</v>
      </c>
    </row>
    <row r="61" spans="1:10" x14ac:dyDescent="0.25">
      <c r="B61" s="9" t="s">
        <v>203</v>
      </c>
      <c r="C61" s="25">
        <v>54056</v>
      </c>
      <c r="D61" s="25">
        <v>7544</v>
      </c>
      <c r="E61" s="25">
        <v>10363</v>
      </c>
      <c r="F61" s="25">
        <v>8389.8799999999992</v>
      </c>
      <c r="G61" s="25">
        <v>3751</v>
      </c>
      <c r="H61" s="25">
        <v>30047.88</v>
      </c>
      <c r="I61" s="26">
        <v>55.59</v>
      </c>
      <c r="J61" s="25">
        <v>24008.12</v>
      </c>
    </row>
    <row r="62" spans="1:10" x14ac:dyDescent="0.25">
      <c r="B62" s="9" t="s">
        <v>185</v>
      </c>
      <c r="C62" s="25">
        <v>53394.95</v>
      </c>
      <c r="D62" s="25">
        <v>11857</v>
      </c>
      <c r="E62" s="25">
        <v>8821.64</v>
      </c>
      <c r="F62" s="25">
        <v>1825</v>
      </c>
      <c r="G62" s="25">
        <v>5421</v>
      </c>
      <c r="H62" s="25">
        <v>27924.639999999999</v>
      </c>
      <c r="I62" s="26">
        <v>52.3</v>
      </c>
      <c r="J62" s="25">
        <v>25470.31</v>
      </c>
    </row>
    <row r="63" spans="1:10" x14ac:dyDescent="0.25">
      <c r="B63" s="9" t="s">
        <v>186</v>
      </c>
      <c r="C63" s="25">
        <v>28348</v>
      </c>
      <c r="D63" s="25">
        <v>8142</v>
      </c>
      <c r="E63" s="25">
        <v>14257</v>
      </c>
      <c r="F63" s="25">
        <v>3408</v>
      </c>
      <c r="G63" s="25">
        <v>2261</v>
      </c>
      <c r="H63" s="25">
        <v>28068</v>
      </c>
      <c r="I63" s="26">
        <v>99.01</v>
      </c>
      <c r="J63" s="26">
        <v>280</v>
      </c>
    </row>
    <row r="64" spans="1:10" x14ac:dyDescent="0.25">
      <c r="B64" s="9" t="s">
        <v>187</v>
      </c>
      <c r="C64" s="25">
        <v>5570</v>
      </c>
      <c r="D64" s="26">
        <v>284</v>
      </c>
      <c r="E64" s="25">
        <v>1869</v>
      </c>
      <c r="F64" s="26">
        <v>561</v>
      </c>
      <c r="G64" s="26">
        <v>706</v>
      </c>
      <c r="H64" s="25">
        <v>3420</v>
      </c>
      <c r="I64" s="26">
        <v>61.4</v>
      </c>
      <c r="J64" s="25">
        <v>2150</v>
      </c>
    </row>
    <row r="65" spans="1:10" x14ac:dyDescent="0.25">
      <c r="B65" s="9" t="s">
        <v>267</v>
      </c>
      <c r="C65" s="25">
        <v>143558.95000000001</v>
      </c>
      <c r="D65" s="25">
        <v>27827</v>
      </c>
      <c r="E65" s="25">
        <v>36948.639999999999</v>
      </c>
      <c r="F65" s="25">
        <v>14306.88</v>
      </c>
      <c r="G65" s="25">
        <v>12262</v>
      </c>
      <c r="H65" s="25">
        <v>91344.52</v>
      </c>
      <c r="I65" s="26">
        <v>63.63</v>
      </c>
      <c r="J65" s="25">
        <v>52214.43</v>
      </c>
    </row>
    <row r="66" spans="1:10" x14ac:dyDescent="0.25">
      <c r="A66" s="9" t="s">
        <v>143</v>
      </c>
      <c r="B66" s="9" t="s">
        <v>188</v>
      </c>
      <c r="C66" s="25">
        <v>54435</v>
      </c>
      <c r="D66" s="25">
        <v>3608</v>
      </c>
      <c r="E66" s="25">
        <v>12582</v>
      </c>
      <c r="F66" s="25">
        <v>11140</v>
      </c>
      <c r="G66" s="25">
        <v>3012</v>
      </c>
      <c r="H66" s="25">
        <v>30342</v>
      </c>
      <c r="I66" s="26">
        <v>55.74</v>
      </c>
      <c r="J66" s="25">
        <v>24093</v>
      </c>
    </row>
    <row r="67" spans="1:10" x14ac:dyDescent="0.25">
      <c r="B67" s="9" t="s">
        <v>190</v>
      </c>
      <c r="C67" s="25">
        <v>22555</v>
      </c>
      <c r="D67" s="25">
        <v>3601.73</v>
      </c>
      <c r="E67" s="25">
        <v>3365</v>
      </c>
      <c r="F67" s="26">
        <v>122</v>
      </c>
      <c r="G67" s="25">
        <v>1711</v>
      </c>
      <c r="H67" s="25">
        <v>8799.73</v>
      </c>
      <c r="I67" s="26">
        <v>39.01</v>
      </c>
      <c r="J67" s="25">
        <v>13755.27</v>
      </c>
    </row>
    <row r="68" spans="1:10" x14ac:dyDescent="0.25">
      <c r="B68" s="9" t="s">
        <v>191</v>
      </c>
      <c r="C68" s="25">
        <v>123700</v>
      </c>
      <c r="D68" s="25">
        <v>15040.46</v>
      </c>
      <c r="E68" s="25">
        <v>45225</v>
      </c>
      <c r="F68" s="25">
        <v>9915</v>
      </c>
      <c r="G68" s="25">
        <v>6300</v>
      </c>
      <c r="H68" s="25">
        <v>76480.460000000006</v>
      </c>
      <c r="I68" s="26">
        <v>61.83</v>
      </c>
      <c r="J68" s="25">
        <v>47219.54</v>
      </c>
    </row>
    <row r="69" spans="1:10" x14ac:dyDescent="0.25">
      <c r="B69" s="9" t="s">
        <v>271</v>
      </c>
      <c r="C69" s="25">
        <v>3770</v>
      </c>
      <c r="E69" s="25">
        <v>2100</v>
      </c>
      <c r="G69" s="25">
        <v>1095.3</v>
      </c>
      <c r="H69" s="25">
        <v>3195.3</v>
      </c>
      <c r="I69" s="26">
        <v>84.76</v>
      </c>
      <c r="J69" s="26">
        <v>574.70000000000005</v>
      </c>
    </row>
    <row r="70" spans="1:10" x14ac:dyDescent="0.25">
      <c r="B70" s="9" t="s">
        <v>193</v>
      </c>
      <c r="C70" s="25">
        <v>19880</v>
      </c>
      <c r="E70" s="25">
        <v>3653</v>
      </c>
      <c r="F70" s="25">
        <v>1366</v>
      </c>
      <c r="G70" s="25">
        <v>1482</v>
      </c>
      <c r="H70" s="25">
        <v>6501</v>
      </c>
      <c r="I70" s="26">
        <v>32.700000000000003</v>
      </c>
      <c r="J70" s="25">
        <v>13379</v>
      </c>
    </row>
    <row r="71" spans="1:10" x14ac:dyDescent="0.25">
      <c r="B71" s="9" t="s">
        <v>194</v>
      </c>
      <c r="C71" s="25">
        <v>15100</v>
      </c>
      <c r="D71" s="25">
        <v>1002</v>
      </c>
      <c r="E71" s="25">
        <v>7481</v>
      </c>
      <c r="F71" s="25">
        <v>2516</v>
      </c>
      <c r="G71" s="25">
        <v>2406</v>
      </c>
      <c r="H71" s="25">
        <v>13405</v>
      </c>
      <c r="I71" s="26">
        <v>88.77</v>
      </c>
      <c r="J71" s="25">
        <v>1695</v>
      </c>
    </row>
    <row r="72" spans="1:10" x14ac:dyDescent="0.25">
      <c r="B72" s="9" t="s">
        <v>267</v>
      </c>
      <c r="C72" s="25">
        <v>239440</v>
      </c>
      <c r="D72" s="25">
        <v>23252.19</v>
      </c>
      <c r="E72" s="25">
        <v>74406</v>
      </c>
      <c r="F72" s="25">
        <v>25059</v>
      </c>
      <c r="G72" s="25">
        <v>16006.3</v>
      </c>
      <c r="H72" s="25">
        <v>138723.49</v>
      </c>
      <c r="I72" s="26">
        <v>57.94</v>
      </c>
      <c r="J72" s="25">
        <v>100716.51</v>
      </c>
    </row>
    <row r="73" spans="1:10" x14ac:dyDescent="0.25">
      <c r="A73" s="9" t="s">
        <v>145</v>
      </c>
      <c r="B73" s="9" t="s">
        <v>195</v>
      </c>
      <c r="C73" s="25">
        <v>10344.969999999999</v>
      </c>
      <c r="D73" s="25">
        <v>5377.5</v>
      </c>
      <c r="E73" s="25">
        <v>3589.15</v>
      </c>
      <c r="F73" s="26">
        <v>539.89</v>
      </c>
      <c r="G73" s="26">
        <v>370</v>
      </c>
      <c r="H73" s="25">
        <v>9876.5400000000009</v>
      </c>
      <c r="I73" s="26">
        <v>95.47</v>
      </c>
      <c r="J73" s="26">
        <v>468.43</v>
      </c>
    </row>
    <row r="74" spans="1:10" x14ac:dyDescent="0.25">
      <c r="B74" s="9" t="s">
        <v>196</v>
      </c>
      <c r="C74" s="25">
        <v>23193</v>
      </c>
      <c r="D74" s="25">
        <v>5416</v>
      </c>
      <c r="E74" s="25">
        <v>8836</v>
      </c>
      <c r="F74" s="25">
        <v>1328</v>
      </c>
      <c r="G74" s="26">
        <v>958</v>
      </c>
      <c r="H74" s="25">
        <v>16538</v>
      </c>
      <c r="I74" s="26">
        <v>71.31</v>
      </c>
      <c r="J74" s="25">
        <v>6655</v>
      </c>
    </row>
    <row r="75" spans="1:10" x14ac:dyDescent="0.25">
      <c r="B75" s="9" t="s">
        <v>198</v>
      </c>
      <c r="C75" s="25">
        <v>13856.76</v>
      </c>
      <c r="D75" s="25">
        <v>1423</v>
      </c>
      <c r="E75" s="25">
        <v>8378.9599999999991</v>
      </c>
      <c r="F75" s="25">
        <v>2457</v>
      </c>
      <c r="G75" s="25">
        <v>1480.8</v>
      </c>
      <c r="H75" s="25">
        <v>13739.76</v>
      </c>
      <c r="I75" s="26">
        <v>99.16</v>
      </c>
      <c r="J75" s="26">
        <v>117</v>
      </c>
    </row>
    <row r="76" spans="1:10" x14ac:dyDescent="0.25">
      <c r="B76" s="9" t="s">
        <v>199</v>
      </c>
      <c r="C76" s="25">
        <v>1044</v>
      </c>
      <c r="E76" s="26">
        <v>874.5</v>
      </c>
      <c r="G76" s="26">
        <v>160.5</v>
      </c>
      <c r="H76" s="25">
        <v>1035</v>
      </c>
      <c r="I76" s="26">
        <v>99.14</v>
      </c>
      <c r="J76" s="26">
        <v>9</v>
      </c>
    </row>
    <row r="77" spans="1:10" x14ac:dyDescent="0.25">
      <c r="B77" s="9" t="s">
        <v>200</v>
      </c>
      <c r="C77" s="25">
        <v>70359</v>
      </c>
      <c r="D77" s="25">
        <v>27127.82</v>
      </c>
      <c r="E77" s="25">
        <v>9430</v>
      </c>
      <c r="F77" s="25">
        <v>2028.5</v>
      </c>
      <c r="G77" s="25">
        <v>4437</v>
      </c>
      <c r="H77" s="25">
        <v>43023.32</v>
      </c>
      <c r="I77" s="26">
        <v>61.15</v>
      </c>
      <c r="J77" s="25">
        <v>27335.68</v>
      </c>
    </row>
    <row r="78" spans="1:10" x14ac:dyDescent="0.25">
      <c r="B78" s="9" t="s">
        <v>272</v>
      </c>
      <c r="C78" s="145">
        <v>25</v>
      </c>
      <c r="D78" s="26">
        <v>25</v>
      </c>
      <c r="H78" s="26">
        <v>25</v>
      </c>
      <c r="I78" s="26">
        <v>100</v>
      </c>
      <c r="J78" s="26">
        <v>0</v>
      </c>
    </row>
    <row r="79" spans="1:10" x14ac:dyDescent="0.25">
      <c r="B79" s="9" t="s">
        <v>273</v>
      </c>
      <c r="C79" s="26">
        <v>72430.44</v>
      </c>
      <c r="D79" s="25">
        <v>14540.76</v>
      </c>
      <c r="E79" s="26">
        <v>6577.52</v>
      </c>
      <c r="F79" s="26">
        <v>8991.42</v>
      </c>
      <c r="G79" s="145">
        <v>7606</v>
      </c>
      <c r="H79" s="25">
        <v>37715.699999999997</v>
      </c>
      <c r="I79" s="26">
        <v>52.07</v>
      </c>
      <c r="J79" s="25">
        <v>34714.74</v>
      </c>
    </row>
    <row r="80" spans="1:10" x14ac:dyDescent="0.25">
      <c r="B80" s="9" t="s">
        <v>267</v>
      </c>
      <c r="C80" s="25">
        <v>191253.17</v>
      </c>
      <c r="D80" s="25">
        <v>53910.080000000002</v>
      </c>
      <c r="E80" s="25">
        <v>37686.129999999997</v>
      </c>
      <c r="F80" s="25">
        <v>15344.81</v>
      </c>
      <c r="G80" s="25">
        <v>15012.3</v>
      </c>
      <c r="H80" s="25">
        <v>121953.32</v>
      </c>
      <c r="I80" s="26">
        <v>63.77</v>
      </c>
      <c r="J80" s="25">
        <v>69299.850000000006</v>
      </c>
    </row>
    <row r="81" spans="1:10" x14ac:dyDescent="0.25">
      <c r="A81" s="9" t="s">
        <v>146</v>
      </c>
      <c r="B81" s="9" t="s">
        <v>274</v>
      </c>
      <c r="C81" s="25">
        <v>29232.35</v>
      </c>
      <c r="D81" s="25">
        <v>12135</v>
      </c>
      <c r="E81" s="25">
        <v>9094</v>
      </c>
      <c r="F81" s="25">
        <v>2980</v>
      </c>
      <c r="G81" s="26">
        <v>872</v>
      </c>
      <c r="H81" s="25">
        <v>25081</v>
      </c>
      <c r="I81" s="26">
        <v>85.8</v>
      </c>
      <c r="J81" s="25">
        <v>4151.3500000000004</v>
      </c>
    </row>
    <row r="82" spans="1:10" x14ac:dyDescent="0.25">
      <c r="B82" s="9" t="s">
        <v>275</v>
      </c>
      <c r="C82" s="25">
        <v>7128</v>
      </c>
      <c r="E82" s="25">
        <v>6832</v>
      </c>
      <c r="F82" s="26">
        <v>138</v>
      </c>
      <c r="G82" s="26">
        <v>54</v>
      </c>
      <c r="H82" s="25">
        <v>7024</v>
      </c>
      <c r="I82" s="26">
        <v>98.54</v>
      </c>
      <c r="J82" s="26">
        <v>104</v>
      </c>
    </row>
    <row r="83" spans="1:10" x14ac:dyDescent="0.25">
      <c r="B83" s="9" t="s">
        <v>276</v>
      </c>
      <c r="C83" s="26">
        <v>978</v>
      </c>
      <c r="E83" s="26">
        <v>910</v>
      </c>
      <c r="H83" s="26">
        <v>910</v>
      </c>
      <c r="I83" s="26">
        <v>93.05</v>
      </c>
      <c r="J83" s="26">
        <v>68</v>
      </c>
    </row>
    <row r="84" spans="1:10" x14ac:dyDescent="0.25">
      <c r="B84" s="9" t="s">
        <v>277</v>
      </c>
      <c r="C84" s="26">
        <v>698</v>
      </c>
      <c r="E84" s="26">
        <v>599</v>
      </c>
      <c r="F84" s="26">
        <v>79</v>
      </c>
      <c r="G84" s="26">
        <v>0</v>
      </c>
      <c r="H84" s="26">
        <v>678</v>
      </c>
      <c r="I84" s="26">
        <v>97.13</v>
      </c>
      <c r="J84" s="26">
        <v>20</v>
      </c>
    </row>
    <row r="85" spans="1:10" x14ac:dyDescent="0.25">
      <c r="B85" s="9" t="s">
        <v>206</v>
      </c>
      <c r="C85" s="25">
        <v>15638</v>
      </c>
      <c r="E85" s="25">
        <v>13413</v>
      </c>
      <c r="F85" s="25">
        <v>1034</v>
      </c>
      <c r="G85" s="26">
        <v>570</v>
      </c>
      <c r="H85" s="25">
        <v>15017</v>
      </c>
      <c r="I85" s="26">
        <v>96.03</v>
      </c>
      <c r="J85" s="26">
        <v>621</v>
      </c>
    </row>
    <row r="86" spans="1:10" x14ac:dyDescent="0.25">
      <c r="B86" s="9" t="s">
        <v>267</v>
      </c>
      <c r="C86" s="25">
        <v>53674.35</v>
      </c>
      <c r="D86" s="25">
        <v>12135</v>
      </c>
      <c r="E86" s="25">
        <v>30848</v>
      </c>
      <c r="F86" s="25">
        <v>4231</v>
      </c>
      <c r="G86" s="25">
        <v>1496</v>
      </c>
      <c r="H86" s="25">
        <v>48710</v>
      </c>
      <c r="I86" s="26">
        <v>90.75</v>
      </c>
      <c r="J86" s="25">
        <v>4964.3500000000004</v>
      </c>
    </row>
    <row r="87" spans="1:10" x14ac:dyDescent="0.25">
      <c r="A87" s="9" t="s">
        <v>147</v>
      </c>
      <c r="B87" s="9" t="s">
        <v>278</v>
      </c>
      <c r="C87" s="25">
        <v>4114</v>
      </c>
      <c r="E87" s="25">
        <v>3798</v>
      </c>
      <c r="F87" s="26">
        <v>160</v>
      </c>
      <c r="G87" s="26">
        <v>146</v>
      </c>
      <c r="H87" s="25">
        <v>4104</v>
      </c>
      <c r="I87" s="26">
        <v>99.76</v>
      </c>
      <c r="J87" s="26">
        <v>10</v>
      </c>
    </row>
    <row r="88" spans="1:10" x14ac:dyDescent="0.25">
      <c r="B88" s="9" t="s">
        <v>210</v>
      </c>
      <c r="C88" s="25">
        <v>55379</v>
      </c>
      <c r="D88" s="25">
        <v>18876</v>
      </c>
      <c r="E88" s="25">
        <v>15613</v>
      </c>
      <c r="F88" s="25">
        <v>4191</v>
      </c>
      <c r="G88" s="25">
        <v>1906</v>
      </c>
      <c r="H88" s="25">
        <v>40586</v>
      </c>
      <c r="I88" s="26">
        <v>73.290000000000006</v>
      </c>
      <c r="J88" s="25">
        <v>14793</v>
      </c>
    </row>
    <row r="89" spans="1:10" x14ac:dyDescent="0.25">
      <c r="B89" s="9" t="s">
        <v>213</v>
      </c>
      <c r="C89" s="25">
        <v>6901.9</v>
      </c>
      <c r="D89" s="26">
        <v>400</v>
      </c>
      <c r="E89" s="25">
        <v>4997.8999999999996</v>
      </c>
      <c r="F89" s="25">
        <v>1159</v>
      </c>
      <c r="G89" s="26">
        <v>325</v>
      </c>
      <c r="H89" s="25">
        <v>6881.9</v>
      </c>
      <c r="I89" s="26">
        <v>99.71</v>
      </c>
      <c r="J89" s="26">
        <v>20</v>
      </c>
    </row>
    <row r="90" spans="1:10" x14ac:dyDescent="0.25">
      <c r="B90" s="9" t="s">
        <v>209</v>
      </c>
      <c r="C90" s="25">
        <v>6646</v>
      </c>
      <c r="E90" s="25">
        <v>6631</v>
      </c>
      <c r="H90" s="25">
        <v>6631</v>
      </c>
      <c r="I90" s="26">
        <v>99.77</v>
      </c>
      <c r="J90" s="26">
        <v>15</v>
      </c>
    </row>
    <row r="91" spans="1:10" x14ac:dyDescent="0.25">
      <c r="B91" s="9" t="s">
        <v>211</v>
      </c>
      <c r="C91" s="25">
        <v>10860</v>
      </c>
      <c r="D91" s="25">
        <v>2999</v>
      </c>
      <c r="E91" s="25">
        <v>3741</v>
      </c>
      <c r="G91" s="26">
        <v>452</v>
      </c>
      <c r="H91" s="25">
        <v>7192</v>
      </c>
      <c r="I91" s="26">
        <v>66.22</v>
      </c>
      <c r="J91" s="25">
        <v>3668</v>
      </c>
    </row>
    <row r="92" spans="1:10" x14ac:dyDescent="0.25">
      <c r="B92" s="9" t="s">
        <v>212</v>
      </c>
      <c r="C92" s="25">
        <v>8082</v>
      </c>
      <c r="D92" s="25">
        <v>2552</v>
      </c>
      <c r="E92" s="25">
        <v>3566</v>
      </c>
      <c r="F92" s="26">
        <v>405.75</v>
      </c>
      <c r="G92" s="26">
        <v>6</v>
      </c>
      <c r="H92" s="25">
        <v>6529.75</v>
      </c>
      <c r="I92" s="26">
        <v>80.790000000000006</v>
      </c>
      <c r="J92" s="25">
        <v>1552.25</v>
      </c>
    </row>
    <row r="93" spans="1:10" x14ac:dyDescent="0.25">
      <c r="B93" s="9" t="s">
        <v>267</v>
      </c>
      <c r="C93" s="25">
        <v>91982.9</v>
      </c>
      <c r="D93" s="25">
        <v>24827</v>
      </c>
      <c r="E93" s="25">
        <v>38346.9</v>
      </c>
      <c r="F93" s="25">
        <v>5915.75</v>
      </c>
      <c r="G93" s="25">
        <v>2835</v>
      </c>
      <c r="H93" s="25">
        <v>71924.649999999994</v>
      </c>
      <c r="I93" s="26">
        <v>78.19</v>
      </c>
      <c r="J93" s="25">
        <v>20058.25</v>
      </c>
    </row>
    <row r="96" spans="1:10" x14ac:dyDescent="0.25">
      <c r="A96" s="9" t="s">
        <v>148</v>
      </c>
      <c r="B96" s="9" t="s">
        <v>279</v>
      </c>
      <c r="C96" s="25">
        <v>3341</v>
      </c>
      <c r="E96" s="25">
        <v>2750</v>
      </c>
      <c r="G96" s="26">
        <v>461</v>
      </c>
      <c r="H96" s="25">
        <v>3211</v>
      </c>
      <c r="I96" s="26">
        <v>96.11</v>
      </c>
      <c r="J96" s="26">
        <v>130</v>
      </c>
    </row>
    <row r="97" spans="1:10" x14ac:dyDescent="0.25">
      <c r="B97" s="9" t="s">
        <v>280</v>
      </c>
      <c r="C97" s="25">
        <v>32072</v>
      </c>
      <c r="E97" s="25">
        <v>7156.2</v>
      </c>
      <c r="F97" s="26">
        <v>268</v>
      </c>
      <c r="H97" s="25">
        <v>7424.2</v>
      </c>
      <c r="I97" s="26">
        <v>23.15</v>
      </c>
      <c r="J97" s="25">
        <v>24647.8</v>
      </c>
    </row>
    <row r="98" spans="1:10" x14ac:dyDescent="0.25">
      <c r="B98" s="9" t="s">
        <v>215</v>
      </c>
    </row>
    <row r="99" spans="1:10" x14ac:dyDescent="0.25">
      <c r="B99" s="9" t="s">
        <v>281</v>
      </c>
      <c r="C99" s="25">
        <v>42880</v>
      </c>
      <c r="D99" s="25">
        <v>12764</v>
      </c>
      <c r="E99" s="25">
        <v>7531.34</v>
      </c>
      <c r="F99" s="25">
        <v>1493</v>
      </c>
      <c r="G99" s="25">
        <v>3125</v>
      </c>
      <c r="H99" s="25">
        <v>24913.34</v>
      </c>
      <c r="I99" s="26">
        <v>58.1</v>
      </c>
      <c r="J99" s="25">
        <v>17966.66</v>
      </c>
    </row>
    <row r="100" spans="1:10" x14ac:dyDescent="0.25">
      <c r="B100" s="9" t="s">
        <v>282</v>
      </c>
      <c r="C100" s="25">
        <v>15413</v>
      </c>
      <c r="D100" s="25">
        <v>7752</v>
      </c>
      <c r="E100" s="25">
        <v>7063</v>
      </c>
      <c r="F100" s="26">
        <v>276</v>
      </c>
      <c r="H100" s="25">
        <v>15091</v>
      </c>
      <c r="I100" s="26">
        <v>97.91</v>
      </c>
      <c r="J100" s="26">
        <v>322</v>
      </c>
    </row>
    <row r="101" spans="1:10" x14ac:dyDescent="0.25">
      <c r="B101" s="9" t="s">
        <v>267</v>
      </c>
      <c r="C101" s="25">
        <v>93706</v>
      </c>
      <c r="D101" s="25">
        <v>20516</v>
      </c>
      <c r="E101" s="25">
        <v>24500.54</v>
      </c>
      <c r="F101" s="25">
        <v>2037</v>
      </c>
      <c r="G101" s="25">
        <v>3586</v>
      </c>
      <c r="H101" s="25">
        <v>50639.54</v>
      </c>
      <c r="I101" s="26">
        <v>54.04</v>
      </c>
      <c r="J101" s="25">
        <v>43066.46</v>
      </c>
    </row>
    <row r="102" spans="1:10" x14ac:dyDescent="0.25">
      <c r="A102" s="9" t="s">
        <v>149</v>
      </c>
      <c r="B102" s="9" t="s">
        <v>283</v>
      </c>
      <c r="C102" s="25">
        <v>81984.3</v>
      </c>
      <c r="D102" s="25">
        <v>24410.82</v>
      </c>
      <c r="E102" s="25">
        <v>7588</v>
      </c>
      <c r="F102" s="25">
        <v>3700</v>
      </c>
      <c r="G102" s="25">
        <v>2642</v>
      </c>
      <c r="H102" s="25">
        <v>38340.82</v>
      </c>
      <c r="I102" s="26">
        <v>46.77</v>
      </c>
      <c r="J102" s="25">
        <v>43643.48</v>
      </c>
    </row>
    <row r="103" spans="1:10" x14ac:dyDescent="0.25">
      <c r="B103" s="9" t="s">
        <v>229</v>
      </c>
      <c r="C103" s="25">
        <v>1085.3900000000001</v>
      </c>
      <c r="E103" s="25">
        <v>1060</v>
      </c>
      <c r="F103" s="26">
        <v>25.39</v>
      </c>
      <c r="H103" s="25">
        <v>1085.3900000000001</v>
      </c>
      <c r="I103" s="26">
        <v>100</v>
      </c>
      <c r="J103" s="26">
        <v>0</v>
      </c>
    </row>
    <row r="104" spans="1:10" x14ac:dyDescent="0.25">
      <c r="B104" s="9" t="s">
        <v>230</v>
      </c>
    </row>
    <row r="105" spans="1:10" x14ac:dyDescent="0.25">
      <c r="B105" s="9" t="s">
        <v>284</v>
      </c>
      <c r="C105" s="26">
        <v>735</v>
      </c>
      <c r="E105" s="26">
        <v>650</v>
      </c>
      <c r="G105" s="26">
        <v>85</v>
      </c>
      <c r="H105" s="26">
        <v>735</v>
      </c>
      <c r="I105" s="26">
        <v>100</v>
      </c>
      <c r="J105" s="26">
        <v>0</v>
      </c>
    </row>
    <row r="106" spans="1:10" x14ac:dyDescent="0.25">
      <c r="B106" s="9" t="s">
        <v>225</v>
      </c>
      <c r="C106" s="26">
        <v>733</v>
      </c>
      <c r="E106" s="26">
        <v>615</v>
      </c>
      <c r="F106" s="26">
        <v>68</v>
      </c>
      <c r="H106" s="26">
        <v>683</v>
      </c>
      <c r="I106" s="26">
        <v>93.18</v>
      </c>
      <c r="J106" s="26">
        <v>50</v>
      </c>
    </row>
    <row r="107" spans="1:10" x14ac:dyDescent="0.25">
      <c r="B107" s="9" t="s">
        <v>224</v>
      </c>
      <c r="C107" s="25">
        <v>13407</v>
      </c>
      <c r="D107" s="25">
        <v>5254</v>
      </c>
      <c r="E107" s="25">
        <v>7273</v>
      </c>
      <c r="F107" s="26">
        <v>346</v>
      </c>
      <c r="G107" s="26">
        <v>494</v>
      </c>
      <c r="H107" s="25">
        <v>13367</v>
      </c>
      <c r="I107" s="26">
        <v>99.7</v>
      </c>
      <c r="J107" s="26">
        <v>40</v>
      </c>
    </row>
    <row r="108" spans="1:10" x14ac:dyDescent="0.25">
      <c r="B108" s="9" t="s">
        <v>285</v>
      </c>
      <c r="C108" s="25">
        <v>10164</v>
      </c>
      <c r="E108" s="25">
        <v>8240</v>
      </c>
      <c r="F108" s="26">
        <v>370</v>
      </c>
      <c r="G108" s="25">
        <v>1485</v>
      </c>
      <c r="H108" s="25">
        <v>10095</v>
      </c>
      <c r="I108" s="26">
        <v>99.32</v>
      </c>
      <c r="J108" s="26">
        <v>69</v>
      </c>
    </row>
    <row r="109" spans="1:10" x14ac:dyDescent="0.25">
      <c r="B109" s="9" t="s">
        <v>286</v>
      </c>
      <c r="C109" s="25">
        <v>13014</v>
      </c>
      <c r="D109" s="25">
        <v>2500</v>
      </c>
      <c r="E109" s="25">
        <v>3220.05</v>
      </c>
      <c r="F109" s="26">
        <v>461.15</v>
      </c>
      <c r="G109" s="26">
        <v>78.25</v>
      </c>
      <c r="H109" s="25">
        <v>6259.45</v>
      </c>
      <c r="I109" s="26">
        <v>48.1</v>
      </c>
      <c r="J109" s="25">
        <v>6754.55</v>
      </c>
    </row>
    <row r="110" spans="1:10" x14ac:dyDescent="0.25">
      <c r="B110" s="9" t="s">
        <v>267</v>
      </c>
      <c r="C110" s="25">
        <v>121122.69</v>
      </c>
      <c r="D110" s="25">
        <v>32164.82</v>
      </c>
      <c r="E110" s="25">
        <v>28646.05</v>
      </c>
      <c r="F110" s="25">
        <v>4970.54</v>
      </c>
      <c r="G110" s="25">
        <v>4784.25</v>
      </c>
      <c r="H110" s="25">
        <v>70565.66</v>
      </c>
      <c r="I110" s="26">
        <v>58.26</v>
      </c>
      <c r="J110" s="25">
        <v>50557.03</v>
      </c>
    </row>
    <row r="111" spans="1:10" x14ac:dyDescent="0.25">
      <c r="A111" s="9" t="s">
        <v>150</v>
      </c>
      <c r="B111" s="9" t="s">
        <v>287</v>
      </c>
      <c r="C111" s="25">
        <v>96780</v>
      </c>
      <c r="D111" s="25">
        <v>4007</v>
      </c>
      <c r="E111" s="25">
        <v>8660</v>
      </c>
      <c r="G111" s="26">
        <v>740</v>
      </c>
      <c r="H111" s="25">
        <v>13407</v>
      </c>
      <c r="I111" s="26">
        <v>13.85</v>
      </c>
      <c r="J111" s="25">
        <v>83373</v>
      </c>
    </row>
    <row r="112" spans="1:10" x14ac:dyDescent="0.25">
      <c r="B112" s="9" t="s">
        <v>237</v>
      </c>
      <c r="C112" s="25">
        <v>1768</v>
      </c>
      <c r="E112" s="25">
        <v>1022</v>
      </c>
      <c r="F112" s="26">
        <v>746</v>
      </c>
      <c r="H112" s="25">
        <v>1768</v>
      </c>
      <c r="I112" s="26">
        <v>100</v>
      </c>
      <c r="J112" s="26">
        <v>0</v>
      </c>
    </row>
    <row r="113" spans="1:10" x14ac:dyDescent="0.25">
      <c r="B113" s="9" t="s">
        <v>234</v>
      </c>
      <c r="C113" s="25">
        <v>28465.919999999998</v>
      </c>
      <c r="D113" s="25">
        <v>24743.919999999998</v>
      </c>
      <c r="E113" s="25">
        <v>2730</v>
      </c>
      <c r="F113" s="26">
        <v>170</v>
      </c>
      <c r="G113" s="26">
        <v>822</v>
      </c>
      <c r="H113" s="25">
        <v>28465.919999999998</v>
      </c>
      <c r="I113" s="26">
        <v>100</v>
      </c>
      <c r="J113" s="26">
        <v>0</v>
      </c>
    </row>
    <row r="114" spans="1:10" x14ac:dyDescent="0.25">
      <c r="B114" s="9" t="s">
        <v>235</v>
      </c>
      <c r="C114" s="25">
        <v>32773</v>
      </c>
      <c r="D114" s="25">
        <v>6712</v>
      </c>
      <c r="E114" s="25">
        <v>10290</v>
      </c>
      <c r="F114" s="26">
        <v>375</v>
      </c>
      <c r="H114" s="25">
        <v>17377</v>
      </c>
      <c r="I114" s="26">
        <v>53.02</v>
      </c>
      <c r="J114" s="25">
        <v>15396</v>
      </c>
    </row>
    <row r="115" spans="1:10" x14ac:dyDescent="0.25">
      <c r="B115" s="9" t="s">
        <v>236</v>
      </c>
      <c r="C115" s="25">
        <v>17760</v>
      </c>
      <c r="D115" s="25">
        <v>3096.01</v>
      </c>
      <c r="E115" s="25">
        <v>5576.33</v>
      </c>
      <c r="G115" s="26">
        <v>113.27</v>
      </c>
      <c r="H115" s="25">
        <v>8785.61</v>
      </c>
      <c r="I115" s="26">
        <v>49.47</v>
      </c>
      <c r="J115" s="25">
        <v>8974.39</v>
      </c>
    </row>
    <row r="116" spans="1:10" x14ac:dyDescent="0.25">
      <c r="B116" s="9" t="s">
        <v>267</v>
      </c>
      <c r="C116" s="25">
        <v>177546.92</v>
      </c>
      <c r="D116" s="25">
        <v>38558.93</v>
      </c>
      <c r="E116" s="25">
        <v>28278.33</v>
      </c>
      <c r="F116" s="25">
        <v>1291</v>
      </c>
      <c r="G116" s="25">
        <v>1675.27</v>
      </c>
      <c r="H116" s="25">
        <v>69803.53</v>
      </c>
      <c r="I116" s="26">
        <v>39.32</v>
      </c>
      <c r="J116" s="25">
        <v>107743.39</v>
      </c>
    </row>
    <row r="117" spans="1:10" x14ac:dyDescent="0.25">
      <c r="A117" s="9" t="s">
        <v>151</v>
      </c>
      <c r="B117" s="9" t="s">
        <v>288</v>
      </c>
      <c r="C117" s="25">
        <v>140699</v>
      </c>
      <c r="D117" s="25">
        <v>25943.37</v>
      </c>
      <c r="E117" s="25">
        <v>11239.5</v>
      </c>
      <c r="F117" s="25">
        <v>2087</v>
      </c>
      <c r="G117" s="25">
        <v>3668</v>
      </c>
      <c r="H117" s="25">
        <v>42937.87</v>
      </c>
      <c r="I117" s="26">
        <v>30.52</v>
      </c>
      <c r="J117" s="25">
        <v>97761.13</v>
      </c>
    </row>
    <row r="118" spans="1:10" x14ac:dyDescent="0.25">
      <c r="B118" s="9" t="s">
        <v>289</v>
      </c>
      <c r="C118" s="25">
        <v>6963.96</v>
      </c>
      <c r="E118" s="25">
        <v>6367.96</v>
      </c>
      <c r="F118" s="26">
        <v>115</v>
      </c>
      <c r="G118" s="26">
        <v>278</v>
      </c>
      <c r="H118" s="25">
        <v>6760.96</v>
      </c>
      <c r="I118" s="26">
        <v>97.08</v>
      </c>
      <c r="J118" s="26">
        <v>203</v>
      </c>
    </row>
    <row r="119" spans="1:10" x14ac:dyDescent="0.25">
      <c r="B119" s="9" t="s">
        <v>242</v>
      </c>
      <c r="C119" s="25">
        <v>96772</v>
      </c>
      <c r="D119" s="25">
        <v>23297.79</v>
      </c>
      <c r="E119" s="25">
        <v>9645.93</v>
      </c>
      <c r="F119" s="26">
        <v>350</v>
      </c>
      <c r="G119" s="25">
        <v>1678</v>
      </c>
      <c r="H119" s="25">
        <v>34971.72</v>
      </c>
      <c r="I119" s="26">
        <v>36.14</v>
      </c>
      <c r="J119" s="25">
        <v>61800.28</v>
      </c>
    </row>
    <row r="120" spans="1:10" x14ac:dyDescent="0.25">
      <c r="B120" s="9" t="s">
        <v>290</v>
      </c>
      <c r="C120" s="25">
        <v>48791.28</v>
      </c>
      <c r="D120" s="25">
        <v>20778.09</v>
      </c>
      <c r="E120" s="25">
        <v>11827.79</v>
      </c>
      <c r="F120" s="26">
        <v>288</v>
      </c>
      <c r="G120" s="25">
        <v>4632</v>
      </c>
      <c r="H120" s="25">
        <v>37525.879999999997</v>
      </c>
      <c r="I120" s="26">
        <v>76.91</v>
      </c>
      <c r="J120" s="25">
        <v>11265.4</v>
      </c>
    </row>
    <row r="121" spans="1:10" x14ac:dyDescent="0.25">
      <c r="B121" s="9" t="s">
        <v>267</v>
      </c>
      <c r="C121" s="25">
        <v>293226.23999999999</v>
      </c>
      <c r="D121" s="25">
        <v>70019.25</v>
      </c>
      <c r="E121" s="25">
        <v>39081.18</v>
      </c>
      <c r="F121" s="25">
        <v>2840</v>
      </c>
      <c r="G121" s="25">
        <v>10256</v>
      </c>
      <c r="H121" s="25">
        <v>122196.43</v>
      </c>
      <c r="I121" s="26">
        <v>41.67</v>
      </c>
      <c r="J121" s="25">
        <v>171029.81</v>
      </c>
    </row>
    <row r="123" spans="1:10" x14ac:dyDescent="0.25">
      <c r="A123" s="9" t="s">
        <v>152</v>
      </c>
      <c r="B123" s="9" t="s">
        <v>291</v>
      </c>
      <c r="C123" s="25">
        <v>50514.75</v>
      </c>
      <c r="D123" s="25">
        <v>9312.7000000000007</v>
      </c>
      <c r="E123" s="25">
        <v>5349</v>
      </c>
      <c r="F123" s="26">
        <v>410</v>
      </c>
      <c r="G123" s="25">
        <v>1250</v>
      </c>
      <c r="H123" s="25">
        <v>16321.7</v>
      </c>
      <c r="I123" s="26">
        <v>32.31</v>
      </c>
      <c r="J123" s="25">
        <v>34193.050000000003</v>
      </c>
    </row>
    <row r="124" spans="1:10" x14ac:dyDescent="0.25">
      <c r="B124" s="9" t="s">
        <v>245</v>
      </c>
      <c r="C124" s="25">
        <v>55794</v>
      </c>
      <c r="D124" s="25">
        <v>16020</v>
      </c>
      <c r="E124" s="25">
        <v>7019</v>
      </c>
      <c r="F124" s="25">
        <v>1441</v>
      </c>
      <c r="G124" s="25">
        <v>3362</v>
      </c>
      <c r="H124" s="25">
        <v>27842</v>
      </c>
      <c r="I124" s="26">
        <v>49.9</v>
      </c>
      <c r="J124" s="25">
        <v>27952</v>
      </c>
    </row>
    <row r="125" spans="1:10" x14ac:dyDescent="0.25">
      <c r="B125" s="9" t="s">
        <v>246</v>
      </c>
      <c r="C125" s="26">
        <v>928</v>
      </c>
      <c r="E125" s="26">
        <v>705</v>
      </c>
      <c r="F125" s="26">
        <v>98</v>
      </c>
      <c r="G125" s="26">
        <v>100</v>
      </c>
      <c r="H125" s="26">
        <v>903</v>
      </c>
      <c r="I125" s="26">
        <v>97.31</v>
      </c>
      <c r="J125" s="26">
        <v>25</v>
      </c>
    </row>
    <row r="126" spans="1:10" x14ac:dyDescent="0.25">
      <c r="B126" s="9" t="s">
        <v>292</v>
      </c>
      <c r="C126" s="25">
        <v>13070</v>
      </c>
      <c r="E126" s="25">
        <v>6301</v>
      </c>
      <c r="F126" s="26">
        <v>97</v>
      </c>
      <c r="G126" s="26">
        <v>844</v>
      </c>
      <c r="H126" s="25">
        <v>7242</v>
      </c>
      <c r="I126" s="26">
        <v>55.41</v>
      </c>
      <c r="J126" s="25">
        <v>5828</v>
      </c>
    </row>
    <row r="127" spans="1:10" x14ac:dyDescent="0.25">
      <c r="B127" s="9" t="s">
        <v>293</v>
      </c>
      <c r="C127" s="25">
        <v>39870</v>
      </c>
      <c r="D127" s="25">
        <v>7364</v>
      </c>
      <c r="E127" s="25">
        <v>7244</v>
      </c>
      <c r="F127" s="25">
        <v>1091</v>
      </c>
      <c r="G127" s="25">
        <v>1105</v>
      </c>
      <c r="H127" s="25">
        <v>16804</v>
      </c>
      <c r="I127" s="26">
        <v>42.15</v>
      </c>
      <c r="J127" s="25">
        <v>23066</v>
      </c>
    </row>
    <row r="128" spans="1:10" x14ac:dyDescent="0.25">
      <c r="B128" s="9" t="s">
        <v>267</v>
      </c>
      <c r="C128" s="25">
        <v>160176.75</v>
      </c>
      <c r="D128" s="25">
        <v>32696.7</v>
      </c>
      <c r="E128" s="25">
        <v>26618</v>
      </c>
      <c r="F128" s="25">
        <v>3137</v>
      </c>
      <c r="G128" s="25">
        <v>6661</v>
      </c>
      <c r="H128" s="25">
        <v>69112.7</v>
      </c>
      <c r="I128" s="26">
        <v>43.15</v>
      </c>
      <c r="J128" s="25">
        <v>91064.05</v>
      </c>
    </row>
    <row r="129" spans="1:10" x14ac:dyDescent="0.25">
      <c r="A129" s="9" t="s">
        <v>19</v>
      </c>
      <c r="B129" s="9" t="s">
        <v>251</v>
      </c>
      <c r="C129" s="26">
        <v>608</v>
      </c>
      <c r="E129" s="26">
        <v>578</v>
      </c>
      <c r="H129" s="26">
        <v>578</v>
      </c>
      <c r="I129" s="26">
        <v>95.07</v>
      </c>
      <c r="J129" s="26">
        <v>30</v>
      </c>
    </row>
    <row r="130" spans="1:10" x14ac:dyDescent="0.25">
      <c r="B130" s="9" t="s">
        <v>252</v>
      </c>
      <c r="C130" s="25">
        <v>47190</v>
      </c>
      <c r="D130" s="25">
        <v>7484</v>
      </c>
      <c r="E130" s="25">
        <v>6410</v>
      </c>
      <c r="H130" s="25">
        <v>13894</v>
      </c>
      <c r="I130" s="26">
        <v>29.44</v>
      </c>
      <c r="J130" s="25">
        <v>33296</v>
      </c>
    </row>
    <row r="131" spans="1:10" x14ac:dyDescent="0.25">
      <c r="B131" s="9" t="s">
        <v>253</v>
      </c>
      <c r="C131" s="25">
        <v>108595.45</v>
      </c>
      <c r="D131" s="25">
        <v>20013.939999999999</v>
      </c>
      <c r="E131" s="25">
        <v>9733.0499999999993</v>
      </c>
      <c r="F131" s="26">
        <v>90</v>
      </c>
      <c r="G131" s="26">
        <v>295</v>
      </c>
      <c r="H131" s="25">
        <v>30131.99</v>
      </c>
      <c r="I131" s="26">
        <v>27.75</v>
      </c>
      <c r="J131" s="25">
        <v>78463.460000000006</v>
      </c>
    </row>
    <row r="132" spans="1:10" x14ac:dyDescent="0.25">
      <c r="B132" s="9" t="s">
        <v>294</v>
      </c>
      <c r="C132" s="25">
        <v>2105</v>
      </c>
      <c r="E132" s="25">
        <v>1990</v>
      </c>
      <c r="H132" s="25">
        <v>1990</v>
      </c>
      <c r="I132" s="26">
        <v>94.54</v>
      </c>
      <c r="J132" s="26">
        <v>115</v>
      </c>
    </row>
    <row r="133" spans="1:10" x14ac:dyDescent="0.25">
      <c r="B133" s="9" t="s">
        <v>258</v>
      </c>
      <c r="C133" s="25">
        <v>1652</v>
      </c>
      <c r="E133" s="25">
        <v>1567</v>
      </c>
      <c r="H133" s="25">
        <v>1567</v>
      </c>
      <c r="I133" s="26">
        <v>94.85</v>
      </c>
      <c r="J133" s="26">
        <v>85</v>
      </c>
    </row>
    <row r="134" spans="1:10" x14ac:dyDescent="0.25">
      <c r="B134" s="9" t="s">
        <v>267</v>
      </c>
      <c r="C134" s="25">
        <v>160150.45000000001</v>
      </c>
      <c r="D134" s="25">
        <v>27497.94</v>
      </c>
      <c r="E134" s="25">
        <v>20278.05</v>
      </c>
      <c r="F134" s="26">
        <v>90</v>
      </c>
      <c r="G134" s="26">
        <v>295</v>
      </c>
      <c r="H134" s="25">
        <v>48160.99</v>
      </c>
      <c r="I134" s="26">
        <v>30.07</v>
      </c>
      <c r="J134" s="25">
        <v>111989.46</v>
      </c>
    </row>
    <row r="135" spans="1:10" x14ac:dyDescent="0.25">
      <c r="A135" s="9" t="s">
        <v>295</v>
      </c>
      <c r="C135" s="25">
        <v>3128631</v>
      </c>
      <c r="D135" s="25">
        <v>848617.31</v>
      </c>
      <c r="E135" s="25">
        <v>648416.64</v>
      </c>
      <c r="F135" s="25">
        <v>185128.55</v>
      </c>
      <c r="G135" s="25">
        <v>173819.68</v>
      </c>
      <c r="H135" s="25">
        <v>1855982.17</v>
      </c>
      <c r="I135" s="26">
        <v>59.32</v>
      </c>
      <c r="J135" s="25">
        <v>1272648.83</v>
      </c>
    </row>
  </sheetData>
  <mergeCells count="12">
    <mergeCell ref="A1:J2"/>
    <mergeCell ref="E5:E6"/>
    <mergeCell ref="F5:F6"/>
    <mergeCell ref="G5:G6"/>
    <mergeCell ref="A3:A6"/>
    <mergeCell ref="B3:B6"/>
    <mergeCell ref="C3:I3"/>
    <mergeCell ref="C4:G4"/>
    <mergeCell ref="H4:H6"/>
    <mergeCell ref="I4:I6"/>
    <mergeCell ref="C5:C6"/>
    <mergeCell ref="D5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02E1-61D5-44F5-BE0E-8247B4F6973A}">
  <dimension ref="A1:U153"/>
  <sheetViews>
    <sheetView workbookViewId="0">
      <selection activeCell="E18" sqref="E18"/>
    </sheetView>
  </sheetViews>
  <sheetFormatPr defaultRowHeight="15" x14ac:dyDescent="0.25"/>
  <cols>
    <col min="1" max="1" width="12" customWidth="1"/>
    <col min="2" max="2" width="16.28515625" customWidth="1"/>
    <col min="3" max="3" width="22.140625" customWidth="1"/>
    <col min="4" max="4" width="13.140625" customWidth="1"/>
    <col min="5" max="5" width="17.28515625" customWidth="1"/>
    <col min="6" max="6" width="10.140625" bestFit="1" customWidth="1"/>
    <col min="7" max="8" width="13.140625" customWidth="1"/>
    <col min="9" max="9" width="13.28515625" customWidth="1"/>
  </cols>
  <sheetData>
    <row r="1" spans="1:21" ht="15" customHeight="1" x14ac:dyDescent="0.25">
      <c r="A1" s="168" t="s">
        <v>296</v>
      </c>
      <c r="B1" s="168"/>
      <c r="C1" s="168"/>
      <c r="D1" s="168"/>
      <c r="E1" s="168"/>
      <c r="F1" s="168"/>
      <c r="G1" s="168"/>
      <c r="H1" s="168"/>
      <c r="I1" s="168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</row>
    <row r="2" spans="1:21" ht="15" customHeight="1" thickBot="1" x14ac:dyDescent="0.3">
      <c r="A2" s="192"/>
      <c r="B2" s="192"/>
      <c r="C2" s="192"/>
      <c r="D2" s="192"/>
      <c r="E2" s="192"/>
      <c r="F2" s="192"/>
      <c r="G2" s="192"/>
      <c r="H2" s="192"/>
      <c r="I2" s="192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</row>
    <row r="3" spans="1:21" x14ac:dyDescent="0.25">
      <c r="A3" s="152" t="s">
        <v>1</v>
      </c>
      <c r="B3" s="155" t="s">
        <v>2</v>
      </c>
      <c r="C3" s="158" t="s">
        <v>3</v>
      </c>
      <c r="D3" s="158"/>
      <c r="E3" s="158"/>
      <c r="F3" s="158"/>
      <c r="G3" s="158"/>
      <c r="H3" s="158"/>
      <c r="I3" s="187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1" x14ac:dyDescent="0.25">
      <c r="A4" s="153"/>
      <c r="B4" s="156"/>
      <c r="C4" s="156" t="s">
        <v>6</v>
      </c>
      <c r="D4" s="156"/>
      <c r="E4" s="156"/>
      <c r="F4" s="156"/>
      <c r="G4" s="156"/>
      <c r="H4" s="165" t="s">
        <v>4</v>
      </c>
      <c r="I4" s="189" t="s">
        <v>5</v>
      </c>
      <c r="J4" s="9"/>
      <c r="K4" s="9"/>
      <c r="L4" s="9"/>
      <c r="M4" s="9"/>
      <c r="N4" s="9"/>
      <c r="O4" s="9"/>
      <c r="P4" s="9"/>
      <c r="Q4" s="9"/>
      <c r="R4" s="9"/>
      <c r="S4" s="9"/>
    </row>
    <row r="5" spans="1:21" x14ac:dyDescent="0.25">
      <c r="A5" s="153"/>
      <c r="B5" s="156"/>
      <c r="C5" s="165" t="s">
        <v>9</v>
      </c>
      <c r="D5" s="166" t="s">
        <v>10</v>
      </c>
      <c r="E5" s="166" t="s">
        <v>11</v>
      </c>
      <c r="F5" s="165" t="s">
        <v>12</v>
      </c>
      <c r="G5" s="156" t="s">
        <v>13</v>
      </c>
      <c r="H5" s="165"/>
      <c r="I5" s="18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21" ht="30" customHeight="1" thickBot="1" x14ac:dyDescent="0.3">
      <c r="A6" s="154"/>
      <c r="B6" s="157"/>
      <c r="C6" s="157"/>
      <c r="D6" s="167"/>
      <c r="E6" s="167"/>
      <c r="F6" s="157"/>
      <c r="G6" s="157"/>
      <c r="H6" s="188"/>
      <c r="I6" s="190"/>
      <c r="J6" s="9"/>
      <c r="K6" s="9"/>
      <c r="L6" s="9"/>
      <c r="M6" s="9"/>
      <c r="N6" s="9"/>
      <c r="O6" s="9"/>
      <c r="P6" s="9"/>
      <c r="Q6" s="9"/>
      <c r="R6" s="9"/>
      <c r="S6" s="9"/>
    </row>
    <row r="7" spans="1:21" x14ac:dyDescent="0.25">
      <c r="A7" s="142" t="s">
        <v>14</v>
      </c>
      <c r="B7" s="25">
        <v>111295.65</v>
      </c>
      <c r="C7" s="25">
        <v>15936.64</v>
      </c>
      <c r="D7" s="25">
        <v>55293.89</v>
      </c>
      <c r="E7" s="25">
        <v>23376.34</v>
      </c>
      <c r="F7" s="25">
        <v>3606.82</v>
      </c>
      <c r="G7" s="25">
        <v>98213.69</v>
      </c>
      <c r="H7" s="26">
        <v>88.25</v>
      </c>
      <c r="I7" s="20">
        <v>13081.96</v>
      </c>
    </row>
    <row r="8" spans="1:21" x14ac:dyDescent="0.25">
      <c r="A8" s="142" t="s">
        <v>138</v>
      </c>
      <c r="B8" s="25">
        <v>264491</v>
      </c>
      <c r="C8" s="25">
        <v>61499.44</v>
      </c>
      <c r="D8" s="25">
        <v>57519.4</v>
      </c>
      <c r="E8" s="25">
        <v>20788.45</v>
      </c>
      <c r="F8" s="25">
        <v>50575.83</v>
      </c>
      <c r="G8" s="25">
        <v>190383.12</v>
      </c>
      <c r="H8" s="26">
        <v>71.98</v>
      </c>
      <c r="I8" s="20">
        <v>74107.88</v>
      </c>
    </row>
    <row r="9" spans="1:21" x14ac:dyDescent="0.25">
      <c r="A9" s="142" t="s">
        <v>139</v>
      </c>
      <c r="B9" s="25">
        <v>457246.76</v>
      </c>
      <c r="C9" s="25">
        <v>176273.28</v>
      </c>
      <c r="D9" s="25">
        <v>54734.49</v>
      </c>
      <c r="E9" s="25">
        <v>44501.34</v>
      </c>
      <c r="F9" s="25">
        <v>21021.119999999999</v>
      </c>
      <c r="G9" s="25">
        <v>296530.23</v>
      </c>
      <c r="H9" s="26">
        <v>64.849999999999994</v>
      </c>
      <c r="I9" s="20">
        <v>160716.53</v>
      </c>
    </row>
    <row r="10" spans="1:21" x14ac:dyDescent="0.25">
      <c r="A10" s="142" t="s">
        <v>140</v>
      </c>
      <c r="B10" s="25">
        <v>483830.18</v>
      </c>
      <c r="C10" s="25">
        <v>219165.3</v>
      </c>
      <c r="D10" s="25">
        <v>75964.06</v>
      </c>
      <c r="E10" s="25">
        <v>9343.65</v>
      </c>
      <c r="F10" s="25">
        <v>19481.79</v>
      </c>
      <c r="G10" s="25">
        <v>323954.8</v>
      </c>
      <c r="H10" s="26">
        <v>66.959999999999994</v>
      </c>
      <c r="I10" s="20">
        <v>159875.38</v>
      </c>
    </row>
    <row r="11" spans="1:21" x14ac:dyDescent="0.25">
      <c r="A11" s="142" t="s">
        <v>141</v>
      </c>
      <c r="B11" s="25">
        <v>85929</v>
      </c>
      <c r="C11" s="25">
        <v>29034</v>
      </c>
      <c r="D11" s="25">
        <v>22778</v>
      </c>
      <c r="E11" s="25">
        <v>7288</v>
      </c>
      <c r="F11" s="25">
        <v>2553</v>
      </c>
      <c r="G11" s="25">
        <v>61653</v>
      </c>
      <c r="H11" s="26">
        <v>71.75</v>
      </c>
      <c r="I11" s="20">
        <v>24276</v>
      </c>
    </row>
    <row r="12" spans="1:21" x14ac:dyDescent="0.25">
      <c r="A12" s="142" t="s">
        <v>142</v>
      </c>
      <c r="B12" s="25">
        <v>143558.95000000001</v>
      </c>
      <c r="C12" s="25">
        <v>29130.59</v>
      </c>
      <c r="D12" s="25">
        <v>39372.92</v>
      </c>
      <c r="E12" s="25">
        <v>14973.91</v>
      </c>
      <c r="F12" s="25">
        <v>12596</v>
      </c>
      <c r="G12" s="25">
        <v>96073.42</v>
      </c>
      <c r="H12" s="26">
        <v>66.92</v>
      </c>
      <c r="I12" s="20">
        <v>47485.53</v>
      </c>
    </row>
    <row r="13" spans="1:21" x14ac:dyDescent="0.25">
      <c r="A13" s="142" t="s">
        <v>143</v>
      </c>
      <c r="B13" s="25">
        <v>239440</v>
      </c>
      <c r="C13" s="25">
        <v>24016.05</v>
      </c>
      <c r="D13" s="25">
        <v>74613.039999999994</v>
      </c>
      <c r="E13" s="25">
        <v>25059</v>
      </c>
      <c r="F13" s="25">
        <v>15966.3</v>
      </c>
      <c r="G13" s="25">
        <v>139654.39000000001</v>
      </c>
      <c r="H13" s="26">
        <v>58.33</v>
      </c>
      <c r="I13" s="20">
        <v>99785.61</v>
      </c>
    </row>
    <row r="14" spans="1:21" x14ac:dyDescent="0.25">
      <c r="A14" s="142" t="s">
        <v>145</v>
      </c>
      <c r="B14" s="25">
        <v>191253.16</v>
      </c>
      <c r="C14" s="25">
        <v>53935.08</v>
      </c>
      <c r="D14" s="25">
        <v>39035.129999999997</v>
      </c>
      <c r="E14" s="25">
        <v>15309.81</v>
      </c>
      <c r="F14" s="25">
        <v>15012.3</v>
      </c>
      <c r="G14" s="25">
        <v>123292.32</v>
      </c>
      <c r="H14" s="26">
        <v>64.47</v>
      </c>
      <c r="I14" s="20">
        <v>67960.84</v>
      </c>
    </row>
    <row r="15" spans="1:21" x14ac:dyDescent="0.25">
      <c r="A15" s="142" t="s">
        <v>146</v>
      </c>
      <c r="B15" s="25">
        <v>53674.35</v>
      </c>
      <c r="C15" s="25">
        <v>12210.99</v>
      </c>
      <c r="D15" s="25">
        <v>31510</v>
      </c>
      <c r="E15" s="25">
        <v>4068</v>
      </c>
      <c r="F15" s="25">
        <v>1496</v>
      </c>
      <c r="G15" s="25">
        <v>49284.99</v>
      </c>
      <c r="H15" s="26">
        <v>91.82</v>
      </c>
      <c r="I15" s="20">
        <v>4389.3599999999997</v>
      </c>
    </row>
    <row r="16" spans="1:21" x14ac:dyDescent="0.25">
      <c r="A16" s="142" t="s">
        <v>147</v>
      </c>
      <c r="B16" s="25">
        <v>91982.9</v>
      </c>
      <c r="C16" s="25">
        <v>25877</v>
      </c>
      <c r="D16" s="25">
        <v>38573.9</v>
      </c>
      <c r="E16" s="25">
        <v>5915.75</v>
      </c>
      <c r="F16" s="25">
        <v>2765</v>
      </c>
      <c r="G16" s="25">
        <v>73131.649999999994</v>
      </c>
      <c r="H16" s="26">
        <v>79.510000000000005</v>
      </c>
      <c r="I16" s="20">
        <v>18851.25</v>
      </c>
    </row>
    <row r="17" spans="1:9" x14ac:dyDescent="0.25">
      <c r="A17" s="142" t="s">
        <v>148</v>
      </c>
      <c r="B17" s="25">
        <v>93706</v>
      </c>
      <c r="C17" s="25">
        <v>19049.59</v>
      </c>
      <c r="D17" s="25">
        <v>25826.15</v>
      </c>
      <c r="E17" s="25">
        <v>1957</v>
      </c>
      <c r="F17" s="25">
        <v>3481</v>
      </c>
      <c r="G17" s="25">
        <v>50313.74</v>
      </c>
      <c r="H17" s="26">
        <v>53.69</v>
      </c>
      <c r="I17" s="20">
        <v>43392.26</v>
      </c>
    </row>
    <row r="18" spans="1:9" x14ac:dyDescent="0.25">
      <c r="A18" s="142" t="s">
        <v>149</v>
      </c>
      <c r="B18" s="25">
        <v>121122.69</v>
      </c>
      <c r="C18" s="25">
        <v>32164.82</v>
      </c>
      <c r="D18" s="25">
        <v>29072.05</v>
      </c>
      <c r="E18" s="25">
        <v>4930.54</v>
      </c>
      <c r="F18" s="25">
        <v>4784.25</v>
      </c>
      <c r="G18" s="25">
        <v>70951.66</v>
      </c>
      <c r="H18" s="26">
        <v>58.58</v>
      </c>
      <c r="I18" s="20">
        <v>50171.03</v>
      </c>
    </row>
    <row r="19" spans="1:9" x14ac:dyDescent="0.25">
      <c r="A19" s="142" t="s">
        <v>150</v>
      </c>
      <c r="B19" s="25">
        <v>177546.92</v>
      </c>
      <c r="C19" s="25">
        <v>38567.980000000003</v>
      </c>
      <c r="D19" s="25">
        <v>29267.33</v>
      </c>
      <c r="E19" s="25">
        <v>1291</v>
      </c>
      <c r="F19" s="25">
        <v>1675.27</v>
      </c>
      <c r="G19" s="25">
        <v>70801.58</v>
      </c>
      <c r="H19" s="26">
        <v>39.880000000000003</v>
      </c>
      <c r="I19" s="20">
        <v>106745.34</v>
      </c>
    </row>
    <row r="20" spans="1:9" x14ac:dyDescent="0.25">
      <c r="A20" s="142" t="s">
        <v>151</v>
      </c>
      <c r="B20" s="25">
        <v>293226.23999999999</v>
      </c>
      <c r="C20" s="25">
        <v>71299.41</v>
      </c>
      <c r="D20" s="25">
        <v>39756.18</v>
      </c>
      <c r="E20" s="25">
        <v>2840</v>
      </c>
      <c r="F20" s="25">
        <v>10256</v>
      </c>
      <c r="G20" s="25">
        <v>124151.59</v>
      </c>
      <c r="H20" s="26">
        <v>42.34</v>
      </c>
      <c r="I20" s="20">
        <v>169074.65</v>
      </c>
    </row>
    <row r="21" spans="1:9" x14ac:dyDescent="0.25">
      <c r="A21" s="142" t="s">
        <v>152</v>
      </c>
      <c r="B21" s="25">
        <v>160176.75</v>
      </c>
      <c r="C21" s="25">
        <v>32029.7</v>
      </c>
      <c r="D21" s="25">
        <v>28672</v>
      </c>
      <c r="E21" s="25">
        <v>3137</v>
      </c>
      <c r="F21" s="25">
        <v>6418</v>
      </c>
      <c r="G21" s="25">
        <v>70256.7</v>
      </c>
      <c r="H21" s="26">
        <v>43.86</v>
      </c>
      <c r="I21" s="20">
        <v>89920.05</v>
      </c>
    </row>
    <row r="22" spans="1:9" x14ac:dyDescent="0.25">
      <c r="A22" s="142" t="s">
        <v>19</v>
      </c>
      <c r="B22" s="25">
        <v>160150.45000000001</v>
      </c>
      <c r="C22" s="25">
        <v>27712.86</v>
      </c>
      <c r="D22" s="25">
        <v>21241.75</v>
      </c>
      <c r="E22" s="26">
        <v>90</v>
      </c>
      <c r="F22" s="26">
        <v>295</v>
      </c>
      <c r="G22" s="25">
        <v>49339.61</v>
      </c>
      <c r="H22" s="26">
        <v>30.81</v>
      </c>
      <c r="I22" s="20">
        <v>110810.84</v>
      </c>
    </row>
    <row r="23" spans="1:9" x14ac:dyDescent="0.25">
      <c r="A23" s="142" t="s">
        <v>267</v>
      </c>
      <c r="B23" s="25">
        <v>3128631</v>
      </c>
      <c r="C23" s="25">
        <v>867902.74</v>
      </c>
      <c r="D23" s="25">
        <v>663230.28</v>
      </c>
      <c r="E23" s="25">
        <v>184869.79</v>
      </c>
      <c r="F23" s="25">
        <v>171983.68</v>
      </c>
      <c r="G23" s="25">
        <v>1887986.49</v>
      </c>
      <c r="H23" s="26">
        <v>60.35</v>
      </c>
      <c r="I23" s="20">
        <v>1240644.51</v>
      </c>
    </row>
    <row r="24" spans="1:9" x14ac:dyDescent="0.25">
      <c r="A24" s="146"/>
      <c r="I24" s="49"/>
    </row>
    <row r="25" spans="1:9" x14ac:dyDescent="0.25">
      <c r="A25" s="146"/>
      <c r="I25" s="49"/>
    </row>
    <row r="26" spans="1:9" x14ac:dyDescent="0.25">
      <c r="A26" s="142" t="s">
        <v>14</v>
      </c>
      <c r="B26" s="9" t="s">
        <v>154</v>
      </c>
      <c r="C26" s="25">
        <v>18497.7</v>
      </c>
      <c r="E26" s="25">
        <v>11050.1</v>
      </c>
      <c r="F26" s="25">
        <v>6731</v>
      </c>
      <c r="G26" s="26">
        <v>653.5</v>
      </c>
      <c r="H26" s="25">
        <v>18434.599999999999</v>
      </c>
      <c r="I26" s="50">
        <v>99.66</v>
      </c>
    </row>
    <row r="27" spans="1:9" x14ac:dyDescent="0.25">
      <c r="A27" s="146"/>
      <c r="B27" s="9" t="s">
        <v>155</v>
      </c>
      <c r="C27" s="25">
        <v>10862</v>
      </c>
      <c r="D27" s="25">
        <v>4164.6400000000003</v>
      </c>
      <c r="E27" s="25">
        <v>5290</v>
      </c>
      <c r="F27" s="26">
        <v>255</v>
      </c>
      <c r="G27" s="26">
        <v>427</v>
      </c>
      <c r="H27" s="25">
        <v>10136.64</v>
      </c>
      <c r="I27" s="50">
        <v>93.32</v>
      </c>
    </row>
    <row r="28" spans="1:9" x14ac:dyDescent="0.25">
      <c r="A28" s="146"/>
      <c r="B28" s="9" t="s">
        <v>156</v>
      </c>
      <c r="C28" s="25">
        <v>15315.97</v>
      </c>
      <c r="E28" s="25">
        <v>10917.37</v>
      </c>
      <c r="F28" s="25">
        <v>3813.6</v>
      </c>
      <c r="G28" s="26">
        <v>511</v>
      </c>
      <c r="H28" s="25">
        <v>15241.97</v>
      </c>
      <c r="I28" s="50">
        <v>99.52</v>
      </c>
    </row>
    <row r="29" spans="1:9" x14ac:dyDescent="0.25">
      <c r="A29" s="146"/>
      <c r="B29" s="9" t="s">
        <v>157</v>
      </c>
      <c r="C29" s="25">
        <v>19019</v>
      </c>
      <c r="D29" s="25">
        <v>3478</v>
      </c>
      <c r="E29" s="25">
        <v>8884.5</v>
      </c>
      <c r="F29" s="25">
        <v>2274.5</v>
      </c>
      <c r="G29" s="26">
        <v>378</v>
      </c>
      <c r="H29" s="25">
        <v>15015</v>
      </c>
      <c r="I29" s="50">
        <v>78.95</v>
      </c>
    </row>
    <row r="30" spans="1:9" x14ac:dyDescent="0.25">
      <c r="A30" s="146"/>
      <c r="B30" s="9" t="s">
        <v>158</v>
      </c>
      <c r="C30" s="25">
        <v>34980</v>
      </c>
      <c r="D30" s="25">
        <v>8294</v>
      </c>
      <c r="E30" s="25">
        <v>10569.03</v>
      </c>
      <c r="F30" s="25">
        <v>6512.63</v>
      </c>
      <c r="G30" s="25">
        <v>1129.83</v>
      </c>
      <c r="H30" s="25">
        <v>26505.49</v>
      </c>
      <c r="I30" s="50">
        <v>75.77</v>
      </c>
    </row>
    <row r="31" spans="1:9" x14ac:dyDescent="0.25">
      <c r="A31" s="146"/>
      <c r="B31" s="9" t="s">
        <v>159</v>
      </c>
      <c r="C31" s="25">
        <v>12620.98</v>
      </c>
      <c r="E31" s="25">
        <v>8582.89</v>
      </c>
      <c r="F31" s="25">
        <v>3789.61</v>
      </c>
      <c r="G31" s="26">
        <v>507.49</v>
      </c>
      <c r="H31" s="25">
        <v>12879.99</v>
      </c>
      <c r="I31" s="50">
        <v>102.05</v>
      </c>
    </row>
    <row r="32" spans="1:9" x14ac:dyDescent="0.25">
      <c r="A32" s="146"/>
      <c r="B32" s="9" t="s">
        <v>267</v>
      </c>
      <c r="C32" s="25">
        <v>111295.65</v>
      </c>
      <c r="D32" s="25">
        <v>15936.64</v>
      </c>
      <c r="E32" s="25">
        <v>55293.89</v>
      </c>
      <c r="F32" s="25">
        <v>23376.34</v>
      </c>
      <c r="G32" s="25">
        <v>3606.82</v>
      </c>
      <c r="H32" s="25">
        <v>98213.69</v>
      </c>
      <c r="I32" s="50">
        <v>88.25</v>
      </c>
    </row>
    <row r="33" spans="1:9" x14ac:dyDescent="0.25">
      <c r="A33" s="142" t="s">
        <v>138</v>
      </c>
      <c r="B33" s="9" t="s">
        <v>31</v>
      </c>
      <c r="C33" s="25">
        <v>43654.03</v>
      </c>
      <c r="D33" s="25">
        <v>18065</v>
      </c>
      <c r="E33" s="25">
        <v>10697</v>
      </c>
      <c r="F33" s="26">
        <v>40</v>
      </c>
      <c r="G33" s="25">
        <v>14769.83</v>
      </c>
      <c r="H33" s="25">
        <v>43571.83</v>
      </c>
      <c r="I33" s="50">
        <v>99.81</v>
      </c>
    </row>
    <row r="34" spans="1:9" x14ac:dyDescent="0.25">
      <c r="A34" s="146"/>
      <c r="B34" s="9" t="s">
        <v>32</v>
      </c>
      <c r="C34" s="25">
        <v>29486.68</v>
      </c>
      <c r="D34" s="25">
        <v>6937.44</v>
      </c>
      <c r="E34" s="25">
        <v>8090.7</v>
      </c>
      <c r="F34" s="25">
        <v>4402.45</v>
      </c>
      <c r="G34" s="25">
        <v>2506</v>
      </c>
      <c r="H34" s="25">
        <v>21936.59</v>
      </c>
      <c r="I34" s="50">
        <v>74.39</v>
      </c>
    </row>
    <row r="35" spans="1:9" x14ac:dyDescent="0.25">
      <c r="A35" s="146"/>
      <c r="B35" s="9" t="s">
        <v>33</v>
      </c>
      <c r="C35" s="25">
        <v>16170</v>
      </c>
      <c r="D35" s="25">
        <v>5217</v>
      </c>
      <c r="E35" s="25">
        <v>6469.7</v>
      </c>
      <c r="F35" s="26">
        <v>21</v>
      </c>
      <c r="G35" s="25">
        <v>2614</v>
      </c>
      <c r="H35" s="25">
        <v>14321.7</v>
      </c>
      <c r="I35" s="50">
        <v>88.57</v>
      </c>
    </row>
    <row r="36" spans="1:9" x14ac:dyDescent="0.25">
      <c r="A36" s="146"/>
      <c r="B36" s="9" t="s">
        <v>163</v>
      </c>
      <c r="C36" s="25">
        <v>175180.29</v>
      </c>
      <c r="D36" s="25">
        <v>31280</v>
      </c>
      <c r="E36" s="25">
        <v>32262</v>
      </c>
      <c r="F36" s="25">
        <v>16325</v>
      </c>
      <c r="G36" s="25">
        <v>30686</v>
      </c>
      <c r="H36" s="25">
        <v>110553</v>
      </c>
      <c r="I36" s="50">
        <v>63.11</v>
      </c>
    </row>
    <row r="37" spans="1:9" x14ac:dyDescent="0.25">
      <c r="A37" s="146"/>
      <c r="B37" s="9" t="s">
        <v>267</v>
      </c>
      <c r="C37" s="25">
        <v>264491</v>
      </c>
      <c r="D37" s="25">
        <v>61499.44</v>
      </c>
      <c r="E37" s="25">
        <v>57519.4</v>
      </c>
      <c r="F37" s="25">
        <v>20788.45</v>
      </c>
      <c r="G37" s="25">
        <v>50575.83</v>
      </c>
      <c r="H37" s="25">
        <v>190383.12</v>
      </c>
      <c r="I37" s="50">
        <v>71.98</v>
      </c>
    </row>
    <row r="38" spans="1:9" x14ac:dyDescent="0.25">
      <c r="A38" s="142" t="s">
        <v>139</v>
      </c>
      <c r="B38" s="9" t="s">
        <v>165</v>
      </c>
      <c r="C38" s="26">
        <v>349</v>
      </c>
      <c r="E38" s="26">
        <v>348</v>
      </c>
      <c r="G38" s="26">
        <v>1</v>
      </c>
      <c r="H38" s="26">
        <v>349</v>
      </c>
      <c r="I38" s="50">
        <v>100</v>
      </c>
    </row>
    <row r="39" spans="1:9" x14ac:dyDescent="0.25">
      <c r="A39" s="146"/>
      <c r="B39" s="9" t="s">
        <v>166</v>
      </c>
      <c r="C39" s="25">
        <v>146738.62</v>
      </c>
      <c r="D39" s="25">
        <v>46632.36</v>
      </c>
      <c r="E39" s="25">
        <v>19914.77</v>
      </c>
      <c r="F39" s="25">
        <v>30877</v>
      </c>
      <c r="G39" s="25">
        <v>10244</v>
      </c>
      <c r="H39" s="25">
        <v>107668.13</v>
      </c>
      <c r="I39" s="50">
        <v>73.37</v>
      </c>
    </row>
    <row r="40" spans="1:9" x14ac:dyDescent="0.25">
      <c r="A40" s="146"/>
      <c r="B40" s="9" t="s">
        <v>167</v>
      </c>
      <c r="C40" s="25">
        <v>238410.74</v>
      </c>
      <c r="D40" s="25">
        <v>118409.47</v>
      </c>
      <c r="E40" s="25">
        <v>10864.36</v>
      </c>
      <c r="F40" s="25">
        <v>5239</v>
      </c>
      <c r="G40" s="25">
        <v>9897.5</v>
      </c>
      <c r="H40" s="25">
        <v>144410.32999999999</v>
      </c>
      <c r="I40" s="50">
        <v>60.57</v>
      </c>
    </row>
    <row r="41" spans="1:9" x14ac:dyDescent="0.25">
      <c r="A41" s="146"/>
      <c r="B41" s="9" t="s">
        <v>168</v>
      </c>
      <c r="C41" s="25">
        <v>48280.77</v>
      </c>
      <c r="D41" s="25">
        <v>6015.45</v>
      </c>
      <c r="E41" s="25">
        <v>18071.59</v>
      </c>
      <c r="F41" s="25">
        <v>7228.14</v>
      </c>
      <c r="G41" s="26">
        <v>437</v>
      </c>
      <c r="H41" s="25">
        <v>31752.18</v>
      </c>
      <c r="I41" s="50">
        <v>65.77</v>
      </c>
    </row>
    <row r="42" spans="1:9" x14ac:dyDescent="0.25">
      <c r="A42" s="146"/>
      <c r="B42" s="9" t="s">
        <v>169</v>
      </c>
      <c r="C42" s="25">
        <v>23467.63</v>
      </c>
      <c r="D42" s="25">
        <v>5216.01</v>
      </c>
      <c r="E42" s="25">
        <v>5535.76</v>
      </c>
      <c r="F42" s="25">
        <v>1157.2</v>
      </c>
      <c r="G42" s="26">
        <v>441.62</v>
      </c>
      <c r="H42" s="25">
        <v>12350.59</v>
      </c>
      <c r="I42" s="50">
        <v>52.63</v>
      </c>
    </row>
    <row r="43" spans="1:9" x14ac:dyDescent="0.25">
      <c r="A43" s="146"/>
      <c r="B43" s="9" t="s">
        <v>267</v>
      </c>
      <c r="C43" s="25">
        <v>457246.76</v>
      </c>
      <c r="D43" s="25">
        <v>176273.28</v>
      </c>
      <c r="E43" s="25">
        <v>54734.49</v>
      </c>
      <c r="F43" s="25">
        <v>44501.34</v>
      </c>
      <c r="G43" s="25">
        <v>21021.119999999999</v>
      </c>
      <c r="H43" s="25">
        <v>296530.23</v>
      </c>
      <c r="I43" s="50">
        <v>64.849999999999994</v>
      </c>
    </row>
    <row r="44" spans="1:9" x14ac:dyDescent="0.25">
      <c r="A44" s="142" t="s">
        <v>140</v>
      </c>
      <c r="B44" s="9" t="s">
        <v>170</v>
      </c>
      <c r="C44" s="25">
        <v>16407</v>
      </c>
      <c r="D44" s="25">
        <v>1727</v>
      </c>
      <c r="E44" s="25">
        <v>6115</v>
      </c>
      <c r="F44" s="25">
        <v>1648</v>
      </c>
      <c r="G44" s="26">
        <v>291</v>
      </c>
      <c r="H44" s="25">
        <v>9781</v>
      </c>
      <c r="I44" s="50">
        <v>59.61</v>
      </c>
    </row>
    <row r="45" spans="1:9" x14ac:dyDescent="0.25">
      <c r="A45" s="146"/>
      <c r="B45" s="9" t="s">
        <v>171</v>
      </c>
      <c r="C45" s="25">
        <v>12674.02</v>
      </c>
      <c r="D45" s="25">
        <v>1090</v>
      </c>
      <c r="E45" s="25">
        <v>6278.23</v>
      </c>
      <c r="F45" s="26">
        <v>120</v>
      </c>
      <c r="G45" s="25">
        <v>5135.79</v>
      </c>
      <c r="H45" s="25">
        <v>12624.02</v>
      </c>
      <c r="I45" s="50">
        <v>99.61</v>
      </c>
    </row>
    <row r="46" spans="1:9" x14ac:dyDescent="0.25">
      <c r="A46" s="146"/>
      <c r="B46" s="9" t="s">
        <v>172</v>
      </c>
      <c r="C46" s="25">
        <v>45442.49</v>
      </c>
      <c r="D46" s="25">
        <v>28940.080000000002</v>
      </c>
      <c r="E46" s="25">
        <v>7333.75</v>
      </c>
      <c r="F46" s="26">
        <v>41</v>
      </c>
      <c r="G46" s="25">
        <v>1182</v>
      </c>
      <c r="H46" s="25">
        <v>37496.83</v>
      </c>
      <c r="I46" s="50">
        <v>82.51</v>
      </c>
    </row>
    <row r="47" spans="1:9" x14ac:dyDescent="0.25">
      <c r="A47" s="146"/>
      <c r="B47" s="9" t="s">
        <v>173</v>
      </c>
      <c r="C47" s="25">
        <v>205789.99</v>
      </c>
      <c r="D47" s="25">
        <v>123084.17</v>
      </c>
      <c r="E47" s="25">
        <v>14342.06</v>
      </c>
      <c r="F47" s="25">
        <v>4557</v>
      </c>
      <c r="G47" s="25">
        <v>2629</v>
      </c>
      <c r="H47" s="25">
        <v>144612.23000000001</v>
      </c>
      <c r="I47" s="50">
        <v>70.27</v>
      </c>
    </row>
    <row r="48" spans="1:9" x14ac:dyDescent="0.25">
      <c r="A48" s="146"/>
      <c r="B48" s="9" t="s">
        <v>269</v>
      </c>
      <c r="C48" s="25">
        <v>53412.57</v>
      </c>
      <c r="D48" s="25">
        <v>30449.3</v>
      </c>
      <c r="E48" s="25">
        <v>16606</v>
      </c>
      <c r="F48" s="26">
        <v>249</v>
      </c>
      <c r="G48" s="25">
        <v>6365</v>
      </c>
      <c r="H48" s="25">
        <v>53669.3</v>
      </c>
      <c r="I48" s="50">
        <v>100.48</v>
      </c>
    </row>
    <row r="49" spans="1:9" x14ac:dyDescent="0.25">
      <c r="A49" s="146"/>
      <c r="B49" s="9" t="s">
        <v>175</v>
      </c>
      <c r="C49" s="25">
        <v>112921</v>
      </c>
      <c r="D49" s="25">
        <v>27155.75</v>
      </c>
      <c r="E49" s="25">
        <v>17621.02</v>
      </c>
      <c r="F49" s="25">
        <v>2728.65</v>
      </c>
      <c r="G49" s="26">
        <v>237</v>
      </c>
      <c r="H49" s="25">
        <v>47742.42</v>
      </c>
      <c r="I49" s="50">
        <v>42.28</v>
      </c>
    </row>
    <row r="50" spans="1:9" x14ac:dyDescent="0.25">
      <c r="A50" s="146"/>
      <c r="B50" s="9" t="s">
        <v>270</v>
      </c>
      <c r="C50" s="25">
        <v>37183.11</v>
      </c>
      <c r="D50" s="25">
        <v>6719</v>
      </c>
      <c r="E50" s="25">
        <v>7668</v>
      </c>
      <c r="G50" s="25">
        <v>3642</v>
      </c>
      <c r="H50" s="25">
        <v>18029</v>
      </c>
      <c r="I50" s="50">
        <v>48.49</v>
      </c>
    </row>
    <row r="51" spans="1:9" x14ac:dyDescent="0.25">
      <c r="A51" s="146"/>
      <c r="B51" s="9" t="s">
        <v>267</v>
      </c>
      <c r="C51" s="25">
        <v>483830.18</v>
      </c>
      <c r="D51" s="25">
        <v>219165.3</v>
      </c>
      <c r="E51" s="25">
        <v>75964.06</v>
      </c>
      <c r="F51" s="25">
        <v>9343.65</v>
      </c>
      <c r="G51" s="25">
        <v>19481.79</v>
      </c>
      <c r="H51" s="25">
        <v>323954.8</v>
      </c>
      <c r="I51" s="50">
        <v>66.959999999999994</v>
      </c>
    </row>
    <row r="52" spans="1:9" x14ac:dyDescent="0.25">
      <c r="A52" s="146"/>
      <c r="I52" s="49"/>
    </row>
    <row r="53" spans="1:9" x14ac:dyDescent="0.25">
      <c r="A53" s="142" t="s">
        <v>141</v>
      </c>
      <c r="B53" s="9" t="s">
        <v>177</v>
      </c>
      <c r="C53" s="25">
        <v>8774</v>
      </c>
      <c r="D53" s="25">
        <v>1078</v>
      </c>
      <c r="E53" s="25">
        <v>3749</v>
      </c>
      <c r="F53" s="26">
        <v>120</v>
      </c>
      <c r="G53" s="26">
        <v>28</v>
      </c>
      <c r="H53" s="25">
        <v>4975</v>
      </c>
      <c r="I53" s="50">
        <v>56.7</v>
      </c>
    </row>
    <row r="54" spans="1:9" x14ac:dyDescent="0.25">
      <c r="A54" s="146"/>
      <c r="B54" s="9" t="s">
        <v>178</v>
      </c>
      <c r="C54" s="25">
        <v>18598</v>
      </c>
      <c r="D54" s="25">
        <v>13592</v>
      </c>
      <c r="E54" s="25">
        <v>1250</v>
      </c>
      <c r="H54" s="25">
        <v>14842</v>
      </c>
      <c r="I54" s="50">
        <v>79.8</v>
      </c>
    </row>
    <row r="55" spans="1:9" x14ac:dyDescent="0.25">
      <c r="A55" s="146"/>
      <c r="B55" s="9" t="s">
        <v>179</v>
      </c>
      <c r="C55" s="25">
        <v>24147</v>
      </c>
      <c r="D55" s="25">
        <v>9582</v>
      </c>
      <c r="E55" s="25">
        <v>5224</v>
      </c>
      <c r="F55" s="25">
        <v>1687</v>
      </c>
      <c r="G55" s="26">
        <v>25</v>
      </c>
      <c r="H55" s="25">
        <v>16518</v>
      </c>
      <c r="I55" s="50">
        <v>68.41</v>
      </c>
    </row>
    <row r="56" spans="1:9" x14ac:dyDescent="0.25">
      <c r="A56" s="146"/>
      <c r="B56" s="9" t="s">
        <v>180</v>
      </c>
      <c r="C56" s="25">
        <v>25873</v>
      </c>
      <c r="D56" s="25">
        <v>4782</v>
      </c>
      <c r="E56" s="25">
        <v>8744</v>
      </c>
      <c r="F56" s="25">
        <v>4690</v>
      </c>
      <c r="G56" s="25">
        <v>1337</v>
      </c>
      <c r="H56" s="25">
        <v>19553</v>
      </c>
      <c r="I56" s="50">
        <v>75.569999999999993</v>
      </c>
    </row>
    <row r="57" spans="1:9" x14ac:dyDescent="0.25">
      <c r="A57" s="146"/>
      <c r="B57" s="9" t="s">
        <v>181</v>
      </c>
      <c r="C57" s="25">
        <v>8537</v>
      </c>
      <c r="E57" s="25">
        <v>3811</v>
      </c>
      <c r="F57" s="26">
        <v>791</v>
      </c>
      <c r="G57" s="25">
        <v>1163</v>
      </c>
      <c r="H57" s="25">
        <v>5765</v>
      </c>
      <c r="I57" s="50">
        <v>67.53</v>
      </c>
    </row>
    <row r="58" spans="1:9" x14ac:dyDescent="0.25">
      <c r="A58" s="146"/>
      <c r="B58" s="9" t="s">
        <v>267</v>
      </c>
      <c r="C58" s="25">
        <v>85929</v>
      </c>
      <c r="D58" s="25">
        <v>29034</v>
      </c>
      <c r="E58" s="25">
        <v>22778</v>
      </c>
      <c r="F58" s="25">
        <v>7288</v>
      </c>
      <c r="G58" s="25">
        <v>2553</v>
      </c>
      <c r="H58" s="25">
        <v>61653</v>
      </c>
      <c r="I58" s="50">
        <v>71.75</v>
      </c>
    </row>
    <row r="59" spans="1:9" x14ac:dyDescent="0.25">
      <c r="A59" s="142" t="s">
        <v>142</v>
      </c>
      <c r="B59" s="9" t="s">
        <v>183</v>
      </c>
      <c r="C59" s="25">
        <v>2190</v>
      </c>
      <c r="E59" s="25">
        <v>1550.94</v>
      </c>
      <c r="F59" s="26">
        <v>123</v>
      </c>
      <c r="G59" s="26">
        <v>121</v>
      </c>
      <c r="H59" s="25">
        <v>1794.94</v>
      </c>
      <c r="I59" s="50">
        <v>81.96</v>
      </c>
    </row>
    <row r="60" spans="1:9" x14ac:dyDescent="0.25">
      <c r="A60" s="146"/>
      <c r="B60" s="9" t="s">
        <v>203</v>
      </c>
      <c r="C60" s="25">
        <v>54056</v>
      </c>
      <c r="D60" s="25">
        <v>7705</v>
      </c>
      <c r="E60" s="25">
        <v>10516.22</v>
      </c>
      <c r="F60" s="25">
        <v>8072.71</v>
      </c>
      <c r="G60" s="25">
        <v>3886</v>
      </c>
      <c r="H60" s="25">
        <v>30179.93</v>
      </c>
      <c r="I60" s="50">
        <v>55.83</v>
      </c>
    </row>
    <row r="61" spans="1:9" x14ac:dyDescent="0.25">
      <c r="A61" s="146"/>
      <c r="B61" s="9" t="s">
        <v>297</v>
      </c>
      <c r="I61" s="49"/>
    </row>
    <row r="62" spans="1:9" x14ac:dyDescent="0.25">
      <c r="A62" s="146"/>
      <c r="B62" s="9" t="s">
        <v>298</v>
      </c>
      <c r="C62" s="25">
        <v>53394.95</v>
      </c>
      <c r="D62" s="25">
        <v>12305.11</v>
      </c>
      <c r="E62" s="25">
        <v>10317.32</v>
      </c>
      <c r="F62" s="25">
        <v>2804.2</v>
      </c>
      <c r="G62" s="25">
        <v>5680</v>
      </c>
      <c r="H62" s="25">
        <v>31106.63</v>
      </c>
      <c r="I62" s="50">
        <v>58.26</v>
      </c>
    </row>
    <row r="63" spans="1:9" x14ac:dyDescent="0.25">
      <c r="A63" s="146"/>
      <c r="B63" s="9" t="s">
        <v>297</v>
      </c>
      <c r="I63" s="49"/>
    </row>
    <row r="64" spans="1:9" x14ac:dyDescent="0.25">
      <c r="A64" s="146"/>
      <c r="B64" s="9" t="s">
        <v>186</v>
      </c>
      <c r="C64" s="25">
        <v>28348</v>
      </c>
      <c r="D64" s="25">
        <v>8836.48</v>
      </c>
      <c r="E64" s="25">
        <v>15143.84</v>
      </c>
      <c r="F64" s="25">
        <v>3413</v>
      </c>
      <c r="G64" s="25">
        <v>2261</v>
      </c>
      <c r="H64" s="25">
        <v>29654.32</v>
      </c>
      <c r="I64" s="50">
        <v>104.61</v>
      </c>
    </row>
    <row r="65" spans="1:9" x14ac:dyDescent="0.25">
      <c r="A65" s="146"/>
      <c r="B65" s="9" t="s">
        <v>187</v>
      </c>
      <c r="C65" s="25">
        <v>5570</v>
      </c>
      <c r="D65" s="26">
        <v>284</v>
      </c>
      <c r="E65" s="25">
        <v>1844.6</v>
      </c>
      <c r="F65" s="26">
        <v>561</v>
      </c>
      <c r="G65" s="26">
        <v>648</v>
      </c>
      <c r="H65" s="25">
        <v>3337.6</v>
      </c>
      <c r="I65" s="50">
        <v>59.92</v>
      </c>
    </row>
    <row r="66" spans="1:9" x14ac:dyDescent="0.25">
      <c r="A66" s="146"/>
      <c r="B66" s="9" t="s">
        <v>267</v>
      </c>
      <c r="C66" s="25">
        <v>143558.95000000001</v>
      </c>
      <c r="D66" s="25">
        <v>29130.59</v>
      </c>
      <c r="E66" s="25">
        <v>39372.92</v>
      </c>
      <c r="F66" s="25">
        <v>14973.91</v>
      </c>
      <c r="G66" s="25">
        <v>12596</v>
      </c>
      <c r="H66" s="25">
        <v>96073.42</v>
      </c>
      <c r="I66" s="50">
        <v>66.92</v>
      </c>
    </row>
    <row r="67" spans="1:9" x14ac:dyDescent="0.25">
      <c r="A67" s="142" t="s">
        <v>143</v>
      </c>
      <c r="B67" s="9" t="s">
        <v>188</v>
      </c>
      <c r="C67" s="25">
        <v>54435</v>
      </c>
      <c r="D67" s="25">
        <v>3608</v>
      </c>
      <c r="E67" s="25">
        <v>12772</v>
      </c>
      <c r="F67" s="25">
        <v>11140</v>
      </c>
      <c r="G67" s="25">
        <v>3012</v>
      </c>
      <c r="H67" s="25">
        <v>30532</v>
      </c>
      <c r="I67" s="50">
        <v>56.09</v>
      </c>
    </row>
    <row r="68" spans="1:9" x14ac:dyDescent="0.25">
      <c r="A68" s="146"/>
      <c r="B68" s="9" t="s">
        <v>299</v>
      </c>
      <c r="C68" s="25">
        <v>22555</v>
      </c>
      <c r="D68" s="25">
        <v>3611.73</v>
      </c>
      <c r="E68" s="25">
        <v>3550</v>
      </c>
      <c r="F68" s="26">
        <v>122</v>
      </c>
      <c r="G68" s="25">
        <v>1711</v>
      </c>
      <c r="H68" s="25">
        <v>8994.73</v>
      </c>
      <c r="I68" s="50">
        <v>39.880000000000003</v>
      </c>
    </row>
    <row r="69" spans="1:9" x14ac:dyDescent="0.25">
      <c r="A69" s="146"/>
      <c r="B69" s="9" t="s">
        <v>215</v>
      </c>
      <c r="I69" s="49"/>
    </row>
    <row r="70" spans="1:9" x14ac:dyDescent="0.25">
      <c r="A70" s="146"/>
      <c r="B70" s="9" t="s">
        <v>191</v>
      </c>
      <c r="C70" s="25">
        <v>123700</v>
      </c>
      <c r="D70" s="25">
        <v>15794.32</v>
      </c>
      <c r="E70" s="25">
        <v>44868.84</v>
      </c>
      <c r="F70" s="25">
        <v>9915</v>
      </c>
      <c r="G70" s="25">
        <v>6300</v>
      </c>
      <c r="H70" s="25">
        <v>76878.16</v>
      </c>
      <c r="I70" s="50">
        <v>62.15</v>
      </c>
    </row>
    <row r="71" spans="1:9" x14ac:dyDescent="0.25">
      <c r="A71" s="146"/>
      <c r="B71" s="9" t="s">
        <v>271</v>
      </c>
      <c r="C71" s="25">
        <v>3770</v>
      </c>
      <c r="E71" s="25">
        <v>2146.1999999999998</v>
      </c>
      <c r="G71" s="25">
        <v>1055.3</v>
      </c>
      <c r="H71" s="25">
        <v>3201.5</v>
      </c>
      <c r="I71" s="50">
        <v>84.92</v>
      </c>
    </row>
    <row r="72" spans="1:9" x14ac:dyDescent="0.25">
      <c r="A72" s="146"/>
      <c r="B72" s="9" t="s">
        <v>193</v>
      </c>
      <c r="C72" s="25">
        <v>19880</v>
      </c>
      <c r="E72" s="25">
        <v>3808</v>
      </c>
      <c r="F72" s="25">
        <v>1366</v>
      </c>
      <c r="G72" s="25">
        <v>1482</v>
      </c>
      <c r="H72" s="25">
        <v>6656</v>
      </c>
      <c r="I72" s="50">
        <v>33.479999999999997</v>
      </c>
    </row>
    <row r="73" spans="1:9" x14ac:dyDescent="0.25">
      <c r="A73" s="146"/>
      <c r="B73" s="9" t="s">
        <v>194</v>
      </c>
      <c r="C73" s="25">
        <v>15100</v>
      </c>
      <c r="D73" s="25">
        <v>1002</v>
      </c>
      <c r="E73" s="25">
        <v>7468</v>
      </c>
      <c r="F73" s="25">
        <v>2516</v>
      </c>
      <c r="G73" s="25">
        <v>2406</v>
      </c>
      <c r="H73" s="25">
        <v>13392</v>
      </c>
      <c r="I73" s="50">
        <v>88.69</v>
      </c>
    </row>
    <row r="74" spans="1:9" x14ac:dyDescent="0.25">
      <c r="A74" s="146"/>
      <c r="B74" s="9" t="s">
        <v>267</v>
      </c>
      <c r="C74" s="25">
        <v>239440</v>
      </c>
      <c r="D74" s="25">
        <v>24016.05</v>
      </c>
      <c r="E74" s="25">
        <v>74613.039999999994</v>
      </c>
      <c r="F74" s="25">
        <v>25059</v>
      </c>
      <c r="G74" s="25">
        <v>15966.3</v>
      </c>
      <c r="H74" s="25">
        <v>139654.39000000001</v>
      </c>
      <c r="I74" s="50">
        <v>58.33</v>
      </c>
    </row>
    <row r="75" spans="1:9" x14ac:dyDescent="0.25">
      <c r="A75" s="142" t="s">
        <v>145</v>
      </c>
      <c r="B75" s="9" t="s">
        <v>195</v>
      </c>
      <c r="C75" s="25">
        <v>10344.969999999999</v>
      </c>
      <c r="D75" s="25">
        <v>5377.5</v>
      </c>
      <c r="E75" s="25">
        <v>3653.15</v>
      </c>
      <c r="F75" s="26">
        <v>539.89</v>
      </c>
      <c r="G75" s="26">
        <v>370</v>
      </c>
      <c r="H75" s="25">
        <v>9940.5400000000009</v>
      </c>
      <c r="I75" s="50">
        <v>96.09</v>
      </c>
    </row>
    <row r="76" spans="1:9" x14ac:dyDescent="0.25">
      <c r="A76" s="146"/>
      <c r="B76" s="9" t="s">
        <v>196</v>
      </c>
      <c r="C76" s="25">
        <v>23193</v>
      </c>
      <c r="D76" s="25">
        <v>5416</v>
      </c>
      <c r="E76" s="25">
        <v>8982</v>
      </c>
      <c r="F76" s="25">
        <v>1293</v>
      </c>
      <c r="G76" s="26">
        <v>958</v>
      </c>
      <c r="H76" s="25">
        <v>16649</v>
      </c>
      <c r="I76" s="50">
        <v>71.78</v>
      </c>
    </row>
    <row r="77" spans="1:9" x14ac:dyDescent="0.25">
      <c r="A77" s="146"/>
      <c r="B77" s="9" t="s">
        <v>198</v>
      </c>
      <c r="C77" s="25">
        <v>13856.76</v>
      </c>
      <c r="D77" s="25">
        <v>1423</v>
      </c>
      <c r="E77" s="25">
        <v>8505.9599999999991</v>
      </c>
      <c r="F77" s="25">
        <v>2457</v>
      </c>
      <c r="G77" s="25">
        <v>1480.8</v>
      </c>
      <c r="H77" s="25">
        <v>13866.76</v>
      </c>
      <c r="I77" s="50">
        <v>100.07</v>
      </c>
    </row>
    <row r="78" spans="1:9" x14ac:dyDescent="0.25">
      <c r="A78" s="146"/>
      <c r="B78" s="9" t="s">
        <v>199</v>
      </c>
      <c r="C78" s="25">
        <v>1044</v>
      </c>
      <c r="E78" s="26">
        <v>933.5</v>
      </c>
      <c r="G78" s="26">
        <v>160.5</v>
      </c>
      <c r="H78" s="25">
        <v>1094</v>
      </c>
      <c r="I78" s="50">
        <v>104.79</v>
      </c>
    </row>
    <row r="79" spans="1:9" x14ac:dyDescent="0.25">
      <c r="A79" s="146"/>
      <c r="B79" s="9" t="s">
        <v>200</v>
      </c>
      <c r="C79" s="25">
        <v>70384</v>
      </c>
      <c r="D79" s="25">
        <v>27177.82</v>
      </c>
      <c r="E79" s="25">
        <v>9936</v>
      </c>
      <c r="F79" s="25">
        <v>2028.5</v>
      </c>
      <c r="G79" s="25">
        <v>4437</v>
      </c>
      <c r="H79" s="25">
        <v>43579.32</v>
      </c>
      <c r="I79" s="50">
        <v>61.92</v>
      </c>
    </row>
    <row r="80" spans="1:9" x14ac:dyDescent="0.25">
      <c r="A80" s="146"/>
      <c r="B80" s="9" t="s">
        <v>202</v>
      </c>
      <c r="C80" s="25">
        <v>72430.429999999993</v>
      </c>
      <c r="D80" s="25">
        <v>14540.76</v>
      </c>
      <c r="E80" s="25">
        <v>7024.52</v>
      </c>
      <c r="F80" s="25">
        <v>8991.42</v>
      </c>
      <c r="G80" s="25">
        <v>7606</v>
      </c>
      <c r="H80" s="25">
        <v>38162.699999999997</v>
      </c>
      <c r="I80" s="50">
        <v>52.69</v>
      </c>
    </row>
    <row r="81" spans="1:9" x14ac:dyDescent="0.25">
      <c r="A81" s="146"/>
      <c r="B81" s="9" t="s">
        <v>203</v>
      </c>
      <c r="I81" s="49"/>
    </row>
    <row r="82" spans="1:9" x14ac:dyDescent="0.25">
      <c r="A82" s="146"/>
      <c r="B82" s="9" t="s">
        <v>267</v>
      </c>
      <c r="C82" s="25">
        <v>191253.16</v>
      </c>
      <c r="D82" s="25">
        <v>53935.08</v>
      </c>
      <c r="E82" s="25">
        <v>39035.129999999997</v>
      </c>
      <c r="F82" s="25">
        <v>15309.81</v>
      </c>
      <c r="G82" s="25">
        <v>15012.3</v>
      </c>
      <c r="H82" s="25">
        <v>123292.32</v>
      </c>
      <c r="I82" s="50">
        <v>64.47</v>
      </c>
    </row>
    <row r="83" spans="1:9" x14ac:dyDescent="0.25">
      <c r="A83" s="146"/>
      <c r="I83" s="49"/>
    </row>
    <row r="84" spans="1:9" x14ac:dyDescent="0.25">
      <c r="A84" s="142" t="s">
        <v>146</v>
      </c>
      <c r="B84" s="9" t="s">
        <v>274</v>
      </c>
      <c r="C84" s="25">
        <v>29232.35</v>
      </c>
      <c r="D84" s="25">
        <v>12210.99</v>
      </c>
      <c r="E84" s="25">
        <v>9488</v>
      </c>
      <c r="F84" s="25">
        <v>2817</v>
      </c>
      <c r="G84" s="26">
        <v>872</v>
      </c>
      <c r="H84" s="25">
        <v>25387.99</v>
      </c>
      <c r="I84" s="50">
        <v>86.85</v>
      </c>
    </row>
    <row r="85" spans="1:9" x14ac:dyDescent="0.25">
      <c r="A85" s="146"/>
      <c r="B85" s="9" t="s">
        <v>275</v>
      </c>
      <c r="C85" s="25">
        <v>7128</v>
      </c>
      <c r="E85" s="25">
        <v>7039</v>
      </c>
      <c r="F85" s="26">
        <v>138</v>
      </c>
      <c r="G85" s="26">
        <v>54</v>
      </c>
      <c r="H85" s="25">
        <v>7231</v>
      </c>
      <c r="I85" s="50">
        <v>101.45</v>
      </c>
    </row>
    <row r="86" spans="1:9" x14ac:dyDescent="0.25">
      <c r="A86" s="146"/>
      <c r="B86" s="9" t="s">
        <v>276</v>
      </c>
      <c r="C86" s="26">
        <v>978</v>
      </c>
      <c r="E86" s="26">
        <v>938</v>
      </c>
      <c r="H86" s="26">
        <v>938</v>
      </c>
      <c r="I86" s="50">
        <v>95.91</v>
      </c>
    </row>
    <row r="87" spans="1:9" x14ac:dyDescent="0.25">
      <c r="A87" s="146"/>
      <c r="B87" s="9" t="s">
        <v>202</v>
      </c>
      <c r="C87" s="25">
        <v>15638</v>
      </c>
      <c r="E87" s="25">
        <v>13413</v>
      </c>
      <c r="F87" s="25">
        <v>1034</v>
      </c>
      <c r="G87" s="26">
        <v>570</v>
      </c>
      <c r="H87" s="25">
        <v>15017</v>
      </c>
      <c r="I87" s="50">
        <v>96.03</v>
      </c>
    </row>
    <row r="88" spans="1:9" x14ac:dyDescent="0.25">
      <c r="A88" s="146"/>
      <c r="B88" s="9" t="s">
        <v>298</v>
      </c>
      <c r="I88" s="49"/>
    </row>
    <row r="89" spans="1:9" x14ac:dyDescent="0.25">
      <c r="A89" s="146"/>
      <c r="B89" s="9" t="s">
        <v>277</v>
      </c>
      <c r="C89" s="26">
        <v>698</v>
      </c>
      <c r="E89" s="26">
        <v>632</v>
      </c>
      <c r="F89" s="26">
        <v>79</v>
      </c>
      <c r="G89" s="26">
        <v>0</v>
      </c>
      <c r="H89" s="26">
        <v>711</v>
      </c>
      <c r="I89" s="50">
        <v>101.86</v>
      </c>
    </row>
    <row r="90" spans="1:9" x14ac:dyDescent="0.25">
      <c r="A90" s="146"/>
      <c r="B90" s="9" t="s">
        <v>267</v>
      </c>
      <c r="C90" s="25">
        <v>53674.35</v>
      </c>
      <c r="D90" s="25">
        <v>12210.99</v>
      </c>
      <c r="E90" s="25">
        <v>31510</v>
      </c>
      <c r="F90" s="25">
        <v>4068</v>
      </c>
      <c r="G90" s="25">
        <v>1496</v>
      </c>
      <c r="H90" s="25">
        <v>49284.99</v>
      </c>
      <c r="I90" s="50">
        <v>91.82</v>
      </c>
    </row>
    <row r="91" spans="1:9" x14ac:dyDescent="0.25">
      <c r="A91" s="142" t="s">
        <v>147</v>
      </c>
      <c r="B91" s="9" t="s">
        <v>278</v>
      </c>
      <c r="C91" s="25">
        <v>4114</v>
      </c>
      <c r="E91" s="25">
        <v>3823</v>
      </c>
      <c r="F91" s="26">
        <v>160</v>
      </c>
      <c r="G91" s="26">
        <v>146</v>
      </c>
      <c r="H91" s="25">
        <v>4129</v>
      </c>
      <c r="I91" s="50">
        <v>100.36</v>
      </c>
    </row>
    <row r="92" spans="1:9" x14ac:dyDescent="0.25">
      <c r="A92" s="146"/>
      <c r="B92" s="9" t="s">
        <v>210</v>
      </c>
      <c r="C92" s="25">
        <v>55379</v>
      </c>
      <c r="D92" s="25">
        <v>19096</v>
      </c>
      <c r="E92" s="25">
        <v>15788</v>
      </c>
      <c r="F92" s="25">
        <v>4191</v>
      </c>
      <c r="G92" s="25">
        <v>1906</v>
      </c>
      <c r="H92" s="25">
        <v>40981</v>
      </c>
      <c r="I92" s="50">
        <v>74</v>
      </c>
    </row>
    <row r="93" spans="1:9" x14ac:dyDescent="0.25">
      <c r="A93" s="146"/>
      <c r="B93" s="9" t="s">
        <v>213</v>
      </c>
      <c r="C93" s="25">
        <v>6901.9</v>
      </c>
      <c r="D93" s="26">
        <v>400</v>
      </c>
      <c r="E93" s="25">
        <v>5089.8999999999996</v>
      </c>
      <c r="F93" s="25">
        <v>1159</v>
      </c>
      <c r="G93" s="26">
        <v>325</v>
      </c>
      <c r="H93" s="25">
        <v>6973.9</v>
      </c>
      <c r="I93" s="50">
        <v>101.04</v>
      </c>
    </row>
    <row r="94" spans="1:9" x14ac:dyDescent="0.25">
      <c r="A94" s="146"/>
      <c r="B94" s="9" t="s">
        <v>209</v>
      </c>
      <c r="C94" s="25">
        <v>6646</v>
      </c>
      <c r="E94" s="25">
        <v>6676</v>
      </c>
      <c r="H94" s="25">
        <v>6676</v>
      </c>
      <c r="I94" s="50">
        <v>100.45</v>
      </c>
    </row>
    <row r="95" spans="1:9" x14ac:dyDescent="0.25">
      <c r="A95" s="146"/>
      <c r="B95" s="9" t="s">
        <v>300</v>
      </c>
      <c r="C95" s="25">
        <v>10860</v>
      </c>
      <c r="D95" s="25">
        <v>3729</v>
      </c>
      <c r="E95" s="25">
        <v>3612</v>
      </c>
      <c r="G95" s="26">
        <v>382</v>
      </c>
      <c r="H95" s="25">
        <v>7723</v>
      </c>
      <c r="I95" s="50">
        <v>71.11</v>
      </c>
    </row>
    <row r="96" spans="1:9" x14ac:dyDescent="0.25">
      <c r="A96" s="146"/>
      <c r="B96" s="9" t="s">
        <v>301</v>
      </c>
      <c r="I96" s="49"/>
    </row>
    <row r="97" spans="1:9" x14ac:dyDescent="0.25">
      <c r="A97" s="146"/>
      <c r="B97" s="9" t="s">
        <v>212</v>
      </c>
      <c r="C97" s="25">
        <v>8082</v>
      </c>
      <c r="D97" s="25">
        <v>2652</v>
      </c>
      <c r="E97" s="25">
        <v>3585</v>
      </c>
      <c r="F97" s="26">
        <v>405.75</v>
      </c>
      <c r="G97" s="26">
        <v>6</v>
      </c>
      <c r="H97" s="25">
        <v>6648.75</v>
      </c>
      <c r="I97" s="50">
        <v>82.27</v>
      </c>
    </row>
    <row r="98" spans="1:9" x14ac:dyDescent="0.25">
      <c r="A98" s="146"/>
      <c r="B98" s="9" t="s">
        <v>267</v>
      </c>
      <c r="C98" s="25">
        <v>91982.9</v>
      </c>
      <c r="D98" s="25">
        <v>25877</v>
      </c>
      <c r="E98" s="25">
        <v>38573.9</v>
      </c>
      <c r="F98" s="25">
        <v>5915.75</v>
      </c>
      <c r="G98" s="25">
        <v>2765</v>
      </c>
      <c r="H98" s="25">
        <v>73131.649999999994</v>
      </c>
      <c r="I98" s="50">
        <v>79.510000000000005</v>
      </c>
    </row>
    <row r="99" spans="1:9" x14ac:dyDescent="0.25">
      <c r="A99" s="142" t="s">
        <v>148</v>
      </c>
      <c r="B99" s="9" t="s">
        <v>279</v>
      </c>
      <c r="C99" s="25">
        <v>3341</v>
      </c>
      <c r="E99" s="25">
        <v>2995.75</v>
      </c>
      <c r="G99" s="26">
        <v>356</v>
      </c>
      <c r="H99" s="25">
        <v>3351.75</v>
      </c>
      <c r="I99" s="50">
        <v>100.32</v>
      </c>
    </row>
    <row r="100" spans="1:9" x14ac:dyDescent="0.25">
      <c r="A100" s="146"/>
      <c r="B100" s="9" t="s">
        <v>280</v>
      </c>
      <c r="C100" s="25">
        <v>32072</v>
      </c>
      <c r="E100" s="25">
        <v>7525.2</v>
      </c>
      <c r="F100" s="26">
        <v>188</v>
      </c>
      <c r="H100" s="25">
        <v>7713.2</v>
      </c>
      <c r="I100" s="50">
        <v>24.05</v>
      </c>
    </row>
    <row r="101" spans="1:9" x14ac:dyDescent="0.25">
      <c r="A101" s="146"/>
      <c r="B101" s="9" t="s">
        <v>215</v>
      </c>
      <c r="I101" s="49"/>
    </row>
    <row r="102" spans="1:9" x14ac:dyDescent="0.25">
      <c r="A102" s="146"/>
      <c r="B102" s="9" t="s">
        <v>280</v>
      </c>
      <c r="C102" s="25">
        <v>42880</v>
      </c>
      <c r="D102" s="25">
        <v>12764.13</v>
      </c>
      <c r="E102" s="25">
        <v>7738.2</v>
      </c>
      <c r="F102" s="25">
        <v>1493</v>
      </c>
      <c r="G102" s="25">
        <v>3125</v>
      </c>
      <c r="H102" s="25">
        <v>25120.33</v>
      </c>
      <c r="I102" s="50">
        <v>58.58</v>
      </c>
    </row>
    <row r="103" spans="1:9" x14ac:dyDescent="0.25">
      <c r="A103" s="146"/>
      <c r="B103" s="9" t="s">
        <v>217</v>
      </c>
      <c r="I103" s="49"/>
    </row>
    <row r="104" spans="1:9" x14ac:dyDescent="0.25">
      <c r="A104" s="146"/>
      <c r="B104" s="9" t="s">
        <v>302</v>
      </c>
      <c r="C104" s="25">
        <v>15413</v>
      </c>
      <c r="D104" s="25">
        <v>6285.46</v>
      </c>
      <c r="E104" s="25">
        <v>7567</v>
      </c>
      <c r="F104" s="26">
        <v>276</v>
      </c>
      <c r="H104" s="25">
        <v>14128.46</v>
      </c>
      <c r="I104" s="50">
        <v>91.67</v>
      </c>
    </row>
    <row r="105" spans="1:9" x14ac:dyDescent="0.25">
      <c r="A105" s="146"/>
      <c r="B105" s="9" t="s">
        <v>219</v>
      </c>
      <c r="I105" s="49"/>
    </row>
    <row r="106" spans="1:9" x14ac:dyDescent="0.25">
      <c r="A106" s="146"/>
      <c r="B106" s="9" t="s">
        <v>267</v>
      </c>
      <c r="C106" s="25">
        <v>93706</v>
      </c>
      <c r="D106" s="25">
        <v>19049.59</v>
      </c>
      <c r="E106" s="25">
        <v>25826.15</v>
      </c>
      <c r="F106" s="25">
        <v>1957</v>
      </c>
      <c r="G106" s="25">
        <v>3481</v>
      </c>
      <c r="H106" s="25">
        <v>50313.74</v>
      </c>
      <c r="I106" s="50">
        <v>53.69</v>
      </c>
    </row>
    <row r="107" spans="1:9" x14ac:dyDescent="0.25">
      <c r="A107" s="146"/>
      <c r="I107" s="49"/>
    </row>
    <row r="108" spans="1:9" x14ac:dyDescent="0.25">
      <c r="A108" s="142" t="s">
        <v>149</v>
      </c>
      <c r="B108" s="9" t="s">
        <v>283</v>
      </c>
      <c r="C108" s="25">
        <v>81984.3</v>
      </c>
      <c r="D108" s="25">
        <v>24410.82</v>
      </c>
      <c r="E108" s="25">
        <v>7765</v>
      </c>
      <c r="F108" s="25">
        <v>3700</v>
      </c>
      <c r="G108" s="25">
        <v>2642</v>
      </c>
      <c r="H108" s="25">
        <v>38517.82</v>
      </c>
      <c r="I108" s="50">
        <v>46.98</v>
      </c>
    </row>
    <row r="109" spans="1:9" x14ac:dyDescent="0.25">
      <c r="A109" s="146"/>
      <c r="B109" s="9" t="s">
        <v>303</v>
      </c>
      <c r="C109" s="25">
        <v>1085.3900000000001</v>
      </c>
      <c r="E109" s="25">
        <v>1060</v>
      </c>
      <c r="F109" s="26">
        <v>25.39</v>
      </c>
      <c r="H109" s="25">
        <v>1085.3900000000001</v>
      </c>
      <c r="I109" s="50">
        <v>100</v>
      </c>
    </row>
    <row r="110" spans="1:9" x14ac:dyDescent="0.25">
      <c r="A110" s="146"/>
      <c r="B110" s="9" t="s">
        <v>304</v>
      </c>
      <c r="I110" s="49"/>
    </row>
    <row r="111" spans="1:9" x14ac:dyDescent="0.25">
      <c r="A111" s="146"/>
      <c r="B111" s="9" t="s">
        <v>284</v>
      </c>
      <c r="C111" s="26">
        <v>735</v>
      </c>
      <c r="E111" s="26">
        <v>650</v>
      </c>
      <c r="G111" s="26">
        <v>85</v>
      </c>
      <c r="H111" s="26">
        <v>735</v>
      </c>
      <c r="I111" s="50">
        <v>100</v>
      </c>
    </row>
    <row r="112" spans="1:9" x14ac:dyDescent="0.25">
      <c r="A112" s="146"/>
      <c r="B112" s="9" t="s">
        <v>225</v>
      </c>
      <c r="C112" s="26">
        <v>733</v>
      </c>
      <c r="E112" s="26">
        <v>728</v>
      </c>
      <c r="F112" s="26">
        <v>68</v>
      </c>
      <c r="H112" s="26">
        <v>796</v>
      </c>
      <c r="I112" s="50">
        <v>108.59</v>
      </c>
    </row>
    <row r="113" spans="1:9" x14ac:dyDescent="0.25">
      <c r="A113" s="146"/>
      <c r="B113" s="9" t="s">
        <v>305</v>
      </c>
      <c r="C113" s="25">
        <v>13407</v>
      </c>
      <c r="D113" s="25">
        <v>5254</v>
      </c>
      <c r="E113" s="25">
        <v>7287</v>
      </c>
      <c r="F113" s="26">
        <v>306</v>
      </c>
      <c r="G113" s="26">
        <v>494</v>
      </c>
      <c r="H113" s="25">
        <v>13341</v>
      </c>
      <c r="I113" s="50">
        <v>99.51</v>
      </c>
    </row>
    <row r="114" spans="1:9" x14ac:dyDescent="0.25">
      <c r="A114" s="146"/>
      <c r="B114" s="9" t="s">
        <v>215</v>
      </c>
      <c r="I114" s="49"/>
    </row>
    <row r="115" spans="1:9" x14ac:dyDescent="0.25">
      <c r="A115" s="146"/>
      <c r="B115" s="9" t="s">
        <v>226</v>
      </c>
      <c r="C115" s="25">
        <v>10164</v>
      </c>
      <c r="E115" s="25">
        <v>8339</v>
      </c>
      <c r="F115" s="26">
        <v>370</v>
      </c>
      <c r="G115" s="25">
        <v>1485</v>
      </c>
      <c r="H115" s="25">
        <v>10194</v>
      </c>
      <c r="I115" s="50">
        <v>100.3</v>
      </c>
    </row>
    <row r="116" spans="1:9" x14ac:dyDescent="0.25">
      <c r="A116" s="146"/>
      <c r="B116" s="9" t="s">
        <v>203</v>
      </c>
      <c r="I116" s="49"/>
    </row>
    <row r="117" spans="1:9" x14ac:dyDescent="0.25">
      <c r="A117" s="146"/>
      <c r="B117" s="9" t="s">
        <v>226</v>
      </c>
      <c r="C117" s="25">
        <v>13014</v>
      </c>
      <c r="D117" s="25">
        <v>2500</v>
      </c>
      <c r="E117" s="25">
        <v>3243.05</v>
      </c>
      <c r="F117" s="26">
        <v>461.15</v>
      </c>
      <c r="G117" s="26">
        <v>78.25</v>
      </c>
      <c r="H117" s="25">
        <v>6282.45</v>
      </c>
      <c r="I117" s="50">
        <v>48.27</v>
      </c>
    </row>
    <row r="118" spans="1:9" x14ac:dyDescent="0.25">
      <c r="A118" s="146"/>
      <c r="B118" s="9" t="s">
        <v>298</v>
      </c>
      <c r="I118" s="49"/>
    </row>
    <row r="119" spans="1:9" x14ac:dyDescent="0.25">
      <c r="A119" s="146"/>
      <c r="B119" s="9" t="s">
        <v>267</v>
      </c>
      <c r="C119" s="25">
        <v>121122.69</v>
      </c>
      <c r="D119" s="25">
        <v>32164.82</v>
      </c>
      <c r="E119" s="25">
        <v>29072.05</v>
      </c>
      <c r="F119" s="25">
        <v>4930.54</v>
      </c>
      <c r="G119" s="25">
        <v>4784.25</v>
      </c>
      <c r="H119" s="25">
        <v>70951.66</v>
      </c>
      <c r="I119" s="50">
        <v>58.58</v>
      </c>
    </row>
    <row r="120" spans="1:9" x14ac:dyDescent="0.25">
      <c r="A120" s="142" t="s">
        <v>150</v>
      </c>
      <c r="B120" s="9" t="s">
        <v>306</v>
      </c>
      <c r="C120" s="25">
        <v>96780</v>
      </c>
      <c r="D120" s="25">
        <v>4007</v>
      </c>
      <c r="E120" s="25">
        <v>8941</v>
      </c>
      <c r="G120" s="26">
        <v>740</v>
      </c>
      <c r="H120" s="25">
        <v>13688</v>
      </c>
      <c r="I120" s="50">
        <v>14.14</v>
      </c>
    </row>
    <row r="121" spans="1:9" x14ac:dyDescent="0.25">
      <c r="A121" s="146"/>
      <c r="B121" s="9" t="s">
        <v>233</v>
      </c>
      <c r="I121" s="49"/>
    </row>
    <row r="122" spans="1:9" x14ac:dyDescent="0.25">
      <c r="A122" s="146"/>
      <c r="B122" s="9" t="s">
        <v>237</v>
      </c>
      <c r="C122" s="25">
        <v>1768</v>
      </c>
      <c r="E122" s="25">
        <v>1136</v>
      </c>
      <c r="F122" s="26">
        <v>746</v>
      </c>
      <c r="H122" s="25">
        <v>1882</v>
      </c>
      <c r="I122" s="50">
        <v>106.45</v>
      </c>
    </row>
    <row r="123" spans="1:9" x14ac:dyDescent="0.25">
      <c r="A123" s="146"/>
      <c r="B123" s="9" t="s">
        <v>307</v>
      </c>
      <c r="C123" s="25">
        <v>28465.919999999998</v>
      </c>
      <c r="D123" s="25">
        <v>24743.919999999998</v>
      </c>
      <c r="E123" s="25">
        <v>2785</v>
      </c>
      <c r="F123" s="26">
        <v>170</v>
      </c>
      <c r="G123" s="26">
        <v>822</v>
      </c>
      <c r="H123" s="25">
        <v>28520.92</v>
      </c>
      <c r="I123" s="50">
        <v>100.19</v>
      </c>
    </row>
    <row r="124" spans="1:9" x14ac:dyDescent="0.25">
      <c r="A124" s="146"/>
      <c r="B124" s="9" t="s">
        <v>215</v>
      </c>
      <c r="I124" s="49"/>
    </row>
    <row r="125" spans="1:9" x14ac:dyDescent="0.25">
      <c r="A125" s="146"/>
      <c r="B125" s="9" t="s">
        <v>235</v>
      </c>
      <c r="C125" s="25">
        <v>32773</v>
      </c>
      <c r="D125" s="25">
        <v>6712</v>
      </c>
      <c r="E125" s="25">
        <v>10532</v>
      </c>
      <c r="F125" s="26">
        <v>375</v>
      </c>
      <c r="H125" s="25">
        <v>17619</v>
      </c>
      <c r="I125" s="50">
        <v>53.76</v>
      </c>
    </row>
    <row r="126" spans="1:9" x14ac:dyDescent="0.25">
      <c r="A126" s="146"/>
      <c r="B126" s="9" t="s">
        <v>236</v>
      </c>
      <c r="C126" s="25">
        <v>17760</v>
      </c>
      <c r="D126" s="25">
        <v>3105.06</v>
      </c>
      <c r="E126" s="25">
        <v>5873.33</v>
      </c>
      <c r="G126" s="26">
        <v>113.27</v>
      </c>
      <c r="H126" s="25">
        <v>9091.66</v>
      </c>
      <c r="I126" s="50">
        <v>51.19</v>
      </c>
    </row>
    <row r="127" spans="1:9" x14ac:dyDescent="0.25">
      <c r="A127" s="146"/>
      <c r="B127" s="9" t="s">
        <v>267</v>
      </c>
      <c r="C127" s="25">
        <v>177546.92</v>
      </c>
      <c r="D127" s="25">
        <v>38567.980000000003</v>
      </c>
      <c r="E127" s="25">
        <v>29267.33</v>
      </c>
      <c r="F127" s="25">
        <v>1291</v>
      </c>
      <c r="G127" s="25">
        <v>1675.27</v>
      </c>
      <c r="H127" s="25">
        <v>70801.58</v>
      </c>
      <c r="I127" s="50">
        <v>39.880000000000003</v>
      </c>
    </row>
    <row r="128" spans="1:9" x14ac:dyDescent="0.25">
      <c r="A128" s="142" t="s">
        <v>151</v>
      </c>
      <c r="B128" s="9" t="s">
        <v>308</v>
      </c>
      <c r="C128" s="25">
        <v>140699</v>
      </c>
      <c r="D128" s="25">
        <v>27183.53</v>
      </c>
      <c r="E128" s="25">
        <v>11430.5</v>
      </c>
      <c r="F128" s="25">
        <v>2087</v>
      </c>
      <c r="G128" s="25">
        <v>3668</v>
      </c>
      <c r="H128" s="25">
        <v>44369.03</v>
      </c>
      <c r="I128" s="50">
        <v>31.53</v>
      </c>
    </row>
    <row r="129" spans="1:9" x14ac:dyDescent="0.25">
      <c r="A129" s="146"/>
      <c r="B129" s="9" t="s">
        <v>309</v>
      </c>
      <c r="I129" s="49"/>
    </row>
    <row r="130" spans="1:9" x14ac:dyDescent="0.25">
      <c r="A130" s="146"/>
      <c r="B130" s="9" t="s">
        <v>289</v>
      </c>
      <c r="C130" s="25">
        <v>6963.96</v>
      </c>
      <c r="E130" s="25">
        <v>6382.96</v>
      </c>
      <c r="F130" s="26">
        <v>115</v>
      </c>
      <c r="G130" s="26">
        <v>278</v>
      </c>
      <c r="H130" s="25">
        <v>6775.96</v>
      </c>
      <c r="I130" s="50">
        <v>97.3</v>
      </c>
    </row>
    <row r="131" spans="1:9" x14ac:dyDescent="0.25">
      <c r="A131" s="146"/>
      <c r="B131" s="9" t="s">
        <v>310</v>
      </c>
      <c r="C131" s="25">
        <v>96772</v>
      </c>
      <c r="D131" s="25">
        <v>23337.79</v>
      </c>
      <c r="E131" s="25">
        <v>9691.93</v>
      </c>
      <c r="F131" s="26">
        <v>350</v>
      </c>
      <c r="G131" s="25">
        <v>1678</v>
      </c>
      <c r="H131" s="25">
        <v>35057.72</v>
      </c>
      <c r="I131" s="50">
        <v>36.229999999999997</v>
      </c>
    </row>
    <row r="132" spans="1:9" x14ac:dyDescent="0.25">
      <c r="A132" s="146"/>
      <c r="B132" s="9" t="s">
        <v>309</v>
      </c>
      <c r="I132" s="49"/>
    </row>
    <row r="133" spans="1:9" x14ac:dyDescent="0.25">
      <c r="A133" s="146"/>
      <c r="B133" s="9" t="s">
        <v>290</v>
      </c>
      <c r="C133" s="25">
        <v>48791.28</v>
      </c>
      <c r="D133" s="25">
        <v>20778.09</v>
      </c>
      <c r="E133" s="25">
        <v>12250.79</v>
      </c>
      <c r="F133" s="26">
        <v>288</v>
      </c>
      <c r="G133" s="25">
        <v>4632</v>
      </c>
      <c r="H133" s="25">
        <v>37948.879999999997</v>
      </c>
      <c r="I133" s="50">
        <v>77.78</v>
      </c>
    </row>
    <row r="134" spans="1:9" x14ac:dyDescent="0.25">
      <c r="A134" s="146"/>
      <c r="B134" s="9" t="s">
        <v>267</v>
      </c>
      <c r="C134" s="25">
        <v>293226.23999999999</v>
      </c>
      <c r="D134" s="25">
        <v>71299.41</v>
      </c>
      <c r="E134" s="25">
        <v>39756.18</v>
      </c>
      <c r="F134" s="25">
        <v>2840</v>
      </c>
      <c r="G134" s="25">
        <v>10256</v>
      </c>
      <c r="H134" s="25">
        <v>124151.59</v>
      </c>
      <c r="I134" s="50">
        <v>42.34</v>
      </c>
    </row>
    <row r="135" spans="1:9" x14ac:dyDescent="0.25">
      <c r="A135" s="146"/>
      <c r="I135" s="49"/>
    </row>
    <row r="136" spans="1:9" x14ac:dyDescent="0.25">
      <c r="A136" s="146"/>
      <c r="I136" s="49"/>
    </row>
    <row r="137" spans="1:9" x14ac:dyDescent="0.25">
      <c r="A137" s="142" t="s">
        <v>152</v>
      </c>
      <c r="B137" s="9" t="s">
        <v>311</v>
      </c>
      <c r="C137" s="25">
        <v>50514.75</v>
      </c>
      <c r="D137" s="25">
        <v>9494.7000000000007</v>
      </c>
      <c r="E137" s="25">
        <v>5437</v>
      </c>
      <c r="F137" s="26">
        <v>410</v>
      </c>
      <c r="G137" s="25">
        <v>1250</v>
      </c>
      <c r="H137" s="25">
        <v>16591.7</v>
      </c>
      <c r="I137" s="50">
        <v>32.85</v>
      </c>
    </row>
    <row r="138" spans="1:9" x14ac:dyDescent="0.25">
      <c r="A138" s="146"/>
      <c r="B138" s="9" t="s">
        <v>215</v>
      </c>
      <c r="I138" s="49"/>
    </row>
    <row r="139" spans="1:9" x14ac:dyDescent="0.25">
      <c r="A139" s="146"/>
      <c r="B139" s="9" t="s">
        <v>245</v>
      </c>
      <c r="C139" s="25">
        <v>55794</v>
      </c>
      <c r="D139" s="25">
        <v>16020</v>
      </c>
      <c r="E139" s="25">
        <v>7140</v>
      </c>
      <c r="F139" s="25">
        <v>1441</v>
      </c>
      <c r="G139" s="25">
        <v>3362</v>
      </c>
      <c r="H139" s="25">
        <v>27963</v>
      </c>
      <c r="I139" s="50">
        <v>50.12</v>
      </c>
    </row>
    <row r="140" spans="1:9" x14ac:dyDescent="0.25">
      <c r="A140" s="146"/>
      <c r="B140" s="9" t="s">
        <v>312</v>
      </c>
      <c r="C140" s="26">
        <v>928</v>
      </c>
      <c r="E140" s="26">
        <v>762</v>
      </c>
      <c r="F140" s="26">
        <v>98</v>
      </c>
      <c r="G140" s="26">
        <v>100</v>
      </c>
      <c r="H140" s="26">
        <v>960</v>
      </c>
      <c r="I140" s="50">
        <v>103.45</v>
      </c>
    </row>
    <row r="141" spans="1:9" x14ac:dyDescent="0.25">
      <c r="A141" s="146"/>
      <c r="B141" s="9" t="s">
        <v>313</v>
      </c>
      <c r="I141" s="49"/>
    </row>
    <row r="142" spans="1:9" x14ac:dyDescent="0.25">
      <c r="A142" s="146"/>
      <c r="B142" s="9" t="s">
        <v>247</v>
      </c>
      <c r="C142" s="25">
        <v>13070</v>
      </c>
      <c r="E142" s="25">
        <v>6435</v>
      </c>
      <c r="F142" s="26">
        <v>97</v>
      </c>
      <c r="G142" s="26">
        <v>681</v>
      </c>
      <c r="H142" s="25">
        <v>7213</v>
      </c>
      <c r="I142" s="50">
        <v>55.19</v>
      </c>
    </row>
    <row r="143" spans="1:9" x14ac:dyDescent="0.25">
      <c r="A143" s="146"/>
      <c r="B143" s="9" t="s">
        <v>215</v>
      </c>
      <c r="I143" s="49"/>
    </row>
    <row r="144" spans="1:9" x14ac:dyDescent="0.25">
      <c r="A144" s="146"/>
      <c r="B144" s="9" t="s">
        <v>247</v>
      </c>
      <c r="C144" s="25">
        <v>39870</v>
      </c>
      <c r="D144" s="25">
        <v>6515</v>
      </c>
      <c r="E144" s="25">
        <v>8898</v>
      </c>
      <c r="F144" s="25">
        <v>1091</v>
      </c>
      <c r="G144" s="25">
        <v>1025</v>
      </c>
      <c r="H144" s="25">
        <v>17529</v>
      </c>
      <c r="I144" s="50">
        <v>43.97</v>
      </c>
    </row>
    <row r="145" spans="1:9" x14ac:dyDescent="0.25">
      <c r="A145" s="146"/>
      <c r="B145" s="9" t="s">
        <v>217</v>
      </c>
      <c r="I145" s="49"/>
    </row>
    <row r="146" spans="1:9" x14ac:dyDescent="0.25">
      <c r="A146" s="146"/>
      <c r="B146" s="9" t="s">
        <v>267</v>
      </c>
      <c r="C146" s="25">
        <v>160176.75</v>
      </c>
      <c r="D146" s="25">
        <v>32029.7</v>
      </c>
      <c r="E146" s="25">
        <v>28672</v>
      </c>
      <c r="F146" s="25">
        <v>3137</v>
      </c>
      <c r="G146" s="25">
        <v>6418</v>
      </c>
      <c r="H146" s="25">
        <v>70256.7</v>
      </c>
      <c r="I146" s="50">
        <v>43.86</v>
      </c>
    </row>
    <row r="147" spans="1:9" x14ac:dyDescent="0.25">
      <c r="A147" s="142" t="s">
        <v>19</v>
      </c>
      <c r="B147" s="9" t="s">
        <v>251</v>
      </c>
      <c r="C147" s="26">
        <v>608</v>
      </c>
      <c r="E147" s="26">
        <v>667.5</v>
      </c>
      <c r="H147" s="26">
        <v>667.5</v>
      </c>
      <c r="I147" s="50">
        <v>109.79</v>
      </c>
    </row>
    <row r="148" spans="1:9" x14ac:dyDescent="0.25">
      <c r="A148" s="146"/>
      <c r="B148" s="9" t="s">
        <v>252</v>
      </c>
      <c r="C148" s="25">
        <v>47190</v>
      </c>
      <c r="D148" s="25">
        <v>7523</v>
      </c>
      <c r="E148" s="25">
        <v>6410</v>
      </c>
      <c r="H148" s="25">
        <v>13933</v>
      </c>
      <c r="I148" s="50">
        <v>29.53</v>
      </c>
    </row>
    <row r="149" spans="1:9" x14ac:dyDescent="0.25">
      <c r="A149" s="146"/>
      <c r="B149" s="9" t="s">
        <v>253</v>
      </c>
      <c r="C149" s="25">
        <v>108595.45</v>
      </c>
      <c r="D149" s="25">
        <v>20189.86</v>
      </c>
      <c r="E149" s="25">
        <v>9733.0499999999993</v>
      </c>
      <c r="F149" s="26">
        <v>90</v>
      </c>
      <c r="G149" s="26">
        <v>295</v>
      </c>
      <c r="H149" s="25">
        <v>30307.91</v>
      </c>
      <c r="I149" s="50">
        <v>27.91</v>
      </c>
    </row>
    <row r="150" spans="1:9" x14ac:dyDescent="0.25">
      <c r="A150" s="146"/>
      <c r="B150" s="9" t="s">
        <v>294</v>
      </c>
      <c r="C150" s="25">
        <v>2105</v>
      </c>
      <c r="E150" s="25">
        <v>2714.2</v>
      </c>
      <c r="H150" s="25">
        <v>2714.2</v>
      </c>
      <c r="I150" s="50">
        <v>128.94</v>
      </c>
    </row>
    <row r="151" spans="1:9" x14ac:dyDescent="0.25">
      <c r="A151" s="146"/>
      <c r="B151" s="9" t="s">
        <v>258</v>
      </c>
      <c r="C151" s="25">
        <v>1652</v>
      </c>
      <c r="E151" s="25">
        <v>1717</v>
      </c>
      <c r="H151" s="25">
        <v>1717</v>
      </c>
      <c r="I151" s="50">
        <v>103.93</v>
      </c>
    </row>
    <row r="152" spans="1:9" x14ac:dyDescent="0.25">
      <c r="A152" s="146"/>
      <c r="B152" s="9" t="s">
        <v>267</v>
      </c>
      <c r="C152" s="25">
        <v>160150.45000000001</v>
      </c>
      <c r="D152" s="25">
        <v>27712.86</v>
      </c>
      <c r="E152" s="25">
        <v>21241.75</v>
      </c>
      <c r="F152" s="26">
        <v>90</v>
      </c>
      <c r="G152" s="26">
        <v>295</v>
      </c>
      <c r="H152" s="25">
        <v>49339.61</v>
      </c>
      <c r="I152" s="50">
        <v>30.81</v>
      </c>
    </row>
    <row r="153" spans="1:9" ht="15.75" thickBot="1" x14ac:dyDescent="0.3">
      <c r="A153" s="143" t="s">
        <v>267</v>
      </c>
      <c r="B153" s="22" t="s">
        <v>267</v>
      </c>
      <c r="C153" s="31">
        <v>3128631</v>
      </c>
      <c r="D153" s="31">
        <v>867902.74</v>
      </c>
      <c r="E153" s="31">
        <v>663230.28</v>
      </c>
      <c r="F153" s="31">
        <v>184869.79</v>
      </c>
      <c r="G153" s="31">
        <v>171983.68</v>
      </c>
      <c r="H153" s="31">
        <v>1887986.49</v>
      </c>
      <c r="I153" s="148">
        <v>60.35</v>
      </c>
    </row>
  </sheetData>
  <mergeCells count="12">
    <mergeCell ref="A1:I2"/>
    <mergeCell ref="F5:F6"/>
    <mergeCell ref="G5:G6"/>
    <mergeCell ref="A3:A6"/>
    <mergeCell ref="B3:B6"/>
    <mergeCell ref="C3:I3"/>
    <mergeCell ref="C4:G4"/>
    <mergeCell ref="H4:H6"/>
    <mergeCell ref="I4:I6"/>
    <mergeCell ref="C5:C6"/>
    <mergeCell ref="D5:D6"/>
    <mergeCell ref="E5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FCE2-E3E6-40C1-BD97-4FD60541C02F}">
  <dimension ref="A1:I21"/>
  <sheetViews>
    <sheetView workbookViewId="0">
      <selection activeCell="F16" sqref="F16"/>
    </sheetView>
  </sheetViews>
  <sheetFormatPr defaultRowHeight="15" x14ac:dyDescent="0.25"/>
  <cols>
    <col min="1" max="1" width="19.140625" customWidth="1"/>
    <col min="2" max="2" width="15.5703125" customWidth="1"/>
    <col min="3" max="3" width="21.7109375" customWidth="1"/>
    <col min="4" max="4" width="14" customWidth="1"/>
    <col min="5" max="5" width="13.42578125" customWidth="1"/>
    <col min="6" max="6" width="15.140625" customWidth="1"/>
    <col min="7" max="7" width="17.28515625" customWidth="1"/>
    <col min="8" max="8" width="12.42578125" customWidth="1"/>
    <col min="9" max="9" width="13.7109375" customWidth="1"/>
  </cols>
  <sheetData>
    <row r="1" spans="1:9" x14ac:dyDescent="0.25">
      <c r="A1" s="168" t="s">
        <v>330</v>
      </c>
      <c r="B1" s="168"/>
      <c r="C1" s="168"/>
      <c r="D1" s="168"/>
      <c r="E1" s="168"/>
      <c r="F1" s="168"/>
      <c r="G1" s="168"/>
      <c r="H1" s="168"/>
      <c r="I1" s="168"/>
    </row>
    <row r="2" spans="1:9" ht="15.75" thickBot="1" x14ac:dyDescent="0.3">
      <c r="A2" s="192"/>
      <c r="B2" s="192"/>
      <c r="C2" s="192"/>
      <c r="D2" s="192"/>
      <c r="E2" s="192"/>
      <c r="F2" s="192"/>
      <c r="G2" s="192"/>
      <c r="H2" s="192"/>
      <c r="I2" s="192"/>
    </row>
    <row r="3" spans="1:9" ht="15.75" thickBot="1" x14ac:dyDescent="0.3">
      <c r="A3" s="193" t="s">
        <v>1</v>
      </c>
      <c r="B3" s="193" t="s">
        <v>314</v>
      </c>
      <c r="C3" s="196" t="s">
        <v>315</v>
      </c>
      <c r="D3" s="197"/>
      <c r="E3" s="197"/>
      <c r="F3" s="198"/>
      <c r="G3" s="193" t="s">
        <v>13</v>
      </c>
      <c r="H3" s="193" t="s">
        <v>316</v>
      </c>
      <c r="I3" s="193" t="s">
        <v>317</v>
      </c>
    </row>
    <row r="4" spans="1:9" ht="60.75" thickBot="1" x14ac:dyDescent="0.3">
      <c r="A4" s="194"/>
      <c r="B4" s="195"/>
      <c r="C4" s="66" t="s">
        <v>318</v>
      </c>
      <c r="D4" s="65" t="s">
        <v>319</v>
      </c>
      <c r="E4" s="65" t="s">
        <v>320</v>
      </c>
      <c r="F4" s="67" t="s">
        <v>321</v>
      </c>
      <c r="G4" s="195"/>
      <c r="H4" s="195"/>
      <c r="I4" s="195"/>
    </row>
    <row r="5" spans="1:9" ht="15.75" thickBot="1" x14ac:dyDescent="0.3">
      <c r="A5" s="64" t="s">
        <v>14</v>
      </c>
      <c r="B5" s="68">
        <v>111295.65</v>
      </c>
      <c r="C5" s="69">
        <v>16297</v>
      </c>
      <c r="D5" s="69">
        <v>55760.3</v>
      </c>
      <c r="E5" s="69">
        <v>23292.83</v>
      </c>
      <c r="F5" s="69">
        <v>3592.82</v>
      </c>
      <c r="G5" s="69">
        <v>98942.950000000012</v>
      </c>
      <c r="H5" s="70">
        <v>88.901003767892107</v>
      </c>
      <c r="I5" s="69">
        <v>12749.81</v>
      </c>
    </row>
    <row r="6" spans="1:9" ht="15.75" thickBot="1" x14ac:dyDescent="0.3">
      <c r="A6" s="64" t="s">
        <v>138</v>
      </c>
      <c r="B6" s="68">
        <v>264491</v>
      </c>
      <c r="C6" s="69">
        <v>61624.44</v>
      </c>
      <c r="D6" s="69">
        <v>62217.65</v>
      </c>
      <c r="E6" s="69">
        <v>20421.2</v>
      </c>
      <c r="F6" s="69">
        <v>50993.33</v>
      </c>
      <c r="G6" s="69">
        <v>195256.62</v>
      </c>
      <c r="H6" s="70">
        <v>73.823540309500132</v>
      </c>
      <c r="I6" s="69">
        <v>69310.179999999993</v>
      </c>
    </row>
    <row r="7" spans="1:9" ht="15.75" thickBot="1" x14ac:dyDescent="0.3">
      <c r="A7" s="64" t="s">
        <v>139</v>
      </c>
      <c r="B7" s="68">
        <v>457246.76</v>
      </c>
      <c r="C7" s="69">
        <v>177072.67</v>
      </c>
      <c r="D7" s="69">
        <v>55333.96</v>
      </c>
      <c r="E7" s="69">
        <v>44064.46</v>
      </c>
      <c r="F7" s="69">
        <v>21022</v>
      </c>
      <c r="G7" s="69">
        <v>297493.09000000003</v>
      </c>
      <c r="H7" s="70">
        <v>65.061825697791718</v>
      </c>
      <c r="I7" s="69">
        <v>159753.67000000001</v>
      </c>
    </row>
    <row r="8" spans="1:9" ht="15.75" thickBot="1" x14ac:dyDescent="0.3">
      <c r="A8" s="64" t="s">
        <v>140</v>
      </c>
      <c r="B8" s="68">
        <v>483830.18</v>
      </c>
      <c r="C8" s="69">
        <v>221938.47</v>
      </c>
      <c r="D8" s="69">
        <v>78807.41</v>
      </c>
      <c r="E8" s="69">
        <v>8903.65</v>
      </c>
      <c r="F8" s="69">
        <v>19165.79</v>
      </c>
      <c r="G8" s="69">
        <v>328815.32</v>
      </c>
      <c r="H8" s="70">
        <v>67.960894874313141</v>
      </c>
      <c r="I8" s="69">
        <v>155271.67000000001</v>
      </c>
    </row>
    <row r="9" spans="1:9" ht="15.75" thickBot="1" x14ac:dyDescent="0.3">
      <c r="A9" s="64" t="s">
        <v>141</v>
      </c>
      <c r="B9" s="68">
        <v>85929</v>
      </c>
      <c r="C9" s="69">
        <v>29034</v>
      </c>
      <c r="D9" s="69">
        <v>23954</v>
      </c>
      <c r="E9" s="74">
        <v>7086</v>
      </c>
      <c r="F9" s="69">
        <v>2553</v>
      </c>
      <c r="G9" s="69">
        <v>62627</v>
      </c>
      <c r="H9" s="70">
        <v>72.882263263857368</v>
      </c>
      <c r="I9" s="69">
        <v>23302</v>
      </c>
    </row>
    <row r="10" spans="1:9" ht="15.75" thickBot="1" x14ac:dyDescent="0.3">
      <c r="A10" s="64" t="s">
        <v>142</v>
      </c>
      <c r="B10" s="68">
        <v>143558.95000000001</v>
      </c>
      <c r="C10" s="69">
        <v>30732.46</v>
      </c>
      <c r="D10" s="69">
        <v>42708.13</v>
      </c>
      <c r="E10" s="69">
        <v>14811.71</v>
      </c>
      <c r="F10" s="69">
        <v>12596</v>
      </c>
      <c r="G10" s="69">
        <v>100848.29999999999</v>
      </c>
      <c r="H10" s="70">
        <v>70.248702710628621</v>
      </c>
      <c r="I10" s="69">
        <v>46244.94</v>
      </c>
    </row>
    <row r="11" spans="1:9" ht="15.75" thickBot="1" x14ac:dyDescent="0.3">
      <c r="A11" s="64" t="s">
        <v>143</v>
      </c>
      <c r="B11" s="68">
        <v>239440</v>
      </c>
      <c r="C11" s="69">
        <v>24016.05</v>
      </c>
      <c r="D11" s="69">
        <v>76188.84</v>
      </c>
      <c r="E11" s="69">
        <v>24932</v>
      </c>
      <c r="F11" s="69">
        <v>17377.580000000002</v>
      </c>
      <c r="G11" s="69">
        <v>142514.47</v>
      </c>
      <c r="H11" s="70">
        <v>59.51990895422653</v>
      </c>
      <c r="I11" s="69">
        <v>96925.53</v>
      </c>
    </row>
    <row r="12" spans="1:9" ht="15.75" thickBot="1" x14ac:dyDescent="0.3">
      <c r="A12" s="64" t="s">
        <v>322</v>
      </c>
      <c r="B12" s="68">
        <v>191253.16</v>
      </c>
      <c r="C12" s="69">
        <v>53885.08</v>
      </c>
      <c r="D12" s="69">
        <v>41228.129999999997</v>
      </c>
      <c r="E12" s="69">
        <v>15261.81</v>
      </c>
      <c r="F12" s="69">
        <v>14881.3</v>
      </c>
      <c r="G12" s="69">
        <v>125256.31999999999</v>
      </c>
      <c r="H12" s="70">
        <v>65.492418530496437</v>
      </c>
      <c r="I12" s="69">
        <v>66636.84</v>
      </c>
    </row>
    <row r="13" spans="1:9" ht="15.75" thickBot="1" x14ac:dyDescent="0.3">
      <c r="A13" s="64" t="s">
        <v>146</v>
      </c>
      <c r="B13" s="68">
        <v>53674.35</v>
      </c>
      <c r="C13" s="69">
        <v>12211.8</v>
      </c>
      <c r="D13" s="69">
        <v>33969</v>
      </c>
      <c r="E13" s="69">
        <v>3800</v>
      </c>
      <c r="F13" s="69">
        <v>1496</v>
      </c>
      <c r="G13" s="69">
        <v>51476.800000000003</v>
      </c>
      <c r="H13" s="70">
        <v>95.905772496546319</v>
      </c>
      <c r="I13" s="69">
        <v>3179.55</v>
      </c>
    </row>
    <row r="14" spans="1:9" ht="15.75" thickBot="1" x14ac:dyDescent="0.3">
      <c r="A14" s="64" t="s">
        <v>147</v>
      </c>
      <c r="B14" s="68">
        <v>91982.9</v>
      </c>
      <c r="C14" s="69">
        <v>26678.5</v>
      </c>
      <c r="D14" s="69">
        <v>39513.11</v>
      </c>
      <c r="E14" s="71">
        <v>5815.75</v>
      </c>
      <c r="F14" s="7">
        <v>2751</v>
      </c>
      <c r="G14" s="69">
        <v>74758.36</v>
      </c>
      <c r="H14" s="70">
        <v>81.274193355504138</v>
      </c>
      <c r="I14" s="69">
        <v>17354.04</v>
      </c>
    </row>
    <row r="15" spans="1:9" ht="15.75" thickBot="1" x14ac:dyDescent="0.3">
      <c r="A15" s="64" t="s">
        <v>148</v>
      </c>
      <c r="B15" s="68">
        <v>93706</v>
      </c>
      <c r="C15" s="69">
        <v>19050.46</v>
      </c>
      <c r="D15" s="69">
        <v>26761.48</v>
      </c>
      <c r="E15" s="69">
        <v>2036</v>
      </c>
      <c r="F15" s="75">
        <v>3481</v>
      </c>
      <c r="G15" s="69">
        <v>51328.94</v>
      </c>
      <c r="H15" s="70">
        <v>54.776577807184182</v>
      </c>
      <c r="I15" s="69">
        <v>42453.56</v>
      </c>
    </row>
    <row r="16" spans="1:9" ht="15.75" thickBot="1" x14ac:dyDescent="0.3">
      <c r="A16" s="64" t="s">
        <v>149</v>
      </c>
      <c r="B16" s="68">
        <v>121122.69</v>
      </c>
      <c r="C16" s="69">
        <v>32164.82</v>
      </c>
      <c r="D16" s="69">
        <v>29456.05</v>
      </c>
      <c r="E16" s="72">
        <v>4880.54</v>
      </c>
      <c r="F16" s="7">
        <v>4784.25</v>
      </c>
      <c r="G16" s="69">
        <v>71285.659999999989</v>
      </c>
      <c r="H16" s="70">
        <v>58.854092490845431</v>
      </c>
      <c r="I16" s="69">
        <v>49936.03</v>
      </c>
    </row>
    <row r="17" spans="1:9" ht="15.75" thickBot="1" x14ac:dyDescent="0.3">
      <c r="A17" s="64" t="s">
        <v>150</v>
      </c>
      <c r="B17" s="68">
        <v>177546.92</v>
      </c>
      <c r="C17" s="69">
        <v>38762.769999999997</v>
      </c>
      <c r="D17" s="69">
        <v>30841.1</v>
      </c>
      <c r="E17" s="69">
        <v>1155</v>
      </c>
      <c r="F17" s="75">
        <v>1745.27</v>
      </c>
      <c r="G17" s="69">
        <v>72504.14</v>
      </c>
      <c r="H17" s="70">
        <v>40.836608148426343</v>
      </c>
      <c r="I17" s="69">
        <v>105322.78</v>
      </c>
    </row>
    <row r="18" spans="1:9" ht="15.75" thickBot="1" x14ac:dyDescent="0.3">
      <c r="A18" s="64" t="s">
        <v>151</v>
      </c>
      <c r="B18" s="68">
        <v>293226.23999999999</v>
      </c>
      <c r="C18" s="69">
        <v>71606.13</v>
      </c>
      <c r="D18" s="69">
        <v>40842.31</v>
      </c>
      <c r="E18" s="72">
        <v>2840</v>
      </c>
      <c r="F18" s="7">
        <v>10256</v>
      </c>
      <c r="G18" s="69">
        <v>125544.44</v>
      </c>
      <c r="H18" s="70">
        <v>42.814872229715867</v>
      </c>
      <c r="I18" s="69">
        <v>167633.79999999999</v>
      </c>
    </row>
    <row r="19" spans="1:9" ht="15.75" thickBot="1" x14ac:dyDescent="0.3">
      <c r="A19" s="64" t="s">
        <v>152</v>
      </c>
      <c r="B19" s="68">
        <v>160176.75</v>
      </c>
      <c r="C19" s="69">
        <v>33301.699999999997</v>
      </c>
      <c r="D19" s="69">
        <v>29125</v>
      </c>
      <c r="E19" s="69">
        <v>3113</v>
      </c>
      <c r="F19" s="75">
        <v>6274</v>
      </c>
      <c r="G19" s="69">
        <v>71813.7</v>
      </c>
      <c r="H19" s="70">
        <v>44.834034902069121</v>
      </c>
      <c r="I19" s="69">
        <v>88395.05</v>
      </c>
    </row>
    <row r="20" spans="1:9" ht="15.75" thickBot="1" x14ac:dyDescent="0.3">
      <c r="A20" s="64" t="s">
        <v>19</v>
      </c>
      <c r="B20" s="68">
        <v>160150.45000000001</v>
      </c>
      <c r="C20" s="69">
        <v>28160.37</v>
      </c>
      <c r="D20" s="69">
        <v>21551.55</v>
      </c>
      <c r="E20" s="73">
        <v>90</v>
      </c>
      <c r="F20" s="76">
        <v>295</v>
      </c>
      <c r="G20" s="69">
        <v>50096.92</v>
      </c>
      <c r="H20" s="70">
        <v>31.281160933359846</v>
      </c>
      <c r="I20" s="69">
        <v>110972.03</v>
      </c>
    </row>
    <row r="21" spans="1:9" ht="15.75" thickBot="1" x14ac:dyDescent="0.3">
      <c r="A21" s="64" t="s">
        <v>267</v>
      </c>
      <c r="B21" s="68">
        <v>3128631</v>
      </c>
      <c r="C21" s="69">
        <v>876536.73</v>
      </c>
      <c r="D21" s="69">
        <v>688258.02</v>
      </c>
      <c r="E21" s="69">
        <v>182503.94999999998</v>
      </c>
      <c r="F21" s="69">
        <v>173264.34</v>
      </c>
      <c r="G21" s="69">
        <v>1920563.04</v>
      </c>
      <c r="H21" s="70">
        <v>61.386690856160406</v>
      </c>
      <c r="I21" s="69">
        <v>1215441.4800000002</v>
      </c>
    </row>
  </sheetData>
  <mergeCells count="7">
    <mergeCell ref="A1:I2"/>
    <mergeCell ref="A3:A4"/>
    <mergeCell ref="B3:B4"/>
    <mergeCell ref="G3:G4"/>
    <mergeCell ref="H3:H4"/>
    <mergeCell ref="I3:I4"/>
    <mergeCell ref="C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1857-8AF8-4CDF-8963-6CE555245D72}">
  <dimension ref="A1:J106"/>
  <sheetViews>
    <sheetView topLeftCell="A67" workbookViewId="0">
      <selection activeCell="G28" sqref="G28"/>
    </sheetView>
  </sheetViews>
  <sheetFormatPr defaultRowHeight="15" x14ac:dyDescent="0.25"/>
  <cols>
    <col min="1" max="1" width="14.140625" customWidth="1"/>
    <col min="2" max="2" width="15.42578125" customWidth="1"/>
    <col min="3" max="3" width="14.85546875" customWidth="1"/>
    <col min="4" max="4" width="12.28515625" customWidth="1"/>
    <col min="5" max="5" width="13.28515625" customWidth="1"/>
    <col min="6" max="6" width="14.7109375" customWidth="1"/>
    <col min="7" max="7" width="11.85546875" customWidth="1"/>
    <col min="8" max="8" width="15.85546875" customWidth="1"/>
    <col min="9" max="9" width="13.28515625" customWidth="1"/>
    <col min="10" max="10" width="15" customWidth="1"/>
  </cols>
  <sheetData>
    <row r="1" spans="1:10" ht="15" customHeight="1" x14ac:dyDescent="0.25">
      <c r="A1" s="168" t="s">
        <v>330</v>
      </c>
      <c r="B1" s="168"/>
      <c r="C1" s="168"/>
      <c r="D1" s="168"/>
      <c r="E1" s="168"/>
      <c r="F1" s="168"/>
      <c r="G1" s="168"/>
      <c r="H1" s="168"/>
      <c r="I1" s="168"/>
      <c r="J1" s="168"/>
    </row>
    <row r="2" spans="1:10" ht="15.75" customHeight="1" thickBot="1" x14ac:dyDescent="0.3">
      <c r="A2" s="192"/>
      <c r="B2" s="192"/>
      <c r="C2" s="192"/>
      <c r="D2" s="192"/>
      <c r="E2" s="192"/>
      <c r="F2" s="192"/>
      <c r="G2" s="192"/>
      <c r="H2" s="192"/>
      <c r="I2" s="192"/>
      <c r="J2" s="192"/>
    </row>
    <row r="3" spans="1:10" ht="15.75" thickBot="1" x14ac:dyDescent="0.3">
      <c r="A3" s="193" t="s">
        <v>1</v>
      </c>
      <c r="B3" s="193" t="s">
        <v>266</v>
      </c>
      <c r="C3" s="215" t="s">
        <v>314</v>
      </c>
      <c r="D3" s="217" t="s">
        <v>315</v>
      </c>
      <c r="E3" s="218"/>
      <c r="F3" s="218"/>
      <c r="G3" s="219"/>
      <c r="H3" s="208" t="s">
        <v>13</v>
      </c>
      <c r="I3" s="208" t="s">
        <v>316</v>
      </c>
      <c r="J3" s="208" t="s">
        <v>317</v>
      </c>
    </row>
    <row r="4" spans="1:10" ht="60.75" thickBot="1" x14ac:dyDescent="0.3">
      <c r="A4" s="194"/>
      <c r="B4" s="195"/>
      <c r="C4" s="216"/>
      <c r="D4" s="82" t="s">
        <v>318</v>
      </c>
      <c r="E4" s="81" t="s">
        <v>319</v>
      </c>
      <c r="F4" s="81" t="s">
        <v>320</v>
      </c>
      <c r="G4" s="83" t="s">
        <v>321</v>
      </c>
      <c r="H4" s="209"/>
      <c r="I4" s="209"/>
      <c r="J4" s="209"/>
    </row>
    <row r="5" spans="1:10" ht="15.75" thickBot="1" x14ac:dyDescent="0.3">
      <c r="A5" s="200" t="s">
        <v>14</v>
      </c>
      <c r="B5" s="64" t="s">
        <v>154</v>
      </c>
      <c r="C5" s="84">
        <v>18497.7</v>
      </c>
      <c r="D5" s="85"/>
      <c r="E5" s="85">
        <v>10696.7</v>
      </c>
      <c r="F5" s="85">
        <v>6731</v>
      </c>
      <c r="G5" s="85">
        <v>653.5</v>
      </c>
      <c r="H5" s="85">
        <f>SUM(D5:G5)</f>
        <v>18081.2</v>
      </c>
      <c r="I5" s="85">
        <f>(H5/C5)*100</f>
        <v>97.748368716110662</v>
      </c>
      <c r="J5" s="86">
        <f>(C5-H5)</f>
        <v>416.5</v>
      </c>
    </row>
    <row r="6" spans="1:10" ht="15.75" thickBot="1" x14ac:dyDescent="0.3">
      <c r="A6" s="206"/>
      <c r="B6" s="64" t="s">
        <v>155</v>
      </c>
      <c r="C6" s="84">
        <v>10862</v>
      </c>
      <c r="D6" s="85">
        <v>4525</v>
      </c>
      <c r="E6" s="85">
        <v>5401</v>
      </c>
      <c r="F6" s="85">
        <v>209</v>
      </c>
      <c r="G6" s="85">
        <v>427</v>
      </c>
      <c r="H6" s="85">
        <f t="shared" ref="H6:H55" si="0">SUM(D6:G6)</f>
        <v>10562</v>
      </c>
      <c r="I6" s="85">
        <f t="shared" ref="I6:I69" si="1">(H6/C6)*100</f>
        <v>97.238077702080645</v>
      </c>
      <c r="J6" s="86">
        <f t="shared" ref="J6:J29" si="2">(C6-H6)</f>
        <v>300</v>
      </c>
    </row>
    <row r="7" spans="1:10" ht="15.75" thickBot="1" x14ac:dyDescent="0.3">
      <c r="A7" s="206"/>
      <c r="B7" s="64" t="s">
        <v>156</v>
      </c>
      <c r="C7" s="84">
        <v>15315.97</v>
      </c>
      <c r="D7" s="85"/>
      <c r="E7" s="85">
        <v>11167.88</v>
      </c>
      <c r="F7" s="85">
        <v>3714.6</v>
      </c>
      <c r="G7" s="85">
        <v>511</v>
      </c>
      <c r="H7" s="85">
        <f t="shared" si="0"/>
        <v>15393.48</v>
      </c>
      <c r="I7" s="85">
        <f t="shared" si="1"/>
        <v>100.50607307274694</v>
      </c>
      <c r="J7" s="86" t="s">
        <v>23</v>
      </c>
    </row>
    <row r="8" spans="1:10" ht="15.75" thickBot="1" x14ac:dyDescent="0.3">
      <c r="A8" s="206"/>
      <c r="B8" s="64" t="s">
        <v>157</v>
      </c>
      <c r="C8" s="84">
        <v>19019</v>
      </c>
      <c r="D8" s="85">
        <v>3478</v>
      </c>
      <c r="E8" s="85">
        <v>9070.7999999999993</v>
      </c>
      <c r="F8" s="85">
        <v>2274.5</v>
      </c>
      <c r="G8" s="85">
        <v>364</v>
      </c>
      <c r="H8" s="85">
        <f t="shared" si="0"/>
        <v>15187.3</v>
      </c>
      <c r="I8" s="85">
        <f t="shared" si="1"/>
        <v>79.853304590146692</v>
      </c>
      <c r="J8" s="86">
        <f t="shared" si="2"/>
        <v>3831.7000000000007</v>
      </c>
    </row>
    <row r="9" spans="1:10" ht="15.75" thickBot="1" x14ac:dyDescent="0.3">
      <c r="A9" s="206"/>
      <c r="B9" s="64" t="s">
        <v>158</v>
      </c>
      <c r="C9" s="84">
        <v>34980</v>
      </c>
      <c r="D9" s="85">
        <v>8294</v>
      </c>
      <c r="E9" s="85">
        <v>10841.03</v>
      </c>
      <c r="F9" s="87">
        <v>6513.53</v>
      </c>
      <c r="G9" s="85">
        <v>1129.83</v>
      </c>
      <c r="H9" s="85">
        <f t="shared" si="0"/>
        <v>26778.39</v>
      </c>
      <c r="I9" s="85">
        <f t="shared" si="1"/>
        <v>76.553430531732417</v>
      </c>
      <c r="J9" s="86">
        <f t="shared" si="2"/>
        <v>8201.61</v>
      </c>
    </row>
    <row r="10" spans="1:10" ht="15.75" thickBot="1" x14ac:dyDescent="0.3">
      <c r="A10" s="206"/>
      <c r="B10" s="64" t="s">
        <v>323</v>
      </c>
      <c r="C10" s="84">
        <v>12620.98</v>
      </c>
      <c r="D10" s="88"/>
      <c r="E10" s="85">
        <v>8582.89</v>
      </c>
      <c r="F10" s="85">
        <v>3850.2</v>
      </c>
      <c r="G10" s="85">
        <v>507.49</v>
      </c>
      <c r="H10" s="85">
        <f t="shared" si="0"/>
        <v>12940.58</v>
      </c>
      <c r="I10" s="85">
        <f t="shared" si="1"/>
        <v>102.53229147023448</v>
      </c>
      <c r="J10" s="86" t="s">
        <v>23</v>
      </c>
    </row>
    <row r="11" spans="1:10" ht="15.75" thickBot="1" x14ac:dyDescent="0.3">
      <c r="A11" s="207"/>
      <c r="B11" s="64" t="s">
        <v>267</v>
      </c>
      <c r="C11" s="84">
        <f>SUM(C5:C10)</f>
        <v>111295.65</v>
      </c>
      <c r="D11" s="85">
        <f>SUM(D6:D9)</f>
        <v>16297</v>
      </c>
      <c r="E11" s="85">
        <f>SUM(E5:E10)</f>
        <v>55760.3</v>
      </c>
      <c r="F11" s="85">
        <f>SUM(F5:F10)</f>
        <v>23292.83</v>
      </c>
      <c r="G11" s="85">
        <f>SUM(G5:G10)</f>
        <v>3592.8199999999997</v>
      </c>
      <c r="H11" s="85">
        <f>SUM(D11:G11)</f>
        <v>98942.950000000012</v>
      </c>
      <c r="I11" s="85">
        <f t="shared" si="1"/>
        <v>88.901003767892107</v>
      </c>
      <c r="J11" s="86">
        <v>12749.81</v>
      </c>
    </row>
    <row r="12" spans="1:10" ht="15.75" thickBot="1" x14ac:dyDescent="0.3">
      <c r="A12" s="210" t="s">
        <v>138</v>
      </c>
      <c r="B12" s="64" t="s">
        <v>31</v>
      </c>
      <c r="C12" s="84">
        <v>43654.03</v>
      </c>
      <c r="D12" s="85">
        <v>18120</v>
      </c>
      <c r="E12" s="85">
        <v>11198</v>
      </c>
      <c r="F12" s="85">
        <v>40</v>
      </c>
      <c r="G12" s="85">
        <v>14371.83</v>
      </c>
      <c r="H12" s="85">
        <f t="shared" si="0"/>
        <v>43729.83</v>
      </c>
      <c r="I12" s="85">
        <f t="shared" si="1"/>
        <v>100.17363803525127</v>
      </c>
      <c r="J12" s="86" t="s">
        <v>23</v>
      </c>
    </row>
    <row r="13" spans="1:10" ht="15.75" thickBot="1" x14ac:dyDescent="0.3">
      <c r="A13" s="211"/>
      <c r="B13" s="64" t="s">
        <v>32</v>
      </c>
      <c r="C13" s="84">
        <v>29486.68</v>
      </c>
      <c r="D13" s="85">
        <v>7007.44</v>
      </c>
      <c r="E13" s="85">
        <v>9499.4500000000007</v>
      </c>
      <c r="F13" s="85">
        <v>4080.2</v>
      </c>
      <c r="G13" s="85">
        <v>2341</v>
      </c>
      <c r="H13" s="85">
        <f t="shared" si="0"/>
        <v>22928.09</v>
      </c>
      <c r="I13" s="85">
        <f t="shared" si="1"/>
        <v>77.757448447909354</v>
      </c>
      <c r="J13" s="86">
        <f t="shared" si="2"/>
        <v>6558.59</v>
      </c>
    </row>
    <row r="14" spans="1:10" ht="15.75" thickBot="1" x14ac:dyDescent="0.3">
      <c r="A14" s="211"/>
      <c r="B14" s="64" t="s">
        <v>33</v>
      </c>
      <c r="C14" s="84">
        <v>16170</v>
      </c>
      <c r="D14" s="85">
        <v>5217</v>
      </c>
      <c r="E14" s="85">
        <v>6785.2</v>
      </c>
      <c r="F14" s="89">
        <v>21</v>
      </c>
      <c r="G14" s="88">
        <v>3594.5</v>
      </c>
      <c r="H14" s="85">
        <f t="shared" si="0"/>
        <v>15617.7</v>
      </c>
      <c r="I14" s="85">
        <f t="shared" si="1"/>
        <v>96.584415584415581</v>
      </c>
      <c r="J14" s="86">
        <f t="shared" si="2"/>
        <v>552.29999999999927</v>
      </c>
    </row>
    <row r="15" spans="1:10" ht="15.75" thickBot="1" x14ac:dyDescent="0.3">
      <c r="A15" s="211"/>
      <c r="B15" s="64" t="s">
        <v>163</v>
      </c>
      <c r="C15" s="84">
        <v>175180.29</v>
      </c>
      <c r="D15" s="85">
        <v>31280</v>
      </c>
      <c r="E15" s="85">
        <v>34735</v>
      </c>
      <c r="F15" s="85">
        <v>16280</v>
      </c>
      <c r="G15" s="90">
        <v>30686</v>
      </c>
      <c r="H15" s="85">
        <f t="shared" si="0"/>
        <v>112981</v>
      </c>
      <c r="I15" s="85">
        <f t="shared" si="1"/>
        <v>64.494127735488959</v>
      </c>
      <c r="J15" s="86">
        <f t="shared" si="2"/>
        <v>62199.290000000008</v>
      </c>
    </row>
    <row r="16" spans="1:10" ht="15.75" thickBot="1" x14ac:dyDescent="0.3">
      <c r="A16" s="212"/>
      <c r="B16" s="64" t="s">
        <v>267</v>
      </c>
      <c r="C16" s="84">
        <f>SUM(C12:C15)</f>
        <v>264491</v>
      </c>
      <c r="D16" s="85">
        <f>SUM(D12:D15)</f>
        <v>61624.44</v>
      </c>
      <c r="E16" s="85">
        <f>SUM(E12:E15)</f>
        <v>62217.65</v>
      </c>
      <c r="F16" s="91">
        <v>20421.2</v>
      </c>
      <c r="G16" s="88">
        <f>SUM(G12:G15)</f>
        <v>50993.33</v>
      </c>
      <c r="H16" s="85">
        <f t="shared" si="0"/>
        <v>195256.62</v>
      </c>
      <c r="I16" s="85">
        <f t="shared" si="1"/>
        <v>73.823540309500132</v>
      </c>
      <c r="J16" s="86">
        <v>69310.179999999993</v>
      </c>
    </row>
    <row r="17" spans="1:10" ht="15.75" thickBot="1" x14ac:dyDescent="0.3">
      <c r="A17" s="200" t="s">
        <v>139</v>
      </c>
      <c r="B17" s="64" t="s">
        <v>165</v>
      </c>
      <c r="C17" s="84">
        <v>349</v>
      </c>
      <c r="D17" s="85"/>
      <c r="E17" s="85">
        <v>348</v>
      </c>
      <c r="F17" s="85"/>
      <c r="G17" s="90">
        <v>1</v>
      </c>
      <c r="H17" s="85">
        <f t="shared" si="0"/>
        <v>349</v>
      </c>
      <c r="I17" s="85">
        <f t="shared" si="1"/>
        <v>100</v>
      </c>
      <c r="J17" s="86" t="s">
        <v>23</v>
      </c>
    </row>
    <row r="18" spans="1:10" ht="15.75" thickBot="1" x14ac:dyDescent="0.3">
      <c r="A18" s="206"/>
      <c r="B18" s="64" t="s">
        <v>166</v>
      </c>
      <c r="C18" s="84">
        <v>146738.62</v>
      </c>
      <c r="D18" s="85">
        <v>46523.67</v>
      </c>
      <c r="E18" s="85">
        <v>20056.71</v>
      </c>
      <c r="F18" s="91">
        <v>30802</v>
      </c>
      <c r="G18" s="88">
        <v>10244</v>
      </c>
      <c r="H18" s="85">
        <f t="shared" si="0"/>
        <v>107626.38</v>
      </c>
      <c r="I18" s="85">
        <f t="shared" si="1"/>
        <v>73.345640023055964</v>
      </c>
      <c r="J18" s="86">
        <f t="shared" si="2"/>
        <v>39112.239999999991</v>
      </c>
    </row>
    <row r="19" spans="1:10" ht="15.75" thickBot="1" x14ac:dyDescent="0.3">
      <c r="A19" s="206"/>
      <c r="B19" s="64" t="s">
        <v>167</v>
      </c>
      <c r="C19" s="84">
        <v>238410.74</v>
      </c>
      <c r="D19" s="85">
        <v>119188.07</v>
      </c>
      <c r="E19" s="85">
        <v>10756.89</v>
      </c>
      <c r="F19" s="85">
        <v>5239</v>
      </c>
      <c r="G19" s="90">
        <v>9837.5</v>
      </c>
      <c r="H19" s="85">
        <f t="shared" si="0"/>
        <v>145021.46000000002</v>
      </c>
      <c r="I19" s="85">
        <f t="shared" si="1"/>
        <v>60.828408988621916</v>
      </c>
      <c r="J19" s="86">
        <f t="shared" si="2"/>
        <v>93389.27999999997</v>
      </c>
    </row>
    <row r="20" spans="1:10" ht="15.75" thickBot="1" x14ac:dyDescent="0.3">
      <c r="A20" s="206"/>
      <c r="B20" s="64" t="s">
        <v>168</v>
      </c>
      <c r="C20" s="84">
        <v>48280.77</v>
      </c>
      <c r="D20" s="85">
        <v>6015.45</v>
      </c>
      <c r="E20" s="85">
        <v>18543.47</v>
      </c>
      <c r="F20" s="92">
        <v>6866.26</v>
      </c>
      <c r="G20" s="93">
        <v>532</v>
      </c>
      <c r="H20" s="85">
        <f t="shared" si="0"/>
        <v>31957.18</v>
      </c>
      <c r="I20" s="85">
        <f t="shared" si="1"/>
        <v>66.190286526084819</v>
      </c>
      <c r="J20" s="86">
        <f t="shared" si="2"/>
        <v>16323.589999999997</v>
      </c>
    </row>
    <row r="21" spans="1:10" ht="15.75" thickBot="1" x14ac:dyDescent="0.3">
      <c r="A21" s="206"/>
      <c r="B21" s="64" t="s">
        <v>169</v>
      </c>
      <c r="C21" s="84">
        <v>23467.63</v>
      </c>
      <c r="D21" s="85">
        <v>5345.48</v>
      </c>
      <c r="E21" s="85">
        <v>5628.88</v>
      </c>
      <c r="F21" s="85">
        <v>1157.2</v>
      </c>
      <c r="G21" s="85">
        <v>407.5</v>
      </c>
      <c r="H21" s="85">
        <f t="shared" si="0"/>
        <v>12539.060000000001</v>
      </c>
      <c r="I21" s="85">
        <f t="shared" si="1"/>
        <v>53.431300902562384</v>
      </c>
      <c r="J21" s="86">
        <f t="shared" si="2"/>
        <v>10928.57</v>
      </c>
    </row>
    <row r="22" spans="1:10" ht="15.75" thickBot="1" x14ac:dyDescent="0.3">
      <c r="A22" s="207"/>
      <c r="B22" s="64" t="s">
        <v>267</v>
      </c>
      <c r="C22" s="86">
        <f>SUM(C17:C21)</f>
        <v>457246.76</v>
      </c>
      <c r="D22" s="85">
        <f>SUM(D18:D21)</f>
        <v>177072.67</v>
      </c>
      <c r="E22" s="85">
        <f>SUM(E17:E21)</f>
        <v>55333.95</v>
      </c>
      <c r="F22" s="85">
        <f>SUM(F18:F21)</f>
        <v>44064.46</v>
      </c>
      <c r="G22" s="85">
        <f>SUM(G17:G21)</f>
        <v>21022</v>
      </c>
      <c r="H22" s="85">
        <f t="shared" si="0"/>
        <v>297493.08</v>
      </c>
      <c r="I22" s="85">
        <f t="shared" si="1"/>
        <v>65.061823510788798</v>
      </c>
      <c r="J22" s="86">
        <f t="shared" si="2"/>
        <v>159753.68</v>
      </c>
    </row>
    <row r="23" spans="1:10" ht="15.75" thickBot="1" x14ac:dyDescent="0.3">
      <c r="A23" s="200" t="s">
        <v>140</v>
      </c>
      <c r="B23" s="64" t="s">
        <v>170</v>
      </c>
      <c r="C23" s="86">
        <v>16407</v>
      </c>
      <c r="D23" s="85">
        <v>1727</v>
      </c>
      <c r="E23" s="85">
        <v>6123</v>
      </c>
      <c r="F23" s="85">
        <v>1648</v>
      </c>
      <c r="G23" s="85">
        <v>291</v>
      </c>
      <c r="H23" s="85">
        <f t="shared" si="0"/>
        <v>9789</v>
      </c>
      <c r="I23" s="85">
        <f t="shared" si="1"/>
        <v>59.663558237337725</v>
      </c>
      <c r="J23" s="86">
        <f t="shared" si="2"/>
        <v>6618</v>
      </c>
    </row>
    <row r="24" spans="1:10" ht="15.75" thickBot="1" x14ac:dyDescent="0.3">
      <c r="A24" s="206"/>
      <c r="B24" s="64" t="s">
        <v>171</v>
      </c>
      <c r="C24" s="86">
        <v>12674.02</v>
      </c>
      <c r="D24" s="85">
        <v>1090</v>
      </c>
      <c r="E24" s="85">
        <v>6335.23</v>
      </c>
      <c r="F24" s="85">
        <v>120</v>
      </c>
      <c r="G24" s="85">
        <v>5135.79</v>
      </c>
      <c r="H24" s="85">
        <f t="shared" si="0"/>
        <v>12681.02</v>
      </c>
      <c r="I24" s="85">
        <f t="shared" si="1"/>
        <v>100.05523109479076</v>
      </c>
      <c r="J24" s="86" t="s">
        <v>23</v>
      </c>
    </row>
    <row r="25" spans="1:10" ht="15.75" thickBot="1" x14ac:dyDescent="0.3">
      <c r="A25" s="206"/>
      <c r="B25" s="64" t="s">
        <v>172</v>
      </c>
      <c r="C25" s="86">
        <v>45442.49</v>
      </c>
      <c r="D25" s="85">
        <v>29021.61</v>
      </c>
      <c r="E25" s="85">
        <v>7640.5</v>
      </c>
      <c r="F25" s="85">
        <v>41</v>
      </c>
      <c r="G25" s="85">
        <v>1122</v>
      </c>
      <c r="H25" s="85">
        <f t="shared" si="0"/>
        <v>37825.11</v>
      </c>
      <c r="I25" s="85">
        <f t="shared" si="1"/>
        <v>83.237318201533412</v>
      </c>
      <c r="J25" s="86">
        <v>7617.38</v>
      </c>
    </row>
    <row r="26" spans="1:10" ht="15.75" thickBot="1" x14ac:dyDescent="0.3">
      <c r="A26" s="206"/>
      <c r="B26" s="64" t="s">
        <v>173</v>
      </c>
      <c r="C26" s="86">
        <v>205789.99</v>
      </c>
      <c r="D26" s="85">
        <v>125819.13</v>
      </c>
      <c r="E26" s="85">
        <v>14402.06</v>
      </c>
      <c r="F26" s="85">
        <v>4117</v>
      </c>
      <c r="G26" s="85">
        <v>2629</v>
      </c>
      <c r="H26" s="85">
        <f t="shared" si="0"/>
        <v>146967.19</v>
      </c>
      <c r="I26" s="85">
        <f t="shared" si="1"/>
        <v>71.416102406147161</v>
      </c>
      <c r="J26" s="86">
        <f t="shared" si="2"/>
        <v>58822.799999999988</v>
      </c>
    </row>
    <row r="27" spans="1:10" ht="15.75" thickBot="1" x14ac:dyDescent="0.3">
      <c r="A27" s="206"/>
      <c r="B27" s="64" t="s">
        <v>269</v>
      </c>
      <c r="C27" s="86">
        <v>53412.57</v>
      </c>
      <c r="D27" s="85">
        <v>30313.38</v>
      </c>
      <c r="E27" s="85">
        <v>16991</v>
      </c>
      <c r="F27" s="85">
        <v>249</v>
      </c>
      <c r="G27" s="85">
        <v>6109</v>
      </c>
      <c r="H27" s="85">
        <f t="shared" si="0"/>
        <v>53662.380000000005</v>
      </c>
      <c r="I27" s="85">
        <f t="shared" si="1"/>
        <v>100.46769889559705</v>
      </c>
      <c r="J27" s="86" t="s">
        <v>23</v>
      </c>
    </row>
    <row r="28" spans="1:10" ht="15.75" thickBot="1" x14ac:dyDescent="0.3">
      <c r="A28" s="206"/>
      <c r="B28" s="64" t="s">
        <v>175</v>
      </c>
      <c r="C28" s="86">
        <v>112921</v>
      </c>
      <c r="D28" s="85">
        <v>27248.35</v>
      </c>
      <c r="E28" s="85">
        <v>19214.62</v>
      </c>
      <c r="F28" s="85">
        <v>2728.65</v>
      </c>
      <c r="G28" s="85">
        <v>237</v>
      </c>
      <c r="H28" s="85">
        <f t="shared" si="0"/>
        <v>49428.62</v>
      </c>
      <c r="I28" s="85">
        <f t="shared" si="1"/>
        <v>43.772743776622598</v>
      </c>
      <c r="J28" s="86">
        <f>(C28-H28)</f>
        <v>63492.38</v>
      </c>
    </row>
    <row r="29" spans="1:10" ht="15.75" thickBot="1" x14ac:dyDescent="0.3">
      <c r="A29" s="206"/>
      <c r="B29" s="64" t="s">
        <v>270</v>
      </c>
      <c r="C29" s="86">
        <v>37183.11</v>
      </c>
      <c r="D29" s="85">
        <v>6719</v>
      </c>
      <c r="E29" s="85">
        <v>8101</v>
      </c>
      <c r="F29" s="85"/>
      <c r="G29" s="85">
        <v>3642</v>
      </c>
      <c r="H29" s="85">
        <f t="shared" si="0"/>
        <v>18462</v>
      </c>
      <c r="I29" s="85">
        <f t="shared" si="1"/>
        <v>49.651575675084736</v>
      </c>
      <c r="J29" s="86">
        <f t="shared" si="2"/>
        <v>18721.11</v>
      </c>
    </row>
    <row r="30" spans="1:10" ht="15.75" thickBot="1" x14ac:dyDescent="0.3">
      <c r="A30" s="207"/>
      <c r="B30" s="64" t="s">
        <v>267</v>
      </c>
      <c r="C30" s="94">
        <f>SUM(C23:C29)</f>
        <v>483830.18</v>
      </c>
      <c r="D30" s="85">
        <f>SUM(D23:D29)</f>
        <v>221938.47</v>
      </c>
      <c r="E30" s="85">
        <f>SUM(E23:E29)</f>
        <v>78807.41</v>
      </c>
      <c r="F30" s="85">
        <f>SUM(F23:F29)</f>
        <v>8903.65</v>
      </c>
      <c r="G30" s="85">
        <f>SUM(G23:G29)</f>
        <v>19165.79</v>
      </c>
      <c r="H30" s="85">
        <f t="shared" si="0"/>
        <v>328815.32</v>
      </c>
      <c r="I30" s="85">
        <f t="shared" si="1"/>
        <v>67.960894874313141</v>
      </c>
      <c r="J30" s="86">
        <v>155271.67000000001</v>
      </c>
    </row>
    <row r="31" spans="1:10" ht="15.75" thickBot="1" x14ac:dyDescent="0.3">
      <c r="A31" s="213" t="s">
        <v>141</v>
      </c>
      <c r="B31" s="77" t="s">
        <v>177</v>
      </c>
      <c r="C31" s="86">
        <v>8744</v>
      </c>
      <c r="D31" s="85">
        <v>1078</v>
      </c>
      <c r="E31" s="85">
        <v>3847</v>
      </c>
      <c r="F31" s="85">
        <v>120</v>
      </c>
      <c r="G31" s="85">
        <v>28</v>
      </c>
      <c r="H31" s="85">
        <f t="shared" si="0"/>
        <v>5073</v>
      </c>
      <c r="I31" s="85">
        <v>57.82</v>
      </c>
      <c r="J31" s="86">
        <v>3701</v>
      </c>
    </row>
    <row r="32" spans="1:10" ht="15.75" thickBot="1" x14ac:dyDescent="0.3">
      <c r="A32" s="213"/>
      <c r="B32" s="64" t="s">
        <v>178</v>
      </c>
      <c r="C32" s="86">
        <v>18598</v>
      </c>
      <c r="D32" s="85">
        <v>13592</v>
      </c>
      <c r="E32" s="85">
        <v>1370</v>
      </c>
      <c r="F32" s="85"/>
      <c r="G32" s="85"/>
      <c r="H32" s="85">
        <f t="shared" si="0"/>
        <v>14962</v>
      </c>
      <c r="I32" s="85">
        <f t="shared" si="1"/>
        <v>80.44951070007528</v>
      </c>
      <c r="J32" s="86">
        <f t="shared" ref="J32:J55" si="3">(C32-H32)</f>
        <v>3636</v>
      </c>
    </row>
    <row r="33" spans="1:10" ht="15.75" thickBot="1" x14ac:dyDescent="0.3">
      <c r="A33" s="213"/>
      <c r="B33" s="64" t="s">
        <v>179</v>
      </c>
      <c r="C33" s="86">
        <v>24147</v>
      </c>
      <c r="D33" s="85">
        <v>9582</v>
      </c>
      <c r="E33" s="85">
        <v>5442</v>
      </c>
      <c r="F33" s="85">
        <v>1510</v>
      </c>
      <c r="G33" s="85">
        <v>25</v>
      </c>
      <c r="H33" s="85">
        <f t="shared" si="0"/>
        <v>16559</v>
      </c>
      <c r="I33" s="85">
        <f t="shared" si="1"/>
        <v>68.575806518408086</v>
      </c>
      <c r="J33" s="86">
        <f t="shared" si="3"/>
        <v>7588</v>
      </c>
    </row>
    <row r="34" spans="1:10" ht="15.75" thickBot="1" x14ac:dyDescent="0.3">
      <c r="A34" s="213"/>
      <c r="B34" s="64" t="s">
        <v>180</v>
      </c>
      <c r="C34" s="86">
        <v>25873</v>
      </c>
      <c r="D34" s="85">
        <v>4782</v>
      </c>
      <c r="E34" s="85">
        <v>9239</v>
      </c>
      <c r="F34" s="85">
        <v>4665</v>
      </c>
      <c r="G34" s="85">
        <v>1337</v>
      </c>
      <c r="H34" s="85">
        <f t="shared" si="0"/>
        <v>20023</v>
      </c>
      <c r="I34" s="85">
        <f t="shared" si="1"/>
        <v>77.389556680709617</v>
      </c>
      <c r="J34" s="86">
        <f>(C34-H34)</f>
        <v>5850</v>
      </c>
    </row>
    <row r="35" spans="1:10" ht="15.75" thickBot="1" x14ac:dyDescent="0.3">
      <c r="A35" s="213"/>
      <c r="B35" s="64" t="s">
        <v>181</v>
      </c>
      <c r="C35" s="86">
        <v>8537</v>
      </c>
      <c r="D35" s="85"/>
      <c r="E35" s="85">
        <v>4056</v>
      </c>
      <c r="F35" s="85">
        <v>791</v>
      </c>
      <c r="G35" s="85">
        <v>1163</v>
      </c>
      <c r="H35" s="85">
        <f t="shared" si="0"/>
        <v>6010</v>
      </c>
      <c r="I35" s="85">
        <f t="shared" si="1"/>
        <v>70.399437741595406</v>
      </c>
      <c r="J35" s="86">
        <f t="shared" si="3"/>
        <v>2527</v>
      </c>
    </row>
    <row r="36" spans="1:10" ht="15.75" thickBot="1" x14ac:dyDescent="0.3">
      <c r="A36" s="214"/>
      <c r="B36" s="64" t="s">
        <v>267</v>
      </c>
      <c r="C36" s="86">
        <v>85929</v>
      </c>
      <c r="D36" s="85">
        <f>SUM(D31:D35)</f>
        <v>29034</v>
      </c>
      <c r="E36" s="85">
        <f>SUM(E31:E35)</f>
        <v>23954</v>
      </c>
      <c r="F36" s="85">
        <f>SUM(F31:F35)</f>
        <v>7086</v>
      </c>
      <c r="G36" s="85">
        <v>2553</v>
      </c>
      <c r="H36" s="85">
        <f t="shared" si="0"/>
        <v>62627</v>
      </c>
      <c r="I36" s="85">
        <f t="shared" si="1"/>
        <v>72.882263263857368</v>
      </c>
      <c r="J36" s="86">
        <f t="shared" si="3"/>
        <v>23302</v>
      </c>
    </row>
    <row r="37" spans="1:10" ht="15.75" thickBot="1" x14ac:dyDescent="0.3">
      <c r="A37" s="203" t="s">
        <v>142</v>
      </c>
      <c r="B37" s="64" t="s">
        <v>183</v>
      </c>
      <c r="C37" s="86">
        <v>2190</v>
      </c>
      <c r="D37" s="85"/>
      <c r="E37" s="85">
        <v>1651.94</v>
      </c>
      <c r="F37" s="85">
        <v>123</v>
      </c>
      <c r="G37" s="85">
        <v>121</v>
      </c>
      <c r="H37" s="85">
        <f t="shared" si="0"/>
        <v>1895.94</v>
      </c>
      <c r="I37" s="85">
        <f t="shared" si="1"/>
        <v>86.572602739726037</v>
      </c>
      <c r="J37" s="86">
        <f t="shared" si="3"/>
        <v>294.05999999999995</v>
      </c>
    </row>
    <row r="38" spans="1:10" ht="15.75" thickBot="1" x14ac:dyDescent="0.3">
      <c r="A38" s="204"/>
      <c r="B38" s="64" t="s">
        <v>184</v>
      </c>
      <c r="C38" s="86">
        <v>54056</v>
      </c>
      <c r="D38" s="85">
        <v>7869.3</v>
      </c>
      <c r="E38" s="85">
        <v>11634.69</v>
      </c>
      <c r="F38" s="85">
        <v>8072.71</v>
      </c>
      <c r="G38" s="85">
        <v>3886</v>
      </c>
      <c r="H38" s="85">
        <f t="shared" si="0"/>
        <v>31462.7</v>
      </c>
      <c r="I38" s="85">
        <f t="shared" si="1"/>
        <v>58.203899659612254</v>
      </c>
      <c r="J38" s="86">
        <f t="shared" si="3"/>
        <v>22593.3</v>
      </c>
    </row>
    <row r="39" spans="1:10" ht="15.75" thickBot="1" x14ac:dyDescent="0.3">
      <c r="A39" s="204"/>
      <c r="B39" s="64" t="s">
        <v>185</v>
      </c>
      <c r="C39" s="86">
        <v>53394.95</v>
      </c>
      <c r="D39" s="85">
        <v>12395.71</v>
      </c>
      <c r="E39" s="85">
        <v>11456.56</v>
      </c>
      <c r="F39" s="85">
        <v>2647</v>
      </c>
      <c r="G39" s="85">
        <v>5680</v>
      </c>
      <c r="H39" s="85">
        <f t="shared" si="0"/>
        <v>32179.269999999997</v>
      </c>
      <c r="I39" s="85">
        <f t="shared" si="1"/>
        <v>60.266504603899804</v>
      </c>
      <c r="J39" s="86">
        <f t="shared" si="3"/>
        <v>21215.68</v>
      </c>
    </row>
    <row r="40" spans="1:10" ht="15.75" thickBot="1" x14ac:dyDescent="0.3">
      <c r="A40" s="204"/>
      <c r="B40" s="64" t="s">
        <v>186</v>
      </c>
      <c r="C40" s="86">
        <v>28348</v>
      </c>
      <c r="D40" s="85">
        <v>10183.450000000001</v>
      </c>
      <c r="E40" s="85">
        <v>16029.84</v>
      </c>
      <c r="F40" s="85">
        <v>3408</v>
      </c>
      <c r="G40" s="85">
        <v>2261</v>
      </c>
      <c r="H40" s="85">
        <f t="shared" si="0"/>
        <v>31882.29</v>
      </c>
      <c r="I40" s="85">
        <f t="shared" si="1"/>
        <v>112.46751093551575</v>
      </c>
      <c r="J40" s="86" t="s">
        <v>23</v>
      </c>
    </row>
    <row r="41" spans="1:10" ht="15.75" thickBot="1" x14ac:dyDescent="0.3">
      <c r="A41" s="204"/>
      <c r="B41" s="64" t="s">
        <v>187</v>
      </c>
      <c r="C41" s="95">
        <v>5570</v>
      </c>
      <c r="D41" s="85">
        <v>284</v>
      </c>
      <c r="E41" s="85">
        <v>1935.1</v>
      </c>
      <c r="F41" s="85">
        <v>561</v>
      </c>
      <c r="G41" s="85">
        <v>648</v>
      </c>
      <c r="H41" s="85">
        <f t="shared" si="0"/>
        <v>3428.1</v>
      </c>
      <c r="I41" s="85">
        <f t="shared" si="1"/>
        <v>61.545780969479345</v>
      </c>
      <c r="J41" s="86">
        <f t="shared" si="3"/>
        <v>2141.9</v>
      </c>
    </row>
    <row r="42" spans="1:10" ht="15.75" thickBot="1" x14ac:dyDescent="0.3">
      <c r="A42" s="205"/>
      <c r="B42" s="64" t="s">
        <v>267</v>
      </c>
      <c r="C42" s="86">
        <f>SUM(C37:C41)</f>
        <v>143558.95000000001</v>
      </c>
      <c r="D42" s="85">
        <f>SUM(D37:D41)</f>
        <v>30732.46</v>
      </c>
      <c r="E42" s="85">
        <f>SUM(E37:E41)</f>
        <v>42708.13</v>
      </c>
      <c r="F42" s="85">
        <f>SUM(F37:F41)</f>
        <v>14811.71</v>
      </c>
      <c r="G42" s="85">
        <f>SUM(G37:G41)</f>
        <v>12596</v>
      </c>
      <c r="H42" s="85">
        <f t="shared" si="0"/>
        <v>100848.29999999999</v>
      </c>
      <c r="I42" s="85">
        <f t="shared" si="1"/>
        <v>70.248702710628621</v>
      </c>
      <c r="J42" s="86">
        <v>46244.94</v>
      </c>
    </row>
    <row r="43" spans="1:10" ht="15.75" thickBot="1" x14ac:dyDescent="0.3">
      <c r="A43" s="200" t="s">
        <v>143</v>
      </c>
      <c r="B43" s="64" t="s">
        <v>188</v>
      </c>
      <c r="C43" s="86">
        <v>54435</v>
      </c>
      <c r="D43" s="85">
        <v>3608</v>
      </c>
      <c r="E43" s="85">
        <v>13777</v>
      </c>
      <c r="F43" s="85">
        <v>11044</v>
      </c>
      <c r="G43" s="85">
        <v>3108.52</v>
      </c>
      <c r="H43" s="85">
        <f t="shared" si="0"/>
        <v>31537.52</v>
      </c>
      <c r="I43" s="85">
        <f t="shared" si="1"/>
        <v>57.936107283916591</v>
      </c>
      <c r="J43" s="86">
        <f t="shared" si="3"/>
        <v>22897.48</v>
      </c>
    </row>
    <row r="44" spans="1:10" ht="15.75" thickBot="1" x14ac:dyDescent="0.3">
      <c r="A44" s="206"/>
      <c r="B44" s="64" t="s">
        <v>190</v>
      </c>
      <c r="C44" s="86">
        <v>22555</v>
      </c>
      <c r="D44" s="85">
        <v>3611.73</v>
      </c>
      <c r="E44" s="85">
        <v>3847</v>
      </c>
      <c r="F44" s="85">
        <v>122</v>
      </c>
      <c r="G44" s="85">
        <v>2015</v>
      </c>
      <c r="H44" s="85">
        <f t="shared" si="0"/>
        <v>9595.73</v>
      </c>
      <c r="I44" s="85">
        <f t="shared" si="1"/>
        <v>42.543693194413649</v>
      </c>
      <c r="J44" s="86">
        <f t="shared" si="3"/>
        <v>12959.27</v>
      </c>
    </row>
    <row r="45" spans="1:10" ht="15.75" thickBot="1" x14ac:dyDescent="0.3">
      <c r="A45" s="206"/>
      <c r="B45" s="64" t="s">
        <v>191</v>
      </c>
      <c r="C45" s="86">
        <v>123700</v>
      </c>
      <c r="D45" s="85">
        <v>15794.32</v>
      </c>
      <c r="E45" s="85">
        <v>45123.839999999997</v>
      </c>
      <c r="F45" s="85">
        <v>9883</v>
      </c>
      <c r="G45" s="85">
        <v>6482</v>
      </c>
      <c r="H45" s="85">
        <f t="shared" si="0"/>
        <v>77283.16</v>
      </c>
      <c r="I45" s="85">
        <f t="shared" si="1"/>
        <v>62.476281325788193</v>
      </c>
      <c r="J45" s="86">
        <f t="shared" si="3"/>
        <v>46416.84</v>
      </c>
    </row>
    <row r="46" spans="1:10" ht="15.75" thickBot="1" x14ac:dyDescent="0.3">
      <c r="A46" s="206"/>
      <c r="B46" s="64" t="s">
        <v>271</v>
      </c>
      <c r="C46" s="86">
        <v>3770</v>
      </c>
      <c r="D46" s="85"/>
      <c r="E46" s="85">
        <v>2153</v>
      </c>
      <c r="F46" s="85"/>
      <c r="G46" s="85">
        <v>1048.3</v>
      </c>
      <c r="H46" s="85">
        <f t="shared" si="0"/>
        <v>3201.3</v>
      </c>
      <c r="I46" s="85">
        <f t="shared" si="1"/>
        <v>84.915119363395235</v>
      </c>
      <c r="J46" s="86">
        <f t="shared" si="3"/>
        <v>568.69999999999982</v>
      </c>
    </row>
    <row r="47" spans="1:10" ht="15.75" thickBot="1" x14ac:dyDescent="0.3">
      <c r="A47" s="206"/>
      <c r="B47" s="64" t="s">
        <v>193</v>
      </c>
      <c r="C47" s="86">
        <v>19880</v>
      </c>
      <c r="D47" s="85"/>
      <c r="E47" s="85">
        <v>3843</v>
      </c>
      <c r="F47" s="85">
        <v>1367</v>
      </c>
      <c r="G47" s="85">
        <v>1585</v>
      </c>
      <c r="H47" s="85">
        <f t="shared" si="0"/>
        <v>6795</v>
      </c>
      <c r="I47" s="85">
        <f t="shared" si="1"/>
        <v>34.180080482897388</v>
      </c>
      <c r="J47" s="86">
        <f t="shared" si="3"/>
        <v>13085</v>
      </c>
    </row>
    <row r="48" spans="1:10" ht="15.75" thickBot="1" x14ac:dyDescent="0.3">
      <c r="A48" s="206"/>
      <c r="B48" s="64" t="s">
        <v>194</v>
      </c>
      <c r="C48" s="86">
        <v>15100</v>
      </c>
      <c r="D48" s="85">
        <v>1002</v>
      </c>
      <c r="E48" s="85">
        <v>7445</v>
      </c>
      <c r="F48" s="85">
        <v>2516</v>
      </c>
      <c r="G48" s="85">
        <v>3138.76</v>
      </c>
      <c r="H48" s="85">
        <f t="shared" si="0"/>
        <v>14101.76</v>
      </c>
      <c r="I48" s="85">
        <f t="shared" si="1"/>
        <v>93.389139072847684</v>
      </c>
      <c r="J48" s="86">
        <f t="shared" si="3"/>
        <v>998.23999999999978</v>
      </c>
    </row>
    <row r="49" spans="1:10" ht="15.75" thickBot="1" x14ac:dyDescent="0.3">
      <c r="A49" s="207"/>
      <c r="B49" s="64" t="s">
        <v>267</v>
      </c>
      <c r="C49" s="86">
        <f>SUM(C43:C48)</f>
        <v>239440</v>
      </c>
      <c r="D49" s="85">
        <f>SUM(D43:D48)</f>
        <v>24016.05</v>
      </c>
      <c r="E49" s="85">
        <f>SUM(E43:E48)</f>
        <v>76188.84</v>
      </c>
      <c r="F49" s="85">
        <f>SUM(F43:F48)</f>
        <v>24932</v>
      </c>
      <c r="G49" s="85">
        <f>SUM(G43:G48)</f>
        <v>17377.580000000002</v>
      </c>
      <c r="H49" s="85">
        <f t="shared" si="0"/>
        <v>142514.47</v>
      </c>
      <c r="I49" s="85">
        <f t="shared" si="1"/>
        <v>59.51990895422653</v>
      </c>
      <c r="J49" s="86">
        <f t="shared" si="3"/>
        <v>96925.53</v>
      </c>
    </row>
    <row r="50" spans="1:10" ht="15.75" thickBot="1" x14ac:dyDescent="0.3">
      <c r="A50" s="203" t="s">
        <v>145</v>
      </c>
      <c r="B50" s="78" t="s">
        <v>195</v>
      </c>
      <c r="C50" s="86">
        <v>10344.969999999999</v>
      </c>
      <c r="D50" s="85">
        <v>5377.5</v>
      </c>
      <c r="E50" s="85">
        <v>3678.15</v>
      </c>
      <c r="F50" s="85">
        <v>539.89</v>
      </c>
      <c r="G50" s="85">
        <v>370</v>
      </c>
      <c r="H50" s="85">
        <f t="shared" si="0"/>
        <v>9965.5399999999991</v>
      </c>
      <c r="I50" s="85">
        <f t="shared" si="1"/>
        <v>96.332227159672769</v>
      </c>
      <c r="J50" s="86">
        <f t="shared" si="3"/>
        <v>379.43000000000029</v>
      </c>
    </row>
    <row r="51" spans="1:10" ht="15.75" thickBot="1" x14ac:dyDescent="0.3">
      <c r="A51" s="204"/>
      <c r="B51" s="78" t="s">
        <v>196</v>
      </c>
      <c r="C51" s="86">
        <v>23193</v>
      </c>
      <c r="D51" s="85">
        <v>5416</v>
      </c>
      <c r="E51" s="85">
        <v>9121</v>
      </c>
      <c r="F51" s="85">
        <v>1293</v>
      </c>
      <c r="G51" s="85">
        <v>958</v>
      </c>
      <c r="H51" s="85">
        <f t="shared" si="0"/>
        <v>16788</v>
      </c>
      <c r="I51" s="85">
        <f t="shared" si="1"/>
        <v>72.383908938041657</v>
      </c>
      <c r="J51" s="86">
        <f t="shared" si="3"/>
        <v>6405</v>
      </c>
    </row>
    <row r="52" spans="1:10" ht="15.75" thickBot="1" x14ac:dyDescent="0.3">
      <c r="A52" s="204"/>
      <c r="B52" s="78" t="s">
        <v>198</v>
      </c>
      <c r="C52" s="86">
        <v>13856.76</v>
      </c>
      <c r="D52" s="85">
        <v>1423</v>
      </c>
      <c r="E52" s="85">
        <v>8970.9599999999991</v>
      </c>
      <c r="F52" s="85">
        <v>2457</v>
      </c>
      <c r="G52" s="85">
        <v>1480.8</v>
      </c>
      <c r="H52" s="85">
        <f t="shared" si="0"/>
        <v>14331.759999999998</v>
      </c>
      <c r="I52" s="85">
        <f t="shared" si="1"/>
        <v>103.42792976135836</v>
      </c>
      <c r="J52" s="86" t="s">
        <v>23</v>
      </c>
    </row>
    <row r="53" spans="1:10" ht="15.75" thickBot="1" x14ac:dyDescent="0.3">
      <c r="A53" s="204"/>
      <c r="B53" s="78" t="s">
        <v>199</v>
      </c>
      <c r="C53" s="86">
        <v>1044</v>
      </c>
      <c r="D53" s="85"/>
      <c r="E53" s="85">
        <v>1051.5</v>
      </c>
      <c r="F53" s="85"/>
      <c r="G53" s="85">
        <v>157.5</v>
      </c>
      <c r="H53" s="85">
        <f t="shared" si="0"/>
        <v>1209</v>
      </c>
      <c r="I53" s="85">
        <f t="shared" si="1"/>
        <v>115.80459770114942</v>
      </c>
      <c r="J53" s="86" t="s">
        <v>23</v>
      </c>
    </row>
    <row r="54" spans="1:10" ht="15.75" thickBot="1" x14ac:dyDescent="0.3">
      <c r="A54" s="204"/>
      <c r="B54" s="78" t="s">
        <v>200</v>
      </c>
      <c r="C54" s="86">
        <v>70384</v>
      </c>
      <c r="D54" s="85">
        <v>27127.82</v>
      </c>
      <c r="E54" s="85">
        <v>10333</v>
      </c>
      <c r="F54" s="85">
        <v>2028.5</v>
      </c>
      <c r="G54" s="85">
        <v>4436</v>
      </c>
      <c r="H54" s="85">
        <f t="shared" si="0"/>
        <v>43925.32</v>
      </c>
      <c r="I54" s="85">
        <f t="shared" si="1"/>
        <v>62.408104114571493</v>
      </c>
      <c r="J54" s="86">
        <f t="shared" si="3"/>
        <v>26458.68</v>
      </c>
    </row>
    <row r="55" spans="1:10" ht="15.75" thickBot="1" x14ac:dyDescent="0.3">
      <c r="A55" s="204"/>
      <c r="B55" s="78" t="s">
        <v>273</v>
      </c>
      <c r="C55" s="86">
        <v>72430.429999999993</v>
      </c>
      <c r="D55" s="85">
        <v>14540.76</v>
      </c>
      <c r="E55" s="85">
        <v>8073.52</v>
      </c>
      <c r="F55" s="85">
        <v>8943.42</v>
      </c>
      <c r="G55" s="85">
        <v>7479</v>
      </c>
      <c r="H55" s="85">
        <f t="shared" si="0"/>
        <v>39036.699999999997</v>
      </c>
      <c r="I55" s="85">
        <f t="shared" si="1"/>
        <v>53.895441460170815</v>
      </c>
      <c r="J55" s="86">
        <f t="shared" si="3"/>
        <v>33393.729999999996</v>
      </c>
    </row>
    <row r="56" spans="1:10" ht="15.75" thickBot="1" x14ac:dyDescent="0.3">
      <c r="A56" s="205"/>
      <c r="B56" t="s">
        <v>267</v>
      </c>
      <c r="C56" s="86">
        <f>SUM(C50:C55)</f>
        <v>191253.16</v>
      </c>
      <c r="D56" s="85">
        <f>SUM(D50:D55)</f>
        <v>53885.08</v>
      </c>
      <c r="E56" s="85">
        <f>SUM(E50:E55)</f>
        <v>41228.130000000005</v>
      </c>
      <c r="F56" s="88">
        <f>SUM(F50:F55)</f>
        <v>15261.81</v>
      </c>
      <c r="G56" s="85">
        <v>14881.3</v>
      </c>
      <c r="H56" s="85">
        <f>SUM(D56:G56)</f>
        <v>125256.32000000001</v>
      </c>
      <c r="I56" s="85">
        <f t="shared" si="1"/>
        <v>65.492418530496437</v>
      </c>
      <c r="J56" s="86">
        <v>66636.84</v>
      </c>
    </row>
    <row r="57" spans="1:10" ht="15.75" thickBot="1" x14ac:dyDescent="0.3">
      <c r="A57" s="199" t="s">
        <v>146</v>
      </c>
      <c r="B57" s="64" t="s">
        <v>274</v>
      </c>
      <c r="C57" s="86">
        <v>29232.35</v>
      </c>
      <c r="D57" s="85">
        <v>12211.8</v>
      </c>
      <c r="E57" s="85">
        <v>10152</v>
      </c>
      <c r="F57" s="85">
        <v>2817</v>
      </c>
      <c r="G57" s="85">
        <v>872</v>
      </c>
      <c r="H57" s="85">
        <f t="shared" ref="H57:H105" si="4">SUM(D57:G57)</f>
        <v>26052.799999999999</v>
      </c>
      <c r="I57" s="85">
        <f t="shared" si="1"/>
        <v>89.123180312222587</v>
      </c>
      <c r="J57" s="86">
        <v>3179.55</v>
      </c>
    </row>
    <row r="58" spans="1:10" ht="15.75" thickBot="1" x14ac:dyDescent="0.3">
      <c r="A58" s="199"/>
      <c r="B58" s="64" t="s">
        <v>324</v>
      </c>
      <c r="C58" s="86">
        <v>7128</v>
      </c>
      <c r="D58" s="85"/>
      <c r="E58" s="85">
        <v>7767</v>
      </c>
      <c r="F58" s="85">
        <v>138</v>
      </c>
      <c r="G58" s="85">
        <v>54</v>
      </c>
      <c r="H58" s="85">
        <f t="shared" si="4"/>
        <v>7959</v>
      </c>
      <c r="I58" s="85">
        <f t="shared" si="1"/>
        <v>111.65824915824916</v>
      </c>
      <c r="J58" s="86"/>
    </row>
    <row r="59" spans="1:10" ht="15.75" thickBot="1" x14ac:dyDescent="0.3">
      <c r="A59" s="199"/>
      <c r="B59" s="64" t="s">
        <v>276</v>
      </c>
      <c r="C59" s="86">
        <v>978</v>
      </c>
      <c r="D59" s="85"/>
      <c r="E59" s="85">
        <v>1009</v>
      </c>
      <c r="F59" s="85"/>
      <c r="G59" s="85"/>
      <c r="H59" s="85">
        <f t="shared" si="4"/>
        <v>1009</v>
      </c>
      <c r="I59" s="85">
        <f t="shared" si="1"/>
        <v>103.16973415132924</v>
      </c>
      <c r="J59" s="86"/>
    </row>
    <row r="60" spans="1:10" ht="15.75" thickBot="1" x14ac:dyDescent="0.3">
      <c r="A60" s="199"/>
      <c r="B60" s="64" t="s">
        <v>206</v>
      </c>
      <c r="C60" s="86">
        <v>15638</v>
      </c>
      <c r="D60" s="85"/>
      <c r="E60" s="85">
        <v>14382</v>
      </c>
      <c r="F60" s="85">
        <v>776</v>
      </c>
      <c r="G60" s="85">
        <v>570</v>
      </c>
      <c r="H60" s="85">
        <f t="shared" si="4"/>
        <v>15728</v>
      </c>
      <c r="I60" s="85">
        <f t="shared" si="1"/>
        <v>100.57552116638956</v>
      </c>
      <c r="J60" s="86"/>
    </row>
    <row r="61" spans="1:10" ht="15.75" thickBot="1" x14ac:dyDescent="0.3">
      <c r="A61" s="199"/>
      <c r="B61" s="64" t="s">
        <v>277</v>
      </c>
      <c r="C61" s="86">
        <v>698</v>
      </c>
      <c r="D61" s="85"/>
      <c r="E61" s="85">
        <v>659</v>
      </c>
      <c r="F61" s="85">
        <v>69</v>
      </c>
      <c r="G61" s="85">
        <v>0</v>
      </c>
      <c r="H61" s="85">
        <f t="shared" si="4"/>
        <v>728</v>
      </c>
      <c r="I61" s="85">
        <f t="shared" si="1"/>
        <v>104.29799426934096</v>
      </c>
      <c r="J61" s="86"/>
    </row>
    <row r="62" spans="1:10" ht="15.75" thickBot="1" x14ac:dyDescent="0.3">
      <c r="A62" s="199"/>
      <c r="B62" s="64" t="s">
        <v>267</v>
      </c>
      <c r="C62" s="86">
        <f>SUM(C57:C61)</f>
        <v>53674.35</v>
      </c>
      <c r="D62" s="85">
        <f>SUM(D57)</f>
        <v>12211.8</v>
      </c>
      <c r="E62" s="85">
        <f>SUM(E57:E61)</f>
        <v>33969</v>
      </c>
      <c r="F62" s="85">
        <v>3800</v>
      </c>
      <c r="G62" s="85">
        <f>SUM(G57:G61)</f>
        <v>1496</v>
      </c>
      <c r="H62" s="85">
        <f t="shared" si="4"/>
        <v>51476.800000000003</v>
      </c>
      <c r="I62" s="85">
        <f t="shared" si="1"/>
        <v>95.905772496546319</v>
      </c>
      <c r="J62" s="86">
        <v>3179.55</v>
      </c>
    </row>
    <row r="63" spans="1:10" ht="15.75" thickBot="1" x14ac:dyDescent="0.3">
      <c r="A63" s="201" t="s">
        <v>147</v>
      </c>
      <c r="B63" s="64" t="s">
        <v>278</v>
      </c>
      <c r="C63" s="86">
        <v>4114</v>
      </c>
      <c r="D63" s="85"/>
      <c r="E63" s="85">
        <v>3831</v>
      </c>
      <c r="F63" s="85">
        <v>160</v>
      </c>
      <c r="G63" s="85">
        <v>146</v>
      </c>
      <c r="H63" s="85">
        <f t="shared" si="4"/>
        <v>4137</v>
      </c>
      <c r="I63" s="85">
        <f t="shared" si="1"/>
        <v>100.55906660184735</v>
      </c>
      <c r="J63" s="86"/>
    </row>
    <row r="64" spans="1:10" ht="15.75" thickBot="1" x14ac:dyDescent="0.3">
      <c r="A64" s="201"/>
      <c r="B64" s="64" t="s">
        <v>210</v>
      </c>
      <c r="C64" s="86">
        <v>55379</v>
      </c>
      <c r="D64" s="85">
        <v>19209</v>
      </c>
      <c r="E64" s="85">
        <v>16048</v>
      </c>
      <c r="F64" s="85">
        <v>4121</v>
      </c>
      <c r="G64" s="85">
        <v>1906</v>
      </c>
      <c r="H64" s="85">
        <f t="shared" si="4"/>
        <v>41284</v>
      </c>
      <c r="I64" s="85">
        <f t="shared" si="1"/>
        <v>74.548113905993247</v>
      </c>
      <c r="J64" s="86" t="s">
        <v>325</v>
      </c>
    </row>
    <row r="65" spans="1:10" ht="15.75" thickBot="1" x14ac:dyDescent="0.3">
      <c r="A65" s="201"/>
      <c r="B65" s="64" t="s">
        <v>213</v>
      </c>
      <c r="C65" s="86">
        <v>6901.9</v>
      </c>
      <c r="D65" s="85">
        <v>419.5</v>
      </c>
      <c r="E65" s="85">
        <v>5104.8999999999996</v>
      </c>
      <c r="F65" s="85">
        <v>1129</v>
      </c>
      <c r="G65" s="85">
        <v>325</v>
      </c>
      <c r="H65" s="85">
        <f t="shared" si="4"/>
        <v>6978.4</v>
      </c>
      <c r="I65" s="85">
        <f t="shared" si="1"/>
        <v>101.10839044321129</v>
      </c>
      <c r="J65" s="86"/>
    </row>
    <row r="66" spans="1:10" ht="15.75" thickBot="1" x14ac:dyDescent="0.3">
      <c r="A66" s="201"/>
      <c r="B66" s="64" t="s">
        <v>209</v>
      </c>
      <c r="C66" s="86">
        <v>6646</v>
      </c>
      <c r="D66" s="85"/>
      <c r="E66" s="85">
        <v>6676</v>
      </c>
      <c r="F66" s="85"/>
      <c r="G66" s="85"/>
      <c r="H66" s="85">
        <f t="shared" si="4"/>
        <v>6676</v>
      </c>
      <c r="I66" s="85">
        <f t="shared" si="1"/>
        <v>100.45139933794765</v>
      </c>
      <c r="J66" s="86"/>
    </row>
    <row r="67" spans="1:10" ht="15.75" thickBot="1" x14ac:dyDescent="0.3">
      <c r="A67" s="201"/>
      <c r="B67" s="64" t="s">
        <v>211</v>
      </c>
      <c r="C67" s="86">
        <v>10860</v>
      </c>
      <c r="D67" s="85">
        <v>4334</v>
      </c>
      <c r="E67" s="85">
        <v>4245.21</v>
      </c>
      <c r="F67" s="85"/>
      <c r="G67" s="85">
        <v>368</v>
      </c>
      <c r="H67" s="85">
        <f t="shared" si="4"/>
        <v>8947.2099999999991</v>
      </c>
      <c r="I67" s="85">
        <f t="shared" si="1"/>
        <v>82.38683241252302</v>
      </c>
      <c r="J67" s="86">
        <v>1912.79</v>
      </c>
    </row>
    <row r="68" spans="1:10" ht="15.75" thickBot="1" x14ac:dyDescent="0.3">
      <c r="A68" s="201"/>
      <c r="B68" s="64" t="s">
        <v>212</v>
      </c>
      <c r="C68" s="86">
        <v>8082</v>
      </c>
      <c r="D68" s="85">
        <v>2716</v>
      </c>
      <c r="E68" s="85">
        <v>3608</v>
      </c>
      <c r="F68" s="85">
        <v>405.75</v>
      </c>
      <c r="G68" s="85">
        <v>6</v>
      </c>
      <c r="H68" s="85">
        <f t="shared" si="4"/>
        <v>6735.75</v>
      </c>
      <c r="I68" s="85">
        <f t="shared" si="1"/>
        <v>83.342613214550852</v>
      </c>
      <c r="J68" s="86">
        <v>1346.25</v>
      </c>
    </row>
    <row r="69" spans="1:10" ht="15.75" thickBot="1" x14ac:dyDescent="0.3">
      <c r="A69" s="201"/>
      <c r="B69" s="64" t="s">
        <v>267</v>
      </c>
      <c r="C69" s="86">
        <f>SUM(C63:C68)</f>
        <v>91982.9</v>
      </c>
      <c r="D69" s="85">
        <f>SUM(D63:D68)</f>
        <v>26678.5</v>
      </c>
      <c r="E69" s="85">
        <f>SUM(E63:E68)</f>
        <v>39513.11</v>
      </c>
      <c r="F69" s="85">
        <v>5815.75</v>
      </c>
      <c r="G69" s="85">
        <f>SUM(G63:G68)</f>
        <v>2751</v>
      </c>
      <c r="H69" s="85">
        <f t="shared" si="4"/>
        <v>74758.36</v>
      </c>
      <c r="I69" s="85">
        <f t="shared" si="1"/>
        <v>81.274193355504138</v>
      </c>
      <c r="J69" s="86">
        <v>17354.04</v>
      </c>
    </row>
    <row r="70" spans="1:10" ht="15.75" thickBot="1" x14ac:dyDescent="0.3">
      <c r="A70" s="203" t="s">
        <v>148</v>
      </c>
      <c r="B70" s="64" t="s">
        <v>279</v>
      </c>
      <c r="C70" s="86">
        <v>3341</v>
      </c>
      <c r="D70" s="85"/>
      <c r="E70" s="85">
        <v>3061.5</v>
      </c>
      <c r="F70" s="85"/>
      <c r="G70" s="85">
        <v>356</v>
      </c>
      <c r="H70" s="85">
        <f t="shared" si="4"/>
        <v>3417.5</v>
      </c>
      <c r="I70" s="85">
        <f t="shared" ref="I70:I106" si="5">(H70/C70)*100</f>
        <v>102.28973361269081</v>
      </c>
      <c r="J70" s="86"/>
    </row>
    <row r="71" spans="1:10" ht="15.75" thickBot="1" x14ac:dyDescent="0.3">
      <c r="A71" s="204"/>
      <c r="B71" s="64" t="s">
        <v>326</v>
      </c>
      <c r="C71" s="86">
        <v>32072</v>
      </c>
      <c r="D71" s="85"/>
      <c r="E71" s="85">
        <v>7990.99</v>
      </c>
      <c r="F71" s="85">
        <v>188</v>
      </c>
      <c r="G71" s="85"/>
      <c r="H71" s="85">
        <f t="shared" si="4"/>
        <v>8178.99</v>
      </c>
      <c r="I71" s="85">
        <f t="shared" si="5"/>
        <v>25.501964330256921</v>
      </c>
      <c r="J71" s="86">
        <v>23893.01</v>
      </c>
    </row>
    <row r="72" spans="1:10" ht="15.75" thickBot="1" x14ac:dyDescent="0.3">
      <c r="A72" s="204"/>
      <c r="B72" s="64" t="s">
        <v>281</v>
      </c>
      <c r="C72" s="86">
        <v>42880</v>
      </c>
      <c r="D72" s="85">
        <v>12764.87</v>
      </c>
      <c r="E72" s="85">
        <v>8036.99</v>
      </c>
      <c r="F72" s="85">
        <v>1572</v>
      </c>
      <c r="G72" s="85">
        <v>3125</v>
      </c>
      <c r="H72" s="85">
        <f t="shared" si="4"/>
        <v>25498.86</v>
      </c>
      <c r="I72" s="85">
        <f t="shared" si="5"/>
        <v>59.465625000000003</v>
      </c>
      <c r="J72" s="86">
        <v>17381.14</v>
      </c>
    </row>
    <row r="73" spans="1:10" ht="15.75" thickBot="1" x14ac:dyDescent="0.3">
      <c r="A73" s="204"/>
      <c r="B73" s="64" t="s">
        <v>282</v>
      </c>
      <c r="C73" s="86">
        <v>15413</v>
      </c>
      <c r="D73" s="85">
        <v>6285.59</v>
      </c>
      <c r="E73" s="85">
        <v>7672</v>
      </c>
      <c r="F73" s="85">
        <v>276</v>
      </c>
      <c r="G73" s="85"/>
      <c r="H73" s="85">
        <f t="shared" si="4"/>
        <v>14233.59</v>
      </c>
      <c r="I73" s="85">
        <f t="shared" si="5"/>
        <v>92.347953026665806</v>
      </c>
      <c r="J73" s="86">
        <v>1179.4100000000001</v>
      </c>
    </row>
    <row r="74" spans="1:10" ht="15.75" thickBot="1" x14ac:dyDescent="0.3">
      <c r="A74" s="205"/>
      <c r="B74" s="64" t="s">
        <v>267</v>
      </c>
      <c r="C74" s="86">
        <f>SUM(C70:C73)</f>
        <v>93706</v>
      </c>
      <c r="D74" s="85">
        <f>SUM(D70:D73)</f>
        <v>19050.46</v>
      </c>
      <c r="E74" s="85">
        <f>SUM(E70:E73)</f>
        <v>26761.48</v>
      </c>
      <c r="F74" s="85">
        <v>2036</v>
      </c>
      <c r="G74" s="85">
        <v>3481</v>
      </c>
      <c r="H74" s="85">
        <f t="shared" si="4"/>
        <v>51328.94</v>
      </c>
      <c r="I74" s="85">
        <f t="shared" si="5"/>
        <v>54.776577807184182</v>
      </c>
      <c r="J74" s="86">
        <v>42453.56</v>
      </c>
    </row>
    <row r="75" spans="1:10" ht="15.75" thickBot="1" x14ac:dyDescent="0.3">
      <c r="A75" s="199" t="s">
        <v>149</v>
      </c>
      <c r="B75" s="64" t="s">
        <v>283</v>
      </c>
      <c r="C75" s="86">
        <v>81984.3</v>
      </c>
      <c r="D75" s="85"/>
      <c r="E75" s="85">
        <v>8110</v>
      </c>
      <c r="F75" s="85">
        <v>3700</v>
      </c>
      <c r="G75" s="85">
        <v>2642</v>
      </c>
      <c r="H75" s="85">
        <f t="shared" si="4"/>
        <v>14452</v>
      </c>
      <c r="I75" s="85">
        <f t="shared" si="5"/>
        <v>17.627765316042218</v>
      </c>
      <c r="J75" s="86">
        <v>43121.48</v>
      </c>
    </row>
    <row r="76" spans="1:10" ht="15.75" thickBot="1" x14ac:dyDescent="0.3">
      <c r="A76" s="199"/>
      <c r="B76" s="64" t="s">
        <v>229</v>
      </c>
      <c r="C76" s="86">
        <v>1085.3900000000001</v>
      </c>
      <c r="D76" s="85"/>
      <c r="E76" s="85">
        <v>1060</v>
      </c>
      <c r="F76" s="85">
        <v>25.39</v>
      </c>
      <c r="G76" s="85"/>
      <c r="H76" s="85">
        <f t="shared" si="4"/>
        <v>1085.3900000000001</v>
      </c>
      <c r="I76" s="85">
        <f t="shared" si="5"/>
        <v>100</v>
      </c>
      <c r="J76" s="86"/>
    </row>
    <row r="77" spans="1:10" ht="15.75" thickBot="1" x14ac:dyDescent="0.3">
      <c r="A77" s="199"/>
      <c r="B77" s="64" t="s">
        <v>284</v>
      </c>
      <c r="C77" s="86">
        <v>735</v>
      </c>
      <c r="D77" s="85"/>
      <c r="E77" s="85">
        <v>650</v>
      </c>
      <c r="F77" s="85"/>
      <c r="G77" s="85">
        <v>85</v>
      </c>
      <c r="H77" s="85">
        <f t="shared" si="4"/>
        <v>735</v>
      </c>
      <c r="I77" s="85">
        <f t="shared" si="5"/>
        <v>100</v>
      </c>
      <c r="J77" s="86"/>
    </row>
    <row r="78" spans="1:10" ht="15.75" thickBot="1" x14ac:dyDescent="0.3">
      <c r="A78" s="199"/>
      <c r="B78" s="64" t="s">
        <v>225</v>
      </c>
      <c r="C78" s="86">
        <v>733</v>
      </c>
      <c r="D78" s="85"/>
      <c r="E78" s="85">
        <v>730</v>
      </c>
      <c r="F78" s="85">
        <v>68</v>
      </c>
      <c r="G78" s="85"/>
      <c r="H78" s="85">
        <f t="shared" si="4"/>
        <v>798</v>
      </c>
      <c r="I78" s="85">
        <f t="shared" si="5"/>
        <v>108.86766712141882</v>
      </c>
      <c r="J78" s="86"/>
    </row>
    <row r="79" spans="1:10" ht="15.75" thickBot="1" x14ac:dyDescent="0.3">
      <c r="A79" s="199"/>
      <c r="B79" s="64" t="s">
        <v>224</v>
      </c>
      <c r="C79" s="86">
        <v>13407</v>
      </c>
      <c r="D79" s="85">
        <v>5254</v>
      </c>
      <c r="E79" s="85">
        <v>7305</v>
      </c>
      <c r="F79" s="85">
        <v>256</v>
      </c>
      <c r="G79" s="85">
        <v>494</v>
      </c>
      <c r="H79" s="85">
        <f t="shared" si="4"/>
        <v>13309</v>
      </c>
      <c r="I79" s="85">
        <f t="shared" si="5"/>
        <v>99.269038561945251</v>
      </c>
      <c r="J79" s="86">
        <v>98</v>
      </c>
    </row>
    <row r="80" spans="1:10" ht="15.75" thickBot="1" x14ac:dyDescent="0.3">
      <c r="A80" s="199"/>
      <c r="B80" s="64" t="s">
        <v>285</v>
      </c>
      <c r="C80" s="86">
        <v>10164</v>
      </c>
      <c r="D80" s="85"/>
      <c r="E80" s="85">
        <v>8343</v>
      </c>
      <c r="F80" s="85">
        <v>370</v>
      </c>
      <c r="G80" s="85">
        <v>1485</v>
      </c>
      <c r="H80" s="85">
        <f t="shared" si="4"/>
        <v>10198</v>
      </c>
      <c r="I80" s="85">
        <f t="shared" si="5"/>
        <v>100.33451397087761</v>
      </c>
      <c r="J80" s="86"/>
    </row>
    <row r="81" spans="1:10" ht="15.75" thickBot="1" x14ac:dyDescent="0.3">
      <c r="A81" s="199"/>
      <c r="B81" s="64" t="s">
        <v>286</v>
      </c>
      <c r="C81" s="86">
        <v>13014</v>
      </c>
      <c r="D81" s="85">
        <v>2500</v>
      </c>
      <c r="E81" s="85">
        <v>3258.05</v>
      </c>
      <c r="F81" s="85">
        <v>461.15</v>
      </c>
      <c r="G81" s="85">
        <v>78.25</v>
      </c>
      <c r="H81" s="85">
        <f t="shared" si="4"/>
        <v>6297.45</v>
      </c>
      <c r="I81" s="85">
        <f t="shared" si="5"/>
        <v>48.389810972798522</v>
      </c>
      <c r="J81" s="86">
        <v>6716.55</v>
      </c>
    </row>
    <row r="82" spans="1:10" ht="15.75" thickBot="1" x14ac:dyDescent="0.3">
      <c r="A82" s="200"/>
      <c r="B82" s="64" t="s">
        <v>267</v>
      </c>
      <c r="C82" s="86">
        <f>SUM(C75:C81)</f>
        <v>121122.69</v>
      </c>
      <c r="D82" s="85">
        <v>32164.82</v>
      </c>
      <c r="E82" s="85">
        <f>SUM(E75:E81)</f>
        <v>29456.05</v>
      </c>
      <c r="F82" s="85">
        <v>4880.54</v>
      </c>
      <c r="G82" s="85">
        <f>SUM(G75:G81)</f>
        <v>4784.25</v>
      </c>
      <c r="H82" s="85">
        <f t="shared" si="4"/>
        <v>71285.659999999989</v>
      </c>
      <c r="I82" s="85">
        <f t="shared" si="5"/>
        <v>58.854092490845431</v>
      </c>
      <c r="J82" s="86">
        <v>49936.03</v>
      </c>
    </row>
    <row r="83" spans="1:10" ht="15.75" thickBot="1" x14ac:dyDescent="0.3">
      <c r="A83" s="199" t="s">
        <v>150</v>
      </c>
      <c r="B83" s="64" t="s">
        <v>287</v>
      </c>
      <c r="C83" s="86">
        <v>96780</v>
      </c>
      <c r="D83" s="85">
        <v>4435.26</v>
      </c>
      <c r="E83" s="85">
        <v>9540.82</v>
      </c>
      <c r="F83" s="85"/>
      <c r="G83" s="85">
        <v>740</v>
      </c>
      <c r="H83" s="85">
        <f t="shared" si="4"/>
        <v>14716.08</v>
      </c>
      <c r="I83" s="85">
        <f t="shared" si="5"/>
        <v>15.205703657780534</v>
      </c>
      <c r="J83" s="86">
        <v>82063.92</v>
      </c>
    </row>
    <row r="84" spans="1:10" ht="15.75" thickBot="1" x14ac:dyDescent="0.3">
      <c r="A84" s="199"/>
      <c r="B84" s="64" t="s">
        <v>237</v>
      </c>
      <c r="C84" s="86">
        <v>1768</v>
      </c>
      <c r="D84" s="85"/>
      <c r="E84" s="85">
        <v>1368</v>
      </c>
      <c r="F84" s="85">
        <v>680</v>
      </c>
      <c r="G84" s="85"/>
      <c r="H84" s="85">
        <f t="shared" si="4"/>
        <v>2048</v>
      </c>
      <c r="I84" s="85">
        <f t="shared" si="5"/>
        <v>115.8371040723982</v>
      </c>
      <c r="J84" s="86" t="s">
        <v>23</v>
      </c>
    </row>
    <row r="85" spans="1:10" ht="15.75" thickBot="1" x14ac:dyDescent="0.3">
      <c r="A85" s="199"/>
      <c r="B85" s="64" t="s">
        <v>234</v>
      </c>
      <c r="C85" s="86">
        <v>28465.919999999998</v>
      </c>
      <c r="D85" s="85">
        <v>24482.51</v>
      </c>
      <c r="E85" s="85">
        <v>2922.28</v>
      </c>
      <c r="F85" s="85">
        <v>100</v>
      </c>
      <c r="G85" s="85">
        <v>892</v>
      </c>
      <c r="H85" s="85">
        <f t="shared" si="4"/>
        <v>28396.789999999997</v>
      </c>
      <c r="I85" s="85">
        <f t="shared" si="5"/>
        <v>99.757148196861365</v>
      </c>
      <c r="J85" s="86">
        <v>69.13</v>
      </c>
    </row>
    <row r="86" spans="1:10" ht="15.75" thickBot="1" x14ac:dyDescent="0.3">
      <c r="A86" s="199"/>
      <c r="B86" s="64" t="s">
        <v>235</v>
      </c>
      <c r="C86" s="86">
        <v>32773</v>
      </c>
      <c r="D86" s="85">
        <v>6712</v>
      </c>
      <c r="E86" s="85">
        <v>11025</v>
      </c>
      <c r="F86" s="85">
        <v>375</v>
      </c>
      <c r="G86" s="85"/>
      <c r="H86" s="85">
        <f t="shared" si="4"/>
        <v>18112</v>
      </c>
      <c r="I86" s="85">
        <f t="shared" si="5"/>
        <v>55.265004729502941</v>
      </c>
      <c r="J86" s="86">
        <v>14661</v>
      </c>
    </row>
    <row r="87" spans="1:10" ht="15.75" thickBot="1" x14ac:dyDescent="0.3">
      <c r="A87" s="199"/>
      <c r="B87" s="64" t="s">
        <v>236</v>
      </c>
      <c r="C87" s="86">
        <v>17760</v>
      </c>
      <c r="D87" s="85">
        <v>3133</v>
      </c>
      <c r="E87" s="85">
        <v>5985</v>
      </c>
      <c r="F87" s="85"/>
      <c r="G87" s="85">
        <v>113.27</v>
      </c>
      <c r="H87" s="85">
        <f t="shared" si="4"/>
        <v>9231.27</v>
      </c>
      <c r="I87" s="85">
        <f t="shared" si="5"/>
        <v>51.977871621621617</v>
      </c>
      <c r="J87" s="86">
        <v>8528.73</v>
      </c>
    </row>
    <row r="88" spans="1:10" ht="15.75" thickBot="1" x14ac:dyDescent="0.3">
      <c r="A88" s="199"/>
      <c r="B88" s="64" t="s">
        <v>267</v>
      </c>
      <c r="C88" s="86">
        <f>SUM(C83:C87)</f>
        <v>177546.91999999998</v>
      </c>
      <c r="D88" s="85">
        <f>SUM(D83:D87)</f>
        <v>38762.769999999997</v>
      </c>
      <c r="E88" s="85">
        <f>SUM(E83:E87)</f>
        <v>30841.1</v>
      </c>
      <c r="F88" s="85">
        <f>SUM(F84:F86)</f>
        <v>1155</v>
      </c>
      <c r="G88" s="85">
        <f>SUM(G83:G87)</f>
        <v>1745.27</v>
      </c>
      <c r="H88" s="85">
        <f t="shared" si="4"/>
        <v>72504.14</v>
      </c>
      <c r="I88" s="85">
        <f t="shared" si="5"/>
        <v>40.836608148426343</v>
      </c>
      <c r="J88" s="86">
        <v>105322.78</v>
      </c>
    </row>
    <row r="89" spans="1:10" ht="15.75" thickBot="1" x14ac:dyDescent="0.3">
      <c r="A89" s="201" t="s">
        <v>151</v>
      </c>
      <c r="B89" s="64" t="s">
        <v>288</v>
      </c>
      <c r="C89" s="86">
        <v>140699</v>
      </c>
      <c r="D89" s="85">
        <v>27214.98</v>
      </c>
      <c r="E89" s="85">
        <v>11901.6</v>
      </c>
      <c r="F89" s="85">
        <v>2087</v>
      </c>
      <c r="G89" s="85">
        <v>3668</v>
      </c>
      <c r="H89" s="85">
        <f t="shared" si="4"/>
        <v>44871.58</v>
      </c>
      <c r="I89" s="85">
        <f t="shared" si="5"/>
        <v>31.891896886260739</v>
      </c>
      <c r="J89" s="86">
        <v>95827.42</v>
      </c>
    </row>
    <row r="90" spans="1:10" ht="15.75" thickBot="1" x14ac:dyDescent="0.3">
      <c r="A90" s="201"/>
      <c r="B90" s="64" t="s">
        <v>289</v>
      </c>
      <c r="C90" s="86">
        <v>6963.96</v>
      </c>
      <c r="D90" s="85"/>
      <c r="E90" s="85">
        <v>6522.96</v>
      </c>
      <c r="F90" s="85">
        <v>115</v>
      </c>
      <c r="G90" s="85">
        <v>278</v>
      </c>
      <c r="H90" s="85">
        <f t="shared" si="4"/>
        <v>6915.96</v>
      </c>
      <c r="I90" s="85">
        <f t="shared" si="5"/>
        <v>99.31073699446867</v>
      </c>
      <c r="J90" s="86">
        <v>48</v>
      </c>
    </row>
    <row r="91" spans="1:10" ht="15.75" thickBot="1" x14ac:dyDescent="0.3">
      <c r="A91" s="201"/>
      <c r="B91" s="64" t="s">
        <v>242</v>
      </c>
      <c r="C91" s="86">
        <v>96772</v>
      </c>
      <c r="D91" s="85">
        <v>23593.06</v>
      </c>
      <c r="E91" s="85">
        <v>9948.2099999999991</v>
      </c>
      <c r="F91" s="85">
        <v>350</v>
      </c>
      <c r="G91" s="85">
        <v>1678</v>
      </c>
      <c r="H91" s="85">
        <f t="shared" si="4"/>
        <v>35569.270000000004</v>
      </c>
      <c r="I91" s="85">
        <f t="shared" si="5"/>
        <v>36.755745463563841</v>
      </c>
      <c r="J91" s="86">
        <v>61202.73</v>
      </c>
    </row>
    <row r="92" spans="1:10" ht="15.75" thickBot="1" x14ac:dyDescent="0.3">
      <c r="A92" s="201"/>
      <c r="B92" s="64" t="s">
        <v>290</v>
      </c>
      <c r="C92" s="86">
        <v>48791.28</v>
      </c>
      <c r="D92" s="85">
        <v>20798.09</v>
      </c>
      <c r="E92" s="85">
        <v>12469.54</v>
      </c>
      <c r="F92" s="85">
        <v>288</v>
      </c>
      <c r="G92" s="85">
        <v>4632</v>
      </c>
      <c r="H92" s="85">
        <f t="shared" si="4"/>
        <v>38187.630000000005</v>
      </c>
      <c r="I92" s="85">
        <f t="shared" si="5"/>
        <v>78.267325636876109</v>
      </c>
      <c r="J92" s="86">
        <v>10603.65</v>
      </c>
    </row>
    <row r="93" spans="1:10" ht="15.75" thickBot="1" x14ac:dyDescent="0.3">
      <c r="A93" s="201"/>
      <c r="B93" s="80" t="s">
        <v>13</v>
      </c>
      <c r="C93" s="86">
        <f>SUM(C89:C92)</f>
        <v>293226.23999999999</v>
      </c>
      <c r="D93" s="85">
        <f>SUM(D89:D92)</f>
        <v>71606.13</v>
      </c>
      <c r="E93" s="85">
        <f>SUM(E89:E92)</f>
        <v>40842.31</v>
      </c>
      <c r="F93" s="85">
        <f>SUM(F89:F92)</f>
        <v>2840</v>
      </c>
      <c r="G93" s="85">
        <f>SUM(G89:G92)</f>
        <v>10256</v>
      </c>
      <c r="H93" s="85">
        <f t="shared" si="4"/>
        <v>125544.44</v>
      </c>
      <c r="I93" s="85">
        <f t="shared" si="5"/>
        <v>42.814872229715867</v>
      </c>
      <c r="J93" s="86">
        <v>167633.79999999999</v>
      </c>
    </row>
    <row r="94" spans="1:10" ht="15.75" thickBot="1" x14ac:dyDescent="0.3">
      <c r="A94" s="201" t="s">
        <v>152</v>
      </c>
      <c r="B94" s="64" t="s">
        <v>291</v>
      </c>
      <c r="C94" s="86">
        <v>50514.75</v>
      </c>
      <c r="D94" s="85">
        <v>10716.7</v>
      </c>
      <c r="E94" s="85">
        <v>4881</v>
      </c>
      <c r="F94" s="85">
        <v>410</v>
      </c>
      <c r="G94" s="85">
        <v>1250</v>
      </c>
      <c r="H94" s="85">
        <f t="shared" si="4"/>
        <v>17257.7</v>
      </c>
      <c r="I94" s="85">
        <f t="shared" si="5"/>
        <v>34.163684864321809</v>
      </c>
      <c r="J94" s="86">
        <v>33257.050000000003</v>
      </c>
    </row>
    <row r="95" spans="1:10" ht="15.75" thickBot="1" x14ac:dyDescent="0.3">
      <c r="A95" s="201"/>
      <c r="B95" s="64" t="s">
        <v>245</v>
      </c>
      <c r="C95" s="86">
        <v>55794</v>
      </c>
      <c r="D95" s="85">
        <v>16020</v>
      </c>
      <c r="E95" s="85">
        <v>7486</v>
      </c>
      <c r="F95" s="85">
        <v>1441</v>
      </c>
      <c r="G95" s="85">
        <v>3297</v>
      </c>
      <c r="H95" s="85">
        <f t="shared" si="4"/>
        <v>28244</v>
      </c>
      <c r="I95" s="85">
        <f t="shared" si="5"/>
        <v>50.62193067354913</v>
      </c>
      <c r="J95" s="86">
        <v>27550</v>
      </c>
    </row>
    <row r="96" spans="1:10" ht="15.75" thickBot="1" x14ac:dyDescent="0.3">
      <c r="A96" s="201"/>
      <c r="B96" s="64" t="s">
        <v>246</v>
      </c>
      <c r="C96" s="86">
        <v>928</v>
      </c>
      <c r="D96" s="85"/>
      <c r="E96" s="85">
        <v>786</v>
      </c>
      <c r="F96" s="85">
        <v>74</v>
      </c>
      <c r="G96" s="85">
        <v>100</v>
      </c>
      <c r="H96" s="85">
        <f t="shared" si="4"/>
        <v>960</v>
      </c>
      <c r="I96" s="85">
        <f t="shared" si="5"/>
        <v>103.44827586206897</v>
      </c>
      <c r="J96" s="86" t="s">
        <v>23</v>
      </c>
    </row>
    <row r="97" spans="1:10" ht="15.75" thickBot="1" x14ac:dyDescent="0.3">
      <c r="A97" s="201"/>
      <c r="B97" s="64" t="s">
        <v>292</v>
      </c>
      <c r="C97" s="86">
        <v>13070</v>
      </c>
      <c r="D97" s="85"/>
      <c r="E97" s="85">
        <v>6549</v>
      </c>
      <c r="F97" s="85">
        <v>97</v>
      </c>
      <c r="G97" s="85">
        <v>627</v>
      </c>
      <c r="H97" s="85">
        <f t="shared" si="4"/>
        <v>7273</v>
      </c>
      <c r="I97" s="85">
        <f t="shared" si="5"/>
        <v>55.646518745218053</v>
      </c>
      <c r="J97" s="86">
        <v>5797</v>
      </c>
    </row>
    <row r="98" spans="1:10" ht="15.75" thickBot="1" x14ac:dyDescent="0.3">
      <c r="A98" s="201"/>
      <c r="B98" s="64" t="s">
        <v>293</v>
      </c>
      <c r="C98" s="86">
        <v>39870</v>
      </c>
      <c r="D98" s="85">
        <v>6565</v>
      </c>
      <c r="E98" s="85">
        <v>9423</v>
      </c>
      <c r="F98" s="85">
        <v>1091</v>
      </c>
      <c r="G98" s="85">
        <v>1000</v>
      </c>
      <c r="H98" s="85">
        <f t="shared" si="4"/>
        <v>18079</v>
      </c>
      <c r="I98" s="85">
        <f t="shared" si="5"/>
        <v>45.34487083019814</v>
      </c>
      <c r="J98" s="86">
        <v>21791</v>
      </c>
    </row>
    <row r="99" spans="1:10" ht="15.75" thickBot="1" x14ac:dyDescent="0.3">
      <c r="A99" s="201"/>
      <c r="B99" s="80" t="s">
        <v>13</v>
      </c>
      <c r="C99" s="86">
        <f>SUM(C94:C98)</f>
        <v>160176.75</v>
      </c>
      <c r="D99" s="85">
        <f>SUM(D94:D98)</f>
        <v>33301.699999999997</v>
      </c>
      <c r="E99" s="85">
        <f>SUM(E94:E98)</f>
        <v>29125</v>
      </c>
      <c r="F99" s="85">
        <v>3113</v>
      </c>
      <c r="G99" s="85">
        <f>SUM(G94:G98)</f>
        <v>6274</v>
      </c>
      <c r="H99" s="85">
        <f t="shared" si="4"/>
        <v>71813.7</v>
      </c>
      <c r="I99" s="85">
        <f t="shared" si="5"/>
        <v>44.834034902069121</v>
      </c>
      <c r="J99" s="86">
        <v>88395.05</v>
      </c>
    </row>
    <row r="100" spans="1:10" ht="15.75" thickBot="1" x14ac:dyDescent="0.3">
      <c r="A100" s="202" t="s">
        <v>19</v>
      </c>
      <c r="B100" s="64" t="s">
        <v>251</v>
      </c>
      <c r="C100" s="86">
        <v>608</v>
      </c>
      <c r="D100" s="85"/>
      <c r="E100" s="85">
        <v>707.5</v>
      </c>
      <c r="F100" s="85"/>
      <c r="G100" s="85"/>
      <c r="H100" s="85">
        <f t="shared" si="4"/>
        <v>707.5</v>
      </c>
      <c r="I100" s="85">
        <f t="shared" si="5"/>
        <v>116.36513157894737</v>
      </c>
      <c r="J100" s="86" t="s">
        <v>23</v>
      </c>
    </row>
    <row r="101" spans="1:10" ht="15.75" thickBot="1" x14ac:dyDescent="0.3">
      <c r="A101" s="202"/>
      <c r="B101" s="64" t="s">
        <v>252</v>
      </c>
      <c r="C101" s="86">
        <v>47190</v>
      </c>
      <c r="D101" s="85">
        <v>7523</v>
      </c>
      <c r="E101" s="85">
        <v>6410</v>
      </c>
      <c r="F101" s="85"/>
      <c r="G101" s="85"/>
      <c r="H101" s="85">
        <f t="shared" si="4"/>
        <v>13933</v>
      </c>
      <c r="I101" s="85">
        <f t="shared" si="5"/>
        <v>29.525323161686799</v>
      </c>
      <c r="J101" s="86">
        <v>33257</v>
      </c>
    </row>
    <row r="102" spans="1:10" ht="15.75" thickBot="1" x14ac:dyDescent="0.3">
      <c r="A102" s="202"/>
      <c r="B102" s="64" t="s">
        <v>253</v>
      </c>
      <c r="C102" s="86">
        <v>108595.45</v>
      </c>
      <c r="D102" s="85">
        <v>20637.37</v>
      </c>
      <c r="E102" s="85">
        <v>9858.0499999999993</v>
      </c>
      <c r="F102" s="85">
        <v>90</v>
      </c>
      <c r="G102" s="85">
        <v>295</v>
      </c>
      <c r="H102" s="85">
        <f t="shared" si="4"/>
        <v>30880.42</v>
      </c>
      <c r="I102" s="85">
        <f t="shared" si="5"/>
        <v>28.436200595881317</v>
      </c>
      <c r="J102" s="86">
        <v>77715.03</v>
      </c>
    </row>
    <row r="103" spans="1:10" ht="15.75" thickBot="1" x14ac:dyDescent="0.3">
      <c r="A103" s="202"/>
      <c r="B103" s="64" t="s">
        <v>294</v>
      </c>
      <c r="C103" s="86">
        <v>2105</v>
      </c>
      <c r="D103" s="85"/>
      <c r="E103" s="85">
        <v>2859</v>
      </c>
      <c r="F103" s="85"/>
      <c r="G103" s="85"/>
      <c r="H103" s="85">
        <f t="shared" si="4"/>
        <v>2859</v>
      </c>
      <c r="I103" s="85">
        <f t="shared" si="5"/>
        <v>135.81947743467933</v>
      </c>
      <c r="J103" s="86" t="s">
        <v>23</v>
      </c>
    </row>
    <row r="104" spans="1:10" ht="15.75" thickBot="1" x14ac:dyDescent="0.3">
      <c r="A104" s="202"/>
      <c r="B104" s="64" t="s">
        <v>258</v>
      </c>
      <c r="C104" s="86">
        <v>1652</v>
      </c>
      <c r="D104" s="85"/>
      <c r="E104" s="85">
        <v>1717</v>
      </c>
      <c r="F104" s="85"/>
      <c r="G104" s="85"/>
      <c r="H104" s="85">
        <f t="shared" si="4"/>
        <v>1717</v>
      </c>
      <c r="I104" s="85">
        <f t="shared" si="5"/>
        <v>103.93462469733656</v>
      </c>
      <c r="J104" s="86" t="s">
        <v>23</v>
      </c>
    </row>
    <row r="105" spans="1:10" ht="15.75" thickBot="1" x14ac:dyDescent="0.3">
      <c r="A105" s="202"/>
      <c r="B105" s="64" t="s">
        <v>267</v>
      </c>
      <c r="C105" s="86">
        <f>SUM(C100:C104)</f>
        <v>160150.45000000001</v>
      </c>
      <c r="D105" s="85">
        <f>SUM(D100:D104)</f>
        <v>28160.37</v>
      </c>
      <c r="E105" s="85">
        <f>SUM(E100:E104)</f>
        <v>21551.55</v>
      </c>
      <c r="F105" s="85">
        <v>90</v>
      </c>
      <c r="G105" s="85">
        <f>SUM(G100:G104)</f>
        <v>295</v>
      </c>
      <c r="H105" s="85">
        <f t="shared" si="4"/>
        <v>50096.92</v>
      </c>
      <c r="I105" s="85">
        <f t="shared" si="5"/>
        <v>31.281160933359846</v>
      </c>
      <c r="J105" s="86">
        <v>110972.03</v>
      </c>
    </row>
    <row r="106" spans="1:10" ht="15.75" thickBot="1" x14ac:dyDescent="0.3">
      <c r="A106" s="79" t="s">
        <v>13</v>
      </c>
      <c r="B106" s="79" t="s">
        <v>267</v>
      </c>
      <c r="C106" s="86">
        <v>3128631</v>
      </c>
      <c r="D106" s="86" t="s">
        <v>327</v>
      </c>
      <c r="E106" s="86" t="s">
        <v>328</v>
      </c>
      <c r="F106" s="86">
        <v>182503.95</v>
      </c>
      <c r="G106" s="86">
        <v>173264.34</v>
      </c>
      <c r="H106" s="86">
        <v>1920563.03</v>
      </c>
      <c r="I106" s="85">
        <f t="shared" si="5"/>
        <v>61.386690536531795</v>
      </c>
      <c r="J106" s="86">
        <v>1215441.48</v>
      </c>
    </row>
  </sheetData>
  <mergeCells count="24">
    <mergeCell ref="A63:A69"/>
    <mergeCell ref="A70:A74"/>
    <mergeCell ref="J3:J4"/>
    <mergeCell ref="A5:A11"/>
    <mergeCell ref="A12:A16"/>
    <mergeCell ref="A17:A22"/>
    <mergeCell ref="A23:A30"/>
    <mergeCell ref="A31:A36"/>
    <mergeCell ref="A3:A4"/>
    <mergeCell ref="B3:B4"/>
    <mergeCell ref="C3:C4"/>
    <mergeCell ref="D3:G3"/>
    <mergeCell ref="H3:H4"/>
    <mergeCell ref="I3:I4"/>
    <mergeCell ref="A1:J2"/>
    <mergeCell ref="A37:A42"/>
    <mergeCell ref="A43:A49"/>
    <mergeCell ref="A50:A56"/>
    <mergeCell ref="A57:A62"/>
    <mergeCell ref="A75:A82"/>
    <mergeCell ref="A83:A88"/>
    <mergeCell ref="A89:A93"/>
    <mergeCell ref="A94:A99"/>
    <mergeCell ref="A100:A105"/>
  </mergeCells>
  <pageMargins left="0.7" right="0.7" top="0.75" bottom="0.75" header="0.3" footer="0.3"/>
  <pageSetup orientation="portrait" r:id="rId1"/>
  <ignoredErrors>
    <ignoredError sqref="H5 H6:H47 H48:H106 G82 D88 G62 G42 C42" formulaRange="1"/>
    <ignoredError sqref="F88 D62 F22 D22:E22 D1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2 4 J r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2 4 J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C a 1 b R d 2 J x 2 Q A A A E g B A A A T A B w A R m 9 y b X V s Y X M v U 2 V j d G l v b j E u b S C i G A A o o B Q A A A A A A A A A A A A A A A A A A A A A A A A A A A C N k D F r w z A Q h X e D / 4 N Q F h t s q U 6 3 h k y F Q r c S F z q U E h T r F A s U S e j O 8 d + v F K 8 d e s v B 4 3 v w 3 k O Y y A b P x u 0 P h 7 q q K 5 x V A s 1 2 f P 8 0 7 P v T G U n R g n 0 w v U 3 J X l U h e w 1 3 c C H e w B N n R + a A 6 o r l G 8 O S J s j K h z b i U 1 0 c Y P M F F / E a P G U W G z 4 T R X y R c l 1 X 4 a 0 S 1 3 A X c Z Z o C V B q M G p x J I 3 N R h m 1 O S d Q G p L 8 Z x a R L b z t 2 P f 7 L T o o y g M 5 8 k E 8 8 5 + 2 2 0 L u + J t 1 B K X l K a x Y C j y i i h F c X q J o z V a k Y 6 C m m V F a o K 0 r 6 / / 2 H 3 4 B U E s B A i 0 A F A A C A A g A 2 4 J r V k i y 5 f i k A A A A 9 g A A A B I A A A A A A A A A A A A A A A A A A A A A A E N v b m Z p Z y 9 Q Y W N r Y W d l L n h t b F B L A Q I t A B Q A A g A I A N u C a 1 Y P y u m r p A A A A O k A A A A T A A A A A A A A A A A A A A A A A P A A A A B b Q 2 9 u d G V u d F 9 U e X B l c 1 0 u e G 1 s U E s B A i 0 A F A A C A A g A 2 4 J r V t F 3 Y n H Z A A A A S A E A A B M A A A A A A A A A A A A A A A A A 4 Q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o A A A A A A A D 8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T I t U l 9 z d G F 0 d X M t b 2 Y t a X J y a W d h d G l v b i 1 k Z X Z l b G 9 w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x V D A 4 O j E z O j M x L j k z M D g 4 N z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z I w M T I t U l 9 z d G F 0 d X M t b 2 Y t a X J y a W d h d G l v b i 1 k Z X Z l b G 9 w b W V u d C 9 T b 3 V y Y 2 U u e 0 l k L D B 9 J n F 1 b 3 Q 7 L C Z x d W 9 0 O 1 N l Y 3 R p b 2 4 x L z I w M T I t U l 9 z d G F 0 d X M t b 2 Y t a X J y a W d h d G l v b i 1 k Z X Z l b G 9 w b W V u d C 9 T b 3 V y Y 2 U u e 0 5 h b W U s M X 0 m c X V v d D s s J n F 1 b 3 Q 7 U 2 V j d G l v b j E v M j A x M i 1 S X 3 N 0 Y X R 1 c y 1 v Z i 1 p c n J p Z 2 F 0 a W 9 u L W R l d m V s b 3 B t Z W 5 0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z I w M T I t U l 9 z d G F 0 d X M t b 2 Y t a X J y a W d h d G l v b i 1 k Z X Z l b G 9 w b W V u d C 9 T b 3 V y Y 2 U u e 0 l k L D B 9 J n F 1 b 3 Q 7 L C Z x d W 9 0 O 1 N l Y 3 R p b 2 4 x L z I w M T I t U l 9 z d G F 0 d X M t b 2 Y t a X J y a W d h d G l v b i 1 k Z X Z l b G 9 w b W V u d C 9 T b 3 V y Y 2 U u e 0 5 h b W U s M X 0 m c X V v d D s s J n F 1 b 3 Q 7 U 2 V j d G l v b j E v M j A x M i 1 S X 3 N 0 Y X R 1 c y 1 v Z i 1 p c n J p Z 2 F 0 a W 9 u L W R l d m V s b 3 B t Z W 5 0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M i 1 S X 3 N 0 Y X R 1 c y 1 v Z i 1 p c n J p Z 2 F 0 a W 9 u L W R l d m V s b 3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I t U l 9 z d G F 0 d X M t b 2 Y t a X J y a W d h d G l v b i 1 k Z X Z l b G 9 w b W V u d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t L O U U 8 X 0 m u G t R G S O I U Y A A A A A A C A A A A A A A Q Z g A A A A E A A C A A A A D G V L x 9 T j I B q V q n q t d c F U P T 3 g A 2 g M m B n U n x I Y U P c P 1 X t g A A A A A O g A A A A A I A A C A A A A C A S h A q D K Z 4 a R U R I n S N 3 t i 1 a Y t q 7 U h e y N y U I K q N Z w F S L 1 A A A A C g W h M k I 1 K i m 2 Z 3 E 6 i i x H 8 5 F I d 1 3 V V k s + e o V x K T / M 1 + y N t 7 I 2 z Z K m p x X J E a o 1 a q q 5 F N H i 3 F u w W t Z Y x + A + 1 P d n 5 Y + d B 1 v M H 7 v g g v F R j I Y / n u U k A A A A C G V s c D N 0 j 9 d I s Y z y k v C + a 4 9 f M H N Q 8 Q U Q 7 9 M B G C L h R i A D S B 1 x j M K F t K m + X + y x D 6 p l v B + f Q G 5 P g Z T 5 H H G h N 1 t h O q < / D a t a M a s h u p > 
</file>

<file path=customXml/itemProps1.xml><?xml version="1.0" encoding="utf-8"?>
<ds:datastoreItem xmlns:ds="http://schemas.openxmlformats.org/officeDocument/2006/customXml" ds:itemID="{75FB8DEE-0278-401F-BBF8-8B08EE4EAE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2018-1</vt:lpstr>
      <vt:lpstr>2019</vt:lpstr>
      <vt:lpstr>2019-1</vt:lpstr>
      <vt:lpstr>2020</vt:lpstr>
      <vt:lpstr>2020-1</vt:lpstr>
      <vt:lpstr>2021</vt:lpstr>
      <vt:lpstr>2021-1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Niecelle</dc:creator>
  <cp:keywords/>
  <dc:description/>
  <cp:lastModifiedBy>Niecelle</cp:lastModifiedBy>
  <cp:revision/>
  <dcterms:created xsi:type="dcterms:W3CDTF">2023-03-09T06:01:21Z</dcterms:created>
  <dcterms:modified xsi:type="dcterms:W3CDTF">2023-04-25T01:32:14Z</dcterms:modified>
  <cp:category/>
  <cp:contentStatus/>
</cp:coreProperties>
</file>