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IMEDIA\Downloads\"/>
    </mc:Choice>
  </mc:AlternateContent>
  <xr:revisionPtr revIDLastSave="0" documentId="8_{E79A0FCE-AB3B-44DB-9D31-3B3F0B26F9EF}" xr6:coauthVersionLast="47" xr6:coauthVersionMax="47" xr10:uidLastSave="{00000000-0000-0000-0000-000000000000}"/>
  <bookViews>
    <workbookView xWindow="-120" yWindow="-120" windowWidth="21840" windowHeight="13740" xr2:uid="{B33B4235-42E5-49B2-BDA2-0C2ED304C0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M10" i="1"/>
  <c r="M9" i="1"/>
  <c r="M8" i="1"/>
  <c r="M7" i="1"/>
  <c r="M6" i="1"/>
  <c r="M5" i="1"/>
  <c r="J14" i="1"/>
  <c r="K5" i="1" s="1"/>
  <c r="J15" i="1"/>
  <c r="L5" i="1"/>
  <c r="I6" i="1"/>
  <c r="I7" i="1"/>
  <c r="I8" i="1"/>
  <c r="I9" i="1"/>
  <c r="I10" i="1"/>
  <c r="I5" i="1"/>
  <c r="J5" i="1" s="1"/>
  <c r="L9" i="1" l="1"/>
  <c r="L8" i="1"/>
  <c r="L10" i="1"/>
  <c r="L6" i="1"/>
  <c r="L7" i="1"/>
  <c r="J9" i="1"/>
  <c r="J8" i="1"/>
  <c r="J7" i="1"/>
  <c r="J6" i="1"/>
  <c r="K9" i="1"/>
  <c r="J10" i="1"/>
  <c r="K6" i="1" l="1"/>
  <c r="K7" i="1"/>
  <c r="K8" i="1"/>
  <c r="K10" i="1"/>
  <c r="J16" i="1" l="1"/>
  <c r="J17" i="1" s="1"/>
</calcChain>
</file>

<file path=xl/sharedStrings.xml><?xml version="1.0" encoding="utf-8"?>
<sst xmlns="http://schemas.openxmlformats.org/spreadsheetml/2006/main" count="16" uniqueCount="13">
  <si>
    <t>v</t>
  </si>
  <si>
    <t>Asimetria</t>
  </si>
  <si>
    <t>Mo</t>
  </si>
  <si>
    <t>Promedio</t>
  </si>
  <si>
    <t>Desviacion</t>
  </si>
  <si>
    <t>Cola izquierda y los datos tienden a la derecha</t>
  </si>
  <si>
    <t>fi * xi</t>
  </si>
  <si>
    <t>xi</t>
  </si>
  <si>
    <t>fi</t>
  </si>
  <si>
    <t>lim sup</t>
  </si>
  <si>
    <t>lim inf</t>
  </si>
  <si>
    <t>Curtosis</t>
  </si>
  <si>
    <t>Platicurtica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</si>
</sst>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462821</xdr:colOff>
      <xdr:row>4</xdr:row>
      <xdr:rowOff>102113</xdr:rowOff>
    </xdr:from>
    <xdr:to>
      <xdr:col>4</xdr:col>
      <xdr:colOff>202571</xdr:colOff>
      <xdr:row>9</xdr:row>
      <xdr:rowOff>41412</xdr:rowOff>
    </xdr:to>
    <xdr:pic>
      <xdr:nvPicPr>
        <xdr:cNvPr id="4" name="Imagen 3" descr="Desviación media para datos agrupados por intervalos | Matemóvil">
          <a:extLst>
            <a:ext uri="{FF2B5EF4-FFF2-40B4-BE49-F238E27FC236}">
              <a16:creationId xmlns:a16="http://schemas.microsoft.com/office/drawing/2014/main" id="{92701E0C-3FAE-89A3-BB3C-3E5A40AD0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21" y="864113"/>
          <a:ext cx="2787750" cy="89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C4A-D610-40AB-B672-3A75FCF0BF10}">
  <dimension ref="D4:M18"/>
  <sheetViews>
    <sheetView tabSelected="1" zoomScale="115" zoomScaleNormal="115" workbookViewId="0">
      <selection activeCell="J18" sqref="J18"/>
    </sheetView>
  </sheetViews>
  <sheetFormatPr baseColWidth="10" defaultRowHeight="15" x14ac:dyDescent="0.25"/>
  <cols>
    <col min="9" max="9" width="11.7109375" bestFit="1" customWidth="1"/>
    <col min="10" max="10" width="14" bestFit="1" customWidth="1"/>
  </cols>
  <sheetData>
    <row r="4" spans="6:13" x14ac:dyDescent="0.25">
      <c r="F4" t="s">
        <v>10</v>
      </c>
      <c r="G4" t="s">
        <v>9</v>
      </c>
      <c r="H4" t="s">
        <v>8</v>
      </c>
      <c r="I4" t="s">
        <v>7</v>
      </c>
      <c r="J4" t="s">
        <v>6</v>
      </c>
      <c r="K4" t="s">
        <v>4</v>
      </c>
      <c r="L4" t="s">
        <v>1</v>
      </c>
      <c r="M4" t="s">
        <v>11</v>
      </c>
    </row>
    <row r="5" spans="6:13" x14ac:dyDescent="0.25">
      <c r="F5" s="1">
        <v>50</v>
      </c>
      <c r="G5" s="1">
        <v>100</v>
      </c>
      <c r="H5" s="1">
        <v>2</v>
      </c>
      <c r="I5" s="1">
        <f>(G5+F5)/2</f>
        <v>75</v>
      </c>
      <c r="J5" s="1">
        <f>H5*I5</f>
        <v>150</v>
      </c>
      <c r="K5">
        <f>+((I5-J14)^2)*H5</f>
        <v>52189.34911242604</v>
      </c>
      <c r="L5">
        <f>+(I5-J14)^3*H5</f>
        <v>-8430587.164314976</v>
      </c>
      <c r="M5">
        <f>+((I5-$J$14)^4*H5)/(39*J16^4)-3</f>
        <v>-1.9322092560808735</v>
      </c>
    </row>
    <row r="6" spans="6:13" x14ac:dyDescent="0.25">
      <c r="F6" s="1">
        <v>100</v>
      </c>
      <c r="G6" s="1">
        <v>150</v>
      </c>
      <c r="H6" s="1">
        <v>4</v>
      </c>
      <c r="I6" s="1">
        <f t="shared" ref="I6:I10" si="0">(G6+F6)/2</f>
        <v>125</v>
      </c>
      <c r="J6" s="1">
        <f t="shared" ref="J6:J10" si="1">H6*I6</f>
        <v>500</v>
      </c>
      <c r="K6">
        <f>+((I6-J14)^2)*H6</f>
        <v>49763.313609467463</v>
      </c>
      <c r="L6">
        <f>+(I6-J14)^3*H6</f>
        <v>-5550523.441055987</v>
      </c>
      <c r="M6">
        <f>+((I6-$J$14)^4*H6)/(39*J16^4)-3</f>
        <v>-2.5145874756725184</v>
      </c>
    </row>
    <row r="7" spans="6:13" x14ac:dyDescent="0.25">
      <c r="F7" s="1">
        <v>150</v>
      </c>
      <c r="G7" s="1">
        <v>200</v>
      </c>
      <c r="H7" s="1">
        <v>6</v>
      </c>
      <c r="I7" s="1">
        <f t="shared" si="0"/>
        <v>175</v>
      </c>
      <c r="J7" s="1">
        <f t="shared" si="1"/>
        <v>1050</v>
      </c>
      <c r="K7">
        <f>+((I7-J14)^2)*H7</f>
        <v>22721.893491124265</v>
      </c>
      <c r="L7">
        <f>+(I7-J14)^3*H7</f>
        <v>-1398270.3686845703</v>
      </c>
      <c r="M7">
        <f>+((I7-$J$14)^4*H7)/(39*J16^4)-3</f>
        <v>-2.9325331900736922</v>
      </c>
    </row>
    <row r="8" spans="6:13" x14ac:dyDescent="0.25">
      <c r="F8" s="1">
        <v>200</v>
      </c>
      <c r="G8" s="1">
        <v>250</v>
      </c>
      <c r="H8" s="1">
        <v>8</v>
      </c>
      <c r="I8" s="1">
        <f t="shared" si="0"/>
        <v>225</v>
      </c>
      <c r="J8" s="1">
        <f t="shared" si="1"/>
        <v>1800</v>
      </c>
      <c r="K8">
        <f>+((I8-J14)^2)*H8</f>
        <v>1065.0887573964512</v>
      </c>
      <c r="L8">
        <f>+(I8-J14)^3*H8</f>
        <v>-12289.485662266754</v>
      </c>
      <c r="M8">
        <f>+((I8-$J$14)^4*H8)/(39*J16^4)-3</f>
        <v>-2.9998888181232903</v>
      </c>
    </row>
    <row r="9" spans="6:13" x14ac:dyDescent="0.25">
      <c r="F9" s="1">
        <v>250</v>
      </c>
      <c r="G9" s="1">
        <v>300</v>
      </c>
      <c r="H9" s="1">
        <v>9</v>
      </c>
      <c r="I9" s="1">
        <f t="shared" si="0"/>
        <v>275</v>
      </c>
      <c r="J9" s="1">
        <f t="shared" si="1"/>
        <v>2475</v>
      </c>
      <c r="K9">
        <f>+((I9-J14)^2)*H9</f>
        <v>13313.609467455615</v>
      </c>
      <c r="L9">
        <f>+(I9-J14)^3*H9</f>
        <v>512061.90259444667</v>
      </c>
      <c r="M9">
        <f>+((I9-$J$14)^4*H9)/(39*J16^4)-3</f>
        <v>-2.9845580726792202</v>
      </c>
    </row>
    <row r="10" spans="6:13" x14ac:dyDescent="0.25">
      <c r="F10" s="1">
        <v>300</v>
      </c>
      <c r="G10" s="1">
        <v>350</v>
      </c>
      <c r="H10" s="1">
        <v>10</v>
      </c>
      <c r="I10" s="1">
        <f t="shared" si="0"/>
        <v>325</v>
      </c>
      <c r="J10" s="1">
        <f t="shared" si="1"/>
        <v>3250</v>
      </c>
      <c r="K10">
        <f>+((I10-J14)^2)*H10</f>
        <v>78254.437869822461</v>
      </c>
      <c r="L10">
        <f>+(I10-J14)^3*H10</f>
        <v>6922507.9654073715</v>
      </c>
      <c r="M10">
        <f>+((I10-$J$14)^4*H10)/(39*J16^4)-3</f>
        <v>-2.5198572907361898</v>
      </c>
    </row>
    <row r="11" spans="6:13" x14ac:dyDescent="0.25">
      <c r="F11" s="1"/>
      <c r="G11" s="1"/>
      <c r="H11" s="1">
        <v>39</v>
      </c>
      <c r="I11" s="1"/>
      <c r="J11" s="1"/>
    </row>
    <row r="14" spans="6:13" x14ac:dyDescent="0.25">
      <c r="I14" s="2" t="s">
        <v>3</v>
      </c>
      <c r="J14" s="2">
        <f>SUM(J5:J10)/39</f>
        <v>236.53846153846155</v>
      </c>
    </row>
    <row r="15" spans="6:13" x14ac:dyDescent="0.25">
      <c r="I15" s="3" t="s">
        <v>2</v>
      </c>
      <c r="J15" s="3">
        <f>300+((10-9)/(10-9+10-0))*50</f>
        <v>304.54545454545456</v>
      </c>
    </row>
    <row r="16" spans="6:13" x14ac:dyDescent="0.25">
      <c r="I16" s="4" t="s">
        <v>4</v>
      </c>
      <c r="J16" s="4">
        <f>+SQRT(SUM(K5:K10)/38)</f>
        <v>75.621580793986155</v>
      </c>
    </row>
    <row r="17" spans="4:11" x14ac:dyDescent="0.25">
      <c r="D17" t="s">
        <v>0</v>
      </c>
      <c r="I17" s="5" t="s">
        <v>1</v>
      </c>
      <c r="J17" s="5">
        <f>(SUM(L5:L10)/(39*J16^3))</f>
        <v>-0.47179462245959469</v>
      </c>
      <c r="K17" t="s">
        <v>5</v>
      </c>
    </row>
    <row r="18" spans="4:11" x14ac:dyDescent="0.25">
      <c r="I18" t="s">
        <v>11</v>
      </c>
      <c r="J18">
        <f>+SUM(M5:M10)</f>
        <v>-15.883634103365786</v>
      </c>
      <c r="K1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Reserva 40</dc:creator>
  <cp:lastModifiedBy>Reserva 21</cp:lastModifiedBy>
  <dcterms:created xsi:type="dcterms:W3CDTF">2025-08-08T13:02:02Z</dcterms:created>
  <dcterms:modified xsi:type="dcterms:W3CDTF">2025-08-12T13:53:56Z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35a957-b352-4c2d-aa57-80f72177303d_Enabled">
    <vt:lpwstr>true</vt:lpwstr>
  </property>
  <property fmtid="{D5CDD505-2E9C-101B-9397-08002B2CF9AE}" pid="3" name="MSIP_Label_f535a957-b352-4c2d-aa57-80f72177303d_SetDate">
    <vt:lpwstr>2025-08-08T13:46:33Z</vt:lpwstr>
  </property>
  <property fmtid="{D5CDD505-2E9C-101B-9397-08002B2CF9AE}" pid="4" name="MSIP_Label_f535a957-b352-4c2d-aa57-80f72177303d_Method">
    <vt:lpwstr>Standard</vt:lpwstr>
  </property>
  <property fmtid="{D5CDD505-2E9C-101B-9397-08002B2CF9AE}" pid="5" name="MSIP_Label_f535a957-b352-4c2d-aa57-80f72177303d_Name">
    <vt:lpwstr>defa4170-0d19-0005-0004-bc88714345d2</vt:lpwstr>
  </property>
  <property fmtid="{D5CDD505-2E9C-101B-9397-08002B2CF9AE}" pid="6" name="MSIP_Label_f535a957-b352-4c2d-aa57-80f72177303d_SiteId">
    <vt:lpwstr>34303541-74ec-4d4a-8c5a-8049d2fd6ce6</vt:lpwstr>
  </property>
  <property fmtid="{D5CDD505-2E9C-101B-9397-08002B2CF9AE}" pid="7" name="MSIP_Label_f535a957-b352-4c2d-aa57-80f72177303d_ActionId">
    <vt:lpwstr>6d8a34d6-2b74-42a0-b53b-3fde4101a092</vt:lpwstr>
  </property>
  <property fmtid="{D5CDD505-2E9C-101B-9397-08002B2CF9AE}" pid="8" name="MSIP_Label_f535a957-b352-4c2d-aa57-80f72177303d_ContentBits">
    <vt:lpwstr>0</vt:lpwstr>
  </property>
  <property fmtid="{D5CDD505-2E9C-101B-9397-08002B2CF9AE}" pid="9" name="MSIP_Label_f535a957-b352-4c2d-aa57-80f72177303d_Tag">
    <vt:lpwstr>10, 3, 0, 1</vt:lpwstr>
  </property>
</Properties>
</file>