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D:\MIS DOCUMENTOS\CIADTI\PROYECTOS\SERVICIOS\CARGA TRABAJO\ciadti-especifico-carga-trabajo-services\src\main\resources\reports\structures\"/>
    </mc:Choice>
  </mc:AlternateContent>
  <xr:revisionPtr revIDLastSave="0" documentId="13_ncr:1_{AD828E72-2F31-4EA0-BDCE-0678156B9C68}" xr6:coauthVersionLast="47" xr6:coauthVersionMax="47" xr10:uidLastSave="{00000000-0000-0000-0000-000000000000}"/>
  <bookViews>
    <workbookView xWindow="28680" yWindow="-120" windowWidth="29040" windowHeight="15720" xr2:uid="{FC55D6EF-68F2-426F-9839-57243A004983}"/>
  </bookViews>
  <sheets>
    <sheet name="Detalle por dependencia" sheetId="2" r:id="rId1"/>
    <sheet name="Consolidado total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/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/>
</comments>
</file>

<file path=xl/sharedStrings.xml><?xml version="1.0" encoding="utf-8"?>
<sst xmlns="http://schemas.openxmlformats.org/spreadsheetml/2006/main" count="307" uniqueCount="236">
  <si>
    <t>Gestión y Desarrollo del Talento Humano</t>
  </si>
  <si>
    <t>Gestión de Tiempos Laborados por Dependencia</t>
  </si>
  <si>
    <t>NIVEL</t>
  </si>
  <si>
    <t>FRECUENCIA</t>
  </si>
  <si>
    <t>Tmin</t>
  </si>
  <si>
    <t>Tusual</t>
  </si>
  <si>
    <t>Tmáx</t>
  </si>
  <si>
    <t>TIEMPO TOTAL POR TAREA</t>
  </si>
  <si>
    <t>TE (Tiempo Estandar)</t>
  </si>
  <si>
    <t>Fecha del reporte:  ${reportDate}</t>
  </si>
  <si>
    <t>${node.nombre}</t>
  </si>
  <si>
    <t>${node.actividad.nivel.descripcion}</t>
  </si>
  <si>
    <t>${node.actividad.frecuencia}</t>
  </si>
  <si>
    <t>$[UPPER(${"\"" + tittle + "\""})]</t>
  </si>
  <si>
    <t>${node.actividad.tiempoEstandar}</t>
  </si>
  <si>
    <t>${time}</t>
  </si>
  <si>
    <t>$[UPPER(${"\"" + level.nomenclatura + "\""})]</t>
  </si>
  <si>
    <t>${node.actividad.tiempoMinimoEnHoras}</t>
  </si>
  <si>
    <t>${node.actividad.tiempoMaximoEnHoras}</t>
  </si>
  <si>
    <t>${node.actividad.tiempoPromedioEnHoras}</t>
  </si>
  <si>
    <t>$[UPPER(${"\"" +node.actividad.nivel.nomenclatura + "\""})]</t>
  </si>
  <si>
    <t>Tiempo requerido: ${root.nombre}</t>
  </si>
  <si>
    <t>Personal requerido: ${root.nombre}</t>
  </si>
  <si>
    <t>PERSONAL TOTAL REQUERIDO</t>
  </si>
  <si>
    <t>${time/HOURS_PER_MONTH}</t>
  </si>
  <si>
    <t>DEPENDENCIA</t>
  </si>
  <si>
    <t>$[SUM(C9)]</t>
  </si>
  <si>
    <t xml:space="preserve">TOTAL DE EMPLEOS </t>
  </si>
  <si>
    <t>${level.descripcion}</t>
  </si>
  <si>
    <t>NÚMERO DE EMPLEOS DISTRIBUIDOS POR NIVELES Y DENOMINACIONES DE EMPLEOS</t>
  </si>
  <si>
    <t>$[SUM(C10)]</t>
  </si>
  <si>
    <t>NOMENCLATURA DEL NIVEL</t>
  </si>
  <si>
    <t>${ time}</t>
  </si>
  <si>
    <t>Fecha del reporte:  25/10/2024 15:10</t>
  </si>
  <si>
    <t>Control Urbano</t>
  </si>
  <si>
    <t>Planeación y Gobierno</t>
  </si>
  <si>
    <t>Procesos constructivos o de ocupación indebida del espacio publica</t>
  </si>
  <si>
    <t>Recepcionar  y analizar la solicitud por parte de dependencia en procesos constructivos o de ocupacion indebida del espacio publico (construcciones o instalacion de mobiliario urbano)</t>
  </si>
  <si>
    <t>Profesional</t>
  </si>
  <si>
    <r>
      <t>Recepcionar  y analizar la solicitud por parte de dependencia en procesos constructivos o de ocupacion indebida del espacio publico (construcciones o instalacion de mobiliario urbano)</t>
    </r>
    <r>
      <rPr>
        <i val="true"/>
        <color indexed="55"/>
        <sz val="11.0"/>
        <rFont val="Garamond"/>
      </rPr>
      <t xml:space="preserve"> </t>
    </r>
  </si>
  <si>
    <t>Realizar el registro correspondiente por parte de la Subdireccion de Control Fisico y Ambiental del Departamento Administrativo de Planeacion Municipal adelantado por la auxiliar administrativa</t>
  </si>
  <si>
    <t>Asistencial</t>
  </si>
  <si>
    <r>
      <t>Realizar el registro correspondiente por parte de la Subdireccion de Control Fisico y Ambiental del Departamento Administrativo de Planeacion Municipal adelantado por la auxiliar administrativa</t>
    </r>
    <r>
      <rPr>
        <i val="true"/>
        <color indexed="55"/>
        <sz val="11.0"/>
        <rFont val="Garamond"/>
      </rPr>
      <t xml:space="preserve"> </t>
    </r>
  </si>
  <si>
    <t>Realizar la respectiva revision de la solicitud por parte del Subdirector de Control Fisico y Ambiental</t>
  </si>
  <si>
    <r>
      <t>Realizar la respectiva revision de la solicitud por parte del Subdirector de Control Fisico y Ambiental</t>
    </r>
    <r>
      <rPr>
        <i val="true"/>
        <color indexed="55"/>
        <sz val="11.0"/>
        <rFont val="Garamond"/>
      </rPr>
      <t xml:space="preserve"> </t>
    </r>
  </si>
  <si>
    <t>Realizar apoyo tecnico operativo a la Subdireccion de Control Fisico y Ambiental, para realizar la diligencia de inspeccion ocular e informe tecnico, con fundamento en las normas urbanisticas vigentes</t>
  </si>
  <si>
    <r>
      <t>Realizar apoyo tecnico operativo a la Subdireccion de Control Fisico y Ambiental, para realizar la diligencia de inspeccion ocular e informe tecnico, con fundamento en las normas urbanisticas vigentes</t>
    </r>
    <r>
      <rPr>
        <i val="true"/>
        <color indexed="55"/>
        <sz val="11.0"/>
        <rFont val="Garamond"/>
      </rPr>
      <t xml:space="preserve"> </t>
    </r>
  </si>
  <si>
    <t>Realizar apoyo juridico  a la Subdireccion de Control Fisico y Ambiental, para brindar sustento juridico a los  informes tecnicos, con fundamento en las normas urbanisticas vigentes y las correspondientes medidas correctivas</t>
  </si>
  <si>
    <r>
      <t>Realizar apoyo juridico  a la Subdireccion de Control Fisico y Ambiental, para brindar sustento juridico a los  informes tecnicos, con fundamento en las normas urbanisticas vigentes y las correspondientes medidas correctivas</t>
    </r>
    <r>
      <rPr>
        <i val="true"/>
        <color indexed="55"/>
        <sz val="11.0"/>
        <rFont val="Garamond"/>
      </rPr>
      <t xml:space="preserve"> </t>
    </r>
  </si>
  <si>
    <t>Trasladar a las entidades competentes de todas aquellas actividades que no se encuentren contempladas con la ocupacion del espacio publico dentro del proceso de control urbanistico.(quien traslada)</t>
  </si>
  <si>
    <t>Asesor</t>
  </si>
  <si>
    <r>
      <t>Trasladar a las entidades competentes de todas aquellas actividades que no se encuentren contempladas con la ocupacion del espacio publico dentro del proceso de control urbanistico.(quien traslada)</t>
    </r>
    <r>
      <rPr>
        <i val="true"/>
        <color indexed="55"/>
        <sz val="11.0"/>
        <rFont val="Garamond"/>
      </rPr>
      <t xml:space="preserve"> </t>
    </r>
  </si>
  <si>
    <r>
      <t>Procesos constructivos o de ocupación indebida del espacio publica</t>
    </r>
    <r>
      <rPr>
        <i val="true"/>
        <color indexed="55"/>
        <sz val="11.0"/>
        <rFont val="Garamond"/>
      </rPr>
      <t xml:space="preserve"> </t>
    </r>
  </si>
  <si>
    <t>Planeación y ejecución de visita técnica e informe</t>
  </si>
  <si>
    <t>Realizar Concepto tecnico de soporte en aplicacion a las normas urbanisticas vigentes y la determinacion del comportamiento que afecta la integridad urbanistica</t>
  </si>
  <si>
    <r>
      <t>Realizar Concepto tecnico de soporte en aplicacion a las normas urbanisticas vigentes y la determinacion del comportamiento que afecta la integridad urbanistica</t>
    </r>
    <r>
      <rPr>
        <i val="true"/>
        <color indexed="55"/>
        <sz val="11.0"/>
        <rFont val="Garamond"/>
      </rPr>
      <t xml:space="preserve"> </t>
    </r>
  </si>
  <si>
    <t>Recepcionar la solicitud junto con Informe tecnico de la visita de inspeccion ocular, y concepto tecnico de soporte en aplicacion a las normas urbanisticas por parte de Secretaria de gobierno (Oficina de control urbano y espacio publico)</t>
  </si>
  <si>
    <r>
      <t>Recepcionar la solicitud junto con Informe tecnico de la visita de inspeccion ocular, y concepto tecnico de soporte en aplicacion a las normas urbanisticas por parte de Secretaria de gobierno (Oficina de control urbano y espacio publico)</t>
    </r>
    <r>
      <rPr>
        <i val="true"/>
        <color indexed="55"/>
        <sz val="11.0"/>
        <rFont val="Garamond"/>
      </rPr>
      <t xml:space="preserve"> </t>
    </r>
  </si>
  <si>
    <t>Hacer la revision del informe tecnico por parte de Profesional Universitario</t>
  </si>
  <si>
    <t>Directivo</t>
  </si>
  <si>
    <r>
      <t>Hacer la revision del informe tecnico por parte de Profesional Universitario</t>
    </r>
    <r>
      <rPr>
        <i val="true"/>
        <color indexed="55"/>
        <sz val="11.0"/>
        <rFont val="Garamond"/>
      </rPr>
      <t xml:space="preserve"> </t>
    </r>
  </si>
  <si>
    <r>
      <t>Planeación y ejecución de visita técnica e informe</t>
    </r>
    <r>
      <rPr>
        <i val="true"/>
        <color indexed="55"/>
        <sz val="11.0"/>
        <rFont val="Garamond"/>
      </rPr>
      <t xml:space="preserve"> </t>
    </r>
  </si>
  <si>
    <t>Control y vigilancia de los procesos</t>
  </si>
  <si>
    <t>Realizar visitas donde se determine la sostenibilidad de la accion impartida y el cumplimiento de todas las normas urbanisticas, tecnico operativo</t>
  </si>
  <si>
    <r>
      <t>Realizar visitas donde se determine la sostenibilidad de la accion impartida y el cumplimiento de todas las normas urbanisticas, tecnico operativo</t>
    </r>
    <r>
      <rPr>
        <i val="true"/>
        <color indexed="55"/>
        <sz val="11.0"/>
        <rFont val="Garamond"/>
      </rPr>
      <t xml:space="preserve"> </t>
    </r>
  </si>
  <si>
    <t>Emitir informe de control y vigilancia y notificarselo al ciudadano quejoso con el fin de acreditar las acciones realizadas, tecnico operativo</t>
  </si>
  <si>
    <r>
      <t>Emitir informe de control y vigilancia y notificarselo al ciudadano quejoso con el fin de acreditar las acciones realizadas, tecnico operativo</t>
    </r>
    <r>
      <rPr>
        <i val="true"/>
        <color indexed="55"/>
        <sz val="11.0"/>
        <rFont val="Garamond"/>
      </rPr>
      <t xml:space="preserve"> </t>
    </r>
  </si>
  <si>
    <r>
      <t>Control y vigilancia de los procesos</t>
    </r>
    <r>
      <rPr>
        <i val="true"/>
        <color indexed="55"/>
        <sz val="11.0"/>
        <rFont val="Garamond"/>
      </rPr>
      <t xml:space="preserve"> </t>
    </r>
  </si>
  <si>
    <r>
      <t>Planeación y Gobierno</t>
    </r>
    <r>
      <rPr>
        <i val="true"/>
        <color indexed="55"/>
        <sz val="11.0"/>
        <rFont val="Garamond"/>
      </rPr>
      <t xml:space="preserve">
Gestión de planeaciones y gobierno institucional</t>
    </r>
  </si>
  <si>
    <t>Proceso de escritura de software</t>
  </si>
  <si>
    <r>
      <t>Proceso de escritura de software</t>
    </r>
    <r>
      <rPr>
        <i val="true"/>
        <color indexed="55"/>
        <sz val="11.0"/>
        <rFont val="Garamond"/>
      </rPr>
      <t xml:space="preserve">
Consiste en crear software usando principios de Code Clean, such as SOLID principles</t>
    </r>
  </si>
  <si>
    <r>
      <t>Control Urbano</t>
    </r>
    <r>
      <rPr>
        <i val="true"/>
        <color indexed="55"/>
        <sz val="11.0"/>
        <rFont val="Garamond"/>
      </rPr>
      <t xml:space="preserve">
Gestora de procesos de planeación y gobierno</t>
    </r>
  </si>
  <si>
    <t>Tiempo requerido: Control Urbano</t>
  </si>
  <si>
    <t>Personal requerido: Control Urbano</t>
  </si>
  <si>
    <t>Oficina de Talento Humano</t>
  </si>
  <si>
    <t>Gestión de Infraestructura Física</t>
  </si>
  <si>
    <t>Ingreso y salida de Bienes</t>
  </si>
  <si>
    <t>Recepción de contrato, cumplido y factura de los bienes adquiridos</t>
  </si>
  <si>
    <r>
      <t>Recepción de contrato, cumplido y factura de los bienes adquiridos</t>
    </r>
    <r>
      <rPr>
        <i val="true"/>
        <color indexed="55"/>
        <sz val="11.0"/>
        <rFont val="Garamond"/>
      </rPr>
      <t xml:space="preserve">
Se recibe mediante correo electrónico la solicitud, El jefe de la dependencia lo asigna al responsable</t>
    </r>
  </si>
  <si>
    <r>
      <t>Ingreso y salida de Bienes</t>
    </r>
    <r>
      <rPr>
        <i val="true"/>
        <color indexed="55"/>
        <sz val="11.0"/>
        <rFont val="Garamond"/>
      </rPr>
      <t xml:space="preserve">
Realizar el ingreso y salida de los elementos asignándolos a los funcionarios de planta</t>
    </r>
  </si>
  <si>
    <t>Traslado de bienes</t>
  </si>
  <si>
    <t>Recibir solicitud de traslado</t>
  </si>
  <si>
    <t>Técnico</t>
  </si>
  <si>
    <r>
      <t>Recibir solicitud de traslado</t>
    </r>
    <r>
      <rPr>
        <i val="true"/>
        <color indexed="55"/>
        <sz val="11.0"/>
        <rFont val="Garamond"/>
      </rPr>
      <t xml:space="preserve">
Se recibe el correo electrónico con la solicitud de traslado adjuntando el formato establecido</t>
    </r>
  </si>
  <si>
    <t>Tramitar la solicitud del traslado</t>
  </si>
  <si>
    <r>
      <t>Tramitar la solicitud del traslado</t>
    </r>
    <r>
      <rPr>
        <i val="true"/>
        <color indexed="55"/>
        <sz val="11.0"/>
        <rFont val="Garamond"/>
      </rPr>
      <t xml:space="preserve">
Ingresa al sistema, descarga la plantilla y registra los datos, los responsables y el lugar de ubicación del bien</t>
    </r>
  </si>
  <si>
    <t>Cargar en el sistema el traslado</t>
  </si>
  <si>
    <r>
      <t>Cargar en el sistema el traslado</t>
    </r>
    <r>
      <rPr>
        <i val="true"/>
        <color indexed="55"/>
        <sz val="11.0"/>
        <rFont val="Garamond"/>
      </rPr>
      <t xml:space="preserve">
Cargar en el sistema el traslado exitoso</t>
    </r>
  </si>
  <si>
    <r>
      <t>Traslado de bienes</t>
    </r>
    <r>
      <rPr>
        <i val="true"/>
        <color indexed="55"/>
        <sz val="11.0"/>
        <rFont val="Garamond"/>
      </rPr>
      <t xml:space="preserve">
Realizar el traslado de elemento custodia de un responsable a otro</t>
    </r>
  </si>
  <si>
    <t>Baja de Bienes</t>
  </si>
  <si>
    <t>Recepción de la solicitud de baja</t>
  </si>
  <si>
    <r>
      <t>Recepción de la solicitud de baja</t>
    </r>
    <r>
      <rPr>
        <i val="true"/>
        <color indexed="55"/>
        <sz val="11.0"/>
        <rFont val="Garamond"/>
      </rPr>
      <t xml:space="preserve">
Se recibe la solicitud a través de correo electrónico o en formato físico para dar trámite a la solicitud</t>
    </r>
  </si>
  <si>
    <t>Solicitud de transporte a la oficina de infraestructura</t>
  </si>
  <si>
    <r>
      <t>Solicitud de transporte a la oficina de infraestructura</t>
    </r>
    <r>
      <rPr>
        <i val="true"/>
        <color indexed="55"/>
        <sz val="11.0"/>
        <rFont val="Garamond"/>
      </rPr>
      <t xml:space="preserve">
Se solicita el transporte para recoger los bienes</t>
    </r>
  </si>
  <si>
    <t>Validación del formato de baja y recepción del bien</t>
  </si>
  <si>
    <r>
      <t>Validación del formato de baja y recepción del bien</t>
    </r>
    <r>
      <rPr>
        <i val="true"/>
        <color indexed="55"/>
        <sz val="11.0"/>
        <rFont val="Garamond"/>
      </rPr>
      <t xml:space="preserve">
Se revisa que la información registrada este correcta y coincida con el bien que se recibe y se lleva a la bodega correspondiente</t>
    </r>
  </si>
  <si>
    <t>Descargar del sistema el bien asignado</t>
  </si>
  <si>
    <r>
      <t>Descargar del sistema el bien asignado</t>
    </r>
    <r>
      <rPr>
        <i val="true"/>
        <color indexed="55"/>
        <sz val="11.0"/>
        <rFont val="Garamond"/>
      </rPr>
      <t xml:space="preserve">
En el sistema se descarga el bien en custodia del funcionario, para que no aparezca en el inventario asignado</t>
    </r>
  </si>
  <si>
    <t>Elaborar el reporte anual de bajas</t>
  </si>
  <si>
    <r>
      <t>Elaborar el reporte anual de bajas</t>
    </r>
    <r>
      <rPr>
        <i val="true"/>
        <color indexed="55"/>
        <sz val="11.0"/>
        <rFont val="Garamond"/>
      </rPr>
      <t xml:space="preserve">
Consolidar las solicitudes tramitadas, realizar el cruce de información contra inventarios generales y elaborar el informe para presentarlo al Comité de bajas</t>
    </r>
  </si>
  <si>
    <t>Citar Comité de Bajas mod</t>
  </si>
  <si>
    <r>
      <t>Citar Comité de Bajas mod</t>
    </r>
    <r>
      <rPr>
        <i val="true"/>
        <color indexed="55"/>
        <sz val="11.0"/>
        <rFont val="Garamond"/>
      </rPr>
      <t xml:space="preserve">
Se realiza la citación a los Integrantes del Comité de Bajas</t>
    </r>
  </si>
  <si>
    <r>
      <t>Baja de Bienes</t>
    </r>
    <r>
      <rPr>
        <i val="true"/>
        <color indexed="55"/>
        <sz val="11.0"/>
        <rFont val="Garamond"/>
      </rPr>
      <t xml:space="preserve">
Es el retiro definitivo de un bien obsoleto o inservible, tanto físicamente como de los registros de patrimonio de la Universidad</t>
    </r>
  </si>
  <si>
    <t>Expedición de paz y salvo mod</t>
  </si>
  <si>
    <t>Recepcionar la solicitud por parte del interesado o de la oficina de Talento Humano y validarla en el Sistema</t>
  </si>
  <si>
    <r>
      <t>Recepcionar la solicitud por parte del interesado o de la oficina de Talento Humano y validarla en el Sistema</t>
    </r>
    <r>
      <rPr>
        <i val="true"/>
        <color indexed="55"/>
        <sz val="11.0"/>
        <rFont val="Garamond"/>
      </rPr>
      <t xml:space="preserve">
Se recibe la solicitud por parte del interesado o de la oficina de Talento Humano para realizar el trámite, validando en el sistema</t>
    </r>
  </si>
  <si>
    <t>Dar respuesta a la solicitud si tienen elementos a cargo</t>
  </si>
  <si>
    <r>
      <t>Dar respuesta a la solicitud si tienen elementos a cargo</t>
    </r>
    <r>
      <rPr>
        <i val="true"/>
        <color indexed="55"/>
        <sz val="11.0"/>
        <rFont val="Garamond"/>
      </rPr>
      <t xml:space="preserve">
Se envía un correo electrónico con la respuesta de la solicitud</t>
    </r>
  </si>
  <si>
    <r>
      <t>Expedición de paz y salvo mod</t>
    </r>
    <r>
      <rPr>
        <i val="true"/>
        <color indexed="55"/>
        <sz val="11.0"/>
        <rFont val="Garamond"/>
      </rPr>
      <t xml:space="preserve">
Generar documento al funcionario de planta por ausencia temporal o permanente de la Universidad</t>
    </r>
  </si>
  <si>
    <t>Levantamiento de Inventarios</t>
  </si>
  <si>
    <t>Programar el levantamiento de inventario de cada una de las dependencias y sedes de la Universidad</t>
  </si>
  <si>
    <r>
      <t>Programar el levantamiento de inventario de cada una de las dependencias y sedes de la Universidad</t>
    </r>
    <r>
      <rPr>
        <i val="true"/>
        <color indexed="55"/>
        <sz val="11.0"/>
        <rFont val="Garamond"/>
      </rPr>
      <t xml:space="preserve">
Se realiza un cronograma de actividades a ejecutar durante el mes</t>
    </r>
  </si>
  <si>
    <t>Informar y concertar con el proceso el levantamiento de inventario</t>
  </si>
  <si>
    <r>
      <t>Informar y concertar con el proceso el levantamiento de inventario</t>
    </r>
    <r>
      <rPr>
        <i val="true"/>
        <color indexed="55"/>
        <sz val="11.0"/>
        <rFont val="Garamond"/>
      </rPr>
      <t xml:space="preserve">
Se remite un correo electrónico al Líder del proceso con la programación del levantamiento de inventario y se concerta la fecha para su ejecución</t>
    </r>
  </si>
  <si>
    <t>Elaborar circular avalada por el jefe de almacén y el líder del proceso del levantamiento de inventario</t>
  </si>
  <si>
    <r>
      <t>Elaborar circular avalada por el jefe de almacén y el líder del proceso del levantamiento de inventario</t>
    </r>
    <r>
      <rPr>
        <i val="true"/>
        <color indexed="55"/>
        <sz val="11.0"/>
        <rFont val="Garamond"/>
      </rPr>
      <t xml:space="preserve">
Se elaborar una circular conjunta con el jefe de almacén y el líder del proceso del levantamiento de inventario, ordenando la realización del trámite</t>
    </r>
  </si>
  <si>
    <r>
      <t>Levantamiento de Inventarios</t>
    </r>
    <r>
      <rPr>
        <i val="true"/>
        <color indexed="55"/>
        <sz val="11.0"/>
        <rFont val="Garamond"/>
      </rPr>
      <t xml:space="preserve">
Consiste en atender las solicitudes que llegan a la oficina de almacén con el fin de contabilizar las existencias de los bienes y elementos de la institución que están a cargo de las dependencias o del personal vinculado en planta</t>
    </r>
  </si>
  <si>
    <r>
      <t>Gestión de Infraestructura Física</t>
    </r>
    <r>
      <rPr>
        <i val="true"/>
        <color indexed="55"/>
        <sz val="11.0"/>
        <rFont val="Garamond"/>
      </rPr>
      <t xml:space="preserve"> </t>
    </r>
  </si>
  <si>
    <r>
      <t>Oficina de Talento Humano</t>
    </r>
    <r>
      <rPr>
        <i val="true"/>
        <color indexed="55"/>
        <sz val="11.0"/>
        <rFont val="Garamond"/>
      </rPr>
      <t xml:space="preserve">
Responsable del control de ingresos, entradas y salidas de bienes e insumos solicitadas por las diferentes dependencias</t>
    </r>
  </si>
  <si>
    <t>Tiempo requerido: Oficina de Talento Humano</t>
  </si>
  <si>
    <t>Personal requerido: Oficina de Talento Humano</t>
  </si>
  <si>
    <t>Desarrollo Específico</t>
  </si>
  <si>
    <t>Desarrollo y consultoría</t>
  </si>
  <si>
    <t>Desarrollo de softawes especializados</t>
  </si>
  <si>
    <t>Recolección de Información</t>
  </si>
  <si>
    <t>Creación de hojas de rutas</t>
  </si>
  <si>
    <r>
      <t>Creación de hojas de rutas</t>
    </r>
    <r>
      <rPr>
        <i val="true"/>
        <color indexed="55"/>
        <sz val="11.0"/>
        <rFont val="Garamond"/>
      </rPr>
      <t xml:space="preserve">
Establece como va a llevarse a cabo la recolección de la información</t>
    </r>
  </si>
  <si>
    <t>Aclaración de las necesidades</t>
  </si>
  <si>
    <r>
      <t>Aclaración de las necesidades</t>
    </r>
    <r>
      <rPr>
        <i val="true"/>
        <color indexed="55"/>
        <sz val="11.0"/>
        <rFont val="Garamond"/>
      </rPr>
      <t xml:space="preserve">
Busca un concepto general de la necesidad, para ello se acuerda una reunión inicial</t>
    </r>
  </si>
  <si>
    <t>Creación de actas y acentamiento de la información</t>
  </si>
  <si>
    <r>
      <t>Creación de actas y acentamiento de la información</t>
    </r>
    <r>
      <rPr>
        <i val="true"/>
        <color indexed="55"/>
        <sz val="11.0"/>
        <rFont val="Garamond"/>
      </rPr>
      <t xml:space="preserve">
Se documentan las necesidades</t>
    </r>
  </si>
  <si>
    <t>Actas de cierre</t>
  </si>
  <si>
    <r>
      <t>Actas de cierre</t>
    </r>
    <r>
      <rPr>
        <i val="true"/>
        <color indexed="55"/>
        <sz val="11.0"/>
        <rFont val="Garamond"/>
      </rPr>
      <t xml:space="preserve">
Actas y constancias de socialización y recolección de la información</t>
    </r>
  </si>
  <si>
    <r>
      <t>Recolección de Información</t>
    </r>
    <r>
      <rPr>
        <i val="true"/>
        <color indexed="55"/>
        <sz val="11.0"/>
        <rFont val="Garamond"/>
      </rPr>
      <t xml:space="preserve">
Consiste en la recolección de información del desarrollo de acuerdo con las necesidades</t>
    </r>
  </si>
  <si>
    <t>Desarrollo del software</t>
  </si>
  <si>
    <r>
      <t>Desarrollo del software</t>
    </r>
    <r>
      <rPr>
        <i val="true"/>
        <color indexed="55"/>
        <sz val="11.0"/>
        <rFont val="Garamond"/>
      </rPr>
      <t xml:space="preserve">
Creación del producto usando lenguajes especializados</t>
    </r>
  </si>
  <si>
    <t>Reunión con el cliente del software para entrega del producto</t>
  </si>
  <si>
    <r>
      <t>Reunión con el cliente del software para entrega del producto</t>
    </r>
    <r>
      <rPr>
        <i val="true"/>
        <color indexed="55"/>
        <sz val="11.0"/>
        <rFont val="Garamond"/>
      </rPr>
      <t xml:space="preserve">
Consiste en la entrega del producto final</t>
    </r>
  </si>
  <si>
    <r>
      <t>Desarrollo de softawes especializados</t>
    </r>
    <r>
      <rPr>
        <i val="true"/>
        <color indexed="55"/>
        <sz val="11.0"/>
        <rFont val="Garamond"/>
      </rPr>
      <t xml:space="preserve">
Consiste en crear herramientas y/o programas informáticos con tecnologías de vanguardia</t>
    </r>
  </si>
  <si>
    <r>
      <t>Desarrollo y consultoría</t>
    </r>
    <r>
      <rPr>
        <i val="true"/>
        <color indexed="55"/>
        <sz val="11.0"/>
        <rFont val="Garamond"/>
      </rPr>
      <t xml:space="preserve">
Gestión y acompañamiento en el desarrollo de software</t>
    </r>
  </si>
  <si>
    <r>
      <t>Desarrollo Específico</t>
    </r>
    <r>
      <rPr>
        <i val="true"/>
        <color indexed="55"/>
        <sz val="11.0"/>
        <rFont val="Garamond"/>
      </rPr>
      <t xml:space="preserve">
Desarrollo de aplicaciones con tecnologías de vanguardia</t>
    </r>
  </si>
  <si>
    <t>Tiempo requerido: Desarrollo Específico</t>
  </si>
  <si>
    <t>Personal requerido: Desarrollo Específico</t>
  </si>
  <si>
    <t>Desarrollo IES</t>
  </si>
  <si>
    <t>Contratación del personal</t>
  </si>
  <si>
    <t>Solicitud de contratos</t>
  </si>
  <si>
    <t>Recepción de Hojas de Vidas</t>
  </si>
  <si>
    <r>
      <t>Recepción de Hojas de Vidas</t>
    </r>
    <r>
      <rPr>
        <i val="true"/>
        <color indexed="55"/>
        <sz val="11.0"/>
        <rFont val="Garamond"/>
      </rPr>
      <t xml:space="preserve"> </t>
    </r>
  </si>
  <si>
    <t>Personal requerido y/o priorizado</t>
  </si>
  <si>
    <r>
      <t>Personal requerido y/o priorizado</t>
    </r>
    <r>
      <rPr>
        <i val="true"/>
        <color indexed="55"/>
        <sz val="11.0"/>
        <rFont val="Garamond"/>
      </rPr>
      <t xml:space="preserve"> </t>
    </r>
  </si>
  <si>
    <t>Personal secundario</t>
  </si>
  <si>
    <r>
      <t>Personal secundario</t>
    </r>
    <r>
      <rPr>
        <i val="true"/>
        <color indexed="55"/>
        <sz val="11.0"/>
        <rFont val="Garamond"/>
      </rPr>
      <t xml:space="preserve">
Busqueda de personal para realizar tareas secundarias</t>
    </r>
  </si>
  <si>
    <r>
      <t>Solicitud de contratos</t>
    </r>
    <r>
      <rPr>
        <i val="true"/>
        <color indexed="55"/>
        <sz val="11.0"/>
        <rFont val="Garamond"/>
      </rPr>
      <t xml:space="preserve"> </t>
    </r>
  </si>
  <si>
    <r>
      <t>Contratación del personal</t>
    </r>
    <r>
      <rPr>
        <i val="true"/>
        <color indexed="55"/>
        <sz val="11.0"/>
        <rFont val="Garamond"/>
      </rPr>
      <t xml:space="preserve"> </t>
    </r>
  </si>
  <si>
    <t>Pago de softwares externos</t>
  </si>
  <si>
    <r>
      <t>Pago de softwares externos</t>
    </r>
    <r>
      <rPr>
        <i val="true"/>
        <color indexed="55"/>
        <sz val="11.0"/>
        <rFont val="Garamond"/>
      </rPr>
      <t xml:space="preserve">
Incluye gestores de BD, licencias, etc</t>
    </r>
  </si>
  <si>
    <t>Asignación de tareas</t>
  </si>
  <si>
    <r>
      <t>Asignación de tareas</t>
    </r>
    <r>
      <rPr>
        <i val="true"/>
        <color indexed="55"/>
        <sz val="11.0"/>
        <rFont val="Garamond"/>
      </rPr>
      <t xml:space="preserve"> </t>
    </r>
  </si>
  <si>
    <r>
      <t>Desarrollo IES</t>
    </r>
    <r>
      <rPr>
        <i val="true"/>
        <color indexed="55"/>
        <sz val="11.0"/>
        <rFont val="Garamond"/>
      </rPr>
      <t xml:space="preserve">
Gestora de softwares informáticos para instituciones externas a la Universidad de Pamplona</t>
    </r>
  </si>
  <si>
    <t>Tiempo requerido: Desarrollo IES</t>
  </si>
  <si>
    <t>Personal requerido: Desarrollo IES</t>
  </si>
  <si>
    <t>Dependencia con alta relación padre-hijo</t>
  </si>
  <si>
    <t>process leo mod x22 mod</t>
  </si>
  <si>
    <t>procedure de 1</t>
  </si>
  <si>
    <t>Radicación de Informe de Autoevaluación con fines de Renovación de Acreditación en Alta Calidad ante la Vicerrectoría Académica</t>
  </si>
  <si>
    <t>OTra subtarea</t>
  </si>
  <si>
    <r>
      <t>OTra subtarea</t>
    </r>
    <r>
      <rPr>
        <i val="true"/>
        <color indexed="55"/>
        <sz val="11.0"/>
        <rFont val="Garamond"/>
      </rPr>
      <t xml:space="preserve"> </t>
    </r>
  </si>
  <si>
    <r>
      <t>Radicación de Informe de Autoevaluación con fines de Renovación de Acreditación en Alta Calidad ante la Vicerrectoría Académica</t>
    </r>
    <r>
      <rPr>
        <i val="true"/>
        <color indexed="55"/>
        <sz val="11.0"/>
        <rFont val="Garamond"/>
      </rPr>
      <t xml:space="preserve"> </t>
    </r>
  </si>
  <si>
    <r>
      <t>procedure de 1</t>
    </r>
    <r>
      <rPr>
        <i val="true"/>
        <color indexed="55"/>
        <sz val="11.0"/>
        <rFont val="Garamond"/>
      </rPr>
      <t xml:space="preserve"> </t>
    </r>
  </si>
  <si>
    <r>
      <t>process leo mod x22 mod</t>
    </r>
    <r>
      <rPr>
        <i val="true"/>
        <color indexed="55"/>
        <sz val="11.0"/>
        <rFont val="Garamond"/>
      </rPr>
      <t xml:space="preserve">
Hola mundo mod</t>
    </r>
  </si>
  <si>
    <t>process final mod</t>
  </si>
  <si>
    <t>Procedimiento mod</t>
  </si>
  <si>
    <t>Otra actividad mod</t>
  </si>
  <si>
    <r>
      <t>Otra actividad mod</t>
    </r>
    <r>
      <rPr>
        <i val="true"/>
        <color indexed="55"/>
        <sz val="11.0"/>
        <rFont val="Garamond"/>
      </rPr>
      <t xml:space="preserve"> </t>
    </r>
  </si>
  <si>
    <t>esta es la 2</t>
  </si>
  <si>
    <t>Sub de la 2</t>
  </si>
  <si>
    <r>
      <t>Sub de la 2</t>
    </r>
    <r>
      <rPr>
        <i val="true"/>
        <color indexed="55"/>
        <sz val="11.0"/>
        <rFont val="Garamond"/>
      </rPr>
      <t xml:space="preserve"> </t>
    </r>
  </si>
  <si>
    <t>sub sub 2 por 1</t>
  </si>
  <si>
    <t>esta es otra sub sub</t>
  </si>
  <si>
    <t>Actividad antes del nivel 8</t>
  </si>
  <si>
    <t>PRUEBA CONTEO ACTIVIDAD</t>
  </si>
  <si>
    <r>
      <t>PRUEBA CONTEO ACTIVIDAD</t>
    </r>
    <r>
      <rPr>
        <i val="true"/>
        <color indexed="55"/>
        <sz val="11.0"/>
        <rFont val="Garamond"/>
      </rPr>
      <t xml:space="preserve"> </t>
    </r>
  </si>
  <si>
    <t>PUREBA 2 DE CONTEO DE ACTIVIDAD</t>
  </si>
  <si>
    <r>
      <t>PUREBA 2 DE CONTEO DE ACTIVIDAD</t>
    </r>
    <r>
      <rPr>
        <i val="true"/>
        <color indexed="55"/>
        <sz val="11.0"/>
        <rFont val="Garamond"/>
      </rPr>
      <t xml:space="preserve"> </t>
    </r>
  </si>
  <si>
    <r>
      <t>Actividad antes del nivel 8</t>
    </r>
    <r>
      <rPr>
        <i val="true"/>
        <color indexed="55"/>
        <sz val="11.0"/>
        <rFont val="Garamond"/>
      </rPr>
      <t xml:space="preserve"> </t>
    </r>
  </si>
  <si>
    <t>para nivel 4</t>
  </si>
  <si>
    <t>Para un nivel 5 y de una deep de 8</t>
  </si>
  <si>
    <r>
      <t>Para un nivel 5 y de una deep de 8</t>
    </r>
    <r>
      <rPr>
        <i val="true"/>
        <color indexed="55"/>
        <sz val="11.0"/>
        <rFont val="Garamond"/>
      </rPr>
      <t xml:space="preserve">
Describiendo ando</t>
    </r>
  </si>
  <si>
    <r>
      <t>para nivel 4</t>
    </r>
    <r>
      <rPr>
        <i val="true"/>
        <color indexed="55"/>
        <sz val="11.0"/>
        <rFont val="Garamond"/>
      </rPr>
      <t xml:space="preserve">
Esta es la descripción de nivel 4</t>
    </r>
  </si>
  <si>
    <r>
      <t>esta es otra sub sub</t>
    </r>
    <r>
      <rPr>
        <i val="true"/>
        <color indexed="55"/>
        <sz val="11.0"/>
        <rFont val="Garamond"/>
      </rPr>
      <t xml:space="preserve"> </t>
    </r>
  </si>
  <si>
    <t>sub sub sub 1</t>
  </si>
  <si>
    <r>
      <t>sub sub sub 1</t>
    </r>
    <r>
      <rPr>
        <i val="true"/>
        <color indexed="55"/>
        <sz val="11.0"/>
        <rFont val="Garamond"/>
      </rPr>
      <t xml:space="preserve"> </t>
    </r>
  </si>
  <si>
    <r>
      <t>sub sub 2 por 1</t>
    </r>
    <r>
      <rPr>
        <i val="true"/>
        <color indexed="55"/>
        <sz val="11.0"/>
        <rFont val="Garamond"/>
      </rPr>
      <t xml:space="preserve"> </t>
    </r>
  </si>
  <si>
    <r>
      <t>esta es la 2</t>
    </r>
    <r>
      <rPr>
        <i val="true"/>
        <color indexed="55"/>
        <sz val="11.0"/>
        <rFont val="Garamond"/>
      </rPr>
      <t xml:space="preserve"> </t>
    </r>
  </si>
  <si>
    <t>esta es la 3</t>
  </si>
  <si>
    <r>
      <t>esta es la 3</t>
    </r>
    <r>
      <rPr>
        <i val="true"/>
        <color indexed="55"/>
        <sz val="11.0"/>
        <rFont val="Garamond"/>
      </rPr>
      <t xml:space="preserve"> </t>
    </r>
  </si>
  <si>
    <r>
      <t>Procedimiento mod</t>
    </r>
    <r>
      <rPr>
        <i val="true"/>
        <color indexed="55"/>
        <sz val="11.0"/>
        <rFont val="Garamond"/>
      </rPr>
      <t xml:space="preserve"> </t>
    </r>
  </si>
  <si>
    <r>
      <t>process final mod</t>
    </r>
    <r>
      <rPr>
        <i val="true"/>
        <color indexed="55"/>
        <sz val="11.0"/>
        <rFont val="Garamond"/>
      </rPr>
      <t xml:space="preserve">
Hola mundo</t>
    </r>
  </si>
  <si>
    <r>
      <t>Dependencia con alta relación padre-hijo</t>
    </r>
    <r>
      <rPr>
        <i val="true"/>
        <color indexed="55"/>
        <sz val="11.0"/>
        <rFont val="Garamond"/>
      </rPr>
      <t xml:space="preserve"> </t>
    </r>
  </si>
  <si>
    <t>Tiempo requerido: Dependencia con alta relación padre-hijo</t>
  </si>
  <si>
    <t>Personal requerido: Dependencia con alta relación padre-hijo</t>
  </si>
  <si>
    <t>Dependencia prueva mod1</t>
  </si>
  <si>
    <t>DSDASDASD 05-09</t>
  </si>
  <si>
    <r>
      <t>DSDASDASD 05-09</t>
    </r>
    <r>
      <rPr>
        <i val="true"/>
        <color indexed="55"/>
        <sz val="11.0"/>
        <rFont val="Garamond"/>
      </rPr>
      <t xml:space="preserve">
DSDFDFSD</t>
    </r>
  </si>
  <si>
    <r>
      <t>Dependencia prueva mod1</t>
    </r>
    <r>
      <rPr>
        <i val="true"/>
        <color indexed="55"/>
        <sz val="11.0"/>
        <rFont val="Garamond"/>
      </rPr>
      <t xml:space="preserve"> </t>
    </r>
  </si>
  <si>
    <t>Tiempo requerido: Dependencia prueva mod1</t>
  </si>
  <si>
    <t>Personal requerido: Dependencia prueva mod1</t>
  </si>
  <si>
    <t>Sub dependencia prueba mod</t>
  </si>
  <si>
    <t>sub proceso prueba</t>
  </si>
  <si>
    <t>procedimiento</t>
  </si>
  <si>
    <t>Actividad</t>
  </si>
  <si>
    <t>Oficial</t>
  </si>
  <si>
    <r>
      <t>Actividad</t>
    </r>
    <r>
      <rPr>
        <i val="true"/>
        <color indexed="55"/>
        <sz val="11.0"/>
        <rFont val="Garamond"/>
      </rPr>
      <t xml:space="preserve"> </t>
    </r>
  </si>
  <si>
    <r>
      <t>procedimiento</t>
    </r>
    <r>
      <rPr>
        <i val="true"/>
        <color indexed="55"/>
        <sz val="11.0"/>
        <rFont val="Garamond"/>
      </rPr>
      <t xml:space="preserve"> </t>
    </r>
  </si>
  <si>
    <r>
      <t>sub proceso prueba</t>
    </r>
    <r>
      <rPr>
        <i val="true"/>
        <color indexed="55"/>
        <sz val="11.0"/>
        <rFont val="Garamond"/>
      </rPr>
      <t xml:space="preserve"> </t>
    </r>
  </si>
  <si>
    <r>
      <t>Sub dependencia prueba mod</t>
    </r>
    <r>
      <rPr>
        <i val="true"/>
        <color indexed="55"/>
        <sz val="11.0"/>
        <rFont val="Garamond"/>
      </rPr>
      <t xml:space="preserve"> </t>
    </r>
  </si>
  <si>
    <t>Tiempo requerido: Sub dependencia prueba mod</t>
  </si>
  <si>
    <t>Personal requerido: Sub dependencia prueba mod</t>
  </si>
  <si>
    <t>Sub sub dependencia prueba</t>
  </si>
  <si>
    <t>proceso peueba</t>
  </si>
  <si>
    <t>Prodedimiento nuevo 24/09-2024</t>
  </si>
  <si>
    <t>Activity1</t>
  </si>
  <si>
    <t>ESta es una subactividad</t>
  </si>
  <si>
    <r>
      <t>ESta es una subactividad</t>
    </r>
    <r>
      <rPr>
        <i val="true"/>
        <color indexed="55"/>
        <sz val="11.0"/>
        <rFont val="Garamond"/>
      </rPr>
      <t xml:space="preserve">
Esta es la description</t>
    </r>
  </si>
  <si>
    <t>Esta es la sub 2</t>
  </si>
  <si>
    <r>
      <t>Esta es la sub 2</t>
    </r>
    <r>
      <rPr>
        <i val="true"/>
        <color indexed="55"/>
        <sz val="11.0"/>
        <rFont val="Garamond"/>
      </rPr>
      <t xml:space="preserve"> </t>
    </r>
  </si>
  <si>
    <r>
      <t>Activity1</t>
    </r>
    <r>
      <rPr>
        <i val="true"/>
        <color indexed="55"/>
        <sz val="11.0"/>
        <rFont val="Garamond"/>
      </rPr>
      <t xml:space="preserve">
ESta es la descripción de la actividad</t>
    </r>
  </si>
  <si>
    <t>Activity 2</t>
  </si>
  <si>
    <r>
      <t>Activity 2</t>
    </r>
    <r>
      <rPr>
        <i val="true"/>
        <color indexed="55"/>
        <sz val="11.0"/>
        <rFont val="Garamond"/>
      </rPr>
      <t xml:space="preserve">
Esta es la desssss</t>
    </r>
  </si>
  <si>
    <r>
      <t>Prodedimiento nuevo 24/09-2024</t>
    </r>
    <r>
      <rPr>
        <i val="true"/>
        <color indexed="55"/>
        <sz val="11.0"/>
        <rFont val="Garamond"/>
      </rPr>
      <t xml:space="preserve">
ESte es un procedimiento</t>
    </r>
  </si>
  <si>
    <r>
      <t>proceso peueba</t>
    </r>
    <r>
      <rPr>
        <i val="true"/>
        <color indexed="55"/>
        <sz val="11.0"/>
        <rFont val="Garamond"/>
      </rPr>
      <t xml:space="preserve"> </t>
    </r>
  </si>
  <si>
    <r>
      <t>Sub sub dependencia prueba</t>
    </r>
    <r>
      <rPr>
        <i val="true"/>
        <color indexed="55"/>
        <sz val="11.0"/>
        <rFont val="Garamond"/>
      </rPr>
      <t xml:space="preserve"> </t>
    </r>
  </si>
  <si>
    <t>Tiempo requerido: Sub sub dependencia prueba</t>
  </si>
  <si>
    <t>Personal requerido: Sub sub dependencia prueba</t>
  </si>
  <si>
    <t>Profesional 2</t>
  </si>
  <si>
    <t>Vuevo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</si>
</sst>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Garamond"/>
      <family val="1"/>
    </font>
    <font>
      <b/>
      <sz val="18"/>
      <color theme="1"/>
      <name val="Georgia Pro Black"/>
      <family val="1"/>
    </font>
    <font>
      <b/>
      <sz val="14"/>
      <color theme="0" tint="-0.499984740745262"/>
      <name val="Georgia Pro Black"/>
      <family val="1"/>
    </font>
    <font>
      <sz val="12"/>
      <color theme="1"/>
      <name val="Georgia Pro Black"/>
      <family val="1"/>
    </font>
    <font>
      <b/>
      <sz val="12"/>
      <color theme="3" tint="9.9978637043366805E-2"/>
      <name val="Georgia Pro Cond Semibold"/>
      <family val="1"/>
    </font>
    <font>
      <b/>
      <sz val="12"/>
      <color theme="1"/>
      <name val="Georgia Pro"/>
      <family val="1"/>
    </font>
    <font>
      <b/>
      <sz val="12"/>
      <color theme="3" tint="9.9978637043366805E-2"/>
      <name val="Georgia Pro"/>
      <family val="1"/>
    </font>
    <font>
      <b/>
      <sz val="12"/>
      <color theme="6" tint="-0.249977111117893"/>
      <name val="Georgia Pro"/>
      <family val="1"/>
    </font>
    <font>
      <sz val="14"/>
      <color theme="1"/>
      <name val="Georgia Pro Black"/>
      <family val="1"/>
    </font>
    <font>
      <sz val="18"/>
      <color theme="1"/>
      <name val="Georgia Pro Black"/>
      <family val="1"/>
    </font>
    <font>
      <sz val="12"/>
      <color theme="5" tint="-0.499984740745262"/>
      <name val="Georgia Pro Cond Semibold"/>
      <family val="1"/>
    </font>
    <font>
      <i/>
      <sz val="12"/>
      <color theme="1" tint="0.499984740745262"/>
      <name val="Garamond"/>
      <family val="1"/>
    </font>
    <font>
      <b/>
      <sz val="14"/>
      <color theme="1" tint="0.499984740745262"/>
      <name val="Georgia Pro Black"/>
      <family val="1"/>
    </font>
    <font>
      <name val="Garamond"/>
      <sz val="11.0"/>
      <color indexed="55"/>
      <i val="true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">
    <xf numFmtId="0" fontId="0" fillId="0" borderId="11" xfId="0" applyAlignment="true" applyBorder="true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top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13" fillId="0" borderId="0" xfId="0" applyFont="1"/>
    <xf numFmtId="0" fontId="14" fillId="0" borderId="0" xfId="0" applyFont="1"/>
    <xf numFmtId="0" fontId="5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15" fillId="5" borderId="1" xfId="0" applyFont="1" applyFill="1" applyBorder="1" applyAlignment="1">
      <alignment vertical="center" wrapText="1"/>
    </xf>
    <xf numFmtId="2" fontId="15" fillId="5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15" fillId="5" borderId="1" xfId="0" applyNumberFormat="1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right" vertical="center" wrapText="1"/>
    </xf>
    <xf numFmtId="0" fontId="17" fillId="0" borderId="3" xfId="0" applyFont="1" applyBorder="1" applyAlignment="1">
      <alignment horizontal="center" vertical="top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2" fontId="9" fillId="3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C3"/>
      <color rgb="FF009999"/>
      <color rgb="FFA50021"/>
      <color rgb="FFD46716"/>
      <color rgb="FF751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048000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048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Relationship Id="rId3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Relationship Id="rId3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7-F19F-4DD0-B7E0-678E6E9A8AE8}">
  <dimension ref="B1:X76"/>
  <sheetViews>
    <sheetView tabSelected="1" zoomScale="85" zoomScaleNormal="85" workbookViewId="0">
      <selection activeCell="AG6" sqref="AG6"/>
    </sheetView>
  </sheetViews>
  <sheetFormatPr baseColWidth="10" defaultRowHeight="15.75" x14ac:dyDescent="0.25"/>
  <cols>
    <col min="8" max="8" customWidth="true" style="9" width="45.7109375" collapsed="true"/>
    <col min="7" max="7" customWidth="true" style="9" width="45.7109375" collapsed="true"/>
    <col min="25" max="16384" style="9" width="11.42578125" collapsed="true"/>
    <col min="24" max="24" style="9" width="10.7109375" collapsed="true" customWidth="true"/>
    <col min="23" max="23" style="9" width="10.7109375" collapsed="true" customWidth="true"/>
    <col min="22" max="22" style="9" width="10.7109375" collapsed="true" customWidth="true"/>
    <col min="21" max="21" style="9" width="10.7109375" collapsed="true" customWidth="true"/>
    <col min="20" max="20" style="9" width="10.7109375" collapsed="true" customWidth="true"/>
    <col min="19" max="19" style="9" width="10.7109375" collapsed="true" customWidth="true"/>
    <col min="18" max="18" style="9" width="10.7109375" collapsed="true" customWidth="true"/>
    <col min="17" max="17" style="9" width="10.7109375" collapsed="true" customWidth="true"/>
    <col min="16" max="16" style="9" width="16.28515625" collapsed="true" customWidth="true"/>
    <col min="15" max="15" style="9" width="12.7109375" collapsed="true" customWidth="true"/>
    <col min="14" max="14" style="9" width="12.7109375" collapsed="true" customWidth="true"/>
    <col min="13" max="13" style="9" width="12.7109375" collapsed="true" customWidth="true"/>
    <col min="12" max="12" style="9" width="20.5703125" collapsed="true" customWidth="true"/>
    <col min="4" max="4" customWidth="true" style="9" width="45.7109375" collapsed="true"/>
    <col min="1" max="1" customWidth="true" style="9" width="2.7109375" collapsed="false"/>
    <col min="2" max="2" customWidth="true" style="9" width="45.7109375" collapsed="false"/>
    <col min="3" max="3" customWidth="true" style="9" width="45.7109375" collapsed="false"/>
    <col min="5" max="5" customWidth="true" style="9" width="45.7109375" collapsed="false"/>
    <col min="6" max="6" customWidth="true" style="9" width="45.7109375" collapsed="false"/>
    <col min="9" max="9" customWidth="true" style="9" width="45.7109375" collapsed="false"/>
    <col min="10" max="10" customWidth="true" style="9" width="25.7109375" collapsed="false"/>
    <col min="11" max="11" style="9" width="25.7109375" collapsed="false" customWidth="true"/>
  </cols>
  <sheetData>
    <row r="1" spans="2:10" ht="16.5" thickBot="1" x14ac:dyDescent="0.3"/>
    <row r="2" spans="2:10" s="11" customFormat="1" ht="30.0" customHeight="true" x14ac:dyDescent="0.35">
      <c r="B2" s="25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10" s="10" customFormat="1" ht="30.0" customHeight="true" thickBot="1" x14ac:dyDescent="0.3">
      <c r="B3" s="26"/>
      <c r="C3" s="19" t="s">
        <v>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2:10" s="5" customFormat="1" x14ac:dyDescent="0.25" ht="15.75" customHeight="true"/>
    <row r="5" spans="2:10" s="5" customFormat="1" x14ac:dyDescent="0.25" ht="15.75" customHeight="true">
      <c r="B5" s="18" t="s">
        <v>33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2:10" s="5" customFormat="1" x14ac:dyDescent="0.25" ht="15.75" customHeight="true"/>
    <row r="7" spans="2:10" s="6" customFormat="1" ht="20.1" customHeight="true" x14ac:dyDescent="0.25">
      <c r="B7" s="7" t="str">
        <f>UPPER("Dependencia")</f>
        <v>DEPENDENCIA</v>
      </c>
      <c r="C7" s="7" t="str">
        <f>UPPER("Proceso")</f>
        <v>PROCESO</v>
      </c>
      <c r="D7" s="7" t="str">
        <f>UPPER("Procedimiento")</f>
        <v>PROCEDIMIENTO</v>
      </c>
      <c r="E7" s="7" t="str">
        <f>UPPER("Actividad")</f>
        <v>ACTIVIDAD</v>
      </c>
      <c r="F7" s="7"/>
      <c r="G7" s="7"/>
      <c r="H7" s="7"/>
      <c r="I7" s="7"/>
      <c r="J7" s="24" t="s">
        <v>2</v>
      </c>
      <c r="K7" t="s" s="23">
        <v>31</v>
      </c>
      <c r="L7" t="s" s="24">
        <v>3</v>
      </c>
      <c r="M7" t="s" s="24">
        <v>4</v>
      </c>
      <c r="N7" t="s" s="24">
        <v>5</v>
      </c>
      <c r="O7" t="s" s="24">
        <v>6</v>
      </c>
      <c r="P7" t="s" s="24">
        <v>8</v>
      </c>
      <c r="Q7" t="s" s="8">
        <v>7</v>
      </c>
      <c r="R7"/>
      <c r="S7"/>
      <c r="T7"/>
      <c r="U7"/>
      <c r="V7"/>
      <c r="W7"/>
      <c r="X7"/>
    </row>
    <row r="8" spans="2:10" s="6" customFormat="1" ht="20.1" customHeight="true" x14ac:dyDescent="0.25">
      <c r="B8" s="7"/>
      <c r="C8" s="7"/>
      <c r="D8" s="7"/>
      <c r="E8" s="7"/>
      <c r="F8" s="7"/>
      <c r="G8" s="7"/>
      <c r="H8" s="7"/>
      <c r="I8" s="7"/>
      <c r="J8" s="24"/>
      <c r="K8" s="23"/>
      <c r="L8" s="24"/>
      <c r="M8" s="24"/>
      <c r="N8" s="24"/>
      <c r="O8" s="24"/>
      <c r="P8" s="24"/>
      <c r="Q8" s="8" t="str">
        <f>UPPER("Ofi")</f>
        <v>OFI</v>
      </c>
      <c r="R8" s="8" t="str">
        <f>UPPER("Ase")</f>
        <v>ASE</v>
      </c>
      <c r="S8" s="8" t="str">
        <f>UPPER("Pro")</f>
        <v>PRO</v>
      </c>
      <c r="T8" s="8" t="str">
        <f>UPPER("Téc")</f>
        <v>TÉC</v>
      </c>
      <c r="U8" s="8" t="str">
        <f>UPPER("Asi")</f>
        <v>ASI</v>
      </c>
      <c r="V8" s="8" t="str">
        <f>UPPER("Dir")</f>
        <v>DIR</v>
      </c>
      <c r="W8" s="8" t="str">
        <f>UPPER("Pro")</f>
        <v>PRO</v>
      </c>
      <c r="X8" s="8" t="str">
        <f>UPPER("Vue")</f>
        <v>VUE</v>
      </c>
    </row>
    <row r="9" spans="2:10" s="5" customFormat="1" ht="180.0" customHeight="true" x14ac:dyDescent="0.25">
      <c r="B9" s="13" t="s">
        <v>71</v>
      </c>
      <c r="C9" s="13" t="s">
        <v>68</v>
      </c>
      <c r="D9" s="13" t="s">
        <v>52</v>
      </c>
      <c r="E9" s="13" t="s">
        <v>39</v>
      </c>
      <c r="F9" s="13"/>
      <c r="G9" s="13"/>
      <c r="H9" s="13"/>
      <c r="I9" s="13"/>
      <c r="J9" s="1" t="s">
        <v>38</v>
      </c>
      <c r="K9" s="2" t="str">
        <f>UPPER("Pro")</f>
        <v>PRO</v>
      </c>
      <c r="L9" t="n" s="16">
        <v>80.0</v>
      </c>
      <c r="M9" t="n" s="16">
        <v>0.33</v>
      </c>
      <c r="N9" t="n" s="16">
        <v>0.5</v>
      </c>
      <c r="O9" t="n" s="16">
        <v>1.0</v>
      </c>
      <c r="P9" t="n" s="16">
        <v>0.5938500000000001</v>
      </c>
      <c r="Q9" s="16"/>
      <c r="R9" s="16"/>
      <c r="S9" t="n" s="16">
        <v>47.50800000000001</v>
      </c>
      <c r="T9" s="16"/>
      <c r="U9" s="16"/>
      <c r="V9" s="16"/>
      <c r="W9" s="16"/>
      <c r="X9" s="16"/>
    </row>
    <row r="10" spans="2:10" s="12" customFormat="1" ht="15.0" customHeight="true" x14ac:dyDescent="0.25">
      <c r="B10" s="13"/>
      <c r="C10" s="13"/>
      <c r="D10" s="13"/>
      <c r="E10" s="13" t="s">
        <v>42</v>
      </c>
      <c r="F10" s="13"/>
      <c r="G10" s="13"/>
      <c r="H10" s="13"/>
      <c r="I10" s="13"/>
      <c r="J10" s="1" t="s">
        <v>41</v>
      </c>
      <c r="K10" s="2" t="str">
        <f>UPPER("Asi")</f>
        <v>ASI</v>
      </c>
      <c r="L10" t="n" s="16">
        <v>100.0</v>
      </c>
      <c r="M10" t="n" s="16">
        <v>0.17</v>
      </c>
      <c r="N10" t="n" s="16">
        <v>0.5</v>
      </c>
      <c r="O10" t="n" s="16">
        <v>1.0</v>
      </c>
      <c r="P10" t="n" s="16">
        <v>0.5653166666666667</v>
      </c>
      <c r="Q10" s="16"/>
      <c r="R10" s="16"/>
      <c r="S10" s="16"/>
      <c r="T10" s="16"/>
      <c r="U10" t="n" s="16">
        <v>56.531666666666666</v>
      </c>
      <c r="V10" s="16"/>
      <c r="W10" s="16"/>
      <c r="X10" s="16"/>
    </row>
    <row r="11" spans="2:10" s="5" customFormat="1" x14ac:dyDescent="0.25" ht="15.0" customHeight="true">
      <c r="B11" s="13"/>
      <c r="C11" s="13"/>
      <c r="D11" s="13"/>
      <c r="E11" s="13" t="s">
        <v>44</v>
      </c>
      <c r="F11" s="13"/>
      <c r="G11" s="13"/>
      <c r="H11" s="13"/>
      <c r="I11" s="13"/>
      <c r="J11" s="1" t="s">
        <v>38</v>
      </c>
      <c r="K11" s="2" t="str">
        <f>UPPER("Pro")</f>
        <v>PRO</v>
      </c>
      <c r="L11" t="n" s="16">
        <v>80.0</v>
      </c>
      <c r="M11" t="n" s="16">
        <v>0.17</v>
      </c>
      <c r="N11" t="n" s="16">
        <v>0.5</v>
      </c>
      <c r="O11" t="n" s="16">
        <v>1.0</v>
      </c>
      <c r="P11" t="n" s="16">
        <v>0.5653166666666667</v>
      </c>
      <c r="Q11" s="16"/>
      <c r="R11" s="16"/>
      <c r="S11" t="n" s="16">
        <v>45.22533333333334</v>
      </c>
      <c r="T11" s="16"/>
      <c r="U11" s="16"/>
      <c r="V11" s="16"/>
      <c r="W11" s="16"/>
      <c r="X11" s="16"/>
    </row>
    <row r="12" spans="2:10" s="5" customFormat="1" ht="15.0" customHeight="true" x14ac:dyDescent="0.25">
      <c r="B12" s="13"/>
      <c r="C12" s="13"/>
      <c r="D12" s="13"/>
      <c r="E12" s="13" t="s">
        <v>46</v>
      </c>
      <c r="F12" s="13"/>
      <c r="G12" s="13"/>
      <c r="H12" s="13"/>
      <c r="I12" s="13"/>
      <c r="J12" s="1" t="s">
        <v>38</v>
      </c>
      <c r="K12" s="2" t="str">
        <f>UPPER("Pro")</f>
        <v>PRO</v>
      </c>
      <c r="L12" t="n" s="16">
        <v>80.0</v>
      </c>
      <c r="M12" t="n" s="16">
        <v>4.0</v>
      </c>
      <c r="N12" t="n" s="16">
        <v>5.0</v>
      </c>
      <c r="O12" t="n" s="16">
        <v>8.0</v>
      </c>
      <c r="P12" t="n" s="16">
        <v>5.706666666666667</v>
      </c>
      <c r="Q12" s="16"/>
      <c r="R12" s="16"/>
      <c r="S12" t="n" s="16">
        <v>456.53333333333336</v>
      </c>
      <c r="T12" s="16"/>
      <c r="U12" s="16"/>
      <c r="V12" s="16"/>
      <c r="W12" s="16"/>
      <c r="X12" s="16"/>
    </row>
    <row r="13" spans="2:10" s="5" customFormat="1" x14ac:dyDescent="0.25" ht="15.0" customHeight="true">
      <c r="B13" s="13"/>
      <c r="C13" s="13"/>
      <c r="D13" s="13"/>
      <c r="E13" t="s" s="13">
        <v>48</v>
      </c>
      <c r="F13" s="13"/>
      <c r="G13" s="13"/>
      <c r="H13" s="13"/>
      <c r="I13" s="13"/>
      <c r="J13" t="s" s="1">
        <v>41</v>
      </c>
      <c r="K13" s="2" t="str">
        <f>UPPER("Asi")</f>
        <v>ASI</v>
      </c>
      <c r="L13" t="n" s="16">
        <v>80.0</v>
      </c>
      <c r="M13" t="n" s="16">
        <v>1.0</v>
      </c>
      <c r="N13" t="n" s="16">
        <v>2.0</v>
      </c>
      <c r="O13" t="n" s="16">
        <v>3.0</v>
      </c>
      <c r="P13" t="n" s="16">
        <v>2.14</v>
      </c>
      <c r="Q13" s="16"/>
      <c r="R13" s="16"/>
      <c r="S13" s="16"/>
      <c r="T13" s="16"/>
      <c r="U13" t="n" s="16">
        <v>171.20000000000002</v>
      </c>
      <c r="V13" s="16"/>
      <c r="W13" s="16"/>
      <c r="X13" s="16"/>
    </row>
    <row r="14" spans="2:10" s="5" customFormat="1" x14ac:dyDescent="0.25" ht="15.0" customHeight="true">
      <c r="B14" s="13"/>
      <c r="C14" s="13"/>
      <c r="D14" s="13"/>
      <c r="E14" t="s" s="13">
        <v>51</v>
      </c>
      <c r="F14" s="13"/>
      <c r="G14" s="13"/>
      <c r="H14" s="13"/>
      <c r="I14" s="13"/>
      <c r="J14" t="s" s="1">
        <v>50</v>
      </c>
      <c r="K14" s="2" t="str">
        <f>UPPER("Ase")</f>
        <v>ASE</v>
      </c>
      <c r="L14" t="n" s="16">
        <v>50.0</v>
      </c>
      <c r="M14" t="n" s="16">
        <v>5.0</v>
      </c>
      <c r="N14" t="n" s="16">
        <v>6.0</v>
      </c>
      <c r="O14" t="n" s="16">
        <v>8.0</v>
      </c>
      <c r="P14" t="n" s="16">
        <v>6.598333333333334</v>
      </c>
      <c r="Q14" s="16"/>
      <c r="R14" t="n" s="16">
        <v>329.9166666666667</v>
      </c>
      <c r="S14" s="16"/>
      <c r="T14" s="16"/>
      <c r="U14" s="16"/>
      <c r="V14" s="16"/>
      <c r="W14" s="16"/>
      <c r="X14" s="16"/>
    </row>
    <row r="15" spans="2:10" s="5" customFormat="1" x14ac:dyDescent="0.25" ht="45.0" customHeight="true">
      <c r="B15" s="13"/>
      <c r="C15" s="13"/>
      <c r="D15" t="s" s="13">
        <v>61</v>
      </c>
      <c r="E15" t="s" s="13">
        <v>55</v>
      </c>
      <c r="F15" s="13"/>
      <c r="G15" s="13"/>
      <c r="H15" s="13"/>
      <c r="I15" s="13"/>
      <c r="J15" t="s" s="1">
        <v>38</v>
      </c>
      <c r="K15" s="2" t="str">
        <f>UPPER("Pro")</f>
        <v>PRO</v>
      </c>
      <c r="L15" t="n" s="16">
        <v>25.0</v>
      </c>
      <c r="M15" t="n" s="16">
        <v>1.5</v>
      </c>
      <c r="N15" t="n" s="16">
        <v>2.2</v>
      </c>
      <c r="O15" t="n" s="16">
        <v>2.5</v>
      </c>
      <c r="P15" t="n" s="16">
        <v>2.282666666666667</v>
      </c>
      <c r="Q15" s="16"/>
      <c r="R15" s="16"/>
      <c r="S15" t="n" s="16">
        <v>57.06666666666668</v>
      </c>
      <c r="T15" s="16"/>
      <c r="U15" s="16"/>
      <c r="V15" s="16"/>
      <c r="W15" s="16"/>
      <c r="X15" s="16"/>
    </row>
    <row r="16" spans="2:10" s="5" customFormat="1" x14ac:dyDescent="0.25" ht="15.0" customHeight="true">
      <c r="B16" s="13"/>
      <c r="C16" s="13"/>
      <c r="D16" s="13"/>
      <c r="E16" t="s" s="13">
        <v>57</v>
      </c>
      <c r="F16" s="13"/>
      <c r="G16" s="13"/>
      <c r="H16" s="13"/>
      <c r="I16" s="13"/>
      <c r="J16" t="s" s="1">
        <v>38</v>
      </c>
      <c r="K16" s="2" t="str">
        <f>UPPER("Pro")</f>
        <v>PRO</v>
      </c>
      <c r="L16" t="n" s="16">
        <v>35.0</v>
      </c>
      <c r="M16" t="n" s="16">
        <v>2.0</v>
      </c>
      <c r="N16" t="n" s="16">
        <v>2.5</v>
      </c>
      <c r="O16" t="n" s="16">
        <v>3.0</v>
      </c>
      <c r="P16" t="n" s="16">
        <v>2.6750000000000003</v>
      </c>
      <c r="Q16" s="16"/>
      <c r="R16" s="16"/>
      <c r="S16" t="n" s="16">
        <v>93.62500000000001</v>
      </c>
      <c r="T16" s="16"/>
      <c r="U16" s="16"/>
      <c r="V16" s="16"/>
      <c r="W16" s="16"/>
      <c r="X16" s="16"/>
    </row>
    <row r="17" s="5" customFormat="1" x14ac:dyDescent="0.25" ht="15.0" customHeight="true">
      <c r="B17" s="13"/>
      <c r="C17" s="13"/>
      <c r="D17" s="13"/>
      <c r="E17" t="s" s="13">
        <v>60</v>
      </c>
      <c r="F17" s="13"/>
      <c r="G17" s="13"/>
      <c r="H17" s="13"/>
      <c r="I17" s="13"/>
      <c r="J17" t="s" s="1">
        <v>59</v>
      </c>
      <c r="K17" s="2" t="str">
        <f>UPPER("Dir")</f>
        <v>DIR</v>
      </c>
      <c r="L17" t="n" s="16">
        <v>100.0</v>
      </c>
      <c r="M17" t="n" s="16">
        <v>2.0</v>
      </c>
      <c r="N17" t="n" s="16">
        <v>4.5</v>
      </c>
      <c r="O17" t="n" s="16">
        <v>5.0</v>
      </c>
      <c r="P17" t="n" s="16">
        <v>4.458333333333333</v>
      </c>
      <c r="Q17" s="16"/>
      <c r="R17" s="16"/>
      <c r="S17" s="16"/>
      <c r="T17" s="16"/>
      <c r="U17" s="16"/>
      <c r="V17" t="n" s="16">
        <v>445.8333333333333</v>
      </c>
      <c r="W17" s="16"/>
      <c r="X17" s="16"/>
    </row>
    <row r="18" s="5" customFormat="1" x14ac:dyDescent="0.25" ht="30.0" customHeight="true">
      <c r="B18" s="13"/>
      <c r="C18" s="13"/>
      <c r="D18" t="s" s="13">
        <v>67</v>
      </c>
      <c r="E18" t="s" s="13">
        <v>64</v>
      </c>
      <c r="F18" s="13"/>
      <c r="G18" s="13"/>
      <c r="H18" s="13"/>
      <c r="I18" s="13"/>
      <c r="J18" t="s" s="1">
        <v>38</v>
      </c>
      <c r="K18" s="2" t="str">
        <f>UPPER("Pro")</f>
        <v>PRO</v>
      </c>
      <c r="L18" t="n" s="16">
        <v>70.0</v>
      </c>
      <c r="M18" t="n" s="16">
        <v>1.0</v>
      </c>
      <c r="N18" t="n" s="16">
        <v>2.0</v>
      </c>
      <c r="O18" t="n" s="16">
        <v>3.0</v>
      </c>
      <c r="P18" t="n" s="16">
        <v>2.14</v>
      </c>
      <c r="Q18" s="16"/>
      <c r="R18" s="16"/>
      <c r="S18" t="n" s="16">
        <v>149.8</v>
      </c>
      <c r="T18" s="16"/>
      <c r="U18" s="16"/>
      <c r="V18" s="16"/>
      <c r="W18" s="16"/>
      <c r="X18" s="16"/>
    </row>
    <row r="19" s="5" customFormat="1" x14ac:dyDescent="0.25" ht="15.0" customHeight="true">
      <c r="B19" s="13"/>
      <c r="C19" s="13"/>
      <c r="D19" s="13"/>
      <c r="E19" t="s" s="13">
        <v>66</v>
      </c>
      <c r="F19" s="13"/>
      <c r="G19" s="13"/>
      <c r="H19" s="13"/>
      <c r="I19" s="13"/>
      <c r="J19" t="s" s="1">
        <v>50</v>
      </c>
      <c r="K19" s="2" t="str">
        <f>UPPER("Ase")</f>
        <v>ASE</v>
      </c>
      <c r="L19" t="n" s="16">
        <v>75.0</v>
      </c>
      <c r="M19" t="n" s="16">
        <v>2.0</v>
      </c>
      <c r="N19" t="n" s="16">
        <v>4.0</v>
      </c>
      <c r="O19" t="n" s="16">
        <v>6.0</v>
      </c>
      <c r="P19" t="n" s="16">
        <v>4.28</v>
      </c>
      <c r="Q19" s="16"/>
      <c r="R19" t="n" s="16">
        <v>321.0</v>
      </c>
      <c r="S19" s="16"/>
      <c r="T19" s="16"/>
      <c r="U19" s="16"/>
      <c r="V19" s="16"/>
      <c r="W19" s="16"/>
      <c r="X19" s="16"/>
    </row>
    <row r="20" ht="45.0" customHeight="true">
      <c r="B20" s="13"/>
      <c r="C20" t="s" s="13">
        <v>70</v>
      </c>
      <c r="D20" s="13"/>
      <c r="E20" s="13"/>
      <c r="F20" s="13"/>
      <c r="G20" s="13"/>
      <c r="H20" s="13"/>
      <c r="I20" s="13"/>
      <c r="J20" s="1"/>
      <c r="K20" s="2" t="str">
        <f>UPPER("")</f>
        <v/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ht="18.0" customHeight="true">
      <c r="B21" t="s" s="20">
        <v>72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1"/>
      <c r="Q21" t="n" s="22">
        <v>0.0</v>
      </c>
      <c r="R21" t="n" s="22">
        <v>650.9166666666667</v>
      </c>
      <c r="S21" t="n" s="22">
        <v>849.7583333333334</v>
      </c>
      <c r="T21" t="n" s="22">
        <v>0.0</v>
      </c>
      <c r="U21" t="n" s="22">
        <v>227.73166666666668</v>
      </c>
      <c r="V21" t="n" s="22">
        <v>445.8333333333333</v>
      </c>
      <c r="W21" t="n" s="22">
        <v>0.0</v>
      </c>
      <c r="X21" t="n" s="22">
        <v>0.0</v>
      </c>
    </row>
    <row r="22" ht="15.75" customHeight="true">
      <c r="B22" t="s" s="20">
        <v>73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1"/>
      <c r="Q22" t="n" s="22">
        <v>0.0</v>
      </c>
      <c r="R22" t="n" s="22">
        <v>4.302159065873541</v>
      </c>
      <c r="S22" t="n" s="22">
        <v>5.616380259969157</v>
      </c>
      <c r="T22" t="n" s="22">
        <v>0.0</v>
      </c>
      <c r="U22" t="n" s="22">
        <v>1.5051663361974004</v>
      </c>
      <c r="V22" t="n" s="22">
        <v>2.9466842916942055</v>
      </c>
      <c r="W22" t="n" s="22">
        <v>0.0</v>
      </c>
      <c r="X22" t="n" s="22">
        <v>0.0</v>
      </c>
    </row>
    <row r="23" ht="225.0" customHeight="true">
      <c r="B23" t="s" s="13">
        <v>118</v>
      </c>
      <c r="C23" t="s" s="13">
        <v>117</v>
      </c>
      <c r="D23" t="s" s="13">
        <v>79</v>
      </c>
      <c r="E23" t="s" s="13">
        <v>78</v>
      </c>
      <c r="F23" s="13"/>
      <c r="G23" s="13"/>
      <c r="H23" s="13"/>
      <c r="I23" s="13"/>
      <c r="J23" t="s" s="1">
        <v>38</v>
      </c>
      <c r="K23" s="2" t="str">
        <f>UPPER("Pro")</f>
        <v>PRO</v>
      </c>
      <c r="L23" t="n" s="16">
        <v>25.0</v>
      </c>
      <c r="M23" t="n" s="16">
        <v>2.0</v>
      </c>
      <c r="N23" t="n" s="16">
        <v>2.5</v>
      </c>
      <c r="O23" t="n" s="16">
        <v>3.0</v>
      </c>
      <c r="P23" t="n" s="16">
        <v>2.6750000000000003</v>
      </c>
      <c r="Q23" s="16"/>
      <c r="R23" s="16"/>
      <c r="S23" t="n" s="16">
        <v>66.875</v>
      </c>
      <c r="T23" s="16"/>
      <c r="U23" s="16"/>
      <c r="V23" s="16"/>
      <c r="W23" s="16"/>
      <c r="X23" s="16"/>
    </row>
    <row r="24" ht="45.0" customHeight="true">
      <c r="B24" s="13"/>
      <c r="C24" s="13"/>
      <c r="D24" t="s" s="13">
        <v>88</v>
      </c>
      <c r="E24" t="s" s="13">
        <v>83</v>
      </c>
      <c r="F24" s="13"/>
      <c r="G24" s="13"/>
      <c r="H24" s="13"/>
      <c r="I24" s="13"/>
      <c r="J24" t="s" s="1">
        <v>82</v>
      </c>
      <c r="K24" s="2" t="str">
        <f>UPPER("Téc")</f>
        <v>TÉC</v>
      </c>
      <c r="L24" t="n" s="16">
        <v>45.0</v>
      </c>
      <c r="M24" t="n" s="16">
        <v>0.5</v>
      </c>
      <c r="N24" t="n" s="16">
        <v>0.75</v>
      </c>
      <c r="O24" t="n" s="16">
        <v>1.0</v>
      </c>
      <c r="P24" t="n" s="16">
        <v>0.8025000000000001</v>
      </c>
      <c r="Q24" s="16"/>
      <c r="R24" s="16"/>
      <c r="S24" s="16"/>
      <c r="T24" t="n" s="16">
        <v>36.112500000000004</v>
      </c>
      <c r="U24" s="16"/>
      <c r="V24" s="16"/>
      <c r="W24" s="16"/>
      <c r="X24" s="16"/>
    </row>
    <row r="25" ht="30.0" customHeight="true">
      <c r="B25" s="13"/>
      <c r="C25" s="13"/>
      <c r="D25" s="13"/>
      <c r="E25" t="s" s="13">
        <v>85</v>
      </c>
      <c r="F25" s="13"/>
      <c r="G25" s="13"/>
      <c r="H25" s="13"/>
      <c r="I25" s="13"/>
      <c r="J25" t="s" s="1">
        <v>82</v>
      </c>
      <c r="K25" s="2" t="str">
        <f>UPPER("Téc")</f>
        <v>TÉC</v>
      </c>
      <c r="L25" t="n" s="16">
        <v>120.0</v>
      </c>
      <c r="M25" t="n" s="16">
        <v>4.5</v>
      </c>
      <c r="N25" t="n" s="16">
        <v>5.0</v>
      </c>
      <c r="O25" t="n" s="16">
        <v>6.0</v>
      </c>
      <c r="P25" t="n" s="16">
        <v>5.439166666666668</v>
      </c>
      <c r="Q25" s="16"/>
      <c r="R25" s="16"/>
      <c r="S25" s="16"/>
      <c r="T25" t="n" s="16">
        <v>652.7000000000002</v>
      </c>
      <c r="U25" s="16"/>
      <c r="V25" s="16"/>
      <c r="W25" s="16"/>
      <c r="X25" s="16"/>
    </row>
    <row r="26" ht="30.0" customHeight="true">
      <c r="B26" s="13"/>
      <c r="C26" s="13"/>
      <c r="D26" s="13"/>
      <c r="E26" t="s" s="13">
        <v>87</v>
      </c>
      <c r="F26" s="13"/>
      <c r="G26" s="13"/>
      <c r="H26" s="13"/>
      <c r="I26" s="13"/>
      <c r="J26" t="s" s="1">
        <v>82</v>
      </c>
      <c r="K26" s="2" t="str">
        <f>UPPER("Téc")</f>
        <v>TÉC</v>
      </c>
      <c r="L26" t="n" s="16">
        <v>105.0</v>
      </c>
      <c r="M26" t="n" s="16">
        <v>0.75</v>
      </c>
      <c r="N26" t="n" s="16">
        <v>1.0</v>
      </c>
      <c r="O26" t="n" s="16">
        <v>2.0</v>
      </c>
      <c r="P26" t="n" s="16">
        <v>1.20375</v>
      </c>
      <c r="Q26" s="16"/>
      <c r="R26" s="16"/>
      <c r="S26" s="16"/>
      <c r="T26" t="n" s="16">
        <v>126.39375000000001</v>
      </c>
      <c r="U26" s="16"/>
      <c r="V26" s="16"/>
      <c r="W26" s="16"/>
      <c r="X26" s="16"/>
    </row>
    <row r="27" ht="90.0" customHeight="true">
      <c r="B27" s="13"/>
      <c r="C27" s="13"/>
      <c r="D27" t="s" s="13">
        <v>102</v>
      </c>
      <c r="E27" t="s" s="13">
        <v>91</v>
      </c>
      <c r="F27" s="13"/>
      <c r="G27" s="13"/>
      <c r="H27" s="13"/>
      <c r="I27" s="13"/>
      <c r="J27" t="s" s="1">
        <v>38</v>
      </c>
      <c r="K27" s="2" t="str">
        <f>UPPER("Pro")</f>
        <v>PRO</v>
      </c>
      <c r="L27" t="n" s="16">
        <v>15.0</v>
      </c>
      <c r="M27" t="n" s="16">
        <v>2.0</v>
      </c>
      <c r="N27" t="n" s="16">
        <v>3.0</v>
      </c>
      <c r="O27" t="n" s="16">
        <v>3.5</v>
      </c>
      <c r="P27" t="n" s="16">
        <v>3.1208333333333336</v>
      </c>
      <c r="Q27" s="16"/>
      <c r="R27" s="16"/>
      <c r="S27" t="n" s="16">
        <v>46.8125</v>
      </c>
      <c r="T27" s="16"/>
      <c r="U27" s="16"/>
      <c r="V27" s="16"/>
      <c r="W27" s="16"/>
      <c r="X27" s="16"/>
    </row>
    <row r="28" ht="30.0" customHeight="true">
      <c r="B28" s="13"/>
      <c r="C28" s="13"/>
      <c r="D28" s="13"/>
      <c r="E28" t="s" s="13">
        <v>93</v>
      </c>
      <c r="F28" s="13"/>
      <c r="G28" s="13"/>
      <c r="H28" s="13"/>
      <c r="I28" s="13"/>
      <c r="J28" t="s" s="1">
        <v>38</v>
      </c>
      <c r="K28" s="2" t="str">
        <f>UPPER("Pro")</f>
        <v>PRO</v>
      </c>
      <c r="L28" t="n" s="16">
        <v>70.0</v>
      </c>
      <c r="M28" t="n" s="16">
        <v>2.0</v>
      </c>
      <c r="N28" t="n" s="16">
        <v>2.6</v>
      </c>
      <c r="O28" t="n" s="16">
        <v>3.0</v>
      </c>
      <c r="P28" t="n" s="16">
        <v>2.7463333333333337</v>
      </c>
      <c r="Q28" s="16"/>
      <c r="R28" s="16"/>
      <c r="S28" t="n" s="16">
        <v>192.24333333333337</v>
      </c>
      <c r="T28" s="16"/>
      <c r="U28" s="16"/>
      <c r="V28" s="16"/>
      <c r="W28" s="16"/>
      <c r="X28" s="16"/>
    </row>
    <row r="29" ht="30.0" customHeight="true">
      <c r="B29" s="13"/>
      <c r="C29" s="13"/>
      <c r="D29" s="13"/>
      <c r="E29" t="s" s="13">
        <v>95</v>
      </c>
      <c r="F29" s="13"/>
      <c r="G29" s="13"/>
      <c r="H29" s="13"/>
      <c r="I29" s="13"/>
      <c r="J29" t="s" s="1">
        <v>41</v>
      </c>
      <c r="K29" s="2" t="str">
        <f>UPPER("Asi")</f>
        <v>ASI</v>
      </c>
      <c r="L29" t="n" s="16">
        <v>30.0</v>
      </c>
      <c r="M29" t="n" s="16">
        <v>2.0</v>
      </c>
      <c r="N29" t="n" s="16">
        <v>3.0</v>
      </c>
      <c r="O29" t="n" s="16">
        <v>4.0</v>
      </c>
      <c r="P29" t="n" s="16">
        <v>3.2100000000000004</v>
      </c>
      <c r="Q29" s="16"/>
      <c r="R29" s="16"/>
      <c r="S29" s="16"/>
      <c r="T29" s="16"/>
      <c r="U29" t="n" s="16">
        <v>96.30000000000001</v>
      </c>
      <c r="V29" s="16"/>
      <c r="W29" s="16"/>
      <c r="X29" s="16"/>
    </row>
    <row r="30" ht="30.0" customHeight="true">
      <c r="B30" s="13"/>
      <c r="C30" s="13"/>
      <c r="D30" s="13"/>
      <c r="E30" t="s" s="13">
        <v>97</v>
      </c>
      <c r="F30" s="13"/>
      <c r="G30" s="13"/>
      <c r="H30" s="13"/>
      <c r="I30" s="13"/>
      <c r="J30" t="s" s="1">
        <v>38</v>
      </c>
      <c r="K30" s="2" t="str">
        <f>UPPER("Pro")</f>
        <v>PRO</v>
      </c>
      <c r="L30" t="n" s="16">
        <v>25.0</v>
      </c>
      <c r="M30" t="n" s="16">
        <v>1.25</v>
      </c>
      <c r="N30" t="n" s="16">
        <v>2.5</v>
      </c>
      <c r="O30" t="n" s="16">
        <v>3.0</v>
      </c>
      <c r="P30" t="n" s="16">
        <v>2.5412500000000002</v>
      </c>
      <c r="Q30" s="16"/>
      <c r="R30" s="16"/>
      <c r="S30" t="n" s="16">
        <v>63.53125000000001</v>
      </c>
      <c r="T30" s="16"/>
      <c r="U30" s="16"/>
      <c r="V30" s="16"/>
      <c r="W30" s="16"/>
      <c r="X30" s="16"/>
    </row>
    <row r="31" ht="30.0" customHeight="true">
      <c r="B31" s="13"/>
      <c r="C31" s="13"/>
      <c r="D31" s="13"/>
      <c r="E31" t="s" s="13">
        <v>99</v>
      </c>
      <c r="F31" s="13"/>
      <c r="G31" s="13"/>
      <c r="H31" s="13"/>
      <c r="I31" s="13"/>
      <c r="J31" t="s" s="1">
        <v>50</v>
      </c>
      <c r="K31" s="2" t="str">
        <f>UPPER("Ase")</f>
        <v>ASE</v>
      </c>
      <c r="L31" t="n" s="16">
        <v>50.0</v>
      </c>
      <c r="M31" t="n" s="16">
        <v>3.0</v>
      </c>
      <c r="N31" t="n" s="16">
        <v>3.5</v>
      </c>
      <c r="O31" t="n" s="16">
        <v>4.0</v>
      </c>
      <c r="P31" t="n" s="16">
        <v>3.7450000000000006</v>
      </c>
      <c r="Q31" s="16"/>
      <c r="R31" t="n" s="16">
        <v>187.25000000000003</v>
      </c>
      <c r="S31" s="16"/>
      <c r="T31" s="16"/>
      <c r="U31" s="16"/>
      <c r="V31" s="16"/>
      <c r="W31" s="16"/>
      <c r="X31" s="16"/>
    </row>
    <row r="32" ht="30.0" customHeight="true">
      <c r="B32" s="13"/>
      <c r="C32" s="13"/>
      <c r="D32" s="13"/>
      <c r="E32" t="s" s="13">
        <v>101</v>
      </c>
      <c r="F32" s="13"/>
      <c r="G32" s="13"/>
      <c r="H32" s="13"/>
      <c r="I32" s="13"/>
      <c r="J32" t="s" s="1">
        <v>82</v>
      </c>
      <c r="K32" s="2" t="str">
        <f>UPPER("Téc")</f>
        <v>TÉC</v>
      </c>
      <c r="L32" t="n" s="16">
        <v>15.0</v>
      </c>
      <c r="M32" t="n" s="16">
        <v>0.25</v>
      </c>
      <c r="N32" t="n" s="16">
        <v>0.42</v>
      </c>
      <c r="O32" t="n" s="16">
        <v>0.5</v>
      </c>
      <c r="P32" t="n" s="16">
        <v>0.43334999999999996</v>
      </c>
      <c r="Q32" s="16"/>
      <c r="R32" s="16"/>
      <c r="S32" s="16"/>
      <c r="T32" t="n" s="16">
        <v>6.500249999999999</v>
      </c>
      <c r="U32" s="16"/>
      <c r="V32" s="16"/>
      <c r="W32" s="16"/>
      <c r="X32" s="16"/>
    </row>
    <row r="33" ht="45.0" customHeight="true">
      <c r="B33" s="13"/>
      <c r="C33" s="13"/>
      <c r="D33" t="s" s="13">
        <v>108</v>
      </c>
      <c r="E33" t="s" s="13">
        <v>105</v>
      </c>
      <c r="F33" s="13"/>
      <c r="G33" s="13"/>
      <c r="H33" s="13"/>
      <c r="I33" s="13"/>
      <c r="J33" t="s" s="1">
        <v>41</v>
      </c>
      <c r="K33" s="2" t="str">
        <f>UPPER("Asi")</f>
        <v>ASI</v>
      </c>
      <c r="L33" t="n" s="16">
        <v>30.0</v>
      </c>
      <c r="M33" t="n" s="16">
        <v>0.08</v>
      </c>
      <c r="N33" t="n" s="16">
        <v>0.12</v>
      </c>
      <c r="O33" t="n" s="16">
        <v>0.17</v>
      </c>
      <c r="P33" t="n" s="16">
        <v>0.13018333333333335</v>
      </c>
      <c r="Q33" s="16"/>
      <c r="R33" s="16"/>
      <c r="S33" s="16"/>
      <c r="T33" s="16"/>
      <c r="U33" t="n" s="16">
        <v>3.9055000000000004</v>
      </c>
      <c r="V33" s="16"/>
      <c r="W33" s="16"/>
      <c r="X33" s="16"/>
    </row>
    <row r="34" ht="30.0" customHeight="true">
      <c r="B34" s="13"/>
      <c r="C34" s="13"/>
      <c r="D34" s="13"/>
      <c r="E34" t="s" s="13">
        <v>107</v>
      </c>
      <c r="F34" s="13"/>
      <c r="G34" s="13"/>
      <c r="H34" s="13"/>
      <c r="I34" s="13"/>
      <c r="J34" t="s" s="1">
        <v>41</v>
      </c>
      <c r="K34" s="2" t="str">
        <f>UPPER("Asi")</f>
        <v>ASI</v>
      </c>
      <c r="L34" t="n" s="16">
        <v>100.0</v>
      </c>
      <c r="M34" t="n" s="16">
        <v>2.0</v>
      </c>
      <c r="N34" t="n" s="16">
        <v>2.2</v>
      </c>
      <c r="O34" t="n" s="16">
        <v>3.0</v>
      </c>
      <c r="P34" t="n" s="16">
        <v>2.4610000000000003</v>
      </c>
      <c r="Q34" s="16"/>
      <c r="R34" s="16"/>
      <c r="S34" s="16"/>
      <c r="T34" s="16"/>
      <c r="U34" t="n" s="16">
        <v>246.10000000000002</v>
      </c>
      <c r="V34" s="16"/>
      <c r="W34" s="16"/>
      <c r="X34" s="16"/>
    </row>
    <row r="35" ht="90.0" customHeight="true">
      <c r="B35" s="13"/>
      <c r="C35" s="13"/>
      <c r="D35" t="s" s="13">
        <v>116</v>
      </c>
      <c r="E35" t="s" s="13">
        <v>111</v>
      </c>
      <c r="F35" s="13"/>
      <c r="G35" s="13"/>
      <c r="H35" s="13"/>
      <c r="I35" s="13"/>
      <c r="J35" t="s" s="1">
        <v>38</v>
      </c>
      <c r="K35" s="2" t="str">
        <f>UPPER("Pro")</f>
        <v>PRO</v>
      </c>
      <c r="L35" t="n" s="16">
        <v>75.0</v>
      </c>
      <c r="M35" t="n" s="16">
        <v>1.0</v>
      </c>
      <c r="N35" t="n" s="16">
        <v>1.25</v>
      </c>
      <c r="O35" t="n" s="16">
        <v>1.5</v>
      </c>
      <c r="P35" t="n" s="16">
        <v>1.3375000000000001</v>
      </c>
      <c r="Q35" s="16"/>
      <c r="R35" s="16"/>
      <c r="S35" t="n" s="16">
        <v>100.31250000000001</v>
      </c>
      <c r="T35" s="16"/>
      <c r="U35" s="16"/>
      <c r="V35" s="16"/>
      <c r="W35" s="16"/>
      <c r="X35" s="16"/>
    </row>
    <row r="36" ht="30.0" customHeight="true">
      <c r="B36" s="13"/>
      <c r="C36" s="13"/>
      <c r="D36" s="13"/>
      <c r="E36" t="s" s="13">
        <v>113</v>
      </c>
      <c r="F36" s="13"/>
      <c r="G36" s="13"/>
      <c r="H36" s="13"/>
      <c r="I36" s="13"/>
      <c r="J36" t="s" s="1">
        <v>38</v>
      </c>
      <c r="K36" s="2" t="str">
        <f>UPPER("Pro")</f>
        <v>PRO</v>
      </c>
      <c r="L36" t="n" s="16">
        <v>5.0</v>
      </c>
      <c r="M36" t="n" s="16">
        <v>5.0</v>
      </c>
      <c r="N36" t="n" s="16">
        <v>5.5</v>
      </c>
      <c r="O36" t="n" s="16">
        <v>7.0</v>
      </c>
      <c r="P36" t="n" s="16">
        <v>6.0633333333333335</v>
      </c>
      <c r="Q36" s="16"/>
      <c r="R36" s="16"/>
      <c r="S36" t="n" s="16">
        <v>30.316666666666666</v>
      </c>
      <c r="T36" s="16"/>
      <c r="U36" s="16"/>
      <c r="V36" s="16"/>
      <c r="W36" s="16"/>
      <c r="X36" s="16"/>
    </row>
    <row r="37" ht="30.0" customHeight="true">
      <c r="B37" s="13"/>
      <c r="C37" s="13"/>
      <c r="D37" s="13"/>
      <c r="E37" t="s" s="13">
        <v>115</v>
      </c>
      <c r="F37" s="13"/>
      <c r="G37" s="13"/>
      <c r="H37" s="13"/>
      <c r="I37" s="13"/>
      <c r="J37" t="s" s="1">
        <v>59</v>
      </c>
      <c r="K37" s="2" t="str">
        <f>UPPER("Dir")</f>
        <v>DIR</v>
      </c>
      <c r="L37" t="n" s="16">
        <v>15.0</v>
      </c>
      <c r="M37" t="n" s="16">
        <v>2.0</v>
      </c>
      <c r="N37" t="n" s="16">
        <v>2.4</v>
      </c>
      <c r="O37" t="n" s="16">
        <v>2.5</v>
      </c>
      <c r="P37" t="n" s="16">
        <v>2.5145</v>
      </c>
      <c r="Q37" s="16"/>
      <c r="R37" s="16"/>
      <c r="S37" s="16"/>
      <c r="T37" s="16"/>
      <c r="U37" s="16"/>
      <c r="V37" t="n" s="16">
        <v>37.7175</v>
      </c>
      <c r="W37" s="16"/>
      <c r="X37" s="16"/>
    </row>
    <row r="38" ht="18.0" customHeight="true">
      <c r="B38" t="s" s="20">
        <v>119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t="n" s="22">
        <v>0.0</v>
      </c>
      <c r="R38" t="n" s="22">
        <v>187.25000000000003</v>
      </c>
      <c r="S38" t="n" s="22">
        <v>500.09125</v>
      </c>
      <c r="T38" t="n" s="22">
        <v>821.7065000000002</v>
      </c>
      <c r="U38" t="n" s="22">
        <v>346.30550000000005</v>
      </c>
      <c r="V38" t="n" s="22">
        <v>37.7175</v>
      </c>
      <c r="W38" t="n" s="22">
        <v>0.0</v>
      </c>
      <c r="X38" t="n" s="22">
        <v>0.0</v>
      </c>
    </row>
    <row r="39" ht="15.75" customHeight="true">
      <c r="B39" t="s" s="20">
        <v>120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t="n" s="22">
        <v>0.0</v>
      </c>
      <c r="R39" t="n" s="22">
        <v>1.2376074025115664</v>
      </c>
      <c r="S39" t="n" s="22">
        <v>3.3052957699933905</v>
      </c>
      <c r="T39" t="n" s="22">
        <v>5.4309748843357575</v>
      </c>
      <c r="U39" t="n" s="22">
        <v>2.2888664904163916</v>
      </c>
      <c r="V39" t="n" s="22">
        <v>0.24928949107732978</v>
      </c>
      <c r="W39" t="n" s="22">
        <v>0.0</v>
      </c>
      <c r="X39" t="n" s="22">
        <v>0.0</v>
      </c>
    </row>
    <row r="40" ht="90.0" customHeight="true">
      <c r="B40" t="s" s="13">
        <v>140</v>
      </c>
      <c r="C40" t="s" s="13">
        <v>139</v>
      </c>
      <c r="D40" t="s" s="13">
        <v>138</v>
      </c>
      <c r="E40" t="s" s="13">
        <v>133</v>
      </c>
      <c r="F40" t="s" s="13">
        <v>126</v>
      </c>
      <c r="G40" s="13"/>
      <c r="H40" s="13"/>
      <c r="I40" s="13"/>
      <c r="J40" s="1"/>
      <c r="K40" s="2" t="str">
        <f>UPPER("")</f>
        <v/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ht="30.0" customHeight="true">
      <c r="B41" s="13"/>
      <c r="C41" s="13"/>
      <c r="D41" s="13"/>
      <c r="E41" s="13"/>
      <c r="F41" t="s" s="13">
        <v>128</v>
      </c>
      <c r="G41" s="13"/>
      <c r="H41" s="13"/>
      <c r="I41" s="13"/>
      <c r="J41" t="s" s="1">
        <v>59</v>
      </c>
      <c r="K41" s="2" t="str">
        <f>UPPER("Dir")</f>
        <v>DIR</v>
      </c>
      <c r="L41" t="n" s="16">
        <v>25.0</v>
      </c>
      <c r="M41" t="n" s="16">
        <v>1.0</v>
      </c>
      <c r="N41" t="n" s="16">
        <v>2.0</v>
      </c>
      <c r="O41" t="n" s="16">
        <v>3.0</v>
      </c>
      <c r="P41" t="n" s="16">
        <v>2.14</v>
      </c>
      <c r="Q41" s="16"/>
      <c r="R41" s="16"/>
      <c r="S41" s="16"/>
      <c r="T41" s="16"/>
      <c r="U41" s="16"/>
      <c r="V41" t="n" s="16">
        <v>53.5</v>
      </c>
      <c r="W41" s="16"/>
      <c r="X41" s="16"/>
    </row>
    <row r="42" ht="30.0" customHeight="true">
      <c r="B42" s="13"/>
      <c r="C42" s="13"/>
      <c r="D42" s="13"/>
      <c r="E42" s="13"/>
      <c r="F42" t="s" s="13">
        <v>130</v>
      </c>
      <c r="G42" s="13"/>
      <c r="H42" s="13"/>
      <c r="I42" s="13"/>
      <c r="J42" t="s" s="1">
        <v>38</v>
      </c>
      <c r="K42" s="2" t="str">
        <f>UPPER("Pro")</f>
        <v>PRO</v>
      </c>
      <c r="L42" t="n" s="16">
        <v>22.0</v>
      </c>
      <c r="M42" t="n" s="16">
        <v>2.0</v>
      </c>
      <c r="N42" t="n" s="16">
        <v>2.5</v>
      </c>
      <c r="O42" t="n" s="16">
        <v>4.0</v>
      </c>
      <c r="P42" t="n" s="16">
        <v>2.8533333333333335</v>
      </c>
      <c r="Q42" s="16"/>
      <c r="R42" s="16"/>
      <c r="S42" t="n" s="16">
        <v>62.77333333333334</v>
      </c>
      <c r="T42" s="16"/>
      <c r="U42" s="16"/>
      <c r="V42" s="16"/>
      <c r="W42" s="16"/>
      <c r="X42" s="16"/>
    </row>
    <row r="43" ht="30.0" customHeight="true">
      <c r="B43" s="13"/>
      <c r="C43" s="13"/>
      <c r="D43" s="13"/>
      <c r="E43" s="13"/>
      <c r="F43" t="s" s="13">
        <v>132</v>
      </c>
      <c r="G43" s="13"/>
      <c r="H43" s="13"/>
      <c r="I43" s="13"/>
      <c r="J43" s="1"/>
      <c r="K43" s="2" t="str">
        <f>UPPER("")</f>
        <v/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ht="30.0" customHeight="true">
      <c r="B44" s="13"/>
      <c r="C44" s="13"/>
      <c r="D44" s="13"/>
      <c r="E44" t="s" s="13">
        <v>135</v>
      </c>
      <c r="F44" s="13"/>
      <c r="G44" s="13"/>
      <c r="H44" s="13"/>
      <c r="I44" s="13"/>
      <c r="J44" t="s" s="1">
        <v>38</v>
      </c>
      <c r="K44" s="2" t="str">
        <f>UPPER("Pro")</f>
        <v>PRO</v>
      </c>
      <c r="L44" t="n" s="16">
        <v>35.0</v>
      </c>
      <c r="M44" t="n" s="16">
        <v>8.0</v>
      </c>
      <c r="N44" t="n" s="16">
        <v>8.5</v>
      </c>
      <c r="O44" t="n" s="16">
        <v>10.0</v>
      </c>
      <c r="P44" t="n" s="16">
        <v>9.273333333333333</v>
      </c>
      <c r="Q44" s="16"/>
      <c r="R44" s="16"/>
      <c r="S44" t="n" s="16">
        <v>324.56666666666666</v>
      </c>
      <c r="T44" s="16"/>
      <c r="U44" s="16"/>
      <c r="V44" s="16"/>
      <c r="W44" s="16"/>
      <c r="X44" s="16"/>
    </row>
    <row r="45" ht="30.0" customHeight="true">
      <c r="B45" s="13"/>
      <c r="C45" s="13"/>
      <c r="D45" s="13"/>
      <c r="E45" t="s" s="13">
        <v>137</v>
      </c>
      <c r="F45" s="13"/>
      <c r="G45" s="13"/>
      <c r="H45" s="13"/>
      <c r="I45" s="13"/>
      <c r="J45" t="s" s="1">
        <v>41</v>
      </c>
      <c r="K45" s="2" t="str">
        <f>UPPER("Asi")</f>
        <v>ASI</v>
      </c>
      <c r="L45" t="n" s="16">
        <v>75.0</v>
      </c>
      <c r="M45" t="n" s="16">
        <v>2.0</v>
      </c>
      <c r="N45" t="n" s="16">
        <v>3.0</v>
      </c>
      <c r="O45" t="n" s="16">
        <v>6.0</v>
      </c>
      <c r="P45" t="n" s="16">
        <v>3.566666666666667</v>
      </c>
      <c r="Q45" s="16"/>
      <c r="R45" s="16"/>
      <c r="S45" s="16"/>
      <c r="T45" s="16"/>
      <c r="U45" t="n" s="16">
        <v>267.5</v>
      </c>
      <c r="V45" s="16"/>
      <c r="W45" s="16"/>
      <c r="X45" s="16"/>
    </row>
    <row r="46" ht="18.0" customHeight="true">
      <c r="B46" t="s" s="20">
        <v>141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1"/>
      <c r="Q46" t="n" s="22">
        <v>0.0</v>
      </c>
      <c r="R46" t="n" s="22">
        <v>0.0</v>
      </c>
      <c r="S46" t="n" s="22">
        <v>387.34000000000003</v>
      </c>
      <c r="T46" t="n" s="22">
        <v>0.0</v>
      </c>
      <c r="U46" t="n" s="22">
        <v>267.5</v>
      </c>
      <c r="V46" t="n" s="22">
        <v>53.5</v>
      </c>
      <c r="W46" t="n" s="22">
        <v>0.0</v>
      </c>
      <c r="X46" t="n" s="22">
        <v>0.0</v>
      </c>
    </row>
    <row r="47" ht="15.75" customHeight="true">
      <c r="B47" t="s" s="20">
        <v>142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1"/>
      <c r="Q47" t="n" s="22">
        <v>0.0</v>
      </c>
      <c r="R47" t="n" s="22">
        <v>0.0</v>
      </c>
      <c r="S47" t="n" s="22">
        <v>2.560079312623926</v>
      </c>
      <c r="T47" t="n" s="22">
        <v>0.0</v>
      </c>
      <c r="U47" t="n" s="22">
        <v>1.7680105750165234</v>
      </c>
      <c r="V47" t="n" s="22">
        <v>0.3536021150033047</v>
      </c>
      <c r="W47" t="n" s="22">
        <v>0.0</v>
      </c>
      <c r="X47" t="n" s="22">
        <v>0.0</v>
      </c>
    </row>
    <row r="48" ht="75.0" customHeight="true">
      <c r="B48" t="s" s="13">
        <v>158</v>
      </c>
      <c r="C48" t="s" s="13">
        <v>153</v>
      </c>
      <c r="D48" t="s" s="13">
        <v>152</v>
      </c>
      <c r="E48" t="s" s="13">
        <v>147</v>
      </c>
      <c r="F48" s="13"/>
      <c r="G48" s="13"/>
      <c r="H48" s="13"/>
      <c r="I48" s="13"/>
      <c r="J48" s="1"/>
      <c r="K48" s="2" t="str">
        <f>UPPER("")</f>
        <v/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ht="15.0" customHeight="true">
      <c r="B49" s="13"/>
      <c r="C49" s="13"/>
      <c r="D49" s="13"/>
      <c r="E49" t="s" s="13">
        <v>149</v>
      </c>
      <c r="F49" s="13"/>
      <c r="G49" s="13"/>
      <c r="H49" s="13"/>
      <c r="I49" s="13"/>
      <c r="J49" s="1"/>
      <c r="K49" s="2" t="str">
        <f>UPPER("")</f>
        <v/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ht="30.0" customHeight="true">
      <c r="B50" s="13"/>
      <c r="C50" s="13"/>
      <c r="D50" s="13"/>
      <c r="E50" t="s" s="13">
        <v>151</v>
      </c>
      <c r="F50" s="13"/>
      <c r="G50" s="13"/>
      <c r="H50" s="13"/>
      <c r="I50" s="13"/>
      <c r="J50" t="s" s="1">
        <v>38</v>
      </c>
      <c r="K50" s="2" t="str">
        <f>UPPER("Pro")</f>
        <v>PRO</v>
      </c>
      <c r="L50" t="n" s="16">
        <v>15.0</v>
      </c>
      <c r="M50" t="n" s="16">
        <v>1.0</v>
      </c>
      <c r="N50" t="n" s="16">
        <v>2.0</v>
      </c>
      <c r="O50" t="n" s="16">
        <v>3.0</v>
      </c>
      <c r="P50" t="n" s="16">
        <v>2.14</v>
      </c>
      <c r="Q50" s="16"/>
      <c r="R50" s="16"/>
      <c r="S50" t="n" s="16">
        <v>32.1</v>
      </c>
      <c r="T50" s="16"/>
      <c r="U50" s="16"/>
      <c r="V50" s="16"/>
      <c r="W50" s="16"/>
      <c r="X50" s="16"/>
    </row>
    <row r="51" ht="30.0" customHeight="true">
      <c r="B51" s="13"/>
      <c r="C51" t="s" s="13">
        <v>155</v>
      </c>
      <c r="D51" s="13"/>
      <c r="E51" s="13"/>
      <c r="F51" s="13"/>
      <c r="G51" s="13"/>
      <c r="H51" s="13"/>
      <c r="I51" s="13"/>
      <c r="J51" s="1"/>
      <c r="K51" s="2" t="str">
        <f>UPPER("")</f>
        <v/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ht="15.0" customHeight="true">
      <c r="B52" s="13"/>
      <c r="C52" t="s" s="13">
        <v>157</v>
      </c>
      <c r="D52" s="13"/>
      <c r="E52" s="13"/>
      <c r="F52" s="13"/>
      <c r="G52" s="13"/>
      <c r="H52" s="13"/>
      <c r="I52" s="13"/>
      <c r="J52" s="1"/>
      <c r="K52" s="2" t="str">
        <f>UPPER("")</f>
        <v/>
      </c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ht="18.0" customHeight="true">
      <c r="B53" t="s" s="20">
        <v>159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1"/>
      <c r="Q53" t="n" s="22">
        <v>0.0</v>
      </c>
      <c r="R53" t="n" s="22">
        <v>0.0</v>
      </c>
      <c r="S53" t="n" s="22">
        <v>32.1</v>
      </c>
      <c r="T53" t="n" s="22">
        <v>0.0</v>
      </c>
      <c r="U53" t="n" s="22">
        <v>0.0</v>
      </c>
      <c r="V53" t="n" s="22">
        <v>0.0</v>
      </c>
      <c r="W53" t="n" s="22">
        <v>0.0</v>
      </c>
      <c r="X53" t="n" s="22">
        <v>0.0</v>
      </c>
    </row>
    <row r="54" ht="15.75" customHeight="true">
      <c r="B54" t="s" s="20">
        <v>160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1"/>
      <c r="Q54" t="n" s="22">
        <v>0.0</v>
      </c>
      <c r="R54" t="n" s="22">
        <v>0.0</v>
      </c>
      <c r="S54" t="n" s="22">
        <v>0.21216126900198282</v>
      </c>
      <c r="T54" t="n" s="22">
        <v>0.0</v>
      </c>
      <c r="U54" t="n" s="22">
        <v>0.0</v>
      </c>
      <c r="V54" t="n" s="22">
        <v>0.0</v>
      </c>
      <c r="W54" t="n" s="22">
        <v>0.0</v>
      </c>
      <c r="X54" t="n" s="22">
        <v>0.0</v>
      </c>
    </row>
    <row r="55" ht="120.0" customHeight="true">
      <c r="B55" t="s" s="13">
        <v>198</v>
      </c>
      <c r="C55" t="s" s="13">
        <v>169</v>
      </c>
      <c r="D55" t="s" s="13">
        <v>168</v>
      </c>
      <c r="E55" t="s" s="13">
        <v>167</v>
      </c>
      <c r="F55" t="s" s="13">
        <v>166</v>
      </c>
      <c r="G55" s="13"/>
      <c r="H55" s="13"/>
      <c r="I55" s="13"/>
      <c r="J55" t="s" s="1">
        <v>82</v>
      </c>
      <c r="K55" s="2" t="str">
        <f>UPPER("Téc")</f>
        <v>TÉC</v>
      </c>
      <c r="L55" t="n" s="16">
        <v>21.0</v>
      </c>
      <c r="M55" t="n" s="16">
        <v>1.0</v>
      </c>
      <c r="N55" t="n" s="16">
        <v>2.5</v>
      </c>
      <c r="O55" t="n" s="16">
        <v>3.0</v>
      </c>
      <c r="P55" t="n" s="16">
        <v>2.4966666666666666</v>
      </c>
      <c r="Q55" s="16"/>
      <c r="R55" s="16"/>
      <c r="S55" s="16"/>
      <c r="T55" t="n" s="16">
        <v>52.43</v>
      </c>
      <c r="U55" s="16"/>
      <c r="V55" s="16"/>
      <c r="W55" s="16"/>
      <c r="X55" s="16"/>
    </row>
    <row r="56" ht="105.0" customHeight="true">
      <c r="B56" s="13"/>
      <c r="C56" t="s" s="13">
        <v>197</v>
      </c>
      <c r="D56" t="s" s="13">
        <v>196</v>
      </c>
      <c r="E56" t="s" s="13">
        <v>173</v>
      </c>
      <c r="F56" s="13"/>
      <c r="G56" s="13"/>
      <c r="H56" s="13"/>
      <c r="I56" s="13"/>
      <c r="J56" t="s" s="1">
        <v>82</v>
      </c>
      <c r="K56" s="2" t="str">
        <f>UPPER("Téc")</f>
        <v>TÉC</v>
      </c>
      <c r="L56" t="n" s="16">
        <v>22.0</v>
      </c>
      <c r="M56" t="n" s="16">
        <v>2.0</v>
      </c>
      <c r="N56" t="n" s="16">
        <v>10.0</v>
      </c>
      <c r="O56" t="n" s="16">
        <v>22.0</v>
      </c>
      <c r="P56" t="n" s="16">
        <v>11.413333333333334</v>
      </c>
      <c r="Q56" s="16"/>
      <c r="R56" s="16"/>
      <c r="S56" s="16"/>
      <c r="T56" t="n" s="16">
        <v>251.09333333333336</v>
      </c>
      <c r="U56" s="16"/>
      <c r="V56" s="16"/>
      <c r="W56" s="16"/>
      <c r="X56" s="16"/>
    </row>
    <row r="57" ht="75.0" customHeight="true">
      <c r="B57" s="13"/>
      <c r="C57" s="13"/>
      <c r="D57" s="13"/>
      <c r="E57" t="s" s="13">
        <v>193</v>
      </c>
      <c r="F57" t="s" s="13">
        <v>176</v>
      </c>
      <c r="G57" s="13"/>
      <c r="H57" s="13"/>
      <c r="I57" s="13"/>
      <c r="J57" t="s" s="1">
        <v>82</v>
      </c>
      <c r="K57" s="2" t="str">
        <f>UPPER("Téc")</f>
        <v>TÉC</v>
      </c>
      <c r="L57" t="n" s="16">
        <v>33.0</v>
      </c>
      <c r="M57" t="n" s="16">
        <v>2.0</v>
      </c>
      <c r="N57" t="n" s="16">
        <v>42.0</v>
      </c>
      <c r="O57" t="n" s="16">
        <v>43.0</v>
      </c>
      <c r="P57" t="n" s="16">
        <v>37.98500000000001</v>
      </c>
      <c r="Q57" s="16"/>
      <c r="R57" s="16"/>
      <c r="S57" s="16"/>
      <c r="T57" t="n" s="16">
        <v>1253.505</v>
      </c>
      <c r="U57" s="16"/>
      <c r="V57" s="16"/>
      <c r="W57" s="16"/>
      <c r="X57" s="16"/>
    </row>
    <row r="58" ht="60.0" customHeight="true">
      <c r="B58" s="13"/>
      <c r="C58" s="13"/>
      <c r="D58" s="13"/>
      <c r="E58" s="13"/>
      <c r="F58" t="s" s="13">
        <v>192</v>
      </c>
      <c r="G58" t="s" s="13">
        <v>189</v>
      </c>
      <c r="H58" t="s" s="13">
        <v>184</v>
      </c>
      <c r="I58" t="s" s="13">
        <v>181</v>
      </c>
      <c r="J58" s="1"/>
      <c r="K58" s="2" t="str">
        <f>UPPER("")</f>
        <v/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ht="15.0" customHeight="true">
      <c r="B59" s="13"/>
      <c r="C59" s="13"/>
      <c r="D59" s="13"/>
      <c r="E59" s="13"/>
      <c r="F59" s="13"/>
      <c r="G59" s="13"/>
      <c r="H59" s="13"/>
      <c r="I59" t="s" s="13">
        <v>183</v>
      </c>
      <c r="J59" s="1"/>
      <c r="K59" s="2" t="str">
        <f>UPPER("")</f>
        <v/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ht="30.0" customHeight="true">
      <c r="B60" s="13"/>
      <c r="C60" s="13"/>
      <c r="D60" s="13"/>
      <c r="E60" s="13"/>
      <c r="F60" s="13"/>
      <c r="G60" s="13"/>
      <c r="H60" t="s" s="13">
        <v>188</v>
      </c>
      <c r="I60" t="s" s="13">
        <v>187</v>
      </c>
      <c r="J60" s="1"/>
      <c r="K60" s="2" t="str">
        <f>UPPER("")</f>
        <v/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ht="15.0" customHeight="true">
      <c r="B61" s="13"/>
      <c r="C61" s="13"/>
      <c r="D61" s="13"/>
      <c r="E61" s="13"/>
      <c r="F61" s="13"/>
      <c r="G61" t="s" s="13">
        <v>191</v>
      </c>
      <c r="H61" s="13"/>
      <c r="I61" s="13"/>
      <c r="J61" t="s" s="1">
        <v>41</v>
      </c>
      <c r="K61" s="2" t="str">
        <f>UPPER("Asi")</f>
        <v>ASI</v>
      </c>
      <c r="L61" t="n" s="16">
        <v>12.0</v>
      </c>
      <c r="M61" t="n" s="16">
        <v>1.0</v>
      </c>
      <c r="N61" t="n" s="16">
        <v>2.0</v>
      </c>
      <c r="O61" t="n" s="16">
        <v>3.0</v>
      </c>
      <c r="P61" t="n" s="16">
        <v>2.14</v>
      </c>
      <c r="Q61" s="16"/>
      <c r="R61" s="16"/>
      <c r="S61" s="16"/>
      <c r="T61" s="16"/>
      <c r="U61" t="n" s="16">
        <v>25.68</v>
      </c>
      <c r="V61" s="16"/>
      <c r="W61" s="16"/>
      <c r="X61" s="16"/>
    </row>
    <row r="62" ht="15.0" customHeight="true">
      <c r="B62" s="13"/>
      <c r="C62" s="13"/>
      <c r="D62" s="13"/>
      <c r="E62" t="s" s="13">
        <v>195</v>
      </c>
      <c r="F62" s="13"/>
      <c r="G62" s="13"/>
      <c r="H62" s="13"/>
      <c r="I62" s="13"/>
      <c r="J62" s="1"/>
      <c r="K62" s="2" t="str">
        <f>UPPER("")</f>
        <v/>
      </c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ht="18.0" customHeight="true">
      <c r="B63" t="s" s="20">
        <v>199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1"/>
      <c r="Q63" t="n" s="22">
        <v>0.0</v>
      </c>
      <c r="R63" t="n" s="22">
        <v>0.0</v>
      </c>
      <c r="S63" t="n" s="22">
        <v>0.0</v>
      </c>
      <c r="T63" t="n" s="22">
        <v>1557.0283333333334</v>
      </c>
      <c r="U63" t="n" s="22">
        <v>25.68</v>
      </c>
      <c r="V63" t="n" s="22">
        <v>0.0</v>
      </c>
      <c r="W63" t="n" s="22">
        <v>0.0</v>
      </c>
      <c r="X63" t="n" s="22">
        <v>0.0</v>
      </c>
    </row>
    <row r="64" ht="15.75" customHeight="true">
      <c r="B64" t="s" s="20">
        <v>200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  <c r="Q64" t="n" s="22">
        <v>0.0</v>
      </c>
      <c r="R64" t="n" s="22">
        <v>0.0</v>
      </c>
      <c r="S64" t="n" s="22">
        <v>0.0</v>
      </c>
      <c r="T64" t="n" s="22">
        <v>10.291000220312844</v>
      </c>
      <c r="U64" t="n" s="22">
        <v>0.16972901520158623</v>
      </c>
      <c r="V64" t="n" s="22">
        <v>0.0</v>
      </c>
      <c r="W64" t="n" s="22">
        <v>0.0</v>
      </c>
      <c r="X64" t="n" s="22">
        <v>0.0</v>
      </c>
    </row>
    <row r="65" ht="30.0" customHeight="true">
      <c r="B65" t="s" s="13">
        <v>204</v>
      </c>
      <c r="C65" t="s" s="13">
        <v>203</v>
      </c>
      <c r="D65" s="13"/>
      <c r="E65" s="13"/>
      <c r="F65" s="13"/>
      <c r="G65" s="13"/>
      <c r="H65" s="13"/>
      <c r="I65" s="13"/>
      <c r="J65" s="1"/>
      <c r="K65" s="2" t="str">
        <f>UPPER("")</f>
        <v/>
      </c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ht="18.0" customHeight="true">
      <c r="B66" t="s" s="20">
        <v>205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1"/>
      <c r="Q66" t="n" s="22">
        <v>0.0</v>
      </c>
      <c r="R66" t="n" s="22">
        <v>0.0</v>
      </c>
      <c r="S66" t="n" s="22">
        <v>0.0</v>
      </c>
      <c r="T66" t="n" s="22">
        <v>0.0</v>
      </c>
      <c r="U66" t="n" s="22">
        <v>0.0</v>
      </c>
      <c r="V66" t="n" s="22">
        <v>0.0</v>
      </c>
      <c r="W66" t="n" s="22">
        <v>0.0</v>
      </c>
      <c r="X66" t="n" s="22">
        <v>0.0</v>
      </c>
    </row>
    <row r="67" ht="15.75" customHeight="true">
      <c r="B67" t="s" s="20">
        <v>206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1"/>
      <c r="Q67" t="n" s="22">
        <v>0.0</v>
      </c>
      <c r="R67" t="n" s="22">
        <v>0.0</v>
      </c>
      <c r="S67" t="n" s="22">
        <v>0.0</v>
      </c>
      <c r="T67" t="n" s="22">
        <v>0.0</v>
      </c>
      <c r="U67" t="n" s="22">
        <v>0.0</v>
      </c>
      <c r="V67" t="n" s="22">
        <v>0.0</v>
      </c>
      <c r="W67" t="n" s="22">
        <v>0.0</v>
      </c>
      <c r="X67" t="n" s="22">
        <v>0.0</v>
      </c>
    </row>
    <row r="68" ht="15.0" customHeight="true">
      <c r="B68" t="s" s="13">
        <v>215</v>
      </c>
      <c r="C68" t="s" s="13">
        <v>214</v>
      </c>
      <c r="D68" t="s" s="13">
        <v>213</v>
      </c>
      <c r="E68" t="s" s="13">
        <v>212</v>
      </c>
      <c r="F68" s="13"/>
      <c r="G68" s="13"/>
      <c r="H68" s="13"/>
      <c r="I68" s="13"/>
      <c r="J68" t="s" s="1">
        <v>211</v>
      </c>
      <c r="K68" s="2" t="str">
        <f>UPPER("Ofi")</f>
        <v>OFI</v>
      </c>
      <c r="L68" t="n" s="16">
        <v>56.0</v>
      </c>
      <c r="M68" t="n" s="16">
        <v>4.0</v>
      </c>
      <c r="N68" t="n" s="16">
        <v>5.0</v>
      </c>
      <c r="O68" t="n" s="16">
        <v>6.0</v>
      </c>
      <c r="P68" t="n" s="16">
        <v>5.3500000000000005</v>
      </c>
      <c r="Q68" t="n" s="16">
        <v>299.6</v>
      </c>
      <c r="R68" s="16"/>
      <c r="S68" s="16"/>
      <c r="T68" s="16"/>
      <c r="U68" s="16"/>
      <c r="V68" s="16"/>
      <c r="W68" s="16"/>
      <c r="X68" s="16"/>
    </row>
    <row r="69" ht="18.0" customHeight="true">
      <c r="B69" t="s" s="20">
        <v>216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1"/>
      <c r="Q69" t="n" s="22">
        <v>299.6</v>
      </c>
      <c r="R69" t="n" s="22">
        <v>0.0</v>
      </c>
      <c r="S69" t="n" s="22">
        <v>0.0</v>
      </c>
      <c r="T69" t="n" s="22">
        <v>0.0</v>
      </c>
      <c r="U69" t="n" s="22">
        <v>0.0</v>
      </c>
      <c r="V69" t="n" s="22">
        <v>0.0</v>
      </c>
      <c r="W69" t="n" s="22">
        <v>0.0</v>
      </c>
      <c r="X69" t="n" s="22">
        <v>0.0</v>
      </c>
    </row>
    <row r="70" ht="15.75" customHeight="true">
      <c r="B70" t="s" s="20">
        <v>217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1"/>
      <c r="Q70" t="n" s="22">
        <v>1.9801718440185063</v>
      </c>
      <c r="R70" t="n" s="22">
        <v>0.0</v>
      </c>
      <c r="S70" t="n" s="22">
        <v>0.0</v>
      </c>
      <c r="T70" t="n" s="22">
        <v>0.0</v>
      </c>
      <c r="U70" t="n" s="22">
        <v>0.0</v>
      </c>
      <c r="V70" t="n" s="22">
        <v>0.0</v>
      </c>
      <c r="W70" t="n" s="22">
        <v>0.0</v>
      </c>
      <c r="X70" t="n" s="22">
        <v>0.0</v>
      </c>
    </row>
    <row r="71" ht="45.0" customHeight="true">
      <c r="B71" t="s" s="13">
        <v>231</v>
      </c>
      <c r="C71" t="s" s="13">
        <v>230</v>
      </c>
      <c r="D71" t="s" s="13">
        <v>229</v>
      </c>
      <c r="E71" t="s" s="13">
        <v>226</v>
      </c>
      <c r="F71" t="s" s="13">
        <v>223</v>
      </c>
      <c r="G71" s="13"/>
      <c r="H71" s="13"/>
      <c r="I71" s="13"/>
      <c r="J71" t="s" s="1">
        <v>41</v>
      </c>
      <c r="K71" s="2" t="str">
        <f>UPPER("Asi")</f>
        <v>ASI</v>
      </c>
      <c r="L71" t="n" s="16">
        <v>12.0</v>
      </c>
      <c r="M71" t="n" s="16">
        <v>5.0</v>
      </c>
      <c r="N71" t="n" s="16">
        <v>6.9</v>
      </c>
      <c r="O71" t="n" s="16">
        <v>7.0</v>
      </c>
      <c r="P71" t="n" s="16">
        <v>7.062000000000001</v>
      </c>
      <c r="Q71" s="16"/>
      <c r="R71" s="16"/>
      <c r="S71" s="16"/>
      <c r="T71" s="16"/>
      <c r="U71" t="n" s="16">
        <v>84.74400000000001</v>
      </c>
      <c r="V71" s="16"/>
      <c r="W71" s="16"/>
      <c r="X71" s="16"/>
    </row>
    <row r="72" ht="15.0" customHeight="true">
      <c r="B72" s="13"/>
      <c r="C72" s="13"/>
      <c r="D72" s="13"/>
      <c r="E72" s="13"/>
      <c r="F72" t="s" s="13">
        <v>225</v>
      </c>
      <c r="G72" s="13"/>
      <c r="H72" s="13"/>
      <c r="I72" s="13"/>
      <c r="J72" s="1"/>
      <c r="K72" s="2" t="str">
        <f>UPPER("")</f>
        <v/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ht="30.0" customHeight="true">
      <c r="B73" s="13"/>
      <c r="C73" s="13"/>
      <c r="D73" s="13"/>
      <c r="E73" t="s" s="13">
        <v>228</v>
      </c>
      <c r="F73" s="13"/>
      <c r="G73" s="13"/>
      <c r="H73" s="13"/>
      <c r="I73" s="13"/>
      <c r="J73" s="1"/>
      <c r="K73" s="2" t="str">
        <f>UPPER("")</f>
        <v/>
      </c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ht="18.0" customHeight="true">
      <c r="B74" t="s" s="20">
        <v>232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1"/>
      <c r="Q74" t="n" s="22">
        <v>0.0</v>
      </c>
      <c r="R74" t="n" s="22">
        <v>0.0</v>
      </c>
      <c r="S74" t="n" s="22">
        <v>0.0</v>
      </c>
      <c r="T74" t="n" s="22">
        <v>0.0</v>
      </c>
      <c r="U74" t="n" s="22">
        <v>84.74400000000001</v>
      </c>
      <c r="V74" t="n" s="22">
        <v>0.0</v>
      </c>
      <c r="W74" t="n" s="22">
        <v>0.0</v>
      </c>
      <c r="X74" t="n" s="22">
        <v>0.0</v>
      </c>
    </row>
    <row r="75" ht="15.75" customHeight="true">
      <c r="B75" t="s" s="20">
        <v>233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1"/>
      <c r="Q75" t="n" s="22">
        <v>0.0</v>
      </c>
      <c r="R75" t="n" s="22">
        <v>0.0</v>
      </c>
      <c r="S75" t="n" s="22">
        <v>0.0</v>
      </c>
      <c r="T75" t="n" s="22">
        <v>0.0</v>
      </c>
      <c r="U75" t="n" s="22">
        <v>0.5601057501652347</v>
      </c>
      <c r="V75" t="n" s="22">
        <v>0.0</v>
      </c>
      <c r="W75" t="n" s="22">
        <v>0.0</v>
      </c>
      <c r="X75" t="n" s="22">
        <v>0.0</v>
      </c>
    </row>
    <row r="76" ht="30.0" customHeight="true">
      <c r="B76" t="s" s="14">
        <v>23</v>
      </c>
      <c r="C76"/>
      <c r="D76"/>
      <c r="E76"/>
      <c r="F76"/>
      <c r="G76"/>
      <c r="H76"/>
      <c r="I76"/>
      <c r="J76" s="14"/>
      <c r="K76" s="14"/>
      <c r="L76" s="14"/>
      <c r="M76" s="14"/>
      <c r="N76" s="14"/>
      <c r="O76" s="14"/>
      <c r="P76" s="14"/>
      <c r="Q76" t="n" s="15">
        <v>1.9801718440185063</v>
      </c>
      <c r="R76" t="n" s="15">
        <v>5.539766468385107</v>
      </c>
      <c r="S76" t="n" s="15">
        <v>11.693916611588454</v>
      </c>
      <c r="T76" t="n" s="15">
        <v>15.721975104648603</v>
      </c>
      <c r="U76" t="n" s="15">
        <v>6.291878166997136</v>
      </c>
      <c r="V76" t="n" s="15">
        <v>3.54957589777484</v>
      </c>
      <c r="W76" t="n" s="15">
        <v>0.0</v>
      </c>
      <c r="X76" t="n" s="15">
        <v>0.0</v>
      </c>
    </row>
  </sheetData>
  <mergeCells count="106">
    <mergeCell ref="B2:B3"/>
    <mergeCell ref="C2:X2"/>
    <mergeCell ref="C3:X3"/>
    <mergeCell ref="B5:X5"/>
    <mergeCell ref="B7:B8"/>
    <mergeCell ref="C7:C8"/>
    <mergeCell ref="D7:D8"/>
    <mergeCell ref="E7:I8"/>
    <mergeCell ref="J7:J8"/>
    <mergeCell ref="K7:K8"/>
    <mergeCell ref="L7:L8"/>
    <mergeCell ref="M7:M8"/>
    <mergeCell ref="N7:N8"/>
    <mergeCell ref="O7:O8"/>
    <mergeCell ref="P7:P8"/>
    <mergeCell ref="Q7:X7"/>
    <mergeCell ref="E9:I9"/>
    <mergeCell ref="E10:I10"/>
    <mergeCell ref="E11:I11"/>
    <mergeCell ref="E12:I12"/>
    <mergeCell ref="E13:I13"/>
    <mergeCell ref="E14:I14"/>
    <mergeCell ref="D9:D14"/>
    <mergeCell ref="E15:I15"/>
    <mergeCell ref="E16:I16"/>
    <mergeCell ref="E17:I17"/>
    <mergeCell ref="D15:D17"/>
    <mergeCell ref="E18:I18"/>
    <mergeCell ref="E19:I19"/>
    <mergeCell ref="D18:D19"/>
    <mergeCell ref="C9:C19"/>
    <mergeCell ref="B9:B20"/>
    <mergeCell ref="B21:I21"/>
    <mergeCell ref="B22:I22"/>
    <mergeCell ref="E23:I23"/>
    <mergeCell ref="E24:I24"/>
    <mergeCell ref="E25:I25"/>
    <mergeCell ref="E26:I26"/>
    <mergeCell ref="D24:D26"/>
    <mergeCell ref="E27:I27"/>
    <mergeCell ref="E28:I28"/>
    <mergeCell ref="E29:I29"/>
    <mergeCell ref="E30:I30"/>
    <mergeCell ref="E31:I31"/>
    <mergeCell ref="E32:I32"/>
    <mergeCell ref="D27:D32"/>
    <mergeCell ref="E33:I33"/>
    <mergeCell ref="E34:I34"/>
    <mergeCell ref="D33:D34"/>
    <mergeCell ref="E35:I35"/>
    <mergeCell ref="E36:I36"/>
    <mergeCell ref="E37:I37"/>
    <mergeCell ref="D35:D37"/>
    <mergeCell ref="C23:C37"/>
    <mergeCell ref="B23:B37"/>
    <mergeCell ref="B38:I38"/>
    <mergeCell ref="B39:I39"/>
    <mergeCell ref="F40:I40"/>
    <mergeCell ref="F41:I41"/>
    <mergeCell ref="F42:I42"/>
    <mergeCell ref="F43:I43"/>
    <mergeCell ref="E40:E43"/>
    <mergeCell ref="E44:I44"/>
    <mergeCell ref="E45:I45"/>
    <mergeCell ref="D40:D45"/>
    <mergeCell ref="C40:C45"/>
    <mergeCell ref="B40:B45"/>
    <mergeCell ref="B46:I46"/>
    <mergeCell ref="B47:I47"/>
    <mergeCell ref="E48:I48"/>
    <mergeCell ref="E49:I49"/>
    <mergeCell ref="E50:I50"/>
    <mergeCell ref="D48:D50"/>
    <mergeCell ref="C48:C50"/>
    <mergeCell ref="B48:B52"/>
    <mergeCell ref="B53:I53"/>
    <mergeCell ref="B54:I54"/>
    <mergeCell ref="F55:I55"/>
    <mergeCell ref="E56:I56"/>
    <mergeCell ref="F57:I57"/>
    <mergeCell ref="H58:H59"/>
    <mergeCell ref="G58:G60"/>
    <mergeCell ref="G61:I61"/>
    <mergeCell ref="F58:F61"/>
    <mergeCell ref="E57:E61"/>
    <mergeCell ref="E62:I62"/>
    <mergeCell ref="D56:D62"/>
    <mergeCell ref="C56:C62"/>
    <mergeCell ref="B55:B62"/>
    <mergeCell ref="B63:I63"/>
    <mergeCell ref="B64:I64"/>
    <mergeCell ref="B66:I66"/>
    <mergeCell ref="B67:I67"/>
    <mergeCell ref="E68:I68"/>
    <mergeCell ref="B69:I69"/>
    <mergeCell ref="B70:I70"/>
    <mergeCell ref="F71:I71"/>
    <mergeCell ref="F72:I72"/>
    <mergeCell ref="E71:E72"/>
    <mergeCell ref="E73:I73"/>
    <mergeCell ref="D71:D73"/>
    <mergeCell ref="C71:C73"/>
    <mergeCell ref="B71:B73"/>
    <mergeCell ref="B74:I74"/>
    <mergeCell ref="B75:I75"/>
    <mergeCell ref="B76:I76"/>
  </mergeCells>
  <pageMargins left="0.7" right="0.7" top="0.75" bottom="0.75" header="0.3" footer="0.3"/>
  <drawing r:id="rId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9F-9C31-4613-A024-CA2A89E9F169}">
  <dimension ref="B1:K17"/>
  <sheetViews>
    <sheetView zoomScale="85" zoomScaleNormal="85" workbookViewId="0">
      <selection activeCell="AA6" sqref="AA6"/>
    </sheetView>
  </sheetViews>
  <sheetFormatPr baseColWidth="10" defaultRowHeight="15.75" x14ac:dyDescent="0.25"/>
  <cols>
    <col min="12" max="16384" style="9" width="11.42578125" collapsed="true"/>
    <col min="11" max="11" style="9" width="35.7109375" collapsed="true" customWidth="true"/>
    <col min="10" max="10" style="9" width="25.7109375" collapsed="true" customWidth="true"/>
    <col min="9" max="9" style="9" width="25.7109375" collapsed="true" customWidth="true"/>
    <col min="8" max="8" style="9" width="25.7109375" collapsed="true" customWidth="true"/>
    <col min="7" max="7" style="9" width="25.7109375" collapsed="true" customWidth="true"/>
    <col min="6" max="6" style="9" width="25.7109375" collapsed="true" customWidth="true"/>
    <col min="1" max="1" customWidth="true" style="9" width="2.7109375" collapsed="false"/>
    <col min="2" max="2" customWidth="true" style="9" width="45.7109375" collapsed="false"/>
    <col min="3" max="3" customWidth="true" style="9" width="25.7109375" collapsed="false"/>
    <col min="4" max="4" customWidth="true" style="9" width="25.7109375" collapsed="false"/>
    <col min="5" max="5" style="9" width="25.7109375" collapsed="false" customWidth="true"/>
  </cols>
  <sheetData>
    <row r="1" spans="2:4" ht="16.5" thickBot="1" x14ac:dyDescent="0.3"/>
    <row r="2" spans="2:4" s="11" customFormat="1" ht="30.0" customHeight="true" x14ac:dyDescent="0.35">
      <c r="B2" s="25"/>
      <c r="C2" s="3" t="s">
        <v>0</v>
      </c>
      <c r="D2" s="3"/>
      <c r="E2" s="3"/>
      <c r="F2" s="3"/>
      <c r="G2" s="3"/>
      <c r="H2" s="3"/>
      <c r="I2" s="3"/>
      <c r="J2" s="3"/>
      <c r="K2" s="3"/>
    </row>
    <row r="3" spans="2:4" s="10" customFormat="1" ht="30.0" customHeight="true" thickBot="1" x14ac:dyDescent="0.3">
      <c r="B3" s="26"/>
      <c r="C3" s="4" t="s">
        <v>1</v>
      </c>
      <c r="D3" s="4"/>
      <c r="E3" s="4"/>
      <c r="F3" s="4"/>
      <c r="G3" s="4"/>
      <c r="H3" s="4"/>
      <c r="I3" s="4"/>
      <c r="J3" s="4"/>
      <c r="K3" s="4"/>
    </row>
    <row r="4" spans="2:4" s="5" customFormat="1" x14ac:dyDescent="0.25" ht="15.75" customHeight="true"/>
    <row r="5" spans="2:4" s="5" customFormat="1" x14ac:dyDescent="0.25" ht="15.75" customHeight="true">
      <c r="B5" s="18" t="s">
        <v>33</v>
      </c>
      <c r="C5" s="18"/>
      <c r="D5" s="18"/>
      <c r="E5" s="18"/>
      <c r="F5" s="18"/>
      <c r="G5" s="18"/>
      <c r="H5" s="18"/>
      <c r="I5" s="18"/>
      <c r="J5" s="18"/>
      <c r="K5" s="18"/>
    </row>
    <row r="6" spans="2:4" s="5" customFormat="1" x14ac:dyDescent="0.25" ht="15.75" customHeight="true"/>
    <row r="7" spans="2:4" s="6" customFormat="1" ht="20.1" customHeight="true" x14ac:dyDescent="0.25">
      <c r="B7" s="27" t="s">
        <v>25</v>
      </c>
      <c r="C7" s="7" t="s">
        <v>29</v>
      </c>
      <c r="D7" s="7"/>
      <c r="E7" s="7"/>
      <c r="F7" s="7"/>
      <c r="G7" s="7"/>
      <c r="H7" s="7"/>
      <c r="I7" s="7"/>
      <c r="J7" s="7"/>
      <c r="K7" t="s" s="24">
        <v>27</v>
      </c>
    </row>
    <row r="8" spans="2:4" s="6" customFormat="1" ht="20.1" customHeight="true" x14ac:dyDescent="0.25">
      <c r="B8" s="28"/>
      <c r="C8" s="7" t="s">
        <v>211</v>
      </c>
      <c r="D8" s="7" t="s">
        <v>50</v>
      </c>
      <c r="E8" t="s" s="7">
        <v>38</v>
      </c>
      <c r="F8" t="s" s="7">
        <v>82</v>
      </c>
      <c r="G8" t="s" s="7">
        <v>41</v>
      </c>
      <c r="H8" t="s" s="7">
        <v>59</v>
      </c>
      <c r="I8" t="s" s="7">
        <v>234</v>
      </c>
      <c r="J8" t="s" s="7">
        <v>235</v>
      </c>
      <c r="K8" s="24"/>
    </row>
    <row r="9" spans="2:4" s="5" customFormat="1" ht="15.0" customHeight="true" x14ac:dyDescent="0.25">
      <c r="B9" s="13" t="s">
        <v>34</v>
      </c>
      <c r="C9" s="16" t="n">
        <v>0.0</v>
      </c>
      <c r="D9" s="16" t="n">
        <v>4.302159065873541</v>
      </c>
      <c r="E9" t="n" s="16">
        <v>5.616380259969157</v>
      </c>
      <c r="F9" t="n" s="16">
        <v>0.0</v>
      </c>
      <c r="G9" t="n" s="16">
        <v>1.5051663361974004</v>
      </c>
      <c r="H9" t="n" s="16">
        <v>2.9466842916942055</v>
      </c>
      <c r="I9" t="n" s="16">
        <v>0.0</v>
      </c>
      <c r="J9" t="n" s="16">
        <v>0.0</v>
      </c>
      <c r="K9" s="16" t="n">
        <f>SUM(C9:J9)</f>
        <v>14.370389953734303</v>
      </c>
    </row>
    <row r="10" spans="2:4" s="5" customFormat="1" ht="15.0" customHeight="true" x14ac:dyDescent="0.25">
      <c r="B10" s="13" t="s">
        <v>74</v>
      </c>
      <c r="C10" s="16" t="n">
        <v>0.0</v>
      </c>
      <c r="D10" s="16" t="n">
        <v>1.2376074025115664</v>
      </c>
      <c r="E10" t="n" s="16">
        <v>3.3052957699933905</v>
      </c>
      <c r="F10" t="n" s="16">
        <v>5.4309748843357575</v>
      </c>
      <c r="G10" t="n" s="16">
        <v>2.2888664904163916</v>
      </c>
      <c r="H10" t="n" s="16">
        <v>0.24928949107732978</v>
      </c>
      <c r="I10" t="n" s="16">
        <v>0.0</v>
      </c>
      <c r="J10" t="n" s="16">
        <v>0.0</v>
      </c>
      <c r="K10" s="16" t="n">
        <f>SUM(C10:J10)</f>
        <v>12.512034038334436</v>
      </c>
    </row>
    <row r="11" spans="2:4" s="5" customFormat="1" x14ac:dyDescent="0.25" ht="15.0" customHeight="true">
      <c r="B11" t="s" s="13">
        <v>121</v>
      </c>
      <c r="C11" t="n" s="16">
        <v>0.0</v>
      </c>
      <c r="D11" t="n" s="16">
        <v>0.0</v>
      </c>
      <c r="E11" t="n" s="16">
        <v>2.560079312623926</v>
      </c>
      <c r="F11" t="n" s="16">
        <v>0.0</v>
      </c>
      <c r="G11" t="n" s="16">
        <v>1.7680105750165234</v>
      </c>
      <c r="H11" t="n" s="16">
        <v>0.3536021150033047</v>
      </c>
      <c r="I11" t="n" s="16">
        <v>0.0</v>
      </c>
      <c r="J11" t="n" s="16">
        <v>0.0</v>
      </c>
      <c r="K11" s="16" t="n">
        <f>SUM(C11:J11)</f>
        <v>4.6816920026437545</v>
      </c>
    </row>
    <row r="12" spans="2:4" s="5" customFormat="1" x14ac:dyDescent="0.25" ht="15.0" customHeight="true">
      <c r="B12" t="s" s="13">
        <v>143</v>
      </c>
      <c r="C12" t="n" s="16">
        <v>0.0</v>
      </c>
      <c r="D12" t="n" s="16">
        <v>0.0</v>
      </c>
      <c r="E12" t="n" s="16">
        <v>0.21216126900198282</v>
      </c>
      <c r="F12" t="n" s="16">
        <v>0.0</v>
      </c>
      <c r="G12" t="n" s="16">
        <v>0.0</v>
      </c>
      <c r="H12" t="n" s="16">
        <v>0.0</v>
      </c>
      <c r="I12" t="n" s="16">
        <v>0.0</v>
      </c>
      <c r="J12" t="n" s="16">
        <v>0.0</v>
      </c>
      <c r="K12" s="16" t="n">
        <f>SUM(C12:J12)</f>
        <v>0.21216126900198282</v>
      </c>
    </row>
    <row r="13" spans="2:4" s="5" customFormat="1" x14ac:dyDescent="0.25" ht="15.0" customHeight="true">
      <c r="B13" t="s" s="13">
        <v>161</v>
      </c>
      <c r="C13" t="n" s="16">
        <v>0.0</v>
      </c>
      <c r="D13" t="n" s="16">
        <v>0.0</v>
      </c>
      <c r="E13" t="n" s="16">
        <v>0.0</v>
      </c>
      <c r="F13" t="n" s="16">
        <v>10.291000220312844</v>
      </c>
      <c r="G13" t="n" s="16">
        <v>0.16972901520158623</v>
      </c>
      <c r="H13" t="n" s="16">
        <v>0.0</v>
      </c>
      <c r="I13" t="n" s="16">
        <v>0.0</v>
      </c>
      <c r="J13" t="n" s="16">
        <v>0.0</v>
      </c>
      <c r="K13" s="16" t="n">
        <f>SUM(C13:J13)</f>
        <v>10.46072923551443</v>
      </c>
    </row>
    <row r="14" spans="2:4" s="5" customFormat="1" x14ac:dyDescent="0.25" ht="15.0" customHeight="true">
      <c r="B14" t="s" s="13">
        <v>201</v>
      </c>
      <c r="C14" t="n" s="16">
        <v>0.0</v>
      </c>
      <c r="D14" t="n" s="16">
        <v>0.0</v>
      </c>
      <c r="E14" t="n" s="16">
        <v>0.0</v>
      </c>
      <c r="F14" t="n" s="16">
        <v>0.0</v>
      </c>
      <c r="G14" t="n" s="16">
        <v>0.0</v>
      </c>
      <c r="H14" t="n" s="16">
        <v>0.0</v>
      </c>
      <c r="I14" t="n" s="16">
        <v>0.0</v>
      </c>
      <c r="J14" t="n" s="16">
        <v>0.0</v>
      </c>
      <c r="K14" s="16" t="n">
        <f>SUM(C14:J14)</f>
        <v>0.0</v>
      </c>
    </row>
    <row r="15" spans="2:4" s="5" customFormat="1" x14ac:dyDescent="0.25" ht="15.0" customHeight="true">
      <c r="B15" t="s" s="13">
        <v>207</v>
      </c>
      <c r="C15" t="n" s="16">
        <v>1.9801718440185063</v>
      </c>
      <c r="D15" t="n" s="16">
        <v>0.0</v>
      </c>
      <c r="E15" t="n" s="16">
        <v>0.0</v>
      </c>
      <c r="F15" t="n" s="16">
        <v>0.0</v>
      </c>
      <c r="G15" t="n" s="16">
        <v>0.0</v>
      </c>
      <c r="H15" t="n" s="16">
        <v>0.0</v>
      </c>
      <c r="I15" t="n" s="16">
        <v>0.0</v>
      </c>
      <c r="J15" t="n" s="16">
        <v>0.0</v>
      </c>
      <c r="K15" s="16" t="n">
        <f>SUM(C15:J15)</f>
        <v>1.9801718440185063</v>
      </c>
    </row>
    <row r="16" spans="2:4" s="5" customFormat="1" x14ac:dyDescent="0.25" ht="15.0" customHeight="true">
      <c r="B16" t="s" s="13">
        <v>218</v>
      </c>
      <c r="C16" t="n" s="16">
        <v>0.0</v>
      </c>
      <c r="D16" t="n" s="16">
        <v>0.0</v>
      </c>
      <c r="E16" t="n" s="16">
        <v>0.0</v>
      </c>
      <c r="F16" t="n" s="16">
        <v>0.0</v>
      </c>
      <c r="G16" t="n" s="16">
        <v>0.5601057501652347</v>
      </c>
      <c r="H16" t="n" s="16">
        <v>0.0</v>
      </c>
      <c r="I16" t="n" s="16">
        <v>0.0</v>
      </c>
      <c r="J16" t="n" s="16">
        <v>0.0</v>
      </c>
      <c r="K16" s="16" t="n">
        <f>SUM(C16:J16)</f>
        <v>0.5601057501652347</v>
      </c>
    </row>
    <row r="17" s="5" customFormat="1" x14ac:dyDescent="0.25" ht="30.0" customHeight="true">
      <c r="B17" t="s" s="14">
        <v>23</v>
      </c>
      <c r="C17" t="n" s="17">
        <v>1.9801718440185063</v>
      </c>
      <c r="D17" t="n" s="17">
        <v>5.539766468385107</v>
      </c>
      <c r="E17" t="n" s="17">
        <v>11.693916611588454</v>
      </c>
      <c r="F17" t="n" s="17">
        <v>15.721975104648603</v>
      </c>
      <c r="G17" t="n" s="17">
        <v>6.291878166997136</v>
      </c>
      <c r="H17" t="n" s="17">
        <v>3.54957589777484</v>
      </c>
      <c r="I17" t="n" s="17">
        <v>0.0</v>
      </c>
      <c r="J17" t="n" s="17">
        <v>0.0</v>
      </c>
      <c r="K17" s="17" t="n">
        <f>SUM(C17:J17)</f>
        <v>44.777284093412646</v>
      </c>
    </row>
  </sheetData>
  <mergeCells count="7">
    <mergeCell ref="B2:B3"/>
    <mergeCell ref="C2:K2"/>
    <mergeCell ref="C3:K3"/>
    <mergeCell ref="B5:K5"/>
    <mergeCell ref="B7:B8"/>
    <mergeCell ref="C7:J7"/>
    <mergeCell ref="K7:K8"/>
  </mergeCells>
  <pageMargins left="0.7" right="0.7" top="0.75" bottom="0.75" header="0.3" footer="0.3"/>
  <drawing r:id="rId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por dependencia</vt:lpstr>
      <vt:lpstr>Consolidado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2024-07-04T21:19:54Z</dcterms:created>
  <dc:creator>Ronald Torres</dc:creator>
  <cp:lastModifiedBy>Ronald Torres</cp:lastModifiedBy>
  <dcterms:modified xsi:type="dcterms:W3CDTF">2024-09-26T22:45:39Z</dcterms:modified>
</cp:coreProperties>
</file>