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ocha\Bachelor_thesis\Results_and_analysis\Dependence_tensor_on_cross_section\"/>
    </mc:Choice>
  </mc:AlternateContent>
  <xr:revisionPtr revIDLastSave="0" documentId="13_ncr:1_{B60DD835-8FF3-4C8E-955B-CD89E7DBAA72}" xr6:coauthVersionLast="47" xr6:coauthVersionMax="47" xr10:uidLastSave="{00000000-0000-0000-0000-000000000000}"/>
  <bookViews>
    <workbookView xWindow="-110" yWindow="-110" windowWidth="25820" windowHeight="15500" xr2:uid="{434BF738-8343-4BA8-9715-0445CC697F3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F14" i="1"/>
  <c r="E14" i="1"/>
  <c r="E15" i="1" s="1"/>
  <c r="D14" i="1"/>
  <c r="D15" i="1" s="1"/>
  <c r="C14" i="1"/>
  <c r="C15" i="1" s="1"/>
  <c r="K13" i="1"/>
  <c r="J13" i="1"/>
  <c r="I13" i="1"/>
  <c r="H13" i="1"/>
  <c r="G13" i="1"/>
  <c r="F13" i="1"/>
  <c r="E13" i="1"/>
  <c r="D13" i="1"/>
  <c r="C13" i="1"/>
  <c r="I15" i="1" l="1"/>
  <c r="J15" i="1"/>
  <c r="K15" i="1"/>
  <c r="F15" i="1"/>
  <c r="H15" i="1"/>
  <c r="G15" i="1"/>
</calcChain>
</file>

<file path=xl/sharedStrings.xml><?xml version="1.0" encoding="utf-8"?>
<sst xmlns="http://schemas.openxmlformats.org/spreadsheetml/2006/main" count="14" uniqueCount="14">
  <si>
    <t>C1</t>
  </si>
  <si>
    <t>C2</t>
  </si>
  <si>
    <t>C3</t>
  </si>
  <si>
    <t>C4</t>
  </si>
  <si>
    <t>C5</t>
  </si>
  <si>
    <t>C6</t>
  </si>
  <si>
    <t>C7</t>
  </si>
  <si>
    <t>C8</t>
  </si>
  <si>
    <t>C9</t>
  </si>
  <si>
    <t>μ</t>
  </si>
  <si>
    <t>σ</t>
  </si>
  <si>
    <t>σ/μ [%]</t>
  </si>
  <si>
    <t>COEFFICIENTS OF EFFECTIVE ELASTIC TENSOR</t>
  </si>
  <si>
    <t>cross section multiplier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</si>
</sst>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2" fillId="3" borderId="1" xfId="0" applyFont="1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2" fillId="3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4" borderId="9" xfId="1" applyNumberFormat="1" applyFont="1" applyFill="1" applyBorder="1" applyAlignment="1">
      <alignment horizontal="center"/>
    </xf>
    <xf numFmtId="164" fontId="0" fillId="4" borderId="8" xfId="1" applyNumberFormat="1" applyFont="1" applyFill="1" applyBorder="1" applyAlignment="1">
      <alignment horizontal="center"/>
    </xf>
    <xf numFmtId="164" fontId="0" fillId="5" borderId="8" xfId="1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ální" xfId="0" builtinId="0"/>
    <cellStyle name="Procenta" xfId="1" builtinId="5"/>
  </cellStyles>
  <dxfs count="1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závislosti</a:t>
            </a:r>
            <a:r>
              <a:rPr lang="cs-CZ" baseline="0"/>
              <a:t> hodnot efektivních elastických koeficientů na cross section (multiplier = value, protože region je 1x1)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List1!$B$4:$B$12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0.84</c:v>
                </c:pt>
                <c:pt idx="8">
                  <c:v>1</c:v>
                </c:pt>
              </c:numCache>
            </c:numRef>
          </c:xVal>
          <c:yVal>
            <c:numRef>
              <c:f>List1!$C$4:$C$12</c:f>
              <c:numCache>
                <c:formatCode>General</c:formatCode>
                <c:ptCount val="9"/>
                <c:pt idx="0">
                  <c:v>3338.0180527141101</c:v>
                </c:pt>
                <c:pt idx="1">
                  <c:v>2975.3897192631598</c:v>
                </c:pt>
                <c:pt idx="2">
                  <c:v>2461.7253697994101</c:v>
                </c:pt>
                <c:pt idx="3">
                  <c:v>2441.7245797958599</c:v>
                </c:pt>
                <c:pt idx="4">
                  <c:v>3837.21792541782</c:v>
                </c:pt>
                <c:pt idx="5">
                  <c:v>1651.16549676006</c:v>
                </c:pt>
                <c:pt idx="6">
                  <c:v>1774.9440727178701</c:v>
                </c:pt>
                <c:pt idx="7">
                  <c:v>2312.8243541470802</c:v>
                </c:pt>
                <c:pt idx="8">
                  <c:v>2450.7967912035901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8-4362-8079-FB860B76475E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List1!$B$4:$B$12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0.84</c:v>
                </c:pt>
                <c:pt idx="8">
                  <c:v>1</c:v>
                </c:pt>
              </c:numCache>
            </c:numRef>
          </c:xVal>
          <c:yVal>
            <c:numRef>
              <c:f>List1!$D$4:$D$12</c:f>
              <c:numCache>
                <c:formatCode>General</c:formatCode>
                <c:ptCount val="9"/>
                <c:pt idx="0">
                  <c:v>-263.804307828726</c:v>
                </c:pt>
                <c:pt idx="1">
                  <c:v>79.276510744169101</c:v>
                </c:pt>
                <c:pt idx="2">
                  <c:v>28.5301755547144</c:v>
                </c:pt>
                <c:pt idx="3">
                  <c:v>13.2898157053168</c:v>
                </c:pt>
                <c:pt idx="4">
                  <c:v>207.80580231433899</c:v>
                </c:pt>
                <c:pt idx="5">
                  <c:v>11.747819730912999</c:v>
                </c:pt>
                <c:pt idx="6">
                  <c:v>6.5111155206910096</c:v>
                </c:pt>
                <c:pt idx="7">
                  <c:v>20.106867917505301</c:v>
                </c:pt>
                <c:pt idx="8">
                  <c:v>152.31623757459599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8-4362-8079-FB860B76475E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List1!$B$4:$B$12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0.84</c:v>
                </c:pt>
                <c:pt idx="8">
                  <c:v>1</c:v>
                </c:pt>
              </c:numCache>
            </c:numRef>
          </c:xVal>
          <c:yVal>
            <c:numRef>
              <c:f>List1!$E$4:$E$12</c:f>
              <c:numCache>
                <c:formatCode>General</c:formatCode>
                <c:ptCount val="9"/>
                <c:pt idx="0">
                  <c:v>44.685357237618803</c:v>
                </c:pt>
                <c:pt idx="1">
                  <c:v>-106.87964013101799</c:v>
                </c:pt>
                <c:pt idx="2">
                  <c:v>15.899761953312501</c:v>
                </c:pt>
                <c:pt idx="3">
                  <c:v>-8.0650904447436993</c:v>
                </c:pt>
                <c:pt idx="4">
                  <c:v>221.231677677785</c:v>
                </c:pt>
                <c:pt idx="5">
                  <c:v>28.472437942975901</c:v>
                </c:pt>
                <c:pt idx="6">
                  <c:v>57.113392909110303</c:v>
                </c:pt>
                <c:pt idx="7">
                  <c:v>-110.586619880323</c:v>
                </c:pt>
                <c:pt idx="8">
                  <c:v>66.649852041400393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8-4362-8079-FB860B76475E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List1!$B$4:$B$12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0.84</c:v>
                </c:pt>
                <c:pt idx="8">
                  <c:v>1</c:v>
                </c:pt>
              </c:numCache>
            </c:numRef>
          </c:xVal>
          <c:yVal>
            <c:numRef>
              <c:f>List1!$F$4:$F$12</c:f>
              <c:numCache>
                <c:formatCode>General</c:formatCode>
                <c:ptCount val="9"/>
                <c:pt idx="0">
                  <c:v>107.197720064202</c:v>
                </c:pt>
                <c:pt idx="1">
                  <c:v>78.947297553105599</c:v>
                </c:pt>
                <c:pt idx="2">
                  <c:v>28.831851044362999</c:v>
                </c:pt>
                <c:pt idx="3">
                  <c:v>20.382910900777102</c:v>
                </c:pt>
                <c:pt idx="4">
                  <c:v>210.04935590016399</c:v>
                </c:pt>
                <c:pt idx="5">
                  <c:v>10.1671353251332</c:v>
                </c:pt>
                <c:pt idx="6">
                  <c:v>4.9157215855259704</c:v>
                </c:pt>
                <c:pt idx="7">
                  <c:v>20.532608087494101</c:v>
                </c:pt>
                <c:pt idx="8">
                  <c:v>150.052604795143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8-4362-8079-FB860B76475E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List1!$B$4:$B$12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0.84</c:v>
                </c:pt>
                <c:pt idx="8">
                  <c:v>1</c:v>
                </c:pt>
              </c:numCache>
            </c:numRef>
          </c:xVal>
          <c:yVal>
            <c:numRef>
              <c:f>List1!$G$4:$G$12</c:f>
              <c:numCache>
                <c:formatCode>General</c:formatCode>
                <c:ptCount val="9"/>
                <c:pt idx="0">
                  <c:v>3239.8068802715402</c:v>
                </c:pt>
                <c:pt idx="1">
                  <c:v>2861.2205868238202</c:v>
                </c:pt>
                <c:pt idx="2">
                  <c:v>2112.9014778281598</c:v>
                </c:pt>
                <c:pt idx="3">
                  <c:v>2543.4392873532202</c:v>
                </c:pt>
                <c:pt idx="4">
                  <c:v>3734.22542610454</c:v>
                </c:pt>
                <c:pt idx="5">
                  <c:v>2358.5053043222001</c:v>
                </c:pt>
                <c:pt idx="6">
                  <c:v>2006.0377739957501</c:v>
                </c:pt>
                <c:pt idx="7">
                  <c:v>2278.1066615201098</c:v>
                </c:pt>
                <c:pt idx="8">
                  <c:v>2462.97302699281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8-4362-8079-FB860B76475E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List1!$B$4:$B$12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0.84</c:v>
                </c:pt>
                <c:pt idx="8">
                  <c:v>1</c:v>
                </c:pt>
              </c:numCache>
            </c:numRef>
          </c:xVal>
          <c:yVal>
            <c:numRef>
              <c:f>List1!$H$4:$H$12</c:f>
              <c:numCache>
                <c:formatCode>General</c:formatCode>
                <c:ptCount val="9"/>
                <c:pt idx="0">
                  <c:v>151.88636552243199</c:v>
                </c:pt>
                <c:pt idx="1">
                  <c:v>-100.023409021246</c:v>
                </c:pt>
                <c:pt idx="2">
                  <c:v>-52.7958041033977</c:v>
                </c:pt>
                <c:pt idx="3">
                  <c:v>-71.354243033971997</c:v>
                </c:pt>
                <c:pt idx="4">
                  <c:v>421.54242079011499</c:v>
                </c:pt>
                <c:pt idx="5">
                  <c:v>128.87018324131401</c:v>
                </c:pt>
                <c:pt idx="6">
                  <c:v>42.754518218258703</c:v>
                </c:pt>
                <c:pt idx="7">
                  <c:v>-102.794114369748</c:v>
                </c:pt>
                <c:pt idx="8">
                  <c:v>-0.85032153708717095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8-4362-8079-FB860B76475E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List1!$B$4:$B$12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0.84</c:v>
                </c:pt>
                <c:pt idx="8">
                  <c:v>1</c:v>
                </c:pt>
              </c:numCache>
            </c:numRef>
          </c:xVal>
          <c:yVal>
            <c:numRef>
              <c:f>List1!$I$4:$I$12</c:f>
              <c:numCache>
                <c:formatCode>General</c:formatCode>
                <c:ptCount val="9"/>
                <c:pt idx="0">
                  <c:v>95.608423822010707</c:v>
                </c:pt>
                <c:pt idx="1">
                  <c:v>-114.89168764895599</c:v>
                </c:pt>
                <c:pt idx="2">
                  <c:v>19.010313696825101</c:v>
                </c:pt>
                <c:pt idx="3">
                  <c:v>-9.6671530760184101</c:v>
                </c:pt>
                <c:pt idx="4">
                  <c:v>220.69408854762801</c:v>
                </c:pt>
                <c:pt idx="5">
                  <c:v>27.742876947719601</c:v>
                </c:pt>
                <c:pt idx="6">
                  <c:v>64.272528087686794</c:v>
                </c:pt>
                <c:pt idx="7">
                  <c:v>-108.501817073186</c:v>
                </c:pt>
                <c:pt idx="8">
                  <c:v>68.777145392852006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78-4362-8079-FB860B76475E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List1!$B$4:$B$12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0.84</c:v>
                </c:pt>
                <c:pt idx="8">
                  <c:v>1</c:v>
                </c:pt>
              </c:numCache>
            </c:numRef>
          </c:xVal>
          <c:yVal>
            <c:numRef>
              <c:f>List1!$J$4:$J$12</c:f>
              <c:numCache>
                <c:formatCode>General</c:formatCode>
                <c:ptCount val="9"/>
                <c:pt idx="0">
                  <c:v>35.3754284797011</c:v>
                </c:pt>
                <c:pt idx="1">
                  <c:v>-104.328880834095</c:v>
                </c:pt>
                <c:pt idx="2">
                  <c:v>-54.181999534598901</c:v>
                </c:pt>
                <c:pt idx="3">
                  <c:v>-73.814088301716495</c:v>
                </c:pt>
                <c:pt idx="4">
                  <c:v>420.42892621605802</c:v>
                </c:pt>
                <c:pt idx="5">
                  <c:v>131.01183412173299</c:v>
                </c:pt>
                <c:pt idx="6">
                  <c:v>37.703050505763301</c:v>
                </c:pt>
                <c:pt idx="7">
                  <c:v>-106.3424810918</c:v>
                </c:pt>
                <c:pt idx="8">
                  <c:v>3.6199618616344999E-2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78-4362-8079-FB860B76475E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List1!$B$4:$B$12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0.84</c:v>
                </c:pt>
                <c:pt idx="8">
                  <c:v>1</c:v>
                </c:pt>
              </c:numCache>
            </c:numRef>
          </c:xVal>
          <c:yVal>
            <c:numRef>
              <c:f>List1!$K$4:$K$12</c:f>
              <c:numCache>
                <c:formatCode>General</c:formatCode>
                <c:ptCount val="9"/>
                <c:pt idx="0">
                  <c:v>1124.6535185696</c:v>
                </c:pt>
                <c:pt idx="1">
                  <c:v>599.751545769122</c:v>
                </c:pt>
                <c:pt idx="2">
                  <c:v>370.43267096227902</c:v>
                </c:pt>
                <c:pt idx="3">
                  <c:v>485.13108096400998</c:v>
                </c:pt>
                <c:pt idx="4">
                  <c:v>1050.40903293614</c:v>
                </c:pt>
                <c:pt idx="5">
                  <c:v>209.49603349467299</c:v>
                </c:pt>
                <c:pt idx="6">
                  <c:v>240.549107507809</c:v>
                </c:pt>
                <c:pt idx="7">
                  <c:v>351.689425069381</c:v>
                </c:pt>
                <c:pt idx="8">
                  <c:v>680.35616504010295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78-4362-8079-FB860B76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94959"/>
        <c:axId val="1131193999"/>
      </c:scatterChart>
      <c:valAx>
        <c:axId val="11311949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1193999"/>
        <c:crosses val="autoZero"/>
        <c:crossBetween val="midCat"/>
      </c:valAx>
      <c:valAx>
        <c:axId val="113119399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119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288924</xdr:colOff>
      <xdr:row>16</xdr:row>
      <xdr:rowOff>76199</xdr:rowOff>
    </xdr:from>
    <xdr:to>
      <xdr:col>13</xdr:col>
      <xdr:colOff>361950</xdr:colOff>
      <xdr:row>45</xdr:row>
      <xdr:rowOff>86994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DF5BE8C-50FB-C52E-665C-84781DB2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30F0-D406-4D99-ACD0-4230A5574627}">
  <dimension ref="B1:K15"/>
  <sheetViews>
    <sheetView tabSelected="1" topLeftCell="A13" workbookViewId="0">
      <selection activeCell="R22" sqref="R22"/>
    </sheetView>
  </sheetViews>
  <sheetFormatPr defaultRowHeight="14.5" x14ac:dyDescent="0.35"/>
  <cols>
    <col min="2" max="2" width="24.36328125" bestFit="1" customWidth="1"/>
    <col min="3" max="3" width="11.81640625" bestFit="1" customWidth="1"/>
    <col min="4" max="6" width="12.453125" bestFit="1" customWidth="1"/>
    <col min="7" max="7" width="11.81640625" bestFit="1" customWidth="1"/>
    <col min="8" max="10" width="12.453125" bestFit="1" customWidth="1"/>
  </cols>
  <sheetData>
    <row r="1" spans="2:11" ht="15" thickBot="1" x14ac:dyDescent="0.4"/>
    <row r="2" spans="2:11" ht="15" thickBot="1" x14ac:dyDescent="0.4">
      <c r="B2" s="17" t="s">
        <v>13</v>
      </c>
      <c r="C2" s="16" t="s">
        <v>12</v>
      </c>
      <c r="D2" s="16"/>
      <c r="E2" s="16"/>
      <c r="F2" s="16"/>
      <c r="G2" s="16"/>
      <c r="H2" s="16"/>
      <c r="I2" s="16"/>
      <c r="J2" s="16"/>
      <c r="K2" s="16"/>
    </row>
    <row r="3" spans="2:11" ht="15" thickBot="1" x14ac:dyDescent="0.4">
      <c r="B3" s="18"/>
      <c r="C3" s="1" t="s">
        <v>0</v>
      </c>
      <c r="D3" s="2" t="s">
        <v>1</v>
      </c>
      <c r="E3" s="1" t="s">
        <v>2</v>
      </c>
      <c r="F3" s="2" t="s">
        <v>3</v>
      </c>
      <c r="G3" s="1" t="s">
        <v>4</v>
      </c>
      <c r="H3" s="2" t="s">
        <v>5</v>
      </c>
      <c r="I3" s="1" t="s">
        <v>6</v>
      </c>
      <c r="J3" s="2" t="s">
        <v>7</v>
      </c>
      <c r="K3" s="1" t="s">
        <v>8</v>
      </c>
    </row>
    <row r="4" spans="2:11" x14ac:dyDescent="0.35">
      <c r="B4" s="3">
        <v>0.01</v>
      </c>
      <c r="C4" s="4">
        <v>3338.0180527141101</v>
      </c>
      <c r="D4" s="5">
        <v>-263.804307828726</v>
      </c>
      <c r="E4" s="5">
        <v>44.685357237618803</v>
      </c>
      <c r="F4" s="5">
        <v>107.197720064202</v>
      </c>
      <c r="G4" s="5">
        <v>3239.8068802715402</v>
      </c>
      <c r="H4" s="5">
        <v>151.88636552243199</v>
      </c>
      <c r="I4" s="5">
        <v>95.608423822010707</v>
      </c>
      <c r="J4" s="5">
        <v>35.3754284797011</v>
      </c>
      <c r="K4" s="5">
        <v>1124.6535185696</v>
      </c>
    </row>
    <row r="5" spans="2:11" x14ac:dyDescent="0.35">
      <c r="B5" s="6">
        <v>0.02</v>
      </c>
      <c r="C5">
        <v>2975.3897192631598</v>
      </c>
      <c r="D5" s="7">
        <v>79.276510744169101</v>
      </c>
      <c r="E5" s="7">
        <v>-106.87964013101799</v>
      </c>
      <c r="F5" s="7">
        <v>78.947297553105599</v>
      </c>
      <c r="G5" s="7">
        <v>2861.2205868238202</v>
      </c>
      <c r="H5" s="7">
        <v>-100.023409021246</v>
      </c>
      <c r="I5" s="7">
        <v>-114.89168764895599</v>
      </c>
      <c r="J5" s="7">
        <v>-104.328880834095</v>
      </c>
      <c r="K5" s="7">
        <v>599.751545769122</v>
      </c>
    </row>
    <row r="6" spans="2:11" x14ac:dyDescent="0.35">
      <c r="B6" s="3">
        <v>0.04</v>
      </c>
      <c r="C6">
        <v>2461.7253697994101</v>
      </c>
      <c r="D6" s="7">
        <v>28.5301755547144</v>
      </c>
      <c r="E6" s="7">
        <v>15.899761953312501</v>
      </c>
      <c r="F6" s="7">
        <v>28.831851044362999</v>
      </c>
      <c r="G6" s="7">
        <v>2112.9014778281598</v>
      </c>
      <c r="H6" s="7">
        <v>-52.7958041033977</v>
      </c>
      <c r="I6" s="7">
        <v>19.010313696825101</v>
      </c>
      <c r="J6" s="7">
        <v>-54.181999534598901</v>
      </c>
      <c r="K6" s="7">
        <v>370.43267096227902</v>
      </c>
    </row>
    <row r="7" spans="2:11" x14ac:dyDescent="0.35">
      <c r="B7" s="6">
        <v>0.08</v>
      </c>
      <c r="C7">
        <v>2441.7245797958599</v>
      </c>
      <c r="D7" s="7">
        <v>13.2898157053168</v>
      </c>
      <c r="E7" s="7">
        <v>-8.0650904447436993</v>
      </c>
      <c r="F7" s="7">
        <v>20.382910900777102</v>
      </c>
      <c r="G7" s="7">
        <v>2543.4392873532202</v>
      </c>
      <c r="H7" s="7">
        <v>-71.354243033971997</v>
      </c>
      <c r="I7" s="7">
        <v>-9.6671530760184101</v>
      </c>
      <c r="J7" s="7">
        <v>-73.814088301716495</v>
      </c>
      <c r="K7" s="7">
        <v>485.13108096400998</v>
      </c>
    </row>
    <row r="8" spans="2:11" x14ac:dyDescent="0.35">
      <c r="B8" s="3">
        <v>0.16</v>
      </c>
      <c r="C8">
        <v>3837.21792541782</v>
      </c>
      <c r="D8" s="7">
        <v>207.80580231433899</v>
      </c>
      <c r="E8" s="7">
        <v>221.231677677785</v>
      </c>
      <c r="F8" s="7">
        <v>210.04935590016399</v>
      </c>
      <c r="G8" s="7">
        <v>3734.22542610454</v>
      </c>
      <c r="H8" s="7">
        <v>421.54242079011499</v>
      </c>
      <c r="I8" s="7">
        <v>220.69408854762801</v>
      </c>
      <c r="J8" s="7">
        <v>420.42892621605802</v>
      </c>
      <c r="K8" s="7">
        <v>1050.40903293614</v>
      </c>
    </row>
    <row r="9" spans="2:11" x14ac:dyDescent="0.35">
      <c r="B9" s="6">
        <v>0.32</v>
      </c>
      <c r="C9">
        <v>1651.16549676006</v>
      </c>
      <c r="D9" s="7">
        <v>11.747819730912999</v>
      </c>
      <c r="E9" s="7">
        <v>28.472437942975901</v>
      </c>
      <c r="F9" s="7">
        <v>10.1671353251332</v>
      </c>
      <c r="G9" s="7">
        <v>2358.5053043222001</v>
      </c>
      <c r="H9" s="7">
        <v>128.87018324131401</v>
      </c>
      <c r="I9" s="7">
        <v>27.742876947719601</v>
      </c>
      <c r="J9" s="7">
        <v>131.01183412173299</v>
      </c>
      <c r="K9" s="7">
        <v>209.49603349467299</v>
      </c>
    </row>
    <row r="10" spans="2:11" x14ac:dyDescent="0.35">
      <c r="B10" s="3">
        <v>0.64</v>
      </c>
      <c r="C10">
        <v>1774.9440727178701</v>
      </c>
      <c r="D10" s="7">
        <v>6.5111155206910096</v>
      </c>
      <c r="E10" s="7">
        <v>57.113392909110303</v>
      </c>
      <c r="F10" s="7">
        <v>4.9157215855259704</v>
      </c>
      <c r="G10" s="7">
        <v>2006.0377739957501</v>
      </c>
      <c r="H10" s="7">
        <v>42.754518218258703</v>
      </c>
      <c r="I10" s="7">
        <v>64.272528087686794</v>
      </c>
      <c r="J10" s="7">
        <v>37.703050505763301</v>
      </c>
      <c r="K10" s="7">
        <v>240.549107507809</v>
      </c>
    </row>
    <row r="11" spans="2:11" x14ac:dyDescent="0.35">
      <c r="B11" s="6">
        <v>0.84</v>
      </c>
      <c r="C11">
        <v>2312.8243541470802</v>
      </c>
      <c r="D11" s="7">
        <v>20.106867917505301</v>
      </c>
      <c r="E11" s="7">
        <v>-110.586619880323</v>
      </c>
      <c r="F11" s="7">
        <v>20.532608087494101</v>
      </c>
      <c r="G11" s="7">
        <v>2278.1066615201098</v>
      </c>
      <c r="H11" s="7">
        <v>-102.794114369748</v>
      </c>
      <c r="I11" s="7">
        <v>-108.501817073186</v>
      </c>
      <c r="J11" s="7">
        <v>-106.3424810918</v>
      </c>
      <c r="K11" s="7">
        <v>351.689425069381</v>
      </c>
    </row>
    <row r="12" spans="2:11" ht="15" thickBot="1" x14ac:dyDescent="0.4">
      <c r="B12" s="3">
        <v>1</v>
      </c>
      <c r="C12">
        <v>2450.7967912035901</v>
      </c>
      <c r="D12" s="7">
        <v>152.31623757459599</v>
      </c>
      <c r="E12" s="7">
        <v>66.649852041400393</v>
      </c>
      <c r="F12" s="7">
        <v>150.052604795143</v>
      </c>
      <c r="G12" s="7">
        <v>2462.97302699281</v>
      </c>
      <c r="H12" s="7">
        <v>-0.85032153708717095</v>
      </c>
      <c r="I12" s="7">
        <v>68.777145392852006</v>
      </c>
      <c r="J12" s="7">
        <v>3.6199618616344999E-2</v>
      </c>
      <c r="K12" s="7">
        <v>680.35616504010295</v>
      </c>
    </row>
    <row r="13" spans="2:11" ht="15" thickBot="1" x14ac:dyDescent="0.4">
      <c r="B13" s="8" t="s">
        <v>9</v>
      </c>
      <c r="C13" s="9">
        <f>AVERAGEA(C4:C12)</f>
        <v>2582.6451513132179</v>
      </c>
      <c r="D13" s="10">
        <f>AVERAGEA(D4:D12)</f>
        <v>28.420004137057624</v>
      </c>
      <c r="E13" s="10">
        <f>AVERAGEA(E4:E12)</f>
        <v>23.169014367346467</v>
      </c>
      <c r="F13" s="10">
        <f>AVERAGEA(F4:F12)</f>
        <v>70.119689472878648</v>
      </c>
      <c r="G13" s="10">
        <f>AVERAGEA(G4:G12)</f>
        <v>2621.9129361346836</v>
      </c>
      <c r="H13" s="10">
        <f>AVERAGEA(H4:H12)</f>
        <v>46.359510634074319</v>
      </c>
      <c r="I13" s="10">
        <f>AVERAGEA(I4:I12)</f>
        <v>29.227190966284645</v>
      </c>
      <c r="J13" s="10">
        <f>AVERAGEA(J4:J12)</f>
        <v>31.765332131073492</v>
      </c>
      <c r="K13" s="10">
        <f>AVERAGEA(K4:K12)</f>
        <v>568.05206447923513</v>
      </c>
    </row>
    <row r="14" spans="2:11" x14ac:dyDescent="0.35">
      <c r="B14" s="11" t="s">
        <v>10</v>
      </c>
      <c r="C14" s="9">
        <f>_xlfn.STDEV.P(C4:C12)</f>
        <v>661.94093343785255</v>
      </c>
      <c r="D14" s="10">
        <f>_xlfn.STDEV.P(D4:D12)</f>
        <v>123.18323213934735</v>
      </c>
      <c r="E14" s="10">
        <f>_xlfn.STDEV.P(E4:E12)</f>
        <v>93.448937662997224</v>
      </c>
      <c r="F14" s="10">
        <f>_xlfn.STDEV.P(F4:F12)</f>
        <v>68.236082893274386</v>
      </c>
      <c r="G14" s="10">
        <f>_xlfn.STDEV.P(G4:G12)</f>
        <v>530.58682151429809</v>
      </c>
      <c r="H14" s="10">
        <f>_xlfn.STDEV.P(H4:H12)</f>
        <v>159.27299267321433</v>
      </c>
      <c r="I14" s="10">
        <f>_xlfn.STDEV.P(I4:I12)</f>
        <v>97.306676766775766</v>
      </c>
      <c r="J14" s="10">
        <f>_xlfn.STDEV.P(J4:J12)</f>
        <v>155.66832453962346</v>
      </c>
      <c r="K14" s="10">
        <f>_xlfn.STDEV.P(K4:K12)</f>
        <v>313.5200174267186</v>
      </c>
    </row>
    <row r="15" spans="2:11" ht="15" thickBot="1" x14ac:dyDescent="0.4">
      <c r="B15" s="12" t="s">
        <v>11</v>
      </c>
      <c r="C15" s="13">
        <f>C14/C13</f>
        <v>0.25630347750300508</v>
      </c>
      <c r="D15" s="14">
        <f t="shared" ref="D15:K15" si="0">D14/D13</f>
        <v>4.33438473637396</v>
      </c>
      <c r="E15" s="14">
        <f t="shared" si="0"/>
        <v>4.0333583544538101</v>
      </c>
      <c r="F15" s="14">
        <f t="shared" si="0"/>
        <v>0.97313726581272419</v>
      </c>
      <c r="G15" s="14">
        <f t="shared" si="0"/>
        <v>0.20236630065089342</v>
      </c>
      <c r="H15" s="15">
        <f t="shared" si="0"/>
        <v>3.4356055638807459</v>
      </c>
      <c r="I15" s="14">
        <f t="shared" si="0"/>
        <v>3.3293201826691101</v>
      </c>
      <c r="J15" s="14">
        <f t="shared" si="0"/>
        <v>4.9005728602895839</v>
      </c>
      <c r="K15" s="14">
        <f t="shared" si="0"/>
        <v>0.55192127100909283</v>
      </c>
    </row>
  </sheetData>
  <mergeCells count="2">
    <mergeCell ref="C2:K2"/>
    <mergeCell ref="B2:B3"/>
  </mergeCells>
  <conditionalFormatting sqref="C15:K15">
    <cfRule type="cellIs" dxfId="5" priority="1" operator="lessThan">
      <formula>0</formula>
    </cfRule>
    <cfRule type="cellIs" dxfId="4" priority="2" operator="greaterThan">
      <formula>1</formula>
    </cfRule>
    <cfRule type="cellIs" dxfId="3" priority="3" operator="greaterThan">
      <formula>0.5</formula>
    </cfRule>
    <cfRule type="cellIs" dxfId="2" priority="4" operator="lessThan">
      <formula>0.5</formula>
    </cfRule>
    <cfRule type="cellIs" dxfId="1" priority="5" operator="lessThan">
      <formula>0</formula>
    </cfRule>
    <cfRule type="cellIs" dxfId="0" priority="6" operator="greaterThan">
      <formula>1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2025-03-03T03:45:19Z</dcterms:created>
  <dcterms:modified xsi:type="dcterms:W3CDTF">2025-03-03T03:55:40Z</dcterms:modified>
</cp:coreProperties>
</file>