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ocha\Bachelor_thesis\Results_and_analysis\Dependence_tensor_on_fracture_young_modul\"/>
    </mc:Choice>
  </mc:AlternateContent>
  <xr:revisionPtr revIDLastSave="0" documentId="13_ncr:1_{C659402C-2145-4A55-BE91-D57072B6A59E}" xr6:coauthVersionLast="47" xr6:coauthVersionMax="47" xr10:uidLastSave="{00000000-0000-0000-0000-000000000000}"/>
  <bookViews>
    <workbookView xWindow="-110" yWindow="-110" windowWidth="25820" windowHeight="15500" xr2:uid="{434BF738-8343-4BA8-9715-0445CC697F35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J15" i="1"/>
  <c r="I15" i="1"/>
  <c r="H15" i="1"/>
  <c r="G15" i="1"/>
  <c r="F15" i="1"/>
  <c r="E15" i="1"/>
  <c r="D15" i="1"/>
  <c r="C15" i="1"/>
  <c r="K14" i="1"/>
  <c r="J14" i="1"/>
  <c r="I14" i="1"/>
  <c r="H14" i="1"/>
  <c r="G14" i="1"/>
  <c r="F14" i="1"/>
  <c r="E14" i="1"/>
  <c r="D14" i="1"/>
  <c r="C14" i="1"/>
  <c r="E16" i="1" l="1"/>
  <c r="D16" i="1"/>
  <c r="C16" i="1"/>
  <c r="I16" i="1"/>
  <c r="J16" i="1"/>
  <c r="K16" i="1"/>
  <c r="F16" i="1"/>
  <c r="H16" i="1"/>
  <c r="G16" i="1"/>
</calcChain>
</file>

<file path=xl/sharedStrings.xml><?xml version="1.0" encoding="utf-8"?>
<sst xmlns="http://schemas.openxmlformats.org/spreadsheetml/2006/main" count="15" uniqueCount="15">
  <si>
    <t>C1</t>
  </si>
  <si>
    <t>C2</t>
  </si>
  <si>
    <t>C3</t>
  </si>
  <si>
    <t>C4</t>
  </si>
  <si>
    <t>C5</t>
  </si>
  <si>
    <t>C6</t>
  </si>
  <si>
    <t>C7</t>
  </si>
  <si>
    <t>C8</t>
  </si>
  <si>
    <t>C9</t>
  </si>
  <si>
    <t>μ</t>
  </si>
  <si>
    <t>σ</t>
  </si>
  <si>
    <t>σ/μ [%]</t>
  </si>
  <si>
    <t>COEFFICIENTS OF EFFECTIVE ELASTIC TENSOR</t>
  </si>
  <si>
    <t>Fracture young modul multiplier value</t>
  </si>
  <si>
    <t>Pro tato data byl původní youngův modul matrice 50GPa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</si>
</sst>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6" xfId="0" applyBorder="1"/>
    <xf numFmtId="0" fontId="2" fillId="3" borderId="1" xfId="0" applyFont="1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2" fillId="3" borderId="7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4" fontId="0" fillId="4" borderId="9" xfId="1" applyNumberFormat="1" applyFont="1" applyFill="1" applyBorder="1" applyAlignment="1">
      <alignment horizontal="center"/>
    </xf>
    <xf numFmtId="164" fontId="0" fillId="4" borderId="8" xfId="1" applyNumberFormat="1" applyFont="1" applyFill="1" applyBorder="1" applyAlignment="1">
      <alignment horizontal="center"/>
    </xf>
    <xf numFmtId="164" fontId="0" fillId="5" borderId="8" xfId="1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Normální" xfId="0" builtinId="0"/>
    <cellStyle name="Procenta" xfId="1" builtinId="5"/>
  </cellStyles>
  <dxfs count="6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závislosti</a:t>
            </a:r>
            <a:r>
              <a:rPr lang="cs-CZ" baseline="0"/>
              <a:t> hodnot efektivních elastických koeficientů na tuhosti puklin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List1!$C$4:$C$13</c:f>
              <c:numCache>
                <c:formatCode>General</c:formatCode>
                <c:ptCount val="10"/>
                <c:pt idx="0">
                  <c:v>7776.4077067333801</c:v>
                </c:pt>
                <c:pt idx="1">
                  <c:v>4590.0834193008604</c:v>
                </c:pt>
                <c:pt idx="2">
                  <c:v>4261.9754229834698</c:v>
                </c:pt>
                <c:pt idx="3">
                  <c:v>3481.32735530432</c:v>
                </c:pt>
                <c:pt idx="4">
                  <c:v>2765.2755230477101</c:v>
                </c:pt>
                <c:pt idx="5">
                  <c:v>3285.0919995725098</c:v>
                </c:pt>
                <c:pt idx="6">
                  <c:v>2813.0569859513098</c:v>
                </c:pt>
                <c:pt idx="7">
                  <c:v>2515.0187304449501</c:v>
                </c:pt>
                <c:pt idx="8">
                  <c:v>2630.9728226443399</c:v>
                </c:pt>
                <c:pt idx="9">
                  <c:v>2444.4797006713002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8-4362-8079-FB860B76475E}"/>
            </c:ext>
          </c:extLst>
        </c:ser>
        <c:ser>
          <c:idx val="1"/>
          <c:order val="1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List1!$D$4:$D$13</c:f>
              <c:numCache>
                <c:formatCode>General</c:formatCode>
                <c:ptCount val="10"/>
                <c:pt idx="0">
                  <c:v>446.42595769440197</c:v>
                </c:pt>
                <c:pt idx="1">
                  <c:v>190.43870526177599</c:v>
                </c:pt>
                <c:pt idx="2">
                  <c:v>96.272175414314901</c:v>
                </c:pt>
                <c:pt idx="3">
                  <c:v>200.32259045625801</c:v>
                </c:pt>
                <c:pt idx="4">
                  <c:v>111.303132766793</c:v>
                </c:pt>
                <c:pt idx="5">
                  <c:v>231.02634787532199</c:v>
                </c:pt>
                <c:pt idx="6">
                  <c:v>89.757521160286998</c:v>
                </c:pt>
                <c:pt idx="7">
                  <c:v>89.208185683183501</c:v>
                </c:pt>
                <c:pt idx="8">
                  <c:v>89.567537852328698</c:v>
                </c:pt>
                <c:pt idx="9">
                  <c:v>35.995248715733901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8-4362-8079-FB860B76475E}"/>
            </c:ext>
          </c:extLst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List1!$E$4:$E$13</c:f>
              <c:numCache>
                <c:formatCode>General</c:formatCode>
                <c:ptCount val="10"/>
                <c:pt idx="0">
                  <c:v>297.33299125146101</c:v>
                </c:pt>
                <c:pt idx="1">
                  <c:v>-18.885992141553899</c:v>
                </c:pt>
                <c:pt idx="2">
                  <c:v>211.14842410281</c:v>
                </c:pt>
                <c:pt idx="3">
                  <c:v>40.382890278064401</c:v>
                </c:pt>
                <c:pt idx="4">
                  <c:v>-153.619914175356</c:v>
                </c:pt>
                <c:pt idx="5">
                  <c:v>100.73735544102099</c:v>
                </c:pt>
                <c:pt idx="6">
                  <c:v>66.077995756600401</c:v>
                </c:pt>
                <c:pt idx="7">
                  <c:v>98.632937465487899</c:v>
                </c:pt>
                <c:pt idx="8">
                  <c:v>63.570948749121797</c:v>
                </c:pt>
                <c:pt idx="9">
                  <c:v>-27.777214112908698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8-4362-8079-FB860B76475E}"/>
            </c:ext>
          </c:extLst>
        </c:ser>
        <c:ser>
          <c:idx val="3"/>
          <c:order val="3"/>
          <c:tx>
            <c:v>C4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List1!$F$4:$F$13</c:f>
              <c:numCache>
                <c:formatCode>General</c:formatCode>
                <c:ptCount val="10"/>
                <c:pt idx="0">
                  <c:v>186.22112850194199</c:v>
                </c:pt>
                <c:pt idx="1">
                  <c:v>192.54704702248199</c:v>
                </c:pt>
                <c:pt idx="2">
                  <c:v>110.84022918439</c:v>
                </c:pt>
                <c:pt idx="3">
                  <c:v>200.36840618960301</c:v>
                </c:pt>
                <c:pt idx="4">
                  <c:v>157.576446254404</c:v>
                </c:pt>
                <c:pt idx="5">
                  <c:v>231.34392324095401</c:v>
                </c:pt>
                <c:pt idx="6">
                  <c:v>-245.08824692105901</c:v>
                </c:pt>
                <c:pt idx="7">
                  <c:v>90.701956192978997</c:v>
                </c:pt>
                <c:pt idx="8">
                  <c:v>88.756695792978704</c:v>
                </c:pt>
                <c:pt idx="9">
                  <c:v>35.292833500944703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78-4362-8079-FB860B76475E}"/>
            </c:ext>
          </c:extLst>
        </c:ser>
        <c:ser>
          <c:idx val="4"/>
          <c:order val="4"/>
          <c:tx>
            <c:v>C5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List1!$G$4:$G$13</c:f>
              <c:numCache>
                <c:formatCode>General</c:formatCode>
                <c:ptCount val="10"/>
                <c:pt idx="0">
                  <c:v>7856.6617546010802</c:v>
                </c:pt>
                <c:pt idx="1">
                  <c:v>4838.9442224274098</c:v>
                </c:pt>
                <c:pt idx="2">
                  <c:v>4111.75638896901</c:v>
                </c:pt>
                <c:pt idx="3">
                  <c:v>3179.7067008129702</c:v>
                </c:pt>
                <c:pt idx="4">
                  <c:v>2873.19664139726</c:v>
                </c:pt>
                <c:pt idx="5">
                  <c:v>4163.9882589894496</c:v>
                </c:pt>
                <c:pt idx="6">
                  <c:v>3233.0793619677502</c:v>
                </c:pt>
                <c:pt idx="7">
                  <c:v>3006.2535937831699</c:v>
                </c:pt>
                <c:pt idx="8">
                  <c:v>2291.2778442029298</c:v>
                </c:pt>
                <c:pt idx="9">
                  <c:v>2220.3631606972199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78-4362-8079-FB860B76475E}"/>
            </c:ext>
          </c:extLst>
        </c:ser>
        <c:ser>
          <c:idx val="5"/>
          <c:order val="5"/>
          <c:tx>
            <c:v>C6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List1!$H$4:$H$13</c:f>
              <c:numCache>
                <c:formatCode>General</c:formatCode>
                <c:ptCount val="10"/>
                <c:pt idx="0">
                  <c:v>300.64703005068901</c:v>
                </c:pt>
                <c:pt idx="1">
                  <c:v>16.537013378869201</c:v>
                </c:pt>
                <c:pt idx="2">
                  <c:v>73.220446353190994</c:v>
                </c:pt>
                <c:pt idx="3">
                  <c:v>-103.365830745989</c:v>
                </c:pt>
                <c:pt idx="4">
                  <c:v>-167.058005825919</c:v>
                </c:pt>
                <c:pt idx="5">
                  <c:v>165.578982207526</c:v>
                </c:pt>
                <c:pt idx="6">
                  <c:v>-19.593236824269901</c:v>
                </c:pt>
                <c:pt idx="7">
                  <c:v>111.53432833667701</c:v>
                </c:pt>
                <c:pt idx="8">
                  <c:v>62.2413045808972</c:v>
                </c:pt>
                <c:pt idx="9">
                  <c:v>1.3449718958025501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78-4362-8079-FB860B76475E}"/>
            </c:ext>
          </c:extLst>
        </c:ser>
        <c:ser>
          <c:idx val="6"/>
          <c:order val="6"/>
          <c:tx>
            <c:v>C7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List1!$I$4:$I$13</c:f>
              <c:numCache>
                <c:formatCode>General</c:formatCode>
                <c:ptCount val="10"/>
                <c:pt idx="0">
                  <c:v>303.22606638192502</c:v>
                </c:pt>
                <c:pt idx="1">
                  <c:v>-32.1504406523295</c:v>
                </c:pt>
                <c:pt idx="2">
                  <c:v>222.65710028550799</c:v>
                </c:pt>
                <c:pt idx="3">
                  <c:v>8.8358974158183301</c:v>
                </c:pt>
                <c:pt idx="4">
                  <c:v>-172.362803407001</c:v>
                </c:pt>
                <c:pt idx="5">
                  <c:v>76.638304849549598</c:v>
                </c:pt>
                <c:pt idx="6">
                  <c:v>33.7680121670086</c:v>
                </c:pt>
                <c:pt idx="7">
                  <c:v>68.141644196888095</c:v>
                </c:pt>
                <c:pt idx="8">
                  <c:v>57.798350111971899</c:v>
                </c:pt>
                <c:pt idx="9">
                  <c:v>-97.005838189453698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78-4362-8079-FB860B76475E}"/>
            </c:ext>
          </c:extLst>
        </c:ser>
        <c:ser>
          <c:idx val="7"/>
          <c:order val="7"/>
          <c:tx>
            <c:v>C8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List1!$J$4:$J$13</c:f>
              <c:numCache>
                <c:formatCode>General</c:formatCode>
                <c:ptCount val="10"/>
                <c:pt idx="0">
                  <c:v>275.35317106789</c:v>
                </c:pt>
                <c:pt idx="1">
                  <c:v>4.2979888930741099</c:v>
                </c:pt>
                <c:pt idx="2">
                  <c:v>13.7496263670118</c:v>
                </c:pt>
                <c:pt idx="3">
                  <c:v>-163.71143621271901</c:v>
                </c:pt>
                <c:pt idx="4">
                  <c:v>-94.592866813798693</c:v>
                </c:pt>
                <c:pt idx="5">
                  <c:v>127.44479384942299</c:v>
                </c:pt>
                <c:pt idx="6">
                  <c:v>-91.8357164145648</c:v>
                </c:pt>
                <c:pt idx="7">
                  <c:v>86.4968658577573</c:v>
                </c:pt>
                <c:pt idx="8">
                  <c:v>57.168393508076498</c:v>
                </c:pt>
                <c:pt idx="9">
                  <c:v>-51.699179257666501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78-4362-8079-FB860B76475E}"/>
            </c:ext>
          </c:extLst>
        </c:ser>
        <c:ser>
          <c:idx val="8"/>
          <c:order val="8"/>
          <c:tx>
            <c:v>C9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List1!$K$4:$K$13</c:f>
              <c:numCache>
                <c:formatCode>General</c:formatCode>
                <c:ptCount val="10"/>
                <c:pt idx="0">
                  <c:v>3478.7805980302201</c:v>
                </c:pt>
                <c:pt idx="1">
                  <c:v>1772.82220016223</c:v>
                </c:pt>
                <c:pt idx="2">
                  <c:v>1296.5627000024899</c:v>
                </c:pt>
                <c:pt idx="3">
                  <c:v>1163.5781619100301</c:v>
                </c:pt>
                <c:pt idx="4">
                  <c:v>863.45837260028895</c:v>
                </c:pt>
                <c:pt idx="5">
                  <c:v>1190.00962917787</c:v>
                </c:pt>
                <c:pt idx="6">
                  <c:v>843.53305521664902</c:v>
                </c:pt>
                <c:pt idx="7">
                  <c:v>720.28337483840698</c:v>
                </c:pt>
                <c:pt idx="8">
                  <c:v>588.14354160213099</c:v>
                </c:pt>
                <c:pt idx="9">
                  <c:v>455.73483972331098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78-4362-8079-FB860B764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194959"/>
        <c:axId val="1131193999"/>
      </c:scatterChart>
      <c:valAx>
        <c:axId val="113119495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1193999"/>
        <c:crosses val="autoZero"/>
        <c:crossBetween val="midCat"/>
      </c:valAx>
      <c:valAx>
        <c:axId val="1131193999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119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288924</xdr:colOff>
      <xdr:row>17</xdr:row>
      <xdr:rowOff>76199</xdr:rowOff>
    </xdr:from>
    <xdr:to>
      <xdr:col>13</xdr:col>
      <xdr:colOff>361950</xdr:colOff>
      <xdr:row>46</xdr:row>
      <xdr:rowOff>86994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DF5BE8C-50FB-C52E-665C-84781DB23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30F0-D406-4D99-ACD0-4230A5574627}">
  <dimension ref="B1:M16"/>
  <sheetViews>
    <sheetView tabSelected="1" zoomScale="70" zoomScaleNormal="70" workbookViewId="0">
      <selection activeCell="Q11" sqref="Q11"/>
    </sheetView>
  </sheetViews>
  <sheetFormatPr defaultRowHeight="14.5" x14ac:dyDescent="0.35"/>
  <cols>
    <col min="2" max="2" width="32.90625" bestFit="1" customWidth="1"/>
    <col min="3" max="3" width="11.81640625" bestFit="1" customWidth="1"/>
    <col min="4" max="6" width="12.453125" bestFit="1" customWidth="1"/>
    <col min="7" max="7" width="11.81640625" bestFit="1" customWidth="1"/>
    <col min="8" max="10" width="12.453125" bestFit="1" customWidth="1"/>
  </cols>
  <sheetData>
    <row r="1" spans="2:13" ht="15" thickBot="1" x14ac:dyDescent="0.4"/>
    <row r="2" spans="2:13" ht="15" thickBot="1" x14ac:dyDescent="0.4">
      <c r="B2" s="17" t="s">
        <v>13</v>
      </c>
      <c r="C2" s="16" t="s">
        <v>12</v>
      </c>
      <c r="D2" s="16"/>
      <c r="E2" s="16"/>
      <c r="F2" s="16"/>
      <c r="G2" s="16"/>
      <c r="H2" s="16"/>
      <c r="I2" s="16"/>
      <c r="J2" s="16"/>
      <c r="K2" s="16"/>
      <c r="M2" t="s">
        <v>14</v>
      </c>
    </row>
    <row r="3" spans="2:13" ht="15" thickBot="1" x14ac:dyDescent="0.4">
      <c r="B3" s="18"/>
      <c r="C3" s="1" t="s">
        <v>0</v>
      </c>
      <c r="D3" s="2" t="s">
        <v>1</v>
      </c>
      <c r="E3" s="1" t="s">
        <v>2</v>
      </c>
      <c r="F3" s="2" t="s">
        <v>3</v>
      </c>
      <c r="G3" s="1" t="s">
        <v>4</v>
      </c>
      <c r="H3" s="2" t="s">
        <v>5</v>
      </c>
      <c r="I3" s="1" t="s">
        <v>6</v>
      </c>
      <c r="J3" s="2" t="s">
        <v>7</v>
      </c>
      <c r="K3" s="1" t="s">
        <v>8</v>
      </c>
    </row>
    <row r="4" spans="2:13" x14ac:dyDescent="0.35">
      <c r="B4" s="3">
        <v>100</v>
      </c>
      <c r="C4" s="4">
        <v>7776.4077067333801</v>
      </c>
      <c r="D4" s="5">
        <v>446.42595769440197</v>
      </c>
      <c r="E4" s="5">
        <v>297.33299125146101</v>
      </c>
      <c r="F4" s="5">
        <v>186.22112850194199</v>
      </c>
      <c r="G4" s="5">
        <v>7856.6617546010802</v>
      </c>
      <c r="H4" s="5">
        <v>300.64703005068901</v>
      </c>
      <c r="I4" s="5">
        <v>303.22606638192502</v>
      </c>
      <c r="J4" s="5">
        <v>275.35317106789</v>
      </c>
      <c r="K4" s="5">
        <v>3478.7805980302201</v>
      </c>
    </row>
    <row r="5" spans="2:13" x14ac:dyDescent="0.35">
      <c r="B5" s="6">
        <v>200</v>
      </c>
      <c r="C5">
        <v>4590.0834193008604</v>
      </c>
      <c r="D5" s="7">
        <v>190.43870526177599</v>
      </c>
      <c r="E5" s="7">
        <v>-18.885992141553899</v>
      </c>
      <c r="F5" s="7">
        <v>192.54704702248199</v>
      </c>
      <c r="G5" s="7">
        <v>4838.9442224274098</v>
      </c>
      <c r="H5" s="7">
        <v>16.537013378869201</v>
      </c>
      <c r="I5" s="7">
        <v>-32.1504406523295</v>
      </c>
      <c r="J5" s="7">
        <v>4.2979888930741099</v>
      </c>
      <c r="K5" s="7">
        <v>1772.82220016223</v>
      </c>
    </row>
    <row r="6" spans="2:13" x14ac:dyDescent="0.35">
      <c r="B6" s="3">
        <v>300</v>
      </c>
      <c r="C6">
        <v>4261.9754229834698</v>
      </c>
      <c r="D6" s="7">
        <v>96.272175414314901</v>
      </c>
      <c r="E6" s="7">
        <v>211.14842410281</v>
      </c>
      <c r="F6" s="7">
        <v>110.84022918439</v>
      </c>
      <c r="G6" s="7">
        <v>4111.75638896901</v>
      </c>
      <c r="H6" s="7">
        <v>73.220446353190994</v>
      </c>
      <c r="I6" s="7">
        <v>222.65710028550799</v>
      </c>
      <c r="J6" s="7">
        <v>13.7496263670118</v>
      </c>
      <c r="K6" s="7">
        <v>1296.5627000024899</v>
      </c>
    </row>
    <row r="7" spans="2:13" x14ac:dyDescent="0.35">
      <c r="B7" s="6">
        <v>400</v>
      </c>
      <c r="C7">
        <v>3481.32735530432</v>
      </c>
      <c r="D7" s="7">
        <v>200.32259045625801</v>
      </c>
      <c r="E7" s="7">
        <v>40.382890278064401</v>
      </c>
      <c r="F7" s="7">
        <v>200.36840618960301</v>
      </c>
      <c r="G7" s="7">
        <v>3179.7067008129702</v>
      </c>
      <c r="H7" s="7">
        <v>-103.365830745989</v>
      </c>
      <c r="I7" s="7">
        <v>8.8358974158183301</v>
      </c>
      <c r="J7" s="7">
        <v>-163.71143621271901</v>
      </c>
      <c r="K7" s="7">
        <v>1163.5781619100301</v>
      </c>
    </row>
    <row r="8" spans="2:13" x14ac:dyDescent="0.35">
      <c r="B8" s="3">
        <v>500</v>
      </c>
      <c r="C8">
        <v>2765.2755230477101</v>
      </c>
      <c r="D8" s="7">
        <v>111.303132766793</v>
      </c>
      <c r="E8" s="7">
        <v>-153.619914175356</v>
      </c>
      <c r="F8" s="7">
        <v>157.576446254404</v>
      </c>
      <c r="G8" s="7">
        <v>2873.19664139726</v>
      </c>
      <c r="H8" s="7">
        <v>-167.058005825919</v>
      </c>
      <c r="I8" s="7">
        <v>-172.362803407001</v>
      </c>
      <c r="J8" s="7">
        <v>-94.592866813798693</v>
      </c>
      <c r="K8" s="7">
        <v>863.45837260028895</v>
      </c>
    </row>
    <row r="9" spans="2:13" x14ac:dyDescent="0.35">
      <c r="B9" s="6">
        <v>600</v>
      </c>
      <c r="C9">
        <v>3285.0919995725098</v>
      </c>
      <c r="D9" s="7">
        <v>231.02634787532199</v>
      </c>
      <c r="E9" s="7">
        <v>100.73735544102099</v>
      </c>
      <c r="F9" s="7">
        <v>231.34392324095401</v>
      </c>
      <c r="G9" s="7">
        <v>4163.9882589894496</v>
      </c>
      <c r="H9" s="7">
        <v>165.578982207526</v>
      </c>
      <c r="I9" s="7">
        <v>76.638304849549598</v>
      </c>
      <c r="J9" s="7">
        <v>127.44479384942299</v>
      </c>
      <c r="K9" s="7">
        <v>1190.00962917787</v>
      </c>
    </row>
    <row r="10" spans="2:13" x14ac:dyDescent="0.35">
      <c r="B10" s="3">
        <v>700</v>
      </c>
      <c r="C10">
        <v>2813.0569859513098</v>
      </c>
      <c r="D10" s="7">
        <v>89.757521160286998</v>
      </c>
      <c r="E10" s="7">
        <v>66.077995756600401</v>
      </c>
      <c r="F10" s="7">
        <v>-245.08824692105901</v>
      </c>
      <c r="G10" s="7">
        <v>3233.0793619677502</v>
      </c>
      <c r="H10" s="7">
        <v>-19.593236824269901</v>
      </c>
      <c r="I10" s="7">
        <v>33.7680121670086</v>
      </c>
      <c r="J10" s="7">
        <v>-91.8357164145648</v>
      </c>
      <c r="K10" s="7">
        <v>843.53305521664902</v>
      </c>
    </row>
    <row r="11" spans="2:13" x14ac:dyDescent="0.35">
      <c r="B11" s="6">
        <v>800</v>
      </c>
      <c r="C11">
        <v>2515.0187304449501</v>
      </c>
      <c r="D11" s="7">
        <v>89.208185683183501</v>
      </c>
      <c r="E11" s="7">
        <v>98.632937465487899</v>
      </c>
      <c r="F11" s="7">
        <v>90.701956192978997</v>
      </c>
      <c r="G11" s="7">
        <v>3006.2535937831699</v>
      </c>
      <c r="H11" s="7">
        <v>111.53432833667701</v>
      </c>
      <c r="I11" s="7">
        <v>68.141644196888095</v>
      </c>
      <c r="J11" s="7">
        <v>86.4968658577573</v>
      </c>
      <c r="K11" s="7">
        <v>720.28337483840698</v>
      </c>
    </row>
    <row r="12" spans="2:13" x14ac:dyDescent="0.35">
      <c r="B12" s="3">
        <v>900</v>
      </c>
      <c r="C12">
        <v>2630.9728226443399</v>
      </c>
      <c r="D12" s="7">
        <v>89.567537852328698</v>
      </c>
      <c r="E12" s="7">
        <v>63.570948749121797</v>
      </c>
      <c r="F12" s="7">
        <v>88.756695792978704</v>
      </c>
      <c r="G12" s="7">
        <v>2291.2778442029298</v>
      </c>
      <c r="H12" s="7">
        <v>62.2413045808972</v>
      </c>
      <c r="I12" s="7">
        <v>57.798350111971899</v>
      </c>
      <c r="J12" s="7">
        <v>57.168393508076498</v>
      </c>
      <c r="K12" s="7">
        <v>588.14354160213099</v>
      </c>
    </row>
    <row r="13" spans="2:13" ht="15" thickBot="1" x14ac:dyDescent="0.4">
      <c r="B13" s="3">
        <v>1000</v>
      </c>
      <c r="C13">
        <v>2444.4797006713002</v>
      </c>
      <c r="D13" s="7">
        <v>35.995248715733901</v>
      </c>
      <c r="E13" s="7">
        <v>-27.777214112908698</v>
      </c>
      <c r="F13" s="7">
        <v>35.292833500944703</v>
      </c>
      <c r="G13" s="7">
        <v>2220.3631606972199</v>
      </c>
      <c r="H13" s="7">
        <v>1.3449718958025501</v>
      </c>
      <c r="I13" s="7">
        <v>-97.005838189453698</v>
      </c>
      <c r="J13" s="7">
        <v>-51.699179257666501</v>
      </c>
      <c r="K13" s="7">
        <v>455.73483972331098</v>
      </c>
    </row>
    <row r="14" spans="2:13" ht="15" thickBot="1" x14ac:dyDescent="0.4">
      <c r="B14" s="8" t="s">
        <v>9</v>
      </c>
      <c r="C14" s="9">
        <f>AVERAGEA(C4:C13)</f>
        <v>3656.3689666654145</v>
      </c>
      <c r="D14" s="10">
        <f>AVERAGEA(D4:D13)</f>
        <v>158.03174028803991</v>
      </c>
      <c r="E14" s="10">
        <f>AVERAGEA(E4:E13)</f>
        <v>67.760042261474794</v>
      </c>
      <c r="F14" s="10">
        <f>AVERAGEA(F4:F13)</f>
        <v>104.85604189596184</v>
      </c>
      <c r="G14" s="10">
        <f>AVERAGEA(G4:G13)</f>
        <v>3777.5227927848246</v>
      </c>
      <c r="H14" s="10">
        <f>AVERAGEA(H4:H13)</f>
        <v>44.108700340747397</v>
      </c>
      <c r="I14" s="10">
        <f>AVERAGEA(I4:I13)</f>
        <v>46.954629315988541</v>
      </c>
      <c r="J14" s="10">
        <f>AVERAGEA(J4:J13)</f>
        <v>16.267164084448364</v>
      </c>
      <c r="K14" s="10">
        <f>AVERAGEA(K4:K13)</f>
        <v>1237.2906473263624</v>
      </c>
    </row>
    <row r="15" spans="2:13" x14ac:dyDescent="0.35">
      <c r="B15" s="11" t="s">
        <v>10</v>
      </c>
      <c r="C15" s="9">
        <f>_xlfn.STDEV.P(C4:C13)</f>
        <v>1539.798787493251</v>
      </c>
      <c r="D15" s="10">
        <f>_xlfn.STDEV.P(D4:D13)</f>
        <v>112.38962333225567</v>
      </c>
      <c r="E15" s="10">
        <f>_xlfn.STDEV.P(E4:E13)</f>
        <v>119.04557101327472</v>
      </c>
      <c r="F15" s="10">
        <f>_xlfn.STDEV.P(F4:F13)</f>
        <v>130.38658267502635</v>
      </c>
      <c r="G15" s="10">
        <f>_xlfn.STDEV.P(G4:G13)</f>
        <v>1572.4882395770021</v>
      </c>
      <c r="H15" s="10">
        <f>_xlfn.STDEV.P(H4:H13)</f>
        <v>126.20476642891677</v>
      </c>
      <c r="I15" s="10">
        <f>_xlfn.STDEV.P(I4:I13)</f>
        <v>132.17537343350816</v>
      </c>
      <c r="J15" s="10">
        <f>_xlfn.STDEV.P(J4:J13)</f>
        <v>121.33781138639532</v>
      </c>
      <c r="K15" s="10">
        <f>_xlfn.STDEV.P(K4:K13)</f>
        <v>831.65900588195314</v>
      </c>
    </row>
    <row r="16" spans="2:13" ht="15" thickBot="1" x14ac:dyDescent="0.4">
      <c r="B16" s="12" t="s">
        <v>11</v>
      </c>
      <c r="C16" s="13">
        <f>C15/C14</f>
        <v>0.42112784610398274</v>
      </c>
      <c r="D16" s="14">
        <f t="shared" ref="D16:K16" si="0">D15/D14</f>
        <v>0.71118386171921111</v>
      </c>
      <c r="E16" s="14">
        <f t="shared" si="0"/>
        <v>1.7568697869741219</v>
      </c>
      <c r="F16" s="14">
        <f t="shared" si="0"/>
        <v>1.2434818282040048</v>
      </c>
      <c r="G16" s="14">
        <f t="shared" si="0"/>
        <v>0.41627498385463063</v>
      </c>
      <c r="H16" s="15">
        <f t="shared" si="0"/>
        <v>2.8612216060315303</v>
      </c>
      <c r="I16" s="14">
        <f t="shared" si="0"/>
        <v>2.8149593630909799</v>
      </c>
      <c r="J16" s="14">
        <f t="shared" si="0"/>
        <v>7.4590635931677829</v>
      </c>
      <c r="K16" s="14">
        <f t="shared" si="0"/>
        <v>0.67216139367016881</v>
      </c>
    </row>
  </sheetData>
  <mergeCells count="2">
    <mergeCell ref="C2:K2"/>
    <mergeCell ref="B2:B3"/>
  </mergeCells>
  <conditionalFormatting sqref="C16:K16">
    <cfRule type="cellIs" dxfId="5" priority="1" operator="lessThan">
      <formula>0</formula>
    </cfRule>
    <cfRule type="cellIs" dxfId="4" priority="2" operator="greaterThan">
      <formula>1</formula>
    </cfRule>
    <cfRule type="cellIs" dxfId="3" priority="3" operator="greaterThan">
      <formula>0.5</formula>
    </cfRule>
    <cfRule type="cellIs" dxfId="2" priority="4" operator="lessThan">
      <formula>0.5</formula>
    </cfRule>
    <cfRule type="cellIs" dxfId="1" priority="5" operator="lessThan">
      <formula>0</formula>
    </cfRule>
    <cfRule type="cellIs" dxfId="0" priority="6" operator="greaterThan">
      <formula>1</formula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Christopher Siddall</dc:creator>
  <cp:lastModifiedBy>Ronald Christopher Siddall</cp:lastModifiedBy>
  <dcterms:created xsi:type="dcterms:W3CDTF">2025-03-03T03:45:19Z</dcterms:created>
  <dcterms:modified xsi:type="dcterms:W3CDTF">2025-03-03T04:34:31Z</dcterms:modified>
</cp:coreProperties>
</file>