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<sst xmlns="http://schemas.openxmlformats.org/spreadsheetml/2006/main" count="47" uniqueCount="45">
  <si>
    <t>Send date</t>
  </si>
  <si>
    <t>Subject line</t>
  </si>
  <si>
    <t>Sent count</t>
  </si>
  <si>
    <t>Number of opens</t>
  </si>
  <si>
    <t>Number of clicks</t>
  </si>
  <si>
    <t>Number of gifts</t>
  </si>
  <si>
    <t>Total Raised</t>
  </si>
  <si>
    <t>Open rate (opens/sent)</t>
  </si>
  <si>
    <t>Clicks/sent</t>
  </si>
  <si>
    <t>Clicks/opens</t>
  </si>
  <si>
    <t>Gifts/sent</t>
  </si>
  <si>
    <t>Gifts/opens</t>
  </si>
  <si>
    <t>Gifts/clicks</t>
  </si>
  <si>
    <t>Average gift (total raised/gifts)</t>
  </si>
  <si>
    <t>Only You</t>
  </si>
  <si>
    <t>before midnight</t>
  </si>
  <si>
    <t>got a sec</t>
  </si>
  <si>
    <r>
      <rPr>
        <rFont val="Cambria, serif"/>
        <b/>
        <color rgb="FF000000"/>
        <sz val="12.0"/>
      </rPr>
      <t>1</t>
    </r>
    <r>
      <rPr>
        <rFont val="Cambria, serif"/>
        <color rgb="FF000000"/>
        <sz val="12.0"/>
      </rPr>
      <t>. By what percentage did the gifts/clicks ratio improve from “only you” to “before midnight”? Please show your math.</t>
    </r>
  </si>
  <si>
    <t>(N3 - N2) / N2</t>
  </si>
  <si>
    <r>
      <rPr>
        <rFont val="Cambria, serif"/>
        <b/>
        <color rgb="FF000000"/>
        <sz val="12.0"/>
      </rPr>
      <t>2</t>
    </r>
    <r>
      <rPr>
        <rFont val="Cambria, serif"/>
        <color rgb="FF000000"/>
        <sz val="12.0"/>
      </rPr>
      <t>. In the email “before midnight,” if the gift/open ratio held steady, how many opens would be required to reach 300 gifts? Please show your math.</t>
    </r>
  </si>
  <si>
    <t>(gift/opens) * Xopens = Ygifts</t>
  </si>
  <si>
    <t>M3 * X = 300</t>
  </si>
  <si>
    <t>X = 300 / M3</t>
  </si>
  <si>
    <t>opens</t>
  </si>
  <si>
    <r>
      <rPr>
        <rFont val="Cambria, serif"/>
        <b/>
        <color rgb="FF000000"/>
        <sz val="12.0"/>
      </rPr>
      <t>3</t>
    </r>
    <r>
      <rPr>
        <rFont val="Cambria, serif"/>
        <color rgb="FF000000"/>
        <sz val="12.0"/>
      </rPr>
      <t>. Please rank the emails in order of best to worst performance and please explain why you selected that order.</t>
    </r>
  </si>
  <si>
    <t>1. Only You</t>
  </si>
  <si>
    <t>2. before midnight</t>
  </si>
  <si>
    <t>3. got a sec</t>
  </si>
  <si>
    <t>By assuming the goal of the emails is raising money, we can see that total raised is the best metric of performance. In this case, "Only You" is the best performing email. It is top in both total raised, followed by "before midnight", with "got a sec" in last place. My ranking of performance follows the same order.</t>
  </si>
  <si>
    <r>
      <rPr>
        <rFont val="Cambria, serif"/>
        <b/>
        <color rgb="FF000000"/>
        <sz val="12.0"/>
      </rPr>
      <t>4</t>
    </r>
    <r>
      <rPr>
        <rFont val="Cambria, serif"/>
        <color rgb="FF000000"/>
        <sz val="12.0"/>
      </rPr>
      <t>. Should the client be concerned about the drop in average gift from the “this is crazy” email to the “one more minute” message? Please explain your answer.</t>
    </r>
  </si>
  <si>
    <t>Subject</t>
  </si>
  <si>
    <t>Gifts</t>
  </si>
  <si>
    <t>Raised</t>
  </si>
  <si>
    <t>Average Gift</t>
  </si>
  <si>
    <t>one more minute</t>
  </si>
  <si>
    <t>this is crazy</t>
  </si>
  <si>
    <t>No, because overall "this is crazy" raised only ~20% more than "one more minute" due to the increased number of gifts. Even though there is a 65% when looking purely at average gift, the number of gifts closes the gap considerably.</t>
  </si>
  <si>
    <r>
      <rPr>
        <rFont val="Arial"/>
        <b/>
        <color theme="1"/>
      </rPr>
      <t>5</t>
    </r>
    <r>
      <rPr>
        <rFont val="Arial"/>
        <color theme="1"/>
      </rPr>
      <t>. How would you say the response rate for the “one more minute” message compares to the “can’t stop hitting refresh” message? Please explain your answer and show your math.</t>
    </r>
  </si>
  <si>
    <t>Sent</t>
  </si>
  <si>
    <t>Open Rate</t>
  </si>
  <si>
    <t>Response Rate</t>
  </si>
  <si>
    <t>can’t stop hitting refresh</t>
  </si>
  <si>
    <t>a) Much better</t>
  </si>
  <si>
    <t>increase</t>
  </si>
  <si>
    <t>Explanation: There is a 50% increase between response rates from "can't stop hitting refresh" and "one more minute".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</si>
</sst>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quot;$&quot;#,##0"/>
    <numFmt numFmtId="166" formatCode="&quot;$&quot;#,##0.00"/>
  </numFmts>
  <fonts count="9">
    <font>
      <sz val="10.0"/>
      <color rgb="FF000000"/>
      <name val="Arial"/>
      <scheme val="minor"/>
    </font>
    <font>
      <b/>
      <sz val="10.0"/>
      <color rgb="FF000000"/>
      <name val="Arial"/>
    </font>
    <font>
      <color theme="1"/>
      <name val="Arial"/>
      <scheme val="minor"/>
    </font>
    <font>
      <b/>
      <sz val="10.0"/>
      <color theme="1"/>
      <name val="Arial"/>
    </font>
    <font>
      <b/>
      <color theme="1"/>
      <name val="Arial"/>
      <scheme val="minor"/>
    </font>
    <font>
      <sz val="12.0"/>
      <color rgb="FF000000"/>
      <name val="Cambria"/>
    </font>
    <font>
      <sz val="11.0"/>
      <color theme="1"/>
      <name val="Arial"/>
      <scheme val="minor"/>
    </font>
    <font>
      <sz val="11.0"/>
      <color rgb="FF000000"/>
      <name val="Cambria"/>
    </font>
    <font>
      <b/>
      <sz val="12.0"/>
      <color rgb="FF000000"/>
      <name val="Cambria"/>
    </font>
  </fonts>
  <fills count="5">
    <fill>
      <patternFill patternType="none"/>
    </fill>
    <fill>
      <patternFill patternType="lightGray"/>
    </fill>
    <fill>
      <patternFill patternType="solid">
        <fgColor rgb="FFD9EAD3"/>
        <bgColor rgb="FFD9EAD3"/>
      </patternFill>
    </fill>
    <fill>
      <patternFill patternType="solid">
        <fgColor theme="0"/>
        <bgColor theme="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Font="1"/>
    <xf borderId="0" fillId="2" fontId="3" numFmtId="0" xfId="0" applyFont="1"/>
    <xf borderId="0" fillId="2" fontId="4" numFmtId="0" xfId="0" applyFont="1"/>
    <xf borderId="1" fillId="0" fontId="5" numFmtId="164" xfId="0" applyAlignment="1" applyBorder="1" applyFont="1" applyNumberFormat="1">
      <alignment readingOrder="0"/>
    </xf>
    <xf borderId="1" fillId="0" fontId="5" numFmtId="0" xfId="0" applyAlignment="1" applyBorder="1" applyFont="1">
      <alignment readingOrder="0"/>
    </xf>
    <xf borderId="1" fillId="0" fontId="5" numFmtId="3" xfId="0" applyAlignment="1" applyBorder="1" applyFont="1" applyNumberFormat="1">
      <alignment readingOrder="0"/>
    </xf>
    <xf borderId="1" fillId="0" fontId="5" numFmtId="165" xfId="0" applyAlignment="1" applyBorder="1" applyFont="1" applyNumberFormat="1">
      <alignment readingOrder="0"/>
    </xf>
    <xf borderId="1" fillId="0" fontId="2" numFmtId="0" xfId="0" applyBorder="1" applyFont="1"/>
    <xf borderId="1" fillId="0" fontId="6" numFmtId="0" xfId="0" applyBorder="1" applyFont="1"/>
    <xf borderId="1" fillId="0" fontId="6" numFmtId="165" xfId="0" applyBorder="1" applyFont="1" applyNumberFormat="1"/>
    <xf borderId="1" fillId="2" fontId="5" numFmtId="164" xfId="0" applyAlignment="1" applyBorder="1" applyFont="1" applyNumberFormat="1">
      <alignment readingOrder="0"/>
    </xf>
    <xf borderId="1" fillId="2" fontId="5" numFmtId="0" xfId="0" applyAlignment="1" applyBorder="1" applyFont="1">
      <alignment readingOrder="0"/>
    </xf>
    <xf borderId="1" fillId="2" fontId="5" numFmtId="3" xfId="0" applyAlignment="1" applyBorder="1" applyFont="1" applyNumberFormat="1">
      <alignment readingOrder="0"/>
    </xf>
    <xf borderId="1" fillId="2" fontId="5" numFmtId="165" xfId="0" applyAlignment="1" applyBorder="1" applyFont="1" applyNumberFormat="1">
      <alignment readingOrder="0"/>
    </xf>
    <xf borderId="1" fillId="2" fontId="2" numFmtId="0" xfId="0" applyBorder="1" applyFont="1"/>
    <xf borderId="1" fillId="2" fontId="6" numFmtId="0" xfId="0" applyBorder="1" applyFont="1"/>
    <xf borderId="1" fillId="2" fontId="6" numFmtId="165" xfId="0" applyBorder="1" applyFont="1" applyNumberFormat="1"/>
    <xf borderId="0" fillId="3" fontId="2" numFmtId="0" xfId="0" applyFill="1" applyFont="1"/>
    <xf borderId="1" fillId="2" fontId="7" numFmtId="0" xfId="0" applyAlignment="1" applyBorder="1" applyFont="1">
      <alignment readingOrder="0"/>
    </xf>
    <xf borderId="1" fillId="2" fontId="2" numFmtId="3" xfId="0" applyBorder="1" applyFont="1" applyNumberFormat="1"/>
    <xf borderId="1" fillId="2" fontId="2" numFmtId="165" xfId="0" applyBorder="1" applyFont="1" applyNumberFormat="1"/>
    <xf borderId="0" fillId="0" fontId="5" numFmtId="0" xfId="0" applyAlignment="1" applyFont="1">
      <alignment readingOrder="0"/>
    </xf>
    <xf borderId="0" fillId="0" fontId="7" numFmtId="10" xfId="0" applyAlignment="1" applyFont="1" applyNumberFormat="1">
      <alignment readingOrder="0"/>
    </xf>
    <xf borderId="0" fillId="0" fontId="7" numFmtId="0" xfId="0" applyAlignment="1" applyFont="1">
      <alignment readingOrder="0"/>
    </xf>
    <xf borderId="0" fillId="0" fontId="2" numFmtId="0" xfId="0" applyFont="1"/>
    <xf borderId="0" fillId="0" fontId="2" numFmtId="0" xfId="0" applyAlignment="1" applyFont="1">
      <alignment readingOrder="0"/>
    </xf>
    <xf borderId="0" fillId="4" fontId="5" numFmtId="0" xfId="0" applyAlignment="1" applyFill="1" applyFont="1">
      <alignment readingOrder="0"/>
    </xf>
    <xf borderId="0" fillId="4" fontId="2" numFmtId="0" xfId="0" applyFont="1"/>
    <xf borderId="1" fillId="4" fontId="8" numFmtId="0" xfId="0" applyAlignment="1" applyBorder="1" applyFont="1">
      <alignment horizontal="left" readingOrder="0" shrinkToFit="0" wrapText="1"/>
    </xf>
    <xf borderId="1" fillId="4" fontId="5" numFmtId="0" xfId="0" applyAlignment="1" applyBorder="1" applyFont="1">
      <alignment horizontal="left" readingOrder="0" shrinkToFit="0" wrapText="1"/>
    </xf>
    <xf borderId="1" fillId="4" fontId="5" numFmtId="165" xfId="0" applyAlignment="1" applyBorder="1" applyFont="1" applyNumberFormat="1">
      <alignment horizontal="left" readingOrder="0" shrinkToFit="0" wrapText="1"/>
    </xf>
    <xf borderId="1" fillId="4" fontId="5" numFmtId="166" xfId="0" applyAlignment="1" applyBorder="1" applyFont="1" applyNumberFormat="1">
      <alignment horizontal="left" readingOrder="0" shrinkToFit="0" wrapText="1"/>
    </xf>
    <xf borderId="0" fillId="4" fontId="2" numFmtId="0" xfId="0" applyAlignment="1" applyFont="1">
      <alignment readingOrder="0"/>
    </xf>
    <xf borderId="0" fillId="4" fontId="2" numFmtId="10" xfId="0" applyFont="1" applyNumberFormat="1"/>
    <xf borderId="1" fillId="4" fontId="5" numFmtId="3" xfId="0" applyAlignment="1" applyBorder="1" applyFont="1" applyNumberFormat="1">
      <alignment horizontal="left" readingOrder="0" shrinkToFit="0" wrapText="1"/>
    </xf>
    <xf borderId="1" fillId="4" fontId="5" numFmtId="10" xfId="0" applyAlignment="1" applyBorder="1" applyFont="1" applyNumberFormat="1">
      <alignment horizontal="left" readingOrder="0" shrinkToFit="0" wrapText="1"/>
    </xf>
    <xf borderId="0" fillId="4" fontId="2"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3" max="3" width="14.63"/>
    <col customWidth="1" min="4" max="4" width="14.5"/>
    <col customWidth="1" min="5" max="5" width="14.13"/>
    <col customWidth="1" min="6" max="6" width="13.0"/>
    <col customWidth="1" min="7" max="7" width="10.75"/>
    <col customWidth="1" min="8" max="8" width="18.88"/>
    <col customWidth="1" min="9" max="9" width="17.63"/>
    <col customWidth="1" min="10" max="10" width="13.5"/>
    <col customWidth="1" min="11" max="11" width="15.5"/>
    <col customWidth="1" min="12" max="12" width="14.5"/>
    <col customWidth="1" min="13" max="13" width="13.5"/>
    <col customWidth="1" min="14" max="14" width="24.75"/>
    <col customWidth="1" min="15" max="15" width="22.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3"/>
      <c r="Q1" s="4"/>
      <c r="R1" s="4"/>
      <c r="S1" s="4"/>
      <c r="T1" s="4"/>
      <c r="U1" s="4"/>
      <c r="V1" s="4"/>
      <c r="W1" s="4"/>
      <c r="X1" s="4"/>
      <c r="Y1" s="4"/>
      <c r="Z1" s="4"/>
    </row>
    <row r="2">
      <c r="A2" s="5">
        <v>42124.0</v>
      </c>
      <c r="B2" s="6" t="s">
        <v>14</v>
      </c>
      <c r="C2" s="7">
        <v>418328.0</v>
      </c>
      <c r="D2" s="7">
        <v>62676.0</v>
      </c>
      <c r="E2" s="7">
        <v>3486.0</v>
      </c>
      <c r="F2" s="6">
        <v>103.0</v>
      </c>
      <c r="G2" s="8">
        <v>3189.0</v>
      </c>
      <c r="H2" s="9">
        <f t="shared" ref="H2:H4" si="2">D2/C2</f>
        <v>0.1498250177</v>
      </c>
      <c r="I2" s="10">
        <f t="shared" ref="I2:I4" si="3">E2/C2</f>
        <v>0.008333173969</v>
      </c>
      <c r="J2" s="10">
        <f t="shared" ref="J2:J4" si="4">E2/D2</f>
        <v>0.05561937584</v>
      </c>
      <c r="K2" s="10">
        <f t="shared" ref="K2:K4" si="5">F2/C2</f>
        <v>0.0002462182785</v>
      </c>
      <c r="L2" s="10">
        <f t="shared" ref="L2:L4" si="6">F2/D2</f>
        <v>0.001643372264</v>
      </c>
      <c r="M2" s="10">
        <f t="shared" ref="M2:N2" si="1">F2/E2</f>
        <v>0.02954675846</v>
      </c>
      <c r="N2" s="11">
        <f t="shared" si="1"/>
        <v>30.96116505</v>
      </c>
    </row>
    <row r="3">
      <c r="A3" s="12">
        <v>42120.0</v>
      </c>
      <c r="B3" s="13" t="s">
        <v>15</v>
      </c>
      <c r="C3" s="14">
        <v>417767.0</v>
      </c>
      <c r="D3" s="14">
        <v>66396.0</v>
      </c>
      <c r="E3" s="14">
        <v>2941.0</v>
      </c>
      <c r="F3" s="13">
        <v>224.0</v>
      </c>
      <c r="G3" s="15">
        <v>1478.0</v>
      </c>
      <c r="H3" s="16">
        <f t="shared" si="2"/>
        <v>0.1589306958</v>
      </c>
      <c r="I3" s="17">
        <f t="shared" si="3"/>
        <v>0.007039809272</v>
      </c>
      <c r="J3" s="17">
        <f t="shared" si="4"/>
        <v>0.04429483704</v>
      </c>
      <c r="K3" s="17">
        <f t="shared" si="5"/>
        <v>0.0005361840452</v>
      </c>
      <c r="L3" s="17">
        <f t="shared" si="6"/>
        <v>0.003373697211</v>
      </c>
      <c r="M3" s="17">
        <f t="shared" ref="M3:N3" si="7">F3/E3</f>
        <v>0.07616456987</v>
      </c>
      <c r="N3" s="18">
        <f t="shared" si="7"/>
        <v>6.598214286</v>
      </c>
      <c r="P3" s="19"/>
      <c r="Q3" s="19"/>
      <c r="R3" s="19"/>
      <c r="S3" s="19"/>
      <c r="T3" s="19"/>
      <c r="U3" s="19"/>
      <c r="V3" s="19"/>
      <c r="W3" s="19"/>
      <c r="X3" s="19"/>
      <c r="Y3" s="19"/>
      <c r="Z3" s="19"/>
    </row>
    <row r="4">
      <c r="A4" s="5">
        <v>42117.0</v>
      </c>
      <c r="B4" s="6" t="s">
        <v>16</v>
      </c>
      <c r="C4" s="7">
        <v>415714.0</v>
      </c>
      <c r="D4" s="7">
        <v>64347.0</v>
      </c>
      <c r="E4" s="7">
        <v>2289.0</v>
      </c>
      <c r="F4" s="6">
        <v>71.0</v>
      </c>
      <c r="G4" s="8">
        <v>1283.0</v>
      </c>
      <c r="H4" s="9">
        <f t="shared" si="2"/>
        <v>0.1547867043</v>
      </c>
      <c r="I4" s="10">
        <f t="shared" si="3"/>
        <v>0.005506189351</v>
      </c>
      <c r="J4" s="10">
        <f t="shared" si="4"/>
        <v>0.03557275397</v>
      </c>
      <c r="K4" s="10">
        <f t="shared" si="5"/>
        <v>0.0001707904954</v>
      </c>
      <c r="L4" s="10">
        <f t="shared" si="6"/>
        <v>0.001103392544</v>
      </c>
      <c r="M4" s="10">
        <f t="shared" ref="M4:N4" si="8">F4/E4</f>
        <v>0.03101791175</v>
      </c>
      <c r="N4" s="11">
        <f t="shared" si="8"/>
        <v>18.07042254</v>
      </c>
    </row>
    <row r="5">
      <c r="A5" s="20"/>
      <c r="B5" s="20"/>
      <c r="C5" s="21">
        <f t="shared" ref="C5:N5" si="9">SUM(C2:C4)</f>
        <v>1251809</v>
      </c>
      <c r="D5" s="21">
        <f t="shared" si="9"/>
        <v>193419</v>
      </c>
      <c r="E5" s="21">
        <f t="shared" si="9"/>
        <v>8716</v>
      </c>
      <c r="F5" s="16">
        <f t="shared" si="9"/>
        <v>398</v>
      </c>
      <c r="G5" s="22">
        <f t="shared" si="9"/>
        <v>5950</v>
      </c>
      <c r="H5" s="16">
        <f t="shared" si="9"/>
        <v>0.4635424178</v>
      </c>
      <c r="I5" s="16">
        <f t="shared" si="9"/>
        <v>0.02087917259</v>
      </c>
      <c r="J5" s="16">
        <f t="shared" si="9"/>
        <v>0.1354869669</v>
      </c>
      <c r="K5" s="16">
        <f t="shared" si="9"/>
        <v>0.000953192819</v>
      </c>
      <c r="L5" s="16">
        <f t="shared" si="9"/>
        <v>0.006120462018</v>
      </c>
      <c r="M5" s="16">
        <f t="shared" si="9"/>
        <v>0.1367292401</v>
      </c>
      <c r="N5" s="22">
        <f t="shared" si="9"/>
        <v>55.62980187</v>
      </c>
      <c r="O5" s="19"/>
      <c r="P5" s="19"/>
      <c r="Q5" s="19"/>
      <c r="R5" s="19"/>
      <c r="S5" s="19"/>
      <c r="T5" s="19"/>
      <c r="U5" s="19"/>
      <c r="V5" s="19"/>
      <c r="W5" s="19"/>
      <c r="X5" s="19"/>
      <c r="Y5" s="19"/>
      <c r="Z5" s="19"/>
    </row>
    <row r="6">
      <c r="A6" s="23" t="s">
        <v>17</v>
      </c>
      <c r="B6" s="23"/>
    </row>
    <row r="7">
      <c r="A7" s="24">
        <f>(M3-M2)/M2</f>
        <v>1.577763986</v>
      </c>
      <c r="B7" s="23" t="s">
        <v>18</v>
      </c>
    </row>
    <row r="8">
      <c r="A8" s="25"/>
      <c r="B8" s="23"/>
    </row>
    <row r="9">
      <c r="A9" s="23" t="s">
        <v>19</v>
      </c>
      <c r="B9" s="23"/>
    </row>
    <row r="10">
      <c r="B10" s="23" t="s">
        <v>20</v>
      </c>
    </row>
    <row r="11">
      <c r="B11" s="23" t="s">
        <v>21</v>
      </c>
    </row>
    <row r="12">
      <c r="B12" s="23" t="s">
        <v>22</v>
      </c>
    </row>
    <row r="13">
      <c r="B13" s="26">
        <f>300/L3</f>
        <v>88923.21429</v>
      </c>
      <c r="C13" s="27" t="s">
        <v>23</v>
      </c>
    </row>
    <row r="15">
      <c r="A15" s="23" t="s">
        <v>24</v>
      </c>
    </row>
    <row r="17">
      <c r="B17" s="27" t="s">
        <v>25</v>
      </c>
    </row>
    <row r="18">
      <c r="B18" s="27" t="s">
        <v>26</v>
      </c>
    </row>
    <row r="19">
      <c r="B19" s="27" t="s">
        <v>27</v>
      </c>
    </row>
    <row r="20">
      <c r="A20" s="27" t="s">
        <v>28</v>
      </c>
    </row>
    <row r="22">
      <c r="A22" s="28" t="s">
        <v>29</v>
      </c>
      <c r="B22" s="29"/>
      <c r="C22" s="29"/>
      <c r="D22" s="29"/>
      <c r="E22" s="29"/>
      <c r="F22" s="29"/>
      <c r="G22" s="29"/>
      <c r="H22" s="29"/>
      <c r="I22" s="29"/>
      <c r="J22" s="29"/>
      <c r="K22" s="29"/>
      <c r="L22" s="29"/>
    </row>
    <row r="23">
      <c r="A23" s="30" t="s">
        <v>30</v>
      </c>
      <c r="B23" s="30" t="s">
        <v>31</v>
      </c>
      <c r="C23" s="30" t="s">
        <v>32</v>
      </c>
      <c r="D23" s="30" t="s">
        <v>33</v>
      </c>
      <c r="E23" s="29"/>
      <c r="F23" s="29"/>
      <c r="G23" s="29"/>
      <c r="H23" s="29"/>
      <c r="I23" s="29"/>
      <c r="J23" s="29"/>
      <c r="K23" s="29"/>
      <c r="L23" s="29"/>
    </row>
    <row r="24">
      <c r="A24" s="31" t="s">
        <v>34</v>
      </c>
      <c r="B24" s="31">
        <v>70.0</v>
      </c>
      <c r="C24" s="32">
        <v>2109.0</v>
      </c>
      <c r="D24" s="33">
        <v>30.13</v>
      </c>
      <c r="E24" s="29"/>
      <c r="F24" s="29"/>
      <c r="G24" s="29"/>
      <c r="H24" s="29"/>
      <c r="I24" s="29"/>
      <c r="J24" s="29"/>
      <c r="K24" s="29"/>
      <c r="L24" s="29"/>
    </row>
    <row r="25">
      <c r="A25" s="31" t="s">
        <v>35</v>
      </c>
      <c r="B25" s="31">
        <v>51.0</v>
      </c>
      <c r="C25" s="32">
        <v>2543.0</v>
      </c>
      <c r="D25" s="33">
        <v>49.86</v>
      </c>
      <c r="E25" s="29"/>
      <c r="F25" s="29"/>
      <c r="G25" s="29"/>
      <c r="H25" s="29"/>
      <c r="I25" s="29"/>
      <c r="J25" s="29"/>
      <c r="K25" s="29"/>
      <c r="L25" s="29"/>
    </row>
    <row r="26">
      <c r="A26" s="34" t="s">
        <v>36</v>
      </c>
      <c r="B26" s="29"/>
      <c r="C26" s="29"/>
      <c r="D26" s="29"/>
      <c r="E26" s="29"/>
      <c r="F26" s="29"/>
      <c r="G26" s="29"/>
      <c r="H26" s="29"/>
      <c r="I26" s="29"/>
      <c r="J26" s="29"/>
      <c r="K26" s="29"/>
      <c r="L26" s="29"/>
    </row>
    <row r="27">
      <c r="A27" s="35">
        <f t="shared" ref="A27:B27" si="10">(C25-C24)/C24</f>
        <v>0.2057847321</v>
      </c>
      <c r="B27" s="35">
        <f t="shared" si="10"/>
        <v>0.654829074</v>
      </c>
      <c r="C27" s="29"/>
      <c r="D27" s="29"/>
      <c r="E27" s="29"/>
      <c r="F27" s="29"/>
      <c r="G27" s="29"/>
      <c r="H27" s="29"/>
      <c r="I27" s="29"/>
      <c r="J27" s="29"/>
      <c r="K27" s="29"/>
      <c r="L27" s="29"/>
    </row>
    <row r="28">
      <c r="A28" s="29"/>
      <c r="B28" s="29"/>
      <c r="C28" s="29"/>
      <c r="D28" s="29"/>
      <c r="E28" s="29"/>
      <c r="F28" s="29"/>
      <c r="G28" s="29"/>
      <c r="H28" s="29"/>
      <c r="I28" s="29"/>
      <c r="J28" s="29"/>
      <c r="K28" s="29"/>
      <c r="L28" s="29"/>
    </row>
    <row r="29">
      <c r="A29" s="34" t="s">
        <v>37</v>
      </c>
      <c r="B29" s="29"/>
      <c r="C29" s="29"/>
      <c r="D29" s="29"/>
      <c r="E29" s="29"/>
      <c r="F29" s="29"/>
      <c r="G29" s="29"/>
      <c r="H29" s="29"/>
      <c r="I29" s="29"/>
      <c r="J29" s="29"/>
      <c r="K29" s="29"/>
      <c r="L29" s="29"/>
    </row>
    <row r="30">
      <c r="A30" s="30" t="s">
        <v>30</v>
      </c>
      <c r="B30" s="30" t="s">
        <v>38</v>
      </c>
      <c r="C30" s="30" t="s">
        <v>39</v>
      </c>
      <c r="D30" s="30" t="s">
        <v>40</v>
      </c>
      <c r="E30" s="29"/>
      <c r="F30" s="29"/>
      <c r="G30" s="29"/>
      <c r="H30" s="29"/>
      <c r="I30" s="29"/>
      <c r="J30" s="29"/>
      <c r="K30" s="29"/>
      <c r="L30" s="29"/>
    </row>
    <row r="31">
      <c r="A31" s="31" t="s">
        <v>34</v>
      </c>
      <c r="B31" s="36">
        <v>33251.0</v>
      </c>
      <c r="C31" s="37">
        <v>0.214</v>
      </c>
      <c r="D31" s="37">
        <v>0.0012</v>
      </c>
      <c r="E31" s="29"/>
      <c r="F31" s="29"/>
      <c r="G31" s="29"/>
      <c r="H31" s="29"/>
      <c r="I31" s="29"/>
      <c r="J31" s="29"/>
      <c r="K31" s="29"/>
      <c r="L31" s="29"/>
    </row>
    <row r="32">
      <c r="A32" s="31" t="s">
        <v>41</v>
      </c>
      <c r="B32" s="36">
        <v>33160.0</v>
      </c>
      <c r="C32" s="37">
        <v>0.22</v>
      </c>
      <c r="D32" s="37">
        <v>8.0E-4</v>
      </c>
      <c r="E32" s="29"/>
      <c r="F32" s="29"/>
      <c r="G32" s="29"/>
      <c r="H32" s="29"/>
      <c r="I32" s="29"/>
      <c r="J32" s="29"/>
      <c r="K32" s="29"/>
      <c r="L32" s="29"/>
    </row>
    <row r="33">
      <c r="A33" s="34" t="s">
        <v>42</v>
      </c>
      <c r="B33" s="29"/>
      <c r="C33" s="38">
        <f>(D31-D32)/D32</f>
        <v>0.5</v>
      </c>
      <c r="D33" s="34" t="s">
        <v>43</v>
      </c>
      <c r="E33" s="29"/>
      <c r="F33" s="29"/>
      <c r="G33" s="29"/>
      <c r="H33" s="29"/>
      <c r="I33" s="29"/>
      <c r="J33" s="29"/>
      <c r="K33" s="29"/>
      <c r="L33" s="29"/>
    </row>
    <row r="34">
      <c r="A34" s="34" t="s">
        <v>44</v>
      </c>
      <c r="B34" s="29"/>
      <c r="C34" s="29"/>
      <c r="D34" s="29"/>
      <c r="E34" s="29"/>
      <c r="F34" s="29"/>
      <c r="G34" s="29"/>
      <c r="H34" s="29"/>
      <c r="I34" s="29"/>
      <c r="J34" s="29"/>
      <c r="K34" s="29"/>
      <c r="L34" s="29"/>
    </row>
  </sheetData>
  <drawing r:id="rId1"/>
</worksheet>
</file>