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as\U\CICLO\ANF\"/>
    </mc:Choice>
  </mc:AlternateContent>
  <bookViews>
    <workbookView xWindow="0" yWindow="0" windowWidth="23631" windowHeight="9502" tabRatio="500"/>
  </bookViews>
  <sheets>
    <sheet name="Hoj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3" i="1" l="1"/>
  <c r="F43" i="1"/>
  <c r="E43" i="1"/>
  <c r="D43" i="1"/>
  <c r="C43" i="1"/>
  <c r="G42" i="1"/>
  <c r="G47" i="1" s="1"/>
  <c r="G49" i="1" s="1"/>
  <c r="G52" i="1" s="1"/>
  <c r="F42" i="1"/>
  <c r="F47" i="1" s="1"/>
  <c r="F49" i="1" s="1"/>
  <c r="F52" i="1" s="1"/>
  <c r="E42" i="1"/>
  <c r="D42" i="1"/>
  <c r="C42" i="1"/>
  <c r="G37" i="1"/>
  <c r="F37" i="1"/>
  <c r="E37" i="1"/>
  <c r="D37" i="1"/>
  <c r="C37" i="1"/>
  <c r="G30" i="1"/>
  <c r="F30" i="1"/>
  <c r="E30" i="1"/>
  <c r="D30" i="1"/>
  <c r="C30" i="1"/>
  <c r="G27" i="1"/>
  <c r="F27" i="1"/>
  <c r="E27" i="1"/>
  <c r="E31" i="1" s="1"/>
  <c r="E38" i="1" s="1"/>
  <c r="D27" i="1"/>
  <c r="C27" i="1"/>
  <c r="G18" i="1"/>
  <c r="F18" i="1"/>
  <c r="E18" i="1"/>
  <c r="D18" i="1"/>
  <c r="C18" i="1"/>
  <c r="G11" i="1"/>
  <c r="G19" i="1" s="1"/>
  <c r="F11" i="1"/>
  <c r="F19" i="1" s="1"/>
  <c r="E11" i="1"/>
  <c r="D11" i="1"/>
  <c r="C11" i="1"/>
  <c r="C31" i="1" l="1"/>
  <c r="D47" i="1"/>
  <c r="D49" i="1" s="1"/>
  <c r="D52" i="1" s="1"/>
  <c r="C19" i="1"/>
  <c r="G31" i="1"/>
  <c r="G38" i="1" s="1"/>
  <c r="C38" i="1"/>
  <c r="E47" i="1"/>
  <c r="E49" i="1" s="1"/>
  <c r="E52" i="1" s="1"/>
  <c r="F31" i="1"/>
  <c r="F38" i="1" s="1"/>
  <c r="D19" i="1"/>
  <c r="D31" i="1"/>
  <c r="D38" i="1" s="1"/>
  <c r="E19" i="1"/>
  <c r="C47" i="1"/>
  <c r="C49" i="1" s="1"/>
  <c r="C52" i="1" s="1"/>
</calcChain>
</file>

<file path=xl/sharedStrings.xml><?xml version="1.0" encoding="utf-8"?>
<sst xmlns="http://schemas.openxmlformats.org/spreadsheetml/2006/main" count="111" uniqueCount="111">
  <si>
    <t>Id</t>
  </si>
  <si>
    <t>Nombre</t>
  </si>
  <si>
    <t>Año 2016</t>
  </si>
  <si>
    <t>Año 2017</t>
  </si>
  <si>
    <t>Año 2018</t>
  </si>
  <si>
    <t>Año 2019</t>
  </si>
  <si>
    <t>Año 2020</t>
  </si>
  <si>
    <t>Efectivo y Valores</t>
  </si>
  <si>
    <t>Cuentas por cobrar</t>
  </si>
  <si>
    <t>Prestamos y anticipos a empleados</t>
  </si>
  <si>
    <t>Deudores varios</t>
  </si>
  <si>
    <t>Pagos anticipados</t>
  </si>
  <si>
    <t>Pago a cuenta</t>
  </si>
  <si>
    <t>Crédito Fiscal IVA</t>
  </si>
  <si>
    <t>Inventarios</t>
  </si>
  <si>
    <t>TOTAL ACTIVOS CORRIENTES</t>
  </si>
  <si>
    <t>ACTIVOS NO CORRIENTES</t>
  </si>
  <si>
    <t>Propiedad, planta y equipo</t>
  </si>
  <si>
    <t>Depreciación acumulada</t>
  </si>
  <si>
    <t>Seguros pagados anticipados y diferidos</t>
  </si>
  <si>
    <t>Intangibles</t>
  </si>
  <si>
    <t>Depositos en garantía</t>
  </si>
  <si>
    <t>TOTAL ACTIVOS NO CORRIENTES</t>
  </si>
  <si>
    <t>TOTAL ACTIVO</t>
  </si>
  <si>
    <t>PASIVO PASIVOS CORRIENTES</t>
  </si>
  <si>
    <t>Cuentas por pagar</t>
  </si>
  <si>
    <t>Acreedores</t>
  </si>
  <si>
    <t>Retenciones</t>
  </si>
  <si>
    <t>Impuesto por pagar</t>
  </si>
  <si>
    <t>Compras</t>
  </si>
  <si>
    <t>Prestamos a corto plazo</t>
  </si>
  <si>
    <t>TOTAL PASIVOS CORRIENTES</t>
  </si>
  <si>
    <t>PASIVOS NO CORRIENTES</t>
  </si>
  <si>
    <t>Prestamos a largo plazo</t>
  </si>
  <si>
    <t>TOTAL PASIVOS NO CORRIENTES</t>
  </si>
  <si>
    <t>TOTAL PASIVO</t>
  </si>
  <si>
    <t>CAPITAL SOCIAL, RESERVA Y UTILIDADES</t>
  </si>
  <si>
    <t>Capital Social</t>
  </si>
  <si>
    <t>Reservas</t>
  </si>
  <si>
    <t>Utilidades no distribuidas</t>
  </si>
  <si>
    <t>Utilidad del ejercicio</t>
  </si>
  <si>
    <t>TOTAL CAPITAL</t>
  </si>
  <si>
    <t>TOTAL PASIVO MAS PATRIMONIO</t>
  </si>
  <si>
    <t>Ventas</t>
  </si>
  <si>
    <t>Costo de ventas</t>
  </si>
  <si>
    <t>Utilidad bruta</t>
  </si>
  <si>
    <t xml:space="preserve">Gastos de operación </t>
  </si>
  <si>
    <t>Gastos de administración</t>
  </si>
  <si>
    <t>Gastos de venta y mercadeo</t>
  </si>
  <si>
    <t>Gastos financieros</t>
  </si>
  <si>
    <t>Utilidad de operacion</t>
  </si>
  <si>
    <t>Otros ingresos</t>
  </si>
  <si>
    <t>Utilidad antes de impuesto</t>
  </si>
  <si>
    <t>Reserva Legal</t>
  </si>
  <si>
    <t>Impuesto sobre la renta</t>
  </si>
  <si>
    <t>Utilidad Neta</t>
  </si>
  <si>
    <t>Numero de acciones</t>
  </si>
  <si>
    <t>ESTADO DE RESULTADOS</t>
  </si>
  <si>
    <t>ACTIVO CORRIENTE</t>
  </si>
  <si>
    <t>CT1</t>
  </si>
  <si>
    <t>CT2</t>
  </si>
  <si>
    <t>CT3</t>
  </si>
  <si>
    <t>CT4</t>
  </si>
  <si>
    <t>CT5</t>
  </si>
  <si>
    <t>CT6</t>
  </si>
  <si>
    <t>CT7</t>
  </si>
  <si>
    <t>CT8</t>
  </si>
  <si>
    <t>CT9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</si>
  <si>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</si>
  <si>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</si>
  <si>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</si>
  <si>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</si>
  <si>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</si>
  <si>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</si>
  <si>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</si>
  <si>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</si>
  <si>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</si>
  <si>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</si>
  <si>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</si>
  <si>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</si>
  <si>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</si>
  <si>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</si>
  <si>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</si>
  <si>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</si>
  <si>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</si>
  <si>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CT27</t>
  </si>
  <si>
    <t>CT28</t>
  </si>
  <si>
    <t>CT29</t>
  </si>
  <si>
    <t>CT30</t>
  </si>
  <si>
    <t>CT31</t>
  </si>
  <si>
    <t>CT32</t>
  </si>
  <si>
    <t>CT33</t>
  </si>
  <si>
    <t>CT34</t>
  </si>
  <si>
    <t>CT35</t>
  </si>
  <si>
    <t>CT36</t>
  </si>
  <si>
    <t>CT37</t>
  </si>
  <si>
    <t>CT38</t>
  </si>
  <si>
    <t>CT39</t>
  </si>
  <si>
    <t>CT40</t>
  </si>
  <si>
    <t>CT41</t>
  </si>
  <si>
    <t>CT42</t>
  </si>
  <si>
    <t>CT43</t>
  </si>
  <si>
    <t>CT44</t>
  </si>
  <si>
    <t>CT45</t>
  </si>
  <si>
    <t>CT46</t>
  </si>
  <si>
    <t>CT47</t>
  </si>
  <si>
    <t>CT48</t>
  </si>
  <si>
    <t>CT49</t>
  </si>
  <si>
    <t>CT50</t>
  </si>
  <si>
    <t>CT51</t>
  </si>
  <si>
    <t>CT52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</si>
</sst>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\-??_-;_-@_-"/>
  </numFmts>
  <fonts count="6" x14ac:knownFonts="1">
    <font>
      <sz val="11"/>
      <color rgb="FF000000"/>
      <name val="Calibri"/>
      <family val="2"/>
      <charset val="1"/>
    </font>
    <font>
      <b/>
      <sz val="11"/>
      <color rgb="FF2E75B6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11">
    <xf numFmtId="0" fontId="0" fillId="0" borderId="0" xfId="0"/>
    <xf numFmtId="49" fontId="0" fillId="0" borderId="0" xfId="0" applyNumberFormat="1" applyFont="1"/>
    <xf numFmtId="164" fontId="0" fillId="0" borderId="0" xfId="1" applyFont="1" applyBorder="1" applyAlignment="1" applyProtection="1"/>
    <xf numFmtId="164" fontId="1" fillId="0" borderId="0" xfId="1" applyFont="1" applyBorder="1" applyAlignment="1" applyProtection="1"/>
    <xf numFmtId="0" fontId="2" fillId="0" borderId="0" xfId="0" applyFont="1"/>
    <xf numFmtId="0" fontId="0" fillId="0" borderId="0" xfId="0" applyFont="1" applyAlignment="1">
      <alignment wrapText="1"/>
    </xf>
    <xf numFmtId="4" fontId="0" fillId="0" borderId="0" xfId="0" applyNumberFormat="1"/>
    <xf numFmtId="164" fontId="3" fillId="0" borderId="0" xfId="1" applyFont="1" applyBorder="1" applyAlignment="1" applyProtection="1"/>
    <xf numFmtId="0" fontId="4" fillId="0" borderId="0" xfId="0" applyFont="1"/>
    <xf numFmtId="4" fontId="3" fillId="0" borderId="0" xfId="0" applyNumberFormat="1" applyFont="1"/>
    <xf numFmtId="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Normal="100" workbookViewId="0">
      <selection activeCell="C4" sqref="C4"/>
    </sheetView>
  </sheetViews>
  <sheetFormatPr baseColWidth="10" defaultColWidth="10.5546875" defaultRowHeight="14.8" x14ac:dyDescent="0.3"/>
  <cols>
    <col min="2" max="2" width="33.88671875" customWidth="1"/>
    <col min="3" max="3" width="15.6640625" customWidth="1"/>
    <col min="4" max="8" width="13.109375" customWidth="1"/>
    <col min="11" max="11" width="11.44140625" customWidth="1"/>
  </cols>
  <sheetData>
    <row r="1" spans="1:10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3">
      <c r="A2" t="s">
        <v>59</v>
      </c>
      <c r="B2" t="s">
        <v>58</v>
      </c>
      <c r="C2" s="1"/>
      <c r="D2" s="1"/>
      <c r="E2" s="1"/>
      <c r="F2" s="1"/>
      <c r="G2" s="1"/>
      <c r="H2" s="1"/>
      <c r="I2" s="1"/>
      <c r="J2" s="1"/>
    </row>
    <row r="3" spans="1:10" x14ac:dyDescent="0.3">
      <c r="A3" t="s">
        <v>60</v>
      </c>
      <c r="B3" t="s">
        <v>7</v>
      </c>
      <c r="C3" s="2">
        <v>80946.080000000002</v>
      </c>
      <c r="D3">
        <v>101627.94</v>
      </c>
      <c r="E3" s="2">
        <v>110946.08</v>
      </c>
      <c r="F3">
        <v>951697.94</v>
      </c>
      <c r="G3" s="2">
        <v>190946.08</v>
      </c>
    </row>
    <row r="4" spans="1:10" x14ac:dyDescent="0.3">
      <c r="A4" t="s">
        <v>61</v>
      </c>
      <c r="B4" t="s">
        <v>8</v>
      </c>
      <c r="C4" s="2">
        <v>1486542.74</v>
      </c>
      <c r="D4">
        <v>1578858.17</v>
      </c>
      <c r="E4" s="2">
        <v>1486542.74</v>
      </c>
      <c r="F4">
        <v>1178858.17</v>
      </c>
      <c r="G4" s="2">
        <v>1286542.74</v>
      </c>
    </row>
    <row r="5" spans="1:10" x14ac:dyDescent="0.3">
      <c r="A5" t="s">
        <v>62</v>
      </c>
      <c r="B5" t="s">
        <v>9</v>
      </c>
      <c r="C5" s="2">
        <v>13614.84</v>
      </c>
      <c r="D5">
        <v>28358.47</v>
      </c>
      <c r="E5" s="2">
        <v>13614.84</v>
      </c>
      <c r="F5">
        <v>18358.47</v>
      </c>
      <c r="G5" s="2">
        <v>43614.84</v>
      </c>
    </row>
    <row r="6" spans="1:10" x14ac:dyDescent="0.3">
      <c r="A6" t="s">
        <v>63</v>
      </c>
      <c r="B6" t="s">
        <v>10</v>
      </c>
      <c r="C6" s="2">
        <v>90917.88</v>
      </c>
      <c r="D6">
        <v>29265.99</v>
      </c>
      <c r="E6" s="2">
        <v>80917.88</v>
      </c>
      <c r="F6">
        <v>49265.99</v>
      </c>
      <c r="G6" s="2">
        <v>70917.88</v>
      </c>
    </row>
    <row r="7" spans="1:10" x14ac:dyDescent="0.3">
      <c r="A7" t="s">
        <v>64</v>
      </c>
      <c r="B7" t="s">
        <v>11</v>
      </c>
      <c r="C7" s="2">
        <v>45556.73</v>
      </c>
      <c r="D7">
        <v>9666</v>
      </c>
      <c r="E7" s="2">
        <v>45556.73</v>
      </c>
      <c r="F7">
        <v>9666</v>
      </c>
      <c r="G7" s="2">
        <v>45556.73</v>
      </c>
    </row>
    <row r="8" spans="1:10" x14ac:dyDescent="0.3">
      <c r="A8" t="s">
        <v>65</v>
      </c>
      <c r="B8" t="s">
        <v>12</v>
      </c>
      <c r="C8" s="2">
        <v>160834</v>
      </c>
      <c r="D8">
        <v>195962.76</v>
      </c>
      <c r="E8" s="2">
        <v>160834</v>
      </c>
      <c r="F8">
        <v>195962.76</v>
      </c>
      <c r="G8" s="2">
        <v>160834</v>
      </c>
    </row>
    <row r="9" spans="1:10" x14ac:dyDescent="0.3">
      <c r="A9" t="s">
        <v>66</v>
      </c>
      <c r="B9" t="s">
        <v>13</v>
      </c>
      <c r="C9" s="2">
        <v>71316.210000000006</v>
      </c>
      <c r="D9">
        <v>29794.99</v>
      </c>
      <c r="E9" s="2">
        <v>71316.210000000006</v>
      </c>
      <c r="F9">
        <v>29794.99</v>
      </c>
      <c r="G9" s="2">
        <v>71316.210000000006</v>
      </c>
    </row>
    <row r="10" spans="1:10" x14ac:dyDescent="0.3">
      <c r="A10" t="s">
        <v>67</v>
      </c>
      <c r="B10" t="s">
        <v>14</v>
      </c>
      <c r="C10" s="2">
        <v>464780.5</v>
      </c>
      <c r="D10">
        <v>488427.06</v>
      </c>
      <c r="E10" s="2">
        <v>464780.5</v>
      </c>
      <c r="F10">
        <v>488427.06</v>
      </c>
      <c r="G10" s="2">
        <v>464780.5</v>
      </c>
    </row>
    <row r="11" spans="1:10" x14ac:dyDescent="0.3">
      <c r="A11" t="s">
        <v>68</v>
      </c>
      <c r="B11" t="s">
        <v>15</v>
      </c>
      <c r="C11" s="3">
        <f>SUM(C3:C10)</f>
        <v>2414508.98</v>
      </c>
      <c r="D11" s="3">
        <f>SUM(D3:D10)</f>
        <v>2461961.38</v>
      </c>
      <c r="E11" s="3">
        <f>SUM(E3:E10)</f>
        <v>2434508.98</v>
      </c>
      <c r="F11" s="3">
        <f>SUM(F3:F10)</f>
        <v>2922031.3800000004</v>
      </c>
      <c r="G11" s="3">
        <f>SUM(G3:G10)</f>
        <v>2334508.98</v>
      </c>
      <c r="H11" s="3"/>
    </row>
    <row r="12" spans="1:10" x14ac:dyDescent="0.3">
      <c r="A12" t="s">
        <v>69</v>
      </c>
      <c r="B12" s="4" t="s">
        <v>16</v>
      </c>
      <c r="C12" s="3"/>
      <c r="E12" s="3"/>
      <c r="G12" s="3"/>
    </row>
    <row r="13" spans="1:10" ht="16.5" customHeight="1" x14ac:dyDescent="0.3">
      <c r="A13" t="s">
        <v>70</v>
      </c>
      <c r="B13" s="5" t="s">
        <v>17</v>
      </c>
      <c r="C13" s="2">
        <v>609867</v>
      </c>
      <c r="D13">
        <v>601407.71</v>
      </c>
      <c r="E13" s="2">
        <v>609867</v>
      </c>
      <c r="F13">
        <v>601407.71</v>
      </c>
      <c r="G13" s="2">
        <v>609867</v>
      </c>
    </row>
    <row r="14" spans="1:10" x14ac:dyDescent="0.3">
      <c r="A14" t="s">
        <v>71</v>
      </c>
      <c r="B14" t="s">
        <v>18</v>
      </c>
      <c r="C14" s="2">
        <v>-112023.19</v>
      </c>
      <c r="D14" s="6">
        <v>-97290.53</v>
      </c>
      <c r="E14" s="2">
        <v>-112023.19</v>
      </c>
      <c r="F14" s="6">
        <v>-97290.53</v>
      </c>
      <c r="G14" s="2">
        <v>-112023.19</v>
      </c>
      <c r="H14" s="6"/>
    </row>
    <row r="15" spans="1:10" x14ac:dyDescent="0.3">
      <c r="A15" t="s">
        <v>72</v>
      </c>
      <c r="B15" t="s">
        <v>19</v>
      </c>
      <c r="C15" s="2">
        <v>5889.32</v>
      </c>
      <c r="E15" s="2">
        <v>5889.32</v>
      </c>
      <c r="G15" s="2">
        <v>5889.32</v>
      </c>
    </row>
    <row r="16" spans="1:10" x14ac:dyDescent="0.3">
      <c r="A16" t="s">
        <v>73</v>
      </c>
      <c r="B16" t="s">
        <v>20</v>
      </c>
      <c r="C16" s="2">
        <v>7929.64</v>
      </c>
      <c r="E16" s="2">
        <v>7929.64</v>
      </c>
      <c r="G16" s="2">
        <v>7929.64</v>
      </c>
    </row>
    <row r="17" spans="1:8" x14ac:dyDescent="0.3">
      <c r="A17" t="s">
        <v>74</v>
      </c>
      <c r="B17" t="s">
        <v>21</v>
      </c>
      <c r="C17" s="2">
        <v>7627.37</v>
      </c>
      <c r="D17">
        <v>2469.21</v>
      </c>
      <c r="E17" s="2">
        <v>7627.37</v>
      </c>
      <c r="F17">
        <v>2469.21</v>
      </c>
      <c r="G17" s="2">
        <v>7627.37</v>
      </c>
    </row>
    <row r="18" spans="1:8" x14ac:dyDescent="0.3">
      <c r="A18" t="s">
        <v>75</v>
      </c>
      <c r="B18" t="s">
        <v>22</v>
      </c>
      <c r="C18" s="3">
        <f>SUM(C13:C17)</f>
        <v>519290.14</v>
      </c>
      <c r="D18" s="3">
        <f>SUM(D13:D17)</f>
        <v>506586.38999999996</v>
      </c>
      <c r="E18" s="3">
        <f>SUM(E13:E17)</f>
        <v>519290.14</v>
      </c>
      <c r="F18" s="3">
        <f>SUM(F13:F17)</f>
        <v>506586.38999999996</v>
      </c>
      <c r="G18" s="3">
        <f>SUM(G13:G17)</f>
        <v>519290.14</v>
      </c>
      <c r="H18" s="3"/>
    </row>
    <row r="19" spans="1:8" x14ac:dyDescent="0.3">
      <c r="A19" t="s">
        <v>76</v>
      </c>
      <c r="B19" t="s">
        <v>23</v>
      </c>
      <c r="C19" s="7">
        <f>C11+C18</f>
        <v>2933799.12</v>
      </c>
      <c r="D19" s="7">
        <f>D11+D18</f>
        <v>2968547.77</v>
      </c>
      <c r="E19" s="7">
        <f>E11+E18</f>
        <v>2953799.12</v>
      </c>
      <c r="F19" s="7">
        <f>F11+F18</f>
        <v>3428617.7700000005</v>
      </c>
      <c r="G19" s="7">
        <f>G11+G18</f>
        <v>2853799.12</v>
      </c>
      <c r="H19" s="7"/>
    </row>
    <row r="20" spans="1:8" x14ac:dyDescent="0.3">
      <c r="A20" t="s">
        <v>77</v>
      </c>
      <c r="B20" t="s">
        <v>24</v>
      </c>
      <c r="C20" s="2"/>
      <c r="E20" s="2"/>
      <c r="G20" s="2"/>
    </row>
    <row r="21" spans="1:8" x14ac:dyDescent="0.3">
      <c r="A21" t="s">
        <v>78</v>
      </c>
      <c r="B21" s="5" t="s">
        <v>25</v>
      </c>
      <c r="C21" s="2">
        <v>980976.77</v>
      </c>
      <c r="D21">
        <v>961194.68</v>
      </c>
      <c r="E21" s="2">
        <v>980976.77</v>
      </c>
      <c r="F21">
        <v>961194.68</v>
      </c>
      <c r="G21" s="2">
        <v>980976.77</v>
      </c>
    </row>
    <row r="22" spans="1:8" x14ac:dyDescent="0.3">
      <c r="A22" t="s">
        <v>79</v>
      </c>
      <c r="B22" t="s">
        <v>26</v>
      </c>
      <c r="C22" s="2">
        <v>330804.58</v>
      </c>
      <c r="D22">
        <v>274127.25</v>
      </c>
      <c r="E22" s="2">
        <v>330804.58</v>
      </c>
      <c r="F22">
        <v>274127.25</v>
      </c>
      <c r="G22" s="2">
        <v>330804.58</v>
      </c>
    </row>
    <row r="23" spans="1:8" x14ac:dyDescent="0.3">
      <c r="A23" t="s">
        <v>80</v>
      </c>
      <c r="B23" t="s">
        <v>27</v>
      </c>
      <c r="C23" s="2">
        <v>5452.02</v>
      </c>
      <c r="D23">
        <v>30726.95</v>
      </c>
      <c r="E23" s="2">
        <v>5452.02</v>
      </c>
      <c r="F23">
        <v>30726.95</v>
      </c>
      <c r="G23" s="2">
        <v>5452.02</v>
      </c>
    </row>
    <row r="24" spans="1:8" x14ac:dyDescent="0.3">
      <c r="A24" t="s">
        <v>81</v>
      </c>
      <c r="B24" t="s">
        <v>28</v>
      </c>
      <c r="C24" s="2">
        <v>23878.720000000001</v>
      </c>
      <c r="D24">
        <v>8.52</v>
      </c>
      <c r="E24" s="2">
        <v>23878.720000000001</v>
      </c>
      <c r="F24">
        <v>8.52</v>
      </c>
      <c r="G24" s="2">
        <v>23878.720000000001</v>
      </c>
    </row>
    <row r="25" spans="1:8" x14ac:dyDescent="0.3">
      <c r="A25" t="s">
        <v>82</v>
      </c>
      <c r="B25" t="s">
        <v>29</v>
      </c>
      <c r="C25" s="2">
        <v>18445.82</v>
      </c>
      <c r="D25">
        <v>2016.53</v>
      </c>
      <c r="E25" s="2">
        <v>18445.82</v>
      </c>
      <c r="F25">
        <v>2016.53</v>
      </c>
      <c r="G25" s="2">
        <v>18445.82</v>
      </c>
    </row>
    <row r="26" spans="1:8" x14ac:dyDescent="0.3">
      <c r="A26" t="s">
        <v>83</v>
      </c>
      <c r="B26" t="s">
        <v>30</v>
      </c>
      <c r="C26" s="2">
        <v>420550.71</v>
      </c>
      <c r="D26">
        <v>425779.62</v>
      </c>
      <c r="E26" s="2">
        <v>420550.71</v>
      </c>
      <c r="F26">
        <v>425779.62</v>
      </c>
      <c r="G26" s="2">
        <v>420550.71</v>
      </c>
    </row>
    <row r="27" spans="1:8" x14ac:dyDescent="0.3">
      <c r="A27" t="s">
        <v>84</v>
      </c>
      <c r="B27" t="s">
        <v>31</v>
      </c>
      <c r="C27" s="3">
        <f>SUM(C21:C26)</f>
        <v>1780108.62</v>
      </c>
      <c r="D27" s="3">
        <f>SUM(D21:D26)</f>
        <v>1693853.5500000003</v>
      </c>
      <c r="E27" s="3">
        <f>SUM(E21:E26)</f>
        <v>1780108.62</v>
      </c>
      <c r="F27" s="3">
        <f>SUM(F21:F26)</f>
        <v>1693853.5500000003</v>
      </c>
      <c r="G27" s="3">
        <f>SUM(G21:G26)</f>
        <v>1780108.62</v>
      </c>
      <c r="H27" s="3"/>
    </row>
    <row r="28" spans="1:8" x14ac:dyDescent="0.3">
      <c r="A28" t="s">
        <v>85</v>
      </c>
      <c r="B28" t="s">
        <v>32</v>
      </c>
      <c r="C28" s="3"/>
      <c r="E28" s="3"/>
      <c r="G28" s="3"/>
    </row>
    <row r="29" spans="1:8" x14ac:dyDescent="0.3">
      <c r="A29" t="s">
        <v>86</v>
      </c>
      <c r="B29" s="5" t="s">
        <v>33</v>
      </c>
      <c r="C29" s="2">
        <v>148146.04999999999</v>
      </c>
      <c r="D29">
        <v>182005.19</v>
      </c>
      <c r="E29" s="2">
        <v>148146.04999999999</v>
      </c>
      <c r="F29">
        <v>182005.19</v>
      </c>
      <c r="G29" s="2">
        <v>148146.04999999999</v>
      </c>
    </row>
    <row r="30" spans="1:8" x14ac:dyDescent="0.3">
      <c r="A30" t="s">
        <v>87</v>
      </c>
      <c r="B30" t="s">
        <v>34</v>
      </c>
      <c r="C30" s="3">
        <f>C29</f>
        <v>148146.04999999999</v>
      </c>
      <c r="D30" s="3">
        <f>D29</f>
        <v>182005.19</v>
      </c>
      <c r="E30" s="3">
        <f>E29</f>
        <v>148146.04999999999</v>
      </c>
      <c r="F30" s="3">
        <f>F29</f>
        <v>182005.19</v>
      </c>
      <c r="G30" s="3">
        <f>G29</f>
        <v>148146.04999999999</v>
      </c>
      <c r="H30" s="3"/>
    </row>
    <row r="31" spans="1:8" x14ac:dyDescent="0.3">
      <c r="A31" t="s">
        <v>88</v>
      </c>
      <c r="B31" t="s">
        <v>35</v>
      </c>
      <c r="C31" s="7">
        <f>C27+C30</f>
        <v>1928254.6700000002</v>
      </c>
      <c r="D31" s="7">
        <f>D27+D30</f>
        <v>1875858.7400000002</v>
      </c>
      <c r="E31" s="7">
        <f>E27+E30</f>
        <v>1928254.6700000002</v>
      </c>
      <c r="F31" s="7">
        <f>F27+F30</f>
        <v>1875858.7400000002</v>
      </c>
      <c r="G31" s="7">
        <f>G27+G30</f>
        <v>1928254.6700000002</v>
      </c>
      <c r="H31" s="7"/>
    </row>
    <row r="32" spans="1:8" x14ac:dyDescent="0.3">
      <c r="A32" t="s">
        <v>89</v>
      </c>
      <c r="B32" t="s">
        <v>36</v>
      </c>
      <c r="C32" s="7"/>
      <c r="D32" s="7"/>
      <c r="E32" s="7"/>
      <c r="F32" s="7"/>
      <c r="G32" s="7"/>
      <c r="H32" s="7"/>
    </row>
    <row r="33" spans="1:8" x14ac:dyDescent="0.3">
      <c r="A33" t="s">
        <v>90</v>
      </c>
      <c r="B33" s="5" t="s">
        <v>37</v>
      </c>
      <c r="C33" s="2">
        <v>661950</v>
      </c>
      <c r="D33">
        <v>661950</v>
      </c>
      <c r="E33" s="2">
        <v>661950</v>
      </c>
      <c r="F33">
        <v>661950</v>
      </c>
      <c r="G33" s="2">
        <v>661950</v>
      </c>
    </row>
    <row r="34" spans="1:8" x14ac:dyDescent="0.3">
      <c r="A34" t="s">
        <v>91</v>
      </c>
      <c r="B34" t="s">
        <v>38</v>
      </c>
      <c r="C34" s="2">
        <v>96245.84</v>
      </c>
      <c r="D34">
        <v>89207.41</v>
      </c>
      <c r="E34" s="2">
        <v>96245.84</v>
      </c>
      <c r="F34">
        <v>89207.41</v>
      </c>
      <c r="G34" s="2">
        <v>96245.84</v>
      </c>
    </row>
    <row r="35" spans="1:8" x14ac:dyDescent="0.3">
      <c r="A35" t="s">
        <v>92</v>
      </c>
      <c r="B35" t="s">
        <v>39</v>
      </c>
      <c r="C35" s="6">
        <v>241601.6</v>
      </c>
      <c r="D35" s="6">
        <v>-49577.21</v>
      </c>
      <c r="E35" s="6">
        <v>241601.6</v>
      </c>
      <c r="F35" s="6">
        <v>-49577.21</v>
      </c>
      <c r="G35" s="6">
        <v>241601.6</v>
      </c>
      <c r="H35" s="6"/>
    </row>
    <row r="36" spans="1:8" x14ac:dyDescent="0.3">
      <c r="A36" t="s">
        <v>93</v>
      </c>
      <c r="B36" t="s">
        <v>40</v>
      </c>
      <c r="C36" s="2">
        <v>65747.009999999995</v>
      </c>
      <c r="D36" s="8">
        <v>291178.83</v>
      </c>
      <c r="E36" s="2">
        <v>65747.009999999995</v>
      </c>
      <c r="F36" s="8">
        <v>291178.83</v>
      </c>
      <c r="G36" s="2">
        <v>65747.009999999995</v>
      </c>
      <c r="H36" s="8"/>
    </row>
    <row r="37" spans="1:8" x14ac:dyDescent="0.3">
      <c r="A37" t="s">
        <v>94</v>
      </c>
      <c r="B37" t="s">
        <v>41</v>
      </c>
      <c r="C37" s="7">
        <f>SUM(C33:C36)</f>
        <v>1065544.45</v>
      </c>
      <c r="D37" s="7">
        <f>SUM(D33:D36)</f>
        <v>992759.03</v>
      </c>
      <c r="E37" s="7">
        <f>SUM(E33:E36)</f>
        <v>1065544.45</v>
      </c>
      <c r="F37" s="7">
        <f>SUM(F33:F36)</f>
        <v>992759.03</v>
      </c>
      <c r="G37" s="7">
        <f>SUM(G33:G36)</f>
        <v>1065544.45</v>
      </c>
      <c r="H37" s="7"/>
    </row>
    <row r="38" spans="1:8" x14ac:dyDescent="0.3">
      <c r="A38" t="s">
        <v>95</v>
      </c>
      <c r="B38" t="s">
        <v>42</v>
      </c>
      <c r="C38" s="7">
        <f>C31+C37</f>
        <v>2993799.12</v>
      </c>
      <c r="D38" s="7">
        <f>D31+D37</f>
        <v>2868617.7700000005</v>
      </c>
      <c r="E38" s="7">
        <f>E31+E37</f>
        <v>2993799.12</v>
      </c>
      <c r="F38" s="7">
        <f>F31+F37</f>
        <v>2868617.7700000005</v>
      </c>
      <c r="G38" s="7">
        <f>G31+G37</f>
        <v>2993799.12</v>
      </c>
      <c r="H38" s="7"/>
    </row>
    <row r="39" spans="1:8" x14ac:dyDescent="0.3">
      <c r="A39" t="s">
        <v>96</v>
      </c>
      <c r="B39" t="s">
        <v>57</v>
      </c>
      <c r="C39" s="7"/>
      <c r="D39" s="7"/>
      <c r="E39" s="7"/>
      <c r="F39" s="7"/>
      <c r="G39" s="7"/>
      <c r="H39" s="7"/>
    </row>
    <row r="40" spans="1:8" x14ac:dyDescent="0.3">
      <c r="A40" t="s">
        <v>97</v>
      </c>
      <c r="B40" t="s">
        <v>43</v>
      </c>
      <c r="C40" s="6">
        <v>12576033.880000001</v>
      </c>
      <c r="D40" s="6">
        <v>10740270.810000001</v>
      </c>
      <c r="E40" s="6">
        <v>12576033.880000001</v>
      </c>
      <c r="F40" s="6">
        <v>10740270.810000001</v>
      </c>
      <c r="G40" s="6">
        <v>12576033.880000001</v>
      </c>
      <c r="H40" s="6"/>
    </row>
    <row r="41" spans="1:8" x14ac:dyDescent="0.3">
      <c r="A41" t="s">
        <v>98</v>
      </c>
      <c r="B41" t="s">
        <v>44</v>
      </c>
      <c r="C41" s="6">
        <v>11358094.960000001</v>
      </c>
      <c r="D41" s="6">
        <v>9225030.5600000005</v>
      </c>
      <c r="E41" s="6">
        <v>11358094.960000001</v>
      </c>
      <c r="F41" s="6">
        <v>9225030.5600000005</v>
      </c>
      <c r="G41" s="6">
        <v>11358094.960000001</v>
      </c>
      <c r="H41" s="6"/>
    </row>
    <row r="42" spans="1:8" x14ac:dyDescent="0.3">
      <c r="A42" t="s">
        <v>99</v>
      </c>
      <c r="B42" t="s">
        <v>45</v>
      </c>
      <c r="C42" s="9">
        <f>C40-C41</f>
        <v>1217938.92</v>
      </c>
      <c r="D42" s="9">
        <f>D40-D41</f>
        <v>1515240.25</v>
      </c>
      <c r="E42" s="9">
        <f>E40-E41</f>
        <v>1217938.92</v>
      </c>
      <c r="F42" s="9">
        <f>F40-F41</f>
        <v>1515240.25</v>
      </c>
      <c r="G42" s="9">
        <f>G40-G41</f>
        <v>1217938.92</v>
      </c>
      <c r="H42" s="9"/>
    </row>
    <row r="43" spans="1:8" x14ac:dyDescent="0.3">
      <c r="A43" t="s">
        <v>100</v>
      </c>
      <c r="B43" t="s">
        <v>46</v>
      </c>
      <c r="C43" s="6">
        <f>SUM(C44:C46)</f>
        <v>1141052</v>
      </c>
      <c r="D43" s="6">
        <f>SUM(D44:D46)</f>
        <v>1087036.0699999998</v>
      </c>
      <c r="E43" s="6">
        <f>SUM(E44:E46)</f>
        <v>1141052</v>
      </c>
      <c r="F43" s="6">
        <f>SUM(F44:F46)</f>
        <v>1087036.0699999998</v>
      </c>
      <c r="G43" s="6">
        <f>SUM(G44:G46)</f>
        <v>1141052</v>
      </c>
      <c r="H43" s="6"/>
    </row>
    <row r="44" spans="1:8" x14ac:dyDescent="0.3">
      <c r="A44" t="s">
        <v>101</v>
      </c>
      <c r="B44" t="s">
        <v>47</v>
      </c>
      <c r="C44" s="6">
        <v>200868.17</v>
      </c>
      <c r="D44" s="6">
        <v>288078.36</v>
      </c>
      <c r="E44" s="6">
        <v>200868.17</v>
      </c>
      <c r="F44" s="6">
        <v>288078.36</v>
      </c>
      <c r="G44" s="6">
        <v>200868.17</v>
      </c>
      <c r="H44" s="6"/>
    </row>
    <row r="45" spans="1:8" x14ac:dyDescent="0.3">
      <c r="A45" t="s">
        <v>102</v>
      </c>
      <c r="B45" t="s">
        <v>48</v>
      </c>
      <c r="C45" s="6">
        <v>889460.02</v>
      </c>
      <c r="D45" s="6">
        <v>742158.83</v>
      </c>
      <c r="E45" s="6">
        <v>889460.02</v>
      </c>
      <c r="F45" s="6">
        <v>742158.83</v>
      </c>
      <c r="G45" s="6">
        <v>889460.02</v>
      </c>
      <c r="H45" s="6"/>
    </row>
    <row r="46" spans="1:8" x14ac:dyDescent="0.3">
      <c r="A46" t="s">
        <v>103</v>
      </c>
      <c r="B46" t="s">
        <v>49</v>
      </c>
      <c r="C46" s="6">
        <v>50723.81</v>
      </c>
      <c r="D46" s="6">
        <v>56798.879999999997</v>
      </c>
      <c r="E46" s="6">
        <v>50723.81</v>
      </c>
      <c r="F46" s="6">
        <v>56798.879999999997</v>
      </c>
      <c r="G46" s="6">
        <v>50723.81</v>
      </c>
      <c r="H46" s="6"/>
    </row>
    <row r="47" spans="1:8" x14ac:dyDescent="0.3">
      <c r="A47" t="s">
        <v>104</v>
      </c>
      <c r="B47" t="s">
        <v>50</v>
      </c>
      <c r="C47" s="9">
        <f>C42-C43</f>
        <v>76886.919999999925</v>
      </c>
      <c r="D47" s="9">
        <f>D42-D43</f>
        <v>428204.18000000017</v>
      </c>
      <c r="E47" s="9">
        <f>E42-E43</f>
        <v>76886.919999999925</v>
      </c>
      <c r="F47" s="9">
        <f>F42-F43</f>
        <v>428204.18000000017</v>
      </c>
      <c r="G47" s="9">
        <f>G42-G43</f>
        <v>76886.919999999925</v>
      </c>
      <c r="H47" s="9"/>
    </row>
    <row r="48" spans="1:8" x14ac:dyDescent="0.3">
      <c r="A48" t="s">
        <v>105</v>
      </c>
      <c r="B48" t="s">
        <v>51</v>
      </c>
      <c r="C48" s="6">
        <v>23662.07</v>
      </c>
      <c r="D48" s="9"/>
      <c r="E48" s="6">
        <v>23662.07</v>
      </c>
      <c r="F48" s="9"/>
      <c r="G48" s="6">
        <v>23662.07</v>
      </c>
      <c r="H48" s="9"/>
    </row>
    <row r="49" spans="1:8" x14ac:dyDescent="0.3">
      <c r="A49" t="s">
        <v>106</v>
      </c>
      <c r="B49" t="s">
        <v>52</v>
      </c>
      <c r="C49" s="9">
        <f>C47+C48</f>
        <v>100548.98999999993</v>
      </c>
      <c r="D49" s="9">
        <f>D47+D48</f>
        <v>428204.18000000017</v>
      </c>
      <c r="E49" s="9">
        <f>E47+E48</f>
        <v>100548.98999999993</v>
      </c>
      <c r="F49" s="9">
        <f>F47+F48</f>
        <v>428204.18000000017</v>
      </c>
      <c r="G49" s="9">
        <f>G47+G48</f>
        <v>100548.98999999993</v>
      </c>
      <c r="H49" s="9"/>
    </row>
    <row r="50" spans="1:8" x14ac:dyDescent="0.3">
      <c r="A50" t="s">
        <v>107</v>
      </c>
      <c r="B50" t="s">
        <v>53</v>
      </c>
      <c r="C50" s="6">
        <v>7038.43</v>
      </c>
      <c r="D50" s="6">
        <v>29974.29</v>
      </c>
      <c r="E50" s="6">
        <v>7038.43</v>
      </c>
      <c r="F50" s="6">
        <v>29974.29</v>
      </c>
      <c r="G50" s="6">
        <v>7038.43</v>
      </c>
      <c r="H50" s="6"/>
    </row>
    <row r="51" spans="1:8" x14ac:dyDescent="0.3">
      <c r="A51" t="s">
        <v>108</v>
      </c>
      <c r="B51" t="s">
        <v>54</v>
      </c>
      <c r="C51" s="6">
        <v>27763.55</v>
      </c>
      <c r="D51" s="6">
        <v>107051.06</v>
      </c>
      <c r="E51" s="6">
        <v>27763.55</v>
      </c>
      <c r="F51" s="6">
        <v>107051.06</v>
      </c>
      <c r="G51" s="6">
        <v>27763.55</v>
      </c>
      <c r="H51" s="6"/>
    </row>
    <row r="52" spans="1:8" x14ac:dyDescent="0.3">
      <c r="A52" t="s">
        <v>109</v>
      </c>
      <c r="B52" t="s">
        <v>55</v>
      </c>
      <c r="C52" s="9">
        <f>C49-C50-C51</f>
        <v>65747.009999999937</v>
      </c>
      <c r="D52" s="9">
        <f>D49-D50-D51</f>
        <v>291178.83000000019</v>
      </c>
      <c r="E52" s="9">
        <f>E49-E50-E51</f>
        <v>65747.009999999937</v>
      </c>
      <c r="F52" s="9">
        <f>F49-F50-F51</f>
        <v>291178.83000000019</v>
      </c>
      <c r="G52" s="9">
        <f>G49-G50-G51</f>
        <v>65747.009999999937</v>
      </c>
      <c r="H52" s="9"/>
    </row>
    <row r="53" spans="1:8" x14ac:dyDescent="0.3">
      <c r="A53" t="s">
        <v>110</v>
      </c>
      <c r="B53" t="s">
        <v>56</v>
      </c>
      <c r="C53" s="10">
        <v>40</v>
      </c>
      <c r="D53">
        <v>39</v>
      </c>
      <c r="E53" s="10">
        <v>40</v>
      </c>
      <c r="F53">
        <v>39</v>
      </c>
      <c r="G53" s="10">
        <v>40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Rodrigo</cp:lastModifiedBy>
  <cp:revision>5</cp:revision>
  <dcterms:created xsi:type="dcterms:W3CDTF">2021-07-21T17:34:48Z</dcterms:created>
  <dcterms:modified xsi:type="dcterms:W3CDTF">2021-11-11T15:33:43Z</dcterms:modified>
  <dc:language>es-SV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