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\Desktop\ITESA\Evaluacion OBPO\"/>
    </mc:Choice>
  </mc:AlternateContent>
  <xr:revisionPtr revIDLastSave="0" documentId="13_ncr:1_{3490854D-8FDF-4028-B747-58A966FD47D0}" xr6:coauthVersionLast="46" xr6:coauthVersionMax="47" xr10:uidLastSave="{00000000-0000-0000-0000-000000000000}"/>
  <bookViews>
    <workbookView xWindow="-120" yWindow="-120" windowWidth="20730" windowHeight="11160" activeTab="2" xr2:uid="{A84A3E20-DF29-4AD1-83EC-4C3B586C80A0}"/>
  </bookViews>
  <sheets>
    <sheet name="Modulo 1 Formacion Humana" sheetId="1" r:id="rId1"/>
    <sheet name="Modulo 02 SO" sheetId="17" r:id="rId2"/>
    <sheet name="Modulo 03  Manejo de Internet" sheetId="18" r:id="rId3"/>
    <sheet name="Calificacion " sheetId="9" r:id="rId4"/>
    <sheet name="Hoja1" sheetId="11" r:id="rId5"/>
    <sheet name="Calificacion Final" sheetId="10" r:id="rId6"/>
    <sheet name="Pendiente por entregar trabajo" sheetId="12" r:id="rId7"/>
    <sheet name="Modulo 1 Formacion Humana (2)" sheetId="14" r:id="rId8"/>
    <sheet name="Hoja4" sheetId="1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8" l="1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A6" i="18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K5" i="18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5" i="17"/>
  <c r="A6" i="17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J10" i="1"/>
  <c r="A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7" i="1"/>
  <c r="A8" i="1" s="1"/>
  <c r="A9" i="1" s="1"/>
  <c r="A10" i="1" s="1"/>
  <c r="A6" i="1"/>
  <c r="G5" i="1"/>
  <c r="G19" i="1"/>
  <c r="G6" i="1"/>
  <c r="G14" i="1"/>
  <c r="B4" i="15"/>
  <c r="B5" i="15" s="1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A6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I5" i="14"/>
  <c r="L14" i="11" l="1"/>
  <c r="L50" i="11"/>
  <c r="E58" i="11"/>
  <c r="J56" i="11"/>
  <c r="H56" i="11"/>
  <c r="F56" i="11"/>
  <c r="D56" i="11"/>
  <c r="B56" i="11"/>
  <c r="M50" i="11"/>
  <c r="J50" i="11"/>
  <c r="H50" i="11"/>
  <c r="F50" i="11"/>
  <c r="D50" i="11"/>
  <c r="B50" i="11"/>
  <c r="L38" i="11"/>
  <c r="J44" i="11"/>
  <c r="H44" i="11"/>
  <c r="F44" i="11"/>
  <c r="D44" i="11"/>
  <c r="B44" i="11"/>
  <c r="M38" i="11"/>
  <c r="J38" i="11"/>
  <c r="H38" i="11"/>
  <c r="F38" i="11"/>
  <c r="D38" i="11"/>
  <c r="B38" i="11"/>
  <c r="L27" i="11"/>
  <c r="J32" i="11"/>
  <c r="H32" i="11"/>
  <c r="F32" i="11"/>
  <c r="D32" i="11"/>
  <c r="B32" i="11"/>
  <c r="J33" i="11"/>
  <c r="L22" i="11"/>
  <c r="F27" i="11"/>
  <c r="M27" i="11" s="1"/>
  <c r="F22" i="11"/>
  <c r="J27" i="11"/>
  <c r="H27" i="11"/>
  <c r="D27" i="11"/>
  <c r="B27" i="11"/>
  <c r="J22" i="11"/>
  <c r="H22" i="11"/>
  <c r="D22" i="11"/>
  <c r="B22" i="11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I10" i="10"/>
  <c r="I11" i="10"/>
  <c r="I13" i="10"/>
  <c r="I12" i="10"/>
  <c r="H12" i="10"/>
  <c r="H9" i="10"/>
  <c r="F11" i="10"/>
  <c r="F13" i="10"/>
  <c r="F14" i="10"/>
  <c r="F15" i="10"/>
  <c r="F17" i="10"/>
  <c r="E9" i="10"/>
  <c r="E10" i="10"/>
  <c r="E12" i="10"/>
  <c r="E17" i="10"/>
  <c r="E19" i="10"/>
  <c r="E21" i="10"/>
  <c r="G8" i="10"/>
  <c r="G9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7" i="10"/>
  <c r="D9" i="10"/>
  <c r="D10" i="10"/>
  <c r="D12" i="10"/>
  <c r="I9" i="10"/>
  <c r="G10" i="10"/>
  <c r="G26" i="10"/>
  <c r="F9" i="10"/>
  <c r="F10" i="10"/>
  <c r="F12" i="10"/>
  <c r="F16" i="10"/>
  <c r="F20" i="10"/>
  <c r="F21" i="10"/>
  <c r="F22" i="10"/>
  <c r="F24" i="10"/>
  <c r="F25" i="10"/>
  <c r="F26" i="10"/>
  <c r="E11" i="10"/>
  <c r="E13" i="10"/>
  <c r="E14" i="10"/>
  <c r="E15" i="10"/>
  <c r="E16" i="10"/>
  <c r="E20" i="10"/>
  <c r="E22" i="10"/>
  <c r="D11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7" i="10"/>
  <c r="M22" i="11" l="1"/>
  <c r="M16" i="11"/>
  <c r="M11" i="11"/>
  <c r="L5" i="11"/>
  <c r="M5" i="11" s="1"/>
  <c r="J14" i="1"/>
  <c r="C11" i="10" s="1"/>
  <c r="J13" i="1"/>
  <c r="C9" i="10" s="1"/>
  <c r="R9" i="10" s="1"/>
  <c r="J20" i="1"/>
  <c r="C10" i="10"/>
  <c r="J18" i="1"/>
  <c r="C12" i="10" s="1"/>
  <c r="R12" i="10" s="1"/>
  <c r="J12" i="1"/>
  <c r="C13" i="10" s="1"/>
  <c r="J9" i="1"/>
  <c r="C14" i="10" s="1"/>
  <c r="J24" i="1"/>
  <c r="C15" i="10" s="1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8" i="10"/>
  <c r="I7" i="10"/>
  <c r="E8" i="10"/>
  <c r="E18" i="10"/>
  <c r="E23" i="10"/>
  <c r="E24" i="10"/>
  <c r="E25" i="10"/>
  <c r="E26" i="10"/>
  <c r="E7" i="10"/>
  <c r="D19" i="10"/>
  <c r="D8" i="10"/>
  <c r="D13" i="10"/>
  <c r="D14" i="10"/>
  <c r="D15" i="10"/>
  <c r="D16" i="10"/>
  <c r="D17" i="10"/>
  <c r="D18" i="10"/>
  <c r="D20" i="10"/>
  <c r="D21" i="10"/>
  <c r="D22" i="10"/>
  <c r="D23" i="10"/>
  <c r="D24" i="10"/>
  <c r="D25" i="10"/>
  <c r="D26" i="10"/>
  <c r="J21" i="1"/>
  <c r="C16" i="10" s="1"/>
  <c r="J7" i="1"/>
  <c r="C17" i="10" s="1"/>
  <c r="J11" i="1"/>
  <c r="J6" i="1"/>
  <c r="C19" i="10" s="1"/>
  <c r="J15" i="1"/>
  <c r="C20" i="10" s="1"/>
  <c r="J5" i="1"/>
  <c r="C21" i="10" s="1"/>
  <c r="J19" i="1"/>
  <c r="C22" i="10" s="1"/>
  <c r="J8" i="1"/>
  <c r="C23" i="10" s="1"/>
  <c r="J17" i="1"/>
  <c r="C24" i="10" s="1"/>
  <c r="J22" i="1"/>
  <c r="C25" i="10" s="1"/>
  <c r="J16" i="1"/>
  <c r="C26" i="10" s="1"/>
  <c r="J23" i="1"/>
  <c r="C7" i="10" s="1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R14" i="10" s="1"/>
  <c r="H13" i="10"/>
  <c r="H11" i="10"/>
  <c r="H10" i="10"/>
  <c r="H8" i="10"/>
  <c r="H7" i="10"/>
  <c r="F23" i="10"/>
  <c r="F19" i="10"/>
  <c r="F18" i="10"/>
  <c r="F8" i="10"/>
  <c r="F7" i="10"/>
  <c r="R26" i="10" l="1"/>
  <c r="R24" i="10"/>
  <c r="R22" i="10"/>
  <c r="R20" i="10"/>
  <c r="R16" i="10"/>
  <c r="R10" i="10"/>
  <c r="R17" i="10"/>
  <c r="R11" i="10"/>
  <c r="R13" i="10"/>
  <c r="R23" i="10"/>
  <c r="R25" i="10"/>
  <c r="R21" i="10"/>
  <c r="C18" i="10"/>
  <c r="R18" i="10" s="1"/>
  <c r="C8" i="10"/>
  <c r="R8" i="10" s="1"/>
  <c r="J12" i="9"/>
  <c r="J21" i="9"/>
  <c r="J22" i="9"/>
  <c r="R15" i="10"/>
  <c r="J26" i="9"/>
  <c r="J24" i="9"/>
  <c r="J18" i="9"/>
  <c r="J9" i="9"/>
  <c r="J25" i="9"/>
  <c r="J23" i="9"/>
  <c r="J11" i="9"/>
  <c r="J14" i="9"/>
  <c r="J20" i="9"/>
  <c r="J15" i="9"/>
  <c r="J13" i="9"/>
  <c r="J10" i="9"/>
  <c r="J16" i="9"/>
  <c r="J17" i="9"/>
  <c r="D7" i="10"/>
  <c r="J8" i="9" l="1"/>
</calcChain>
</file>

<file path=xl/sharedStrings.xml><?xml version="1.0" encoding="utf-8"?>
<sst xmlns="http://schemas.openxmlformats.org/spreadsheetml/2006/main" count="464" uniqueCount="155">
  <si>
    <t>Estrategia de Evaluacion</t>
  </si>
  <si>
    <t>PARTICIPANTES(Apellido y Nombre)</t>
  </si>
  <si>
    <t xml:space="preserve">Nota </t>
  </si>
  <si>
    <t>No.</t>
  </si>
  <si>
    <t>Asistencia,Puntualidad(20)</t>
  </si>
  <si>
    <t>Examenes (20)</t>
  </si>
  <si>
    <t>Investigacion (20)</t>
  </si>
  <si>
    <t>Pregunstas Orales (20)</t>
  </si>
  <si>
    <t>Participacion ,Observaciones(20)</t>
  </si>
  <si>
    <t>REGISTRO DE CALIFICACIONES</t>
  </si>
  <si>
    <t>Nombre de la Accion Formativa</t>
  </si>
  <si>
    <t>Manejo de Programas de Oficina E Internet</t>
  </si>
  <si>
    <t>Fecha de Inicio__________________________</t>
  </si>
  <si>
    <t>Curso de:________________________________</t>
  </si>
  <si>
    <t>PARTICIPANTES</t>
  </si>
  <si>
    <t>Calificacion de los modulos</t>
  </si>
  <si>
    <t>Promedio</t>
  </si>
  <si>
    <t>0-59 Deficiente</t>
  </si>
  <si>
    <t>60-69 Suficiente</t>
  </si>
  <si>
    <t>70-79 Bueno</t>
  </si>
  <si>
    <t>80-89 Muy Bueno</t>
  </si>
  <si>
    <t>90-100 Excelente</t>
  </si>
  <si>
    <t>Observaciones:____________________________________________</t>
  </si>
  <si>
    <t>Escala para formaci en General</t>
  </si>
  <si>
    <t>C = Califica</t>
  </si>
  <si>
    <t>_________________________________________________________</t>
  </si>
  <si>
    <t>C</t>
  </si>
  <si>
    <t xml:space="preserve"> </t>
  </si>
  <si>
    <t>Valor maxino y minimo por modulo</t>
  </si>
  <si>
    <t>Calificacion mas alta dl modulo</t>
  </si>
  <si>
    <t>Calificacion mas baja del modulo</t>
  </si>
  <si>
    <t>N/C</t>
  </si>
  <si>
    <t>Examenes (10)</t>
  </si>
  <si>
    <t>-</t>
  </si>
  <si>
    <t>FACILITADOR _______________________________</t>
  </si>
  <si>
    <t>Calificacion segun Competencia/Modulo Instruccional o de Aprendizaje/Materia/curso</t>
  </si>
  <si>
    <t>Resultado</t>
  </si>
  <si>
    <t>Escala para FFP, Diplomado y Carrera Tecnicas Docente</t>
  </si>
  <si>
    <t>Escala de valores para la formacion tecnica en general</t>
  </si>
  <si>
    <t>95-100 Excelente</t>
  </si>
  <si>
    <t>Excelente 90-100</t>
  </si>
  <si>
    <t>90-94 Muy Bueno</t>
  </si>
  <si>
    <t>Muy bueno 80-89</t>
  </si>
  <si>
    <t>80-89 Bueno</t>
  </si>
  <si>
    <t>Bueno 70-79</t>
  </si>
  <si>
    <t>80-84 Suficiente</t>
  </si>
  <si>
    <t>Suficiente 60-69</t>
  </si>
  <si>
    <t>0-79 Deficiente</t>
  </si>
  <si>
    <t>Deficiente 0-59</t>
  </si>
  <si>
    <r>
      <t>GERENCIA REGIONAL</t>
    </r>
    <r>
      <rPr>
        <sz val="14"/>
        <color theme="1"/>
        <rFont val="Calibri"/>
        <family val="2"/>
        <scheme val="minor"/>
      </rPr>
      <t>:Central</t>
    </r>
  </si>
  <si>
    <r>
      <t xml:space="preserve">Fecha de Inicio: </t>
    </r>
    <r>
      <rPr>
        <sz val="14"/>
        <color theme="1"/>
        <rFont val="Calibri"/>
        <family val="2"/>
        <scheme val="minor"/>
      </rPr>
      <t>26/04/2021</t>
    </r>
  </si>
  <si>
    <r>
      <t xml:space="preserve">Codigo de la Accion Formativa:  </t>
    </r>
    <r>
      <rPr>
        <sz val="14"/>
        <color theme="1"/>
        <rFont val="Calibri"/>
        <family val="2"/>
        <scheme val="minor"/>
      </rPr>
      <t xml:space="preserve"> 20210704916</t>
    </r>
  </si>
  <si>
    <r>
      <t>Fecha de Termino:</t>
    </r>
    <r>
      <rPr>
        <sz val="14"/>
        <color theme="1"/>
        <rFont val="Calibri"/>
        <family val="2"/>
        <scheme val="minor"/>
      </rPr>
      <t>28/05/2021</t>
    </r>
  </si>
  <si>
    <t>Modulo 1: Formación humana nivel 2</t>
  </si>
  <si>
    <t>LUNES</t>
  </si>
  <si>
    <t>MARTES</t>
  </si>
  <si>
    <t>MIÉRCOLES</t>
  </si>
  <si>
    <t>JUEVES</t>
  </si>
  <si>
    <t>VIERNES</t>
  </si>
  <si>
    <t>Horas</t>
  </si>
  <si>
    <t>Formacion Humana</t>
  </si>
  <si>
    <t>horas</t>
  </si>
  <si>
    <t>Julio</t>
  </si>
  <si>
    <t>Mes</t>
  </si>
  <si>
    <t>Proyecto Integrado</t>
  </si>
  <si>
    <t>Agosto</t>
  </si>
  <si>
    <t>Maejo del sistema operativo y digitacion</t>
  </si>
  <si>
    <t>Manejo de Internet</t>
  </si>
  <si>
    <t>Manejo de procesadores de texto</t>
  </si>
  <si>
    <t>Manejo de hoja de calculo</t>
  </si>
  <si>
    <t>Presentacion</t>
  </si>
  <si>
    <t>RUBEN MONEGRO ROSADO</t>
  </si>
  <si>
    <t>WINIBER MARTINEZ</t>
  </si>
  <si>
    <t>GABRIEL FRIAS</t>
  </si>
  <si>
    <t>CORNELIO MANZUETA</t>
  </si>
  <si>
    <t>OELMIS RAMONIA PEREZ</t>
  </si>
  <si>
    <t>JOSE MANUEL RAMIREZ</t>
  </si>
  <si>
    <t>ANIBERCA LORENZO POZO</t>
  </si>
  <si>
    <t>LAYA HANORY HEREDIA PEREZ</t>
  </si>
  <si>
    <t>EDISSON MIGUEL HERNANDEZ</t>
  </si>
  <si>
    <t>NICAURY CAMACHO</t>
  </si>
  <si>
    <t>CARLA MORILLO</t>
  </si>
  <si>
    <t>JOFREISI WILMOT MONTERO</t>
  </si>
  <si>
    <t>ALEXANDRA PEREZ RAMIREZ</t>
  </si>
  <si>
    <t>JOSE OMAR DE OLE A BUENO</t>
  </si>
  <si>
    <t>MARIA ALTAGRACIA MARTE ALCANTARA</t>
  </si>
  <si>
    <t>No. Cedula</t>
  </si>
  <si>
    <t>JOSE OMAR DE OLEO BUENO</t>
  </si>
  <si>
    <t>LISBEHT MARIEL  DE LEON RODRIGUEZ</t>
  </si>
  <si>
    <t>ROBELSY FELIZ</t>
  </si>
  <si>
    <t xml:space="preserve">OELMIS RAMONA PEREZ MORILLO </t>
  </si>
  <si>
    <t>010-0111647-2</t>
  </si>
  <si>
    <t>402-4392689-2</t>
  </si>
  <si>
    <t>402-5099080-7</t>
  </si>
  <si>
    <t>402-2202633-4</t>
  </si>
  <si>
    <t>DELIN PEGUERO DE JESUS</t>
  </si>
  <si>
    <t>402-1018168-7</t>
  </si>
  <si>
    <t>402-2976618-9</t>
  </si>
  <si>
    <t>402-1511306-5</t>
  </si>
  <si>
    <t>402-0900388-4</t>
  </si>
  <si>
    <t>JOSE RAMON VICIOSO MERAN</t>
  </si>
  <si>
    <t>001-1798230-6</t>
  </si>
  <si>
    <t>402-2956086-3</t>
  </si>
  <si>
    <t>402-3441399-1</t>
  </si>
  <si>
    <t>402-3023123-1</t>
  </si>
  <si>
    <t>402-3083873-8</t>
  </si>
  <si>
    <t>001-1866983-7</t>
  </si>
  <si>
    <t>SOPHIA  YAMILET  RIOS RODRIGUEZ</t>
  </si>
  <si>
    <t>402-0935258-8</t>
  </si>
  <si>
    <t>PEREZ RAMIREZ  ALEXANDRA</t>
  </si>
  <si>
    <t>MARTINEZ  WINIBER</t>
  </si>
  <si>
    <t>MANZUETA CORNELIO</t>
  </si>
  <si>
    <t>FRIAS GABRIEL</t>
  </si>
  <si>
    <t>MANUEL RAMIREZ JOSE</t>
  </si>
  <si>
    <t>FELIZ ROBELSY</t>
  </si>
  <si>
    <t>MONEGRO ROSADO RUBEN</t>
  </si>
  <si>
    <t xml:space="preserve">LORENZO POZO ANIBERCA </t>
  </si>
  <si>
    <t xml:space="preserve">PEGUERO DE JESUS DELIN </t>
  </si>
  <si>
    <t xml:space="preserve">WILMOT MONTERO JOFREISI </t>
  </si>
  <si>
    <t>DE OLEO BUENO  JOSE OMAR</t>
  </si>
  <si>
    <t>DE LEON RODRIGUEZ  LISBEHT MARIEL</t>
  </si>
  <si>
    <t>PEREZ MORILLO  OELMIS RAMONA</t>
  </si>
  <si>
    <t xml:space="preserve"> VICIOSO MERAN JOSE RAMON</t>
  </si>
  <si>
    <t>HEREDIA PEREZ LAYA HANORY</t>
  </si>
  <si>
    <t>MARIA ALTAGRACIA  MARTE  ALCANTARA</t>
  </si>
  <si>
    <t xml:space="preserve">MARTE  ALCANTARA MARIA ALTAGRACIA </t>
  </si>
  <si>
    <t xml:space="preserve">CAMACHO NICAURY </t>
  </si>
  <si>
    <t xml:space="preserve">RIOS RODRIGUEZ  SOPHIA  YAMILET </t>
  </si>
  <si>
    <t>HERNANDEZ EDISSON MIGUEL</t>
  </si>
  <si>
    <t>402-2911023-0</t>
  </si>
  <si>
    <t>001-1943368-8</t>
  </si>
  <si>
    <t>402-1532501-6</t>
  </si>
  <si>
    <t>CAMACHO ORTEGA NICAURY MERCEDES</t>
  </si>
  <si>
    <t>DE LEON RODRIGEZ LISBEHT MARIEL</t>
  </si>
  <si>
    <t>DE OLEO BUENO JOSE OMAR</t>
  </si>
  <si>
    <t>VICIOSO MERAN JOSE RAMON</t>
  </si>
  <si>
    <t>MARTE ALCANTARA MARIA ALTAGRACIA</t>
  </si>
  <si>
    <t>PEREZ MORILLO OELMIS RAMONA</t>
  </si>
  <si>
    <t>FELIZ ASENCIO ROBELSY ESTHER</t>
  </si>
  <si>
    <t>HERNANDEZ MARTE EDISSON MIGUEL</t>
  </si>
  <si>
    <t>LORENZO POZO ANIBERCA</t>
  </si>
  <si>
    <t>WILMOT MONTERO JOFREISI</t>
  </si>
  <si>
    <t>MARTINEZ SEPULVEDA WINIBER SAHIRA</t>
  </si>
  <si>
    <t>PEQUERO DE JESUS DELIN FRANCISCO</t>
  </si>
  <si>
    <t>PEREZ RAMIREZ ALEXANDRA</t>
  </si>
  <si>
    <t>RAMIREZ MORENO JOSE MANUEL</t>
  </si>
  <si>
    <t>RIOS RODRIGUEZ SOPHIA YAMILET</t>
  </si>
  <si>
    <t>MANZUETA BAUTISTA CORNELIO</t>
  </si>
  <si>
    <t>Participacion ,Observaciones(25)</t>
  </si>
  <si>
    <t>Pregunstas Orales/Exposicion (25)</t>
  </si>
  <si>
    <t>GUERRA JAKE  CLARIBEL</t>
  </si>
  <si>
    <t>Practicas(20)</t>
  </si>
  <si>
    <t xml:space="preserve">Modulo 1: Manejo de Sistema Operativo  y digitacion </t>
  </si>
  <si>
    <t>Modulo 3: Manejo de Internet</t>
  </si>
  <si>
    <t>Participacion ,Exposicion,Observaciones(10)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</si>
</sst>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4" xfId="0" applyFont="1" applyBorder="1"/>
    <xf numFmtId="37" fontId="5" fillId="5" borderId="1" xfId="1" applyNumberFormat="1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37" fontId="5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/>
    <xf numFmtId="164" fontId="9" fillId="0" borderId="1" xfId="1" applyNumberFormat="1" applyFont="1" applyBorder="1" applyAlignment="1">
      <alignment horizontal="center"/>
    </xf>
    <xf numFmtId="164" fontId="9" fillId="0" borderId="0" xfId="0" applyNumberFormat="1" applyFont="1"/>
    <xf numFmtId="0" fontId="9" fillId="0" borderId="1" xfId="0" applyFont="1" applyBorder="1" applyAlignment="1">
      <alignment horizontal="center"/>
    </xf>
    <xf numFmtId="164" fontId="9" fillId="4" borderId="1" xfId="1" applyNumberFormat="1" applyFont="1" applyFill="1" applyBorder="1" applyAlignment="1">
      <alignment horizontal="center"/>
    </xf>
    <xf numFmtId="0" fontId="0" fillId="3" borderId="0" xfId="0" applyFont="1" applyFill="1"/>
    <xf numFmtId="0" fontId="0" fillId="0" borderId="1" xfId="0" applyBorder="1"/>
    <xf numFmtId="0" fontId="14" fillId="0" borderId="0" xfId="0" applyFont="1"/>
    <xf numFmtId="0" fontId="11" fillId="8" borderId="1" xfId="0" applyFont="1" applyFill="1" applyBorder="1"/>
    <xf numFmtId="0" fontId="0" fillId="5" borderId="1" xfId="0" applyFill="1" applyBorder="1"/>
    <xf numFmtId="0" fontId="0" fillId="9" borderId="1" xfId="0" applyFill="1" applyBorder="1"/>
    <xf numFmtId="0" fontId="11" fillId="0" borderId="1" xfId="0" applyFont="1" applyBorder="1"/>
    <xf numFmtId="0" fontId="13" fillId="3" borderId="1" xfId="0" applyFont="1" applyFill="1" applyBorder="1" applyAlignment="1"/>
    <xf numFmtId="0" fontId="13" fillId="6" borderId="1" xfId="0" applyFont="1" applyFill="1" applyBorder="1" applyAlignment="1"/>
    <xf numFmtId="0" fontId="0" fillId="10" borderId="1" xfId="0" applyFill="1" applyBorder="1"/>
    <xf numFmtId="0" fontId="13" fillId="10" borderId="1" xfId="0" applyFont="1" applyFill="1" applyBorder="1" applyAlignment="1"/>
    <xf numFmtId="0" fontId="0" fillId="11" borderId="1" xfId="0" applyFill="1" applyBorder="1"/>
    <xf numFmtId="0" fontId="13" fillId="11" borderId="1" xfId="0" applyFont="1" applyFill="1" applyBorder="1" applyAlignment="1"/>
    <xf numFmtId="0" fontId="0" fillId="12" borderId="1" xfId="0" applyFill="1" applyBorder="1"/>
    <xf numFmtId="0" fontId="13" fillId="12" borderId="1" xfId="0" applyFont="1" applyFill="1" applyBorder="1" applyAlignment="1"/>
    <xf numFmtId="0" fontId="0" fillId="13" borderId="1" xfId="0" applyFill="1" applyBorder="1"/>
    <xf numFmtId="0" fontId="13" fillId="13" borderId="1" xfId="0" applyFont="1" applyFill="1" applyBorder="1" applyAlignment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0" fontId="0" fillId="14" borderId="0" xfId="0" applyFill="1"/>
    <xf numFmtId="0" fontId="0" fillId="14" borderId="0" xfId="0" applyFont="1" applyFill="1"/>
    <xf numFmtId="0" fontId="15" fillId="3" borderId="1" xfId="2" applyFill="1" applyBorder="1"/>
    <xf numFmtId="0" fontId="15" fillId="14" borderId="1" xfId="2" applyFill="1" applyBorder="1"/>
    <xf numFmtId="0" fontId="0" fillId="15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7" fillId="14" borderId="1" xfId="0" applyFont="1" applyFill="1" applyBorder="1"/>
    <xf numFmtId="0" fontId="18" fillId="14" borderId="1" xfId="2" applyFont="1" applyFill="1" applyBorder="1"/>
    <xf numFmtId="0" fontId="17" fillId="14" borderId="1" xfId="0" applyFont="1" applyFill="1" applyBorder="1" applyAlignment="1">
      <alignment horizontal="center"/>
    </xf>
    <xf numFmtId="0" fontId="16" fillId="14" borderId="0" xfId="0" applyFont="1" applyFill="1"/>
    <xf numFmtId="0" fontId="18" fillId="3" borderId="1" xfId="2" applyFont="1" applyFill="1" applyBorder="1"/>
    <xf numFmtId="0" fontId="17" fillId="3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6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3" fillId="15" borderId="4" xfId="0" applyFont="1" applyFill="1" applyBorder="1" applyAlignment="1">
      <alignment horizontal="center"/>
    </xf>
    <xf numFmtId="0" fontId="13" fillId="15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13" fillId="12" borderId="4" xfId="0" applyFont="1" applyFill="1" applyBorder="1" applyAlignment="1">
      <alignment horizontal="center"/>
    </xf>
    <xf numFmtId="0" fontId="13" fillId="12" borderId="6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3" fillId="13" borderId="4" xfId="0" applyFont="1" applyFill="1" applyBorder="1" applyAlignment="1">
      <alignment horizontal="center"/>
    </xf>
    <xf numFmtId="0" fontId="13" fillId="13" borderId="6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" xfId="0" applyFont="1" applyBorder="1"/>
    <xf numFmtId="0" fontId="17" fillId="16" borderId="1" xfId="0" applyFont="1" applyFill="1" applyBorder="1"/>
    <xf numFmtId="0" fontId="18" fillId="16" borderId="1" xfId="2" applyFont="1" applyFill="1" applyBorder="1"/>
    <xf numFmtId="0" fontId="16" fillId="16" borderId="0" xfId="0" applyFont="1" applyFill="1"/>
    <xf numFmtId="0" fontId="1" fillId="16" borderId="1" xfId="0" applyFont="1" applyFill="1" applyBorder="1"/>
    <xf numFmtId="0" fontId="15" fillId="16" borderId="1" xfId="2" applyFill="1" applyBorder="1"/>
    <xf numFmtId="0" fontId="1" fillId="16" borderId="1" xfId="0" applyFont="1" applyFill="1" applyBorder="1" applyAlignment="1">
      <alignment horizontal="center"/>
    </xf>
    <xf numFmtId="0" fontId="0" fillId="16" borderId="0" xfId="0" applyFill="1"/>
    <xf numFmtId="0" fontId="19" fillId="16" borderId="1" xfId="0" applyFont="1" applyFill="1" applyBorder="1" applyAlignment="1">
      <alignment horizontal="center"/>
    </xf>
    <xf numFmtId="0" fontId="1" fillId="17" borderId="1" xfId="0" applyFont="1" applyFill="1" applyBorder="1"/>
    <xf numFmtId="0" fontId="15" fillId="17" borderId="1" xfId="2" applyFill="1" applyBorder="1"/>
    <xf numFmtId="0" fontId="1" fillId="17" borderId="1" xfId="0" applyFont="1" applyFill="1" applyBorder="1" applyAlignment="1">
      <alignment horizontal="center"/>
    </xf>
    <xf numFmtId="0" fontId="0" fillId="17" borderId="0" xfId="0" applyFill="1"/>
    <xf numFmtId="0" fontId="17" fillId="17" borderId="1" xfId="0" applyFont="1" applyFill="1" applyBorder="1"/>
    <xf numFmtId="0" fontId="18" fillId="17" borderId="1" xfId="2" applyFont="1" applyFill="1" applyBorder="1"/>
    <xf numFmtId="0" fontId="19" fillId="17" borderId="1" xfId="0" applyFont="1" applyFill="1" applyBorder="1"/>
    <xf numFmtId="0" fontId="17" fillId="17" borderId="1" xfId="0" applyFont="1" applyFill="1" applyBorder="1" applyAlignment="1">
      <alignment horizontal="center"/>
    </xf>
    <xf numFmtId="0" fontId="16" fillId="17" borderId="0" xfId="0" applyFont="1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</xdr:rowOff>
    </xdr:from>
    <xdr:to>
      <xdr:col>1</xdr:col>
      <xdr:colOff>276225</xdr:colOff>
      <xdr:row>1</xdr:row>
      <xdr:rowOff>12940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65C229A-2588-4275-8E82-467925D0E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"/>
          <a:ext cx="542925" cy="32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otos%20Estudiantes\Lisbeht.jpeg" TargetMode="External"/><Relationship Id="rId13" Type="http://schemas.openxmlformats.org/officeDocument/2006/relationships/hyperlink" Target="Fotos%20Estudiantes\Gabriel.jpeg" TargetMode="External"/><Relationship Id="rId18" Type="http://schemas.openxmlformats.org/officeDocument/2006/relationships/hyperlink" Target="Fotos%20Estudiantes\nicaury.jpg" TargetMode="External"/><Relationship Id="rId3" Type="http://schemas.openxmlformats.org/officeDocument/2006/relationships/hyperlink" Target="..\Evaluacion%20OBPO\Fotos%20Estudiantes\Jose%20Manuel.jpeg" TargetMode="External"/><Relationship Id="rId7" Type="http://schemas.openxmlformats.org/officeDocument/2006/relationships/hyperlink" Target="Fotos%20Estudiantes\Aniberca%20Lorenzo.jpeg" TargetMode="External"/><Relationship Id="rId12" Type="http://schemas.openxmlformats.org/officeDocument/2006/relationships/hyperlink" Target="Fotos%20Estudiantes\Jofreisi.jpg" TargetMode="External"/><Relationship Id="rId17" Type="http://schemas.openxmlformats.org/officeDocument/2006/relationships/hyperlink" Target="Fotos%20Estudiantes\Edisson.jpeg" TargetMode="External"/><Relationship Id="rId2" Type="http://schemas.openxmlformats.org/officeDocument/2006/relationships/hyperlink" Target="..\Evaluacion%20OBPO\Fotos%20Estudiantes\Sofia.jpeg" TargetMode="External"/><Relationship Id="rId16" Type="http://schemas.openxmlformats.org/officeDocument/2006/relationships/hyperlink" Target="Fotos%20Estudiantes\Robersy.jpe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..\Evaluacion%20OBPO\Fotos%20Estudiantes\Oelmis.jpeg" TargetMode="External"/><Relationship Id="rId6" Type="http://schemas.openxmlformats.org/officeDocument/2006/relationships/hyperlink" Target="Fotos%20Estudiantes\Nana.jpeg" TargetMode="External"/><Relationship Id="rId11" Type="http://schemas.openxmlformats.org/officeDocument/2006/relationships/hyperlink" Target="Fotos%20Estudiantes\Jose%20Omar.jpeg" TargetMode="External"/><Relationship Id="rId5" Type="http://schemas.openxmlformats.org/officeDocument/2006/relationships/hyperlink" Target="..\Evaluacion%20OBPO\Fotos%20Estudiantes\Jose%20Vicioso.jpeg" TargetMode="External"/><Relationship Id="rId15" Type="http://schemas.openxmlformats.org/officeDocument/2006/relationships/hyperlink" Target="Fotos%20Estudiantes\Cormelio%20Manzueta.jpeg" TargetMode="External"/><Relationship Id="rId10" Type="http://schemas.openxmlformats.org/officeDocument/2006/relationships/hyperlink" Target="Fotos%20Estudiantes\Delin%20Peguero.jpeg" TargetMode="External"/><Relationship Id="rId19" Type="http://schemas.openxmlformats.org/officeDocument/2006/relationships/hyperlink" Target="Fotos%20Estudiantes\Alexandra.jpg" TargetMode="External"/><Relationship Id="rId4" Type="http://schemas.openxmlformats.org/officeDocument/2006/relationships/hyperlink" Target="Fotos%20Estudiantes\Maria%20Altagracia%20.jpg" TargetMode="External"/><Relationship Id="rId9" Type="http://schemas.openxmlformats.org/officeDocument/2006/relationships/hyperlink" Target="Fotos%20Estudiantes\Laya.jpg" TargetMode="External"/><Relationship Id="rId14" Type="http://schemas.openxmlformats.org/officeDocument/2006/relationships/hyperlink" Target="Fotos%20Estudiantes\Ruben%20Monegro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otos%20Estudiantes\Lisbeht.jpeg" TargetMode="External"/><Relationship Id="rId13" Type="http://schemas.openxmlformats.org/officeDocument/2006/relationships/hyperlink" Target="Fotos%20Estudiantes\Gabriel.jpeg" TargetMode="External"/><Relationship Id="rId18" Type="http://schemas.openxmlformats.org/officeDocument/2006/relationships/hyperlink" Target="Fotos%20Estudiantes\nicaury.jpg" TargetMode="External"/><Relationship Id="rId3" Type="http://schemas.openxmlformats.org/officeDocument/2006/relationships/hyperlink" Target="..\Evaluacion%20OBPO\Fotos%20Estudiantes\Jose%20Manuel.jpeg" TargetMode="External"/><Relationship Id="rId7" Type="http://schemas.openxmlformats.org/officeDocument/2006/relationships/hyperlink" Target="Fotos%20Estudiantes\Aniberca%20Lorenzo.jpeg" TargetMode="External"/><Relationship Id="rId12" Type="http://schemas.openxmlformats.org/officeDocument/2006/relationships/hyperlink" Target="Fotos%20Estudiantes\Jofreisi.jpg" TargetMode="External"/><Relationship Id="rId17" Type="http://schemas.openxmlformats.org/officeDocument/2006/relationships/hyperlink" Target="Fotos%20Estudiantes\Edisson.jpeg" TargetMode="External"/><Relationship Id="rId2" Type="http://schemas.openxmlformats.org/officeDocument/2006/relationships/hyperlink" Target="..\Evaluacion%20OBPO\Fotos%20Estudiantes\Sofia.jpeg" TargetMode="External"/><Relationship Id="rId16" Type="http://schemas.openxmlformats.org/officeDocument/2006/relationships/hyperlink" Target="Fotos%20Estudiantes\Robersy.jpeg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..\Evaluacion%20OBPO\Fotos%20Estudiantes\Oelmis.jpeg" TargetMode="External"/><Relationship Id="rId6" Type="http://schemas.openxmlformats.org/officeDocument/2006/relationships/hyperlink" Target="Fotos%20Estudiantes\Nana.jpeg" TargetMode="External"/><Relationship Id="rId11" Type="http://schemas.openxmlformats.org/officeDocument/2006/relationships/hyperlink" Target="Fotos%20Estudiantes\Jose%20Omar.jpeg" TargetMode="External"/><Relationship Id="rId5" Type="http://schemas.openxmlformats.org/officeDocument/2006/relationships/hyperlink" Target="..\Evaluacion%20OBPO\Fotos%20Estudiantes\Jose%20Vicioso.jpeg" TargetMode="External"/><Relationship Id="rId15" Type="http://schemas.openxmlformats.org/officeDocument/2006/relationships/hyperlink" Target="Fotos%20Estudiantes\Cormelio%20Manzueta.jpeg" TargetMode="External"/><Relationship Id="rId10" Type="http://schemas.openxmlformats.org/officeDocument/2006/relationships/hyperlink" Target="Fotos%20Estudiantes\Delin%20Peguero.jpeg" TargetMode="External"/><Relationship Id="rId19" Type="http://schemas.openxmlformats.org/officeDocument/2006/relationships/hyperlink" Target="Fotos%20Estudiantes\Alexandra.jpg" TargetMode="External"/><Relationship Id="rId4" Type="http://schemas.openxmlformats.org/officeDocument/2006/relationships/hyperlink" Target="Fotos%20Estudiantes\Maria%20Altagracia%20.jpg" TargetMode="External"/><Relationship Id="rId9" Type="http://schemas.openxmlformats.org/officeDocument/2006/relationships/hyperlink" Target="Fotos%20Estudiantes\Laya.jpg" TargetMode="External"/><Relationship Id="rId14" Type="http://schemas.openxmlformats.org/officeDocument/2006/relationships/hyperlink" Target="Fotos%20Estudiantes\Ruben%20Monegro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otos%20Estudiantes\Lisbeht.jpeg" TargetMode="External"/><Relationship Id="rId13" Type="http://schemas.openxmlformats.org/officeDocument/2006/relationships/hyperlink" Target="Fotos%20Estudiantes\Gabriel.jpeg" TargetMode="External"/><Relationship Id="rId18" Type="http://schemas.openxmlformats.org/officeDocument/2006/relationships/hyperlink" Target="Fotos%20Estudiantes\nicaury.jpg" TargetMode="External"/><Relationship Id="rId3" Type="http://schemas.openxmlformats.org/officeDocument/2006/relationships/hyperlink" Target="..\Evaluacion%20OBPO\Fotos%20Estudiantes\Jose%20Manuel.jpeg" TargetMode="External"/><Relationship Id="rId7" Type="http://schemas.openxmlformats.org/officeDocument/2006/relationships/hyperlink" Target="Fotos%20Estudiantes\Aniberca%20Lorenzo.jpeg" TargetMode="External"/><Relationship Id="rId12" Type="http://schemas.openxmlformats.org/officeDocument/2006/relationships/hyperlink" Target="Fotos%20Estudiantes\Jofreisi.jpg" TargetMode="External"/><Relationship Id="rId17" Type="http://schemas.openxmlformats.org/officeDocument/2006/relationships/hyperlink" Target="Fotos%20Estudiantes\Edisson.jpeg" TargetMode="External"/><Relationship Id="rId2" Type="http://schemas.openxmlformats.org/officeDocument/2006/relationships/hyperlink" Target="..\Evaluacion%20OBPO\Fotos%20Estudiantes\Sofia.jpeg" TargetMode="External"/><Relationship Id="rId16" Type="http://schemas.openxmlformats.org/officeDocument/2006/relationships/hyperlink" Target="Fotos%20Estudiantes\Robersy.jpeg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..\Evaluacion%20OBPO\Fotos%20Estudiantes\Oelmis.jpeg" TargetMode="External"/><Relationship Id="rId6" Type="http://schemas.openxmlformats.org/officeDocument/2006/relationships/hyperlink" Target="Fotos%20Estudiantes\Nana.jpeg" TargetMode="External"/><Relationship Id="rId11" Type="http://schemas.openxmlformats.org/officeDocument/2006/relationships/hyperlink" Target="Fotos%20Estudiantes\Jose%20Omar.jpeg" TargetMode="External"/><Relationship Id="rId5" Type="http://schemas.openxmlformats.org/officeDocument/2006/relationships/hyperlink" Target="..\Evaluacion%20OBPO\Fotos%20Estudiantes\Jose%20Vicioso.jpeg" TargetMode="External"/><Relationship Id="rId15" Type="http://schemas.openxmlformats.org/officeDocument/2006/relationships/hyperlink" Target="Fotos%20Estudiantes\Cormelio%20Manzueta.jpeg" TargetMode="External"/><Relationship Id="rId10" Type="http://schemas.openxmlformats.org/officeDocument/2006/relationships/hyperlink" Target="Fotos%20Estudiantes\Delin%20Peguero.jpeg" TargetMode="External"/><Relationship Id="rId19" Type="http://schemas.openxmlformats.org/officeDocument/2006/relationships/hyperlink" Target="Fotos%20Estudiantes\Alexandra.jpg" TargetMode="External"/><Relationship Id="rId4" Type="http://schemas.openxmlformats.org/officeDocument/2006/relationships/hyperlink" Target="Fotos%20Estudiantes\Maria%20Altagracia%20.jpg" TargetMode="External"/><Relationship Id="rId9" Type="http://schemas.openxmlformats.org/officeDocument/2006/relationships/hyperlink" Target="Fotos%20Estudiantes\Laya.jpg" TargetMode="External"/><Relationship Id="rId14" Type="http://schemas.openxmlformats.org/officeDocument/2006/relationships/hyperlink" Target="Fotos%20Estudiantes\Ruben%20Monegro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otos%20Estudiantes\Lisbeht.jpeg" TargetMode="External"/><Relationship Id="rId13" Type="http://schemas.openxmlformats.org/officeDocument/2006/relationships/hyperlink" Target="Fotos%20Estudiantes\Gabriel.jpeg" TargetMode="External"/><Relationship Id="rId3" Type="http://schemas.openxmlformats.org/officeDocument/2006/relationships/hyperlink" Target="..\Evaluacion%20OBPO\Fotos%20Estudiantes\Jose%20Manuel.jpeg" TargetMode="External"/><Relationship Id="rId7" Type="http://schemas.openxmlformats.org/officeDocument/2006/relationships/hyperlink" Target="Fotos%20Estudiantes\Aniberca%20Lorenzo.jpeg" TargetMode="External"/><Relationship Id="rId12" Type="http://schemas.openxmlformats.org/officeDocument/2006/relationships/hyperlink" Target="Fotos%20Estudiantes\Jofreisi.jpg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..\Evaluacion%20OBPO\Fotos%20Estudiantes\Sofia.jpeg" TargetMode="External"/><Relationship Id="rId16" Type="http://schemas.openxmlformats.org/officeDocument/2006/relationships/hyperlink" Target="Fotos%20Estudiantes\Robersy.jpeg" TargetMode="External"/><Relationship Id="rId1" Type="http://schemas.openxmlformats.org/officeDocument/2006/relationships/hyperlink" Target="..\Evaluacion%20OBPO\Fotos%20Estudiantes\Oelmis.jpeg" TargetMode="External"/><Relationship Id="rId6" Type="http://schemas.openxmlformats.org/officeDocument/2006/relationships/hyperlink" Target="Fotos%20Estudiantes\Nana.jpeg" TargetMode="External"/><Relationship Id="rId11" Type="http://schemas.openxmlformats.org/officeDocument/2006/relationships/hyperlink" Target="Fotos%20Estudiantes\Jose%20Omar.jpeg" TargetMode="External"/><Relationship Id="rId5" Type="http://schemas.openxmlformats.org/officeDocument/2006/relationships/hyperlink" Target="..\Evaluacion%20OBPO\Fotos%20Estudiantes\Jose%20Vicioso.jpeg" TargetMode="External"/><Relationship Id="rId15" Type="http://schemas.openxmlformats.org/officeDocument/2006/relationships/hyperlink" Target="Fotos%20Estudiantes\Cormelio%20Manzueta.jpeg" TargetMode="External"/><Relationship Id="rId10" Type="http://schemas.openxmlformats.org/officeDocument/2006/relationships/hyperlink" Target="Fotos%20Estudiantes\Delin%20Peguero.jpeg" TargetMode="External"/><Relationship Id="rId4" Type="http://schemas.openxmlformats.org/officeDocument/2006/relationships/hyperlink" Target="..\Evaluacion%20OBPO\Fotos%20Estudiantes\Maria%20Martes.jpeg" TargetMode="External"/><Relationship Id="rId9" Type="http://schemas.openxmlformats.org/officeDocument/2006/relationships/hyperlink" Target="Fotos%20Estudiantes\Laya.jpg" TargetMode="External"/><Relationship Id="rId14" Type="http://schemas.openxmlformats.org/officeDocument/2006/relationships/hyperlink" Target="Fotos%20Estudiantes\Ruben%20Moneg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B82D-20AF-4BB0-B2FC-8CFB3A549696}">
  <sheetPr>
    <tabColor theme="0"/>
    <pageSetUpPr fitToPage="1"/>
  </sheetPr>
  <dimension ref="A2:K26"/>
  <sheetViews>
    <sheetView topLeftCell="C1" zoomScaleNormal="100" workbookViewId="0">
      <selection activeCell="F9" sqref="F9"/>
    </sheetView>
  </sheetViews>
  <sheetFormatPr baseColWidth="10" defaultRowHeight="15" x14ac:dyDescent="0.25"/>
  <cols>
    <col min="1" max="1" width="6.140625" customWidth="1"/>
    <col min="2" max="2" width="52" customWidth="1"/>
    <col min="3" max="3" width="20.7109375" customWidth="1"/>
    <col min="4" max="4" width="40.85546875" customWidth="1"/>
    <col min="5" max="5" width="19.5703125" customWidth="1"/>
    <col min="6" max="6" width="16.140625" customWidth="1"/>
    <col min="7" max="7" width="18.85546875" customWidth="1"/>
    <col min="8" max="8" width="21.28515625" customWidth="1"/>
    <col min="9" max="9" width="11.140625" customWidth="1"/>
    <col min="10" max="10" width="12.28515625" customWidth="1"/>
  </cols>
  <sheetData>
    <row r="2" spans="1:11" ht="15.75" x14ac:dyDescent="0.2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</row>
    <row r="3" spans="1:11" ht="15.75" x14ac:dyDescent="0.25">
      <c r="A3" s="75" t="s">
        <v>3</v>
      </c>
      <c r="B3" s="73" t="s">
        <v>1</v>
      </c>
      <c r="C3" s="49"/>
      <c r="D3" s="60"/>
      <c r="E3" s="74" t="s">
        <v>53</v>
      </c>
      <c r="F3" s="74"/>
      <c r="G3" s="74"/>
      <c r="H3" s="74"/>
      <c r="I3" s="74"/>
      <c r="J3" s="74"/>
    </row>
    <row r="4" spans="1:11" ht="50.25" customHeight="1" x14ac:dyDescent="0.25">
      <c r="A4" s="76"/>
      <c r="B4" s="73"/>
      <c r="C4" s="49" t="s">
        <v>86</v>
      </c>
      <c r="D4" s="60" t="s">
        <v>1</v>
      </c>
      <c r="E4" s="1" t="s">
        <v>4</v>
      </c>
      <c r="F4" s="2" t="s">
        <v>6</v>
      </c>
      <c r="G4" s="1" t="s">
        <v>149</v>
      </c>
      <c r="H4" s="1" t="s">
        <v>148</v>
      </c>
      <c r="I4" s="1" t="s">
        <v>32</v>
      </c>
      <c r="J4" s="1" t="s">
        <v>2</v>
      </c>
    </row>
    <row r="5" spans="1:11" s="52" customFormat="1" ht="20.100000000000001" customHeight="1" x14ac:dyDescent="0.25">
      <c r="A5" s="50">
        <v>1</v>
      </c>
      <c r="B5" s="55" t="s">
        <v>80</v>
      </c>
      <c r="C5" s="50" t="s">
        <v>105</v>
      </c>
      <c r="D5" s="50" t="s">
        <v>132</v>
      </c>
      <c r="E5" s="51">
        <v>18</v>
      </c>
      <c r="F5" s="51">
        <v>20</v>
      </c>
      <c r="G5" s="51">
        <f t="shared" ref="G5:G19" si="0">10+10</f>
        <v>20</v>
      </c>
      <c r="H5" s="51">
        <v>16</v>
      </c>
      <c r="I5" s="51">
        <v>8</v>
      </c>
      <c r="J5" s="51">
        <f t="shared" ref="J5:J19" si="1">SUM(E5:I5)</f>
        <v>82</v>
      </c>
    </row>
    <row r="6" spans="1:11" s="52" customFormat="1" ht="20.100000000000001" customHeight="1" x14ac:dyDescent="0.25">
      <c r="A6" s="50">
        <f>A5+1</f>
        <v>2</v>
      </c>
      <c r="B6" s="55" t="s">
        <v>88</v>
      </c>
      <c r="C6" s="50" t="s">
        <v>103</v>
      </c>
      <c r="D6" s="50" t="s">
        <v>133</v>
      </c>
      <c r="E6" s="51">
        <v>20</v>
      </c>
      <c r="F6" s="51">
        <v>20</v>
      </c>
      <c r="G6" s="51">
        <f t="shared" si="0"/>
        <v>20</v>
      </c>
      <c r="H6" s="51">
        <v>18</v>
      </c>
      <c r="I6" s="51">
        <v>10</v>
      </c>
      <c r="J6" s="51">
        <f t="shared" si="1"/>
        <v>88</v>
      </c>
    </row>
    <row r="7" spans="1:11" s="52" customFormat="1" ht="20.100000000000001" customHeight="1" x14ac:dyDescent="0.25">
      <c r="A7" s="50">
        <f t="shared" ref="A7:A24" si="2">A6+1</f>
        <v>3</v>
      </c>
      <c r="B7" s="55" t="s">
        <v>87</v>
      </c>
      <c r="C7" s="50" t="s">
        <v>99</v>
      </c>
      <c r="D7" s="50" t="s">
        <v>134</v>
      </c>
      <c r="E7" s="51">
        <v>16</v>
      </c>
      <c r="F7" s="51">
        <v>20</v>
      </c>
      <c r="G7" s="51">
        <v>18</v>
      </c>
      <c r="H7" s="51">
        <v>19</v>
      </c>
      <c r="I7" s="51">
        <v>7</v>
      </c>
      <c r="J7" s="51">
        <f t="shared" si="1"/>
        <v>80</v>
      </c>
    </row>
    <row r="8" spans="1:11" s="52" customFormat="1" ht="20.100000000000001" customHeight="1" x14ac:dyDescent="0.25">
      <c r="A8" s="50">
        <f t="shared" si="2"/>
        <v>4</v>
      </c>
      <c r="B8" s="55" t="s">
        <v>89</v>
      </c>
      <c r="C8" s="50" t="s">
        <v>129</v>
      </c>
      <c r="D8" s="50" t="s">
        <v>138</v>
      </c>
      <c r="E8" s="51">
        <v>20</v>
      </c>
      <c r="F8" s="51">
        <v>20</v>
      </c>
      <c r="G8" s="51">
        <v>22</v>
      </c>
      <c r="H8" s="51">
        <v>20</v>
      </c>
      <c r="I8" s="51">
        <v>8</v>
      </c>
      <c r="J8" s="51">
        <f t="shared" si="1"/>
        <v>90</v>
      </c>
    </row>
    <row r="9" spans="1:11" s="52" customFormat="1" ht="20.100000000000001" customHeight="1" x14ac:dyDescent="0.25">
      <c r="A9" s="50">
        <f t="shared" si="2"/>
        <v>5</v>
      </c>
      <c r="B9" s="55" t="s">
        <v>73</v>
      </c>
      <c r="C9" s="50" t="s">
        <v>96</v>
      </c>
      <c r="D9" s="50" t="s">
        <v>112</v>
      </c>
      <c r="E9" s="51">
        <v>18</v>
      </c>
      <c r="F9" s="51">
        <v>16</v>
      </c>
      <c r="G9" s="51">
        <v>25</v>
      </c>
      <c r="H9" s="51">
        <v>25</v>
      </c>
      <c r="I9" s="51">
        <v>8</v>
      </c>
      <c r="J9" s="51">
        <f t="shared" si="1"/>
        <v>92</v>
      </c>
    </row>
    <row r="10" spans="1:11" s="52" customFormat="1" ht="20.100000000000001" customHeight="1" x14ac:dyDescent="0.25">
      <c r="A10" s="50">
        <f t="shared" si="2"/>
        <v>6</v>
      </c>
      <c r="B10" s="55"/>
      <c r="C10" s="50"/>
      <c r="D10" s="50" t="s">
        <v>150</v>
      </c>
      <c r="E10" s="51">
        <v>20</v>
      </c>
      <c r="F10" s="51">
        <v>20</v>
      </c>
      <c r="G10" s="51">
        <v>20</v>
      </c>
      <c r="H10" s="51">
        <v>20</v>
      </c>
      <c r="I10" s="51">
        <v>10</v>
      </c>
      <c r="J10" s="51">
        <f t="shared" si="1"/>
        <v>90</v>
      </c>
    </row>
    <row r="11" spans="1:11" s="66" customFormat="1" ht="20.100000000000001" customHeight="1" x14ac:dyDescent="0.25">
      <c r="A11" s="63">
        <f t="shared" si="2"/>
        <v>7</v>
      </c>
      <c r="B11" s="64" t="s">
        <v>78</v>
      </c>
      <c r="C11" s="63" t="s">
        <v>102</v>
      </c>
      <c r="D11" s="63" t="s">
        <v>123</v>
      </c>
      <c r="E11" s="65">
        <v>20</v>
      </c>
      <c r="F11" s="65">
        <v>16</v>
      </c>
      <c r="G11" s="65">
        <v>18</v>
      </c>
      <c r="H11" s="65">
        <v>18</v>
      </c>
      <c r="I11" s="65">
        <v>6</v>
      </c>
      <c r="J11" s="65">
        <f t="shared" si="1"/>
        <v>78</v>
      </c>
    </row>
    <row r="12" spans="1:11" s="52" customFormat="1" ht="20.100000000000001" customHeight="1" x14ac:dyDescent="0.25">
      <c r="A12" s="50">
        <f t="shared" si="2"/>
        <v>8</v>
      </c>
      <c r="B12" s="55" t="s">
        <v>79</v>
      </c>
      <c r="C12" s="50" t="s">
        <v>131</v>
      </c>
      <c r="D12" s="50" t="s">
        <v>139</v>
      </c>
      <c r="E12" s="51">
        <v>20</v>
      </c>
      <c r="F12" s="51">
        <v>16</v>
      </c>
      <c r="G12" s="51">
        <v>17</v>
      </c>
      <c r="H12" s="51">
        <v>18</v>
      </c>
      <c r="I12" s="51">
        <v>8</v>
      </c>
      <c r="J12" s="51">
        <f t="shared" si="1"/>
        <v>79</v>
      </c>
      <c r="K12" s="53"/>
    </row>
    <row r="13" spans="1:11" s="52" customFormat="1" ht="20.100000000000001" customHeight="1" x14ac:dyDescent="0.25">
      <c r="A13" s="50">
        <f t="shared" si="2"/>
        <v>9</v>
      </c>
      <c r="B13" s="55" t="s">
        <v>77</v>
      </c>
      <c r="C13" s="50" t="s">
        <v>92</v>
      </c>
      <c r="D13" s="50" t="s">
        <v>140</v>
      </c>
      <c r="E13" s="51">
        <v>20</v>
      </c>
      <c r="F13" s="51">
        <v>20</v>
      </c>
      <c r="G13" s="51">
        <v>25</v>
      </c>
      <c r="H13" s="51">
        <v>21</v>
      </c>
      <c r="I13" s="51">
        <v>4</v>
      </c>
      <c r="J13" s="51">
        <f t="shared" si="1"/>
        <v>90</v>
      </c>
      <c r="K13" s="53"/>
    </row>
    <row r="14" spans="1:11" s="52" customFormat="1" ht="20.100000000000001" customHeight="1" x14ac:dyDescent="0.25">
      <c r="A14" s="50">
        <f t="shared" si="2"/>
        <v>10</v>
      </c>
      <c r="B14" s="55" t="s">
        <v>74</v>
      </c>
      <c r="C14" s="50" t="s">
        <v>94</v>
      </c>
      <c r="D14" s="50" t="s">
        <v>147</v>
      </c>
      <c r="E14" s="51">
        <v>20</v>
      </c>
      <c r="F14" s="51">
        <v>19</v>
      </c>
      <c r="G14" s="51">
        <f>10+10</f>
        <v>20</v>
      </c>
      <c r="H14" s="51">
        <v>21</v>
      </c>
      <c r="I14" s="51">
        <v>10</v>
      </c>
      <c r="J14" s="51">
        <f t="shared" si="1"/>
        <v>90</v>
      </c>
      <c r="K14" s="53"/>
    </row>
    <row r="15" spans="1:11" s="52" customFormat="1" ht="20.100000000000001" customHeight="1" x14ac:dyDescent="0.25">
      <c r="A15" s="50">
        <f t="shared" si="2"/>
        <v>11</v>
      </c>
      <c r="B15" s="55" t="s">
        <v>85</v>
      </c>
      <c r="C15" s="50" t="s">
        <v>104</v>
      </c>
      <c r="D15" s="50" t="s">
        <v>136</v>
      </c>
      <c r="E15" s="51">
        <v>20</v>
      </c>
      <c r="F15" s="51">
        <v>20</v>
      </c>
      <c r="G15" s="51">
        <v>22</v>
      </c>
      <c r="H15" s="51">
        <v>20</v>
      </c>
      <c r="I15" s="51">
        <v>8</v>
      </c>
      <c r="J15" s="51">
        <f t="shared" si="1"/>
        <v>90</v>
      </c>
    </row>
    <row r="16" spans="1:11" s="52" customFormat="1" ht="20.100000000000001" customHeight="1" x14ac:dyDescent="0.25">
      <c r="A16" s="50">
        <f t="shared" si="2"/>
        <v>12</v>
      </c>
      <c r="B16" s="55" t="s">
        <v>72</v>
      </c>
      <c r="C16" s="50" t="s">
        <v>130</v>
      </c>
      <c r="D16" s="50" t="s">
        <v>142</v>
      </c>
      <c r="E16" s="51">
        <v>20</v>
      </c>
      <c r="F16" s="51">
        <v>20</v>
      </c>
      <c r="G16" s="51">
        <v>24</v>
      </c>
      <c r="H16" s="51">
        <v>20</v>
      </c>
      <c r="I16" s="51">
        <v>10</v>
      </c>
      <c r="J16" s="51">
        <f t="shared" si="1"/>
        <v>94</v>
      </c>
    </row>
    <row r="17" spans="1:11" s="5" customFormat="1" ht="20.100000000000001" customHeight="1" x14ac:dyDescent="0.25">
      <c r="A17" s="50">
        <f t="shared" si="2"/>
        <v>13</v>
      </c>
      <c r="B17" s="54" t="s">
        <v>71</v>
      </c>
      <c r="C17" s="3" t="s">
        <v>93</v>
      </c>
      <c r="D17" s="3" t="s">
        <v>115</v>
      </c>
      <c r="E17" s="4">
        <v>20</v>
      </c>
      <c r="F17" s="4">
        <v>20</v>
      </c>
      <c r="G17" s="4">
        <v>25</v>
      </c>
      <c r="H17" s="4">
        <v>20</v>
      </c>
      <c r="I17" s="4">
        <v>0</v>
      </c>
      <c r="J17" s="4">
        <f t="shared" si="1"/>
        <v>85</v>
      </c>
    </row>
    <row r="18" spans="1:11" s="52" customFormat="1" ht="20.100000000000001" customHeight="1" x14ac:dyDescent="0.25">
      <c r="A18" s="50">
        <f t="shared" si="2"/>
        <v>14</v>
      </c>
      <c r="B18" s="55" t="s">
        <v>95</v>
      </c>
      <c r="C18" s="50"/>
      <c r="D18" s="50" t="s">
        <v>143</v>
      </c>
      <c r="E18" s="51">
        <v>20</v>
      </c>
      <c r="F18" s="51">
        <v>19</v>
      </c>
      <c r="G18" s="51">
        <v>22</v>
      </c>
      <c r="H18" s="51">
        <v>16</v>
      </c>
      <c r="I18" s="51">
        <v>8</v>
      </c>
      <c r="J18" s="51">
        <f t="shared" si="1"/>
        <v>85</v>
      </c>
      <c r="K18" s="53"/>
    </row>
    <row r="19" spans="1:11" s="52" customFormat="1" ht="20.100000000000001" customHeight="1" x14ac:dyDescent="0.25">
      <c r="A19" s="50">
        <f t="shared" si="2"/>
        <v>15</v>
      </c>
      <c r="B19" s="55" t="s">
        <v>90</v>
      </c>
      <c r="C19" s="50" t="s">
        <v>106</v>
      </c>
      <c r="D19" s="50" t="s">
        <v>137</v>
      </c>
      <c r="E19" s="51">
        <v>20</v>
      </c>
      <c r="F19" s="51">
        <v>18</v>
      </c>
      <c r="G19" s="51">
        <f t="shared" si="0"/>
        <v>20</v>
      </c>
      <c r="H19" s="51">
        <v>19</v>
      </c>
      <c r="I19" s="51">
        <v>8</v>
      </c>
      <c r="J19" s="51">
        <f t="shared" si="1"/>
        <v>85</v>
      </c>
    </row>
    <row r="20" spans="1:11" s="71" customFormat="1" ht="20.100000000000001" customHeight="1" x14ac:dyDescent="0.25">
      <c r="A20" s="63">
        <f t="shared" si="2"/>
        <v>16</v>
      </c>
      <c r="B20" s="67" t="s">
        <v>83</v>
      </c>
      <c r="C20" s="68" t="s">
        <v>91</v>
      </c>
      <c r="D20" s="68" t="s">
        <v>144</v>
      </c>
      <c r="E20" s="69">
        <v>16</v>
      </c>
      <c r="F20" s="69">
        <v>20</v>
      </c>
      <c r="G20" s="70">
        <v>20</v>
      </c>
      <c r="H20" s="70">
        <v>20</v>
      </c>
      <c r="I20" s="70">
        <v>6</v>
      </c>
      <c r="J20" s="70">
        <f t="shared" ref="J20:J24" si="3">SUM(E20:I20)</f>
        <v>82</v>
      </c>
    </row>
    <row r="21" spans="1:11" s="71" customFormat="1" ht="20.100000000000001" customHeight="1" x14ac:dyDescent="0.25">
      <c r="A21" s="63">
        <f t="shared" si="2"/>
        <v>17</v>
      </c>
      <c r="B21" s="67" t="s">
        <v>76</v>
      </c>
      <c r="C21" s="68" t="s">
        <v>98</v>
      </c>
      <c r="D21" s="68" t="s">
        <v>145</v>
      </c>
      <c r="E21" s="70">
        <v>19</v>
      </c>
      <c r="F21" s="70">
        <v>10</v>
      </c>
      <c r="G21" s="70">
        <v>18</v>
      </c>
      <c r="H21" s="70">
        <v>18</v>
      </c>
      <c r="I21" s="70">
        <v>8</v>
      </c>
      <c r="J21" s="70">
        <f>SUM(E21:I21)</f>
        <v>73</v>
      </c>
    </row>
    <row r="22" spans="1:11" s="52" customFormat="1" ht="20.100000000000001" customHeight="1" x14ac:dyDescent="0.25">
      <c r="A22" s="50">
        <f t="shared" si="2"/>
        <v>18</v>
      </c>
      <c r="B22" s="55" t="s">
        <v>107</v>
      </c>
      <c r="C22" s="50" t="s">
        <v>108</v>
      </c>
      <c r="D22" s="50" t="s">
        <v>146</v>
      </c>
      <c r="E22" s="51">
        <v>20</v>
      </c>
      <c r="F22" s="51">
        <v>20</v>
      </c>
      <c r="G22" s="51">
        <v>24</v>
      </c>
      <c r="H22" s="51">
        <v>20</v>
      </c>
      <c r="I22" s="51">
        <v>10</v>
      </c>
      <c r="J22" s="51">
        <f>SUM(E22:I22)</f>
        <v>94</v>
      </c>
    </row>
    <row r="23" spans="1:11" s="52" customFormat="1" ht="20.100000000000001" customHeight="1" x14ac:dyDescent="0.25">
      <c r="A23" s="50">
        <f t="shared" si="2"/>
        <v>19</v>
      </c>
      <c r="B23" s="55" t="s">
        <v>100</v>
      </c>
      <c r="C23" s="50" t="s">
        <v>101</v>
      </c>
      <c r="D23" s="50" t="s">
        <v>135</v>
      </c>
      <c r="E23" s="51">
        <v>20</v>
      </c>
      <c r="F23" s="51">
        <v>20</v>
      </c>
      <c r="G23" s="51">
        <v>24</v>
      </c>
      <c r="H23" s="51">
        <v>20</v>
      </c>
      <c r="I23" s="51">
        <v>10</v>
      </c>
      <c r="J23" s="51">
        <f>SUM(E23:I23)</f>
        <v>94</v>
      </c>
      <c r="K23" s="53"/>
    </row>
    <row r="24" spans="1:11" s="52" customFormat="1" ht="20.100000000000001" customHeight="1" x14ac:dyDescent="0.25">
      <c r="A24" s="50">
        <f t="shared" si="2"/>
        <v>20</v>
      </c>
      <c r="B24" s="55" t="s">
        <v>82</v>
      </c>
      <c r="C24" s="50" t="s">
        <v>97</v>
      </c>
      <c r="D24" s="50" t="s">
        <v>141</v>
      </c>
      <c r="E24" s="51">
        <v>16</v>
      </c>
      <c r="F24" s="51">
        <v>20</v>
      </c>
      <c r="G24" s="51">
        <v>21</v>
      </c>
      <c r="H24" s="51">
        <v>20</v>
      </c>
      <c r="I24" s="51">
        <v>8</v>
      </c>
      <c r="J24" s="51">
        <f t="shared" si="3"/>
        <v>85</v>
      </c>
    </row>
    <row r="25" spans="1:11" s="7" customFormat="1" ht="15.75" x14ac:dyDescent="0.25">
      <c r="J25" s="61"/>
    </row>
    <row r="26" spans="1:11" s="7" customFormat="1" x14ac:dyDescent="0.25"/>
  </sheetData>
  <sortState xmlns:xlrd2="http://schemas.microsoft.com/office/spreadsheetml/2017/richdata2" ref="A2:J24">
    <sortCondition ref="B20:B24"/>
  </sortState>
  <mergeCells count="4">
    <mergeCell ref="B3:B4"/>
    <mergeCell ref="E3:J3"/>
    <mergeCell ref="A3:A4"/>
    <mergeCell ref="A2:J2"/>
  </mergeCells>
  <hyperlinks>
    <hyperlink ref="B19" r:id="rId1" display="OELMIS RAMONIA PEREZ" xr:uid="{FC04D6B5-2B4E-420B-936F-4E5B169F2E2F}"/>
    <hyperlink ref="B22" r:id="rId2" display="SOPHIA RIOS" xr:uid="{08A186A6-63C8-4C5D-BD3B-BB7B1E2F090C}"/>
    <hyperlink ref="B21" r:id="rId3" xr:uid="{91E99F49-EF14-441C-B27E-50D2D735B5EA}"/>
    <hyperlink ref="B15" r:id="rId4" xr:uid="{88A6232C-30B8-4335-B2F4-A9A872DF7AFD}"/>
    <hyperlink ref="B23" r:id="rId5" display="JOSE R. VICIOSO M." xr:uid="{B11EF6B4-3D1C-4F5B-B499-A4F5B2318FC9}"/>
    <hyperlink ref="B16" r:id="rId6" xr:uid="{42A066D8-E4B7-45BB-BCDA-A7954254FDB1}"/>
    <hyperlink ref="B13" r:id="rId7" xr:uid="{183ECD7F-2DF9-49D4-8E71-7C6D4D741214}"/>
    <hyperlink ref="B6" r:id="rId8" xr:uid="{7A3F1390-7461-479C-8CC3-4E3EF05C6ACF}"/>
    <hyperlink ref="B11" r:id="rId9" xr:uid="{D50BC4CA-630C-4D98-8744-0767B0A88392}"/>
    <hyperlink ref="B18" r:id="rId10" display="DELIN PEGUERO" xr:uid="{B2F8F32A-BA16-422E-8622-123418C4DA3C}"/>
    <hyperlink ref="B7" r:id="rId11" xr:uid="{91A2EDA3-CE7F-480A-8ADD-BA2B6BCFE396}"/>
    <hyperlink ref="B24" r:id="rId12" xr:uid="{78933B29-B22B-4CCF-9451-6CB4EF0331B6}"/>
    <hyperlink ref="B9" r:id="rId13" xr:uid="{F82076D3-70E4-4EF6-9647-38DFAF07F665}"/>
    <hyperlink ref="B17" r:id="rId14" xr:uid="{7EC92A16-B3DC-4AF4-B3A8-D2A996339D65}"/>
    <hyperlink ref="B14" r:id="rId15" xr:uid="{ED7DE49E-493D-423E-948B-4D3BD66BE0BE}"/>
    <hyperlink ref="B8" r:id="rId16" xr:uid="{E5405B75-C0C1-4137-AE22-21DE9A8BCB5A}"/>
    <hyperlink ref="B12" r:id="rId17" xr:uid="{B20DD5F9-6F17-4DC9-AD0B-A887268ACF59}"/>
    <hyperlink ref="B5" r:id="rId18" xr:uid="{DB54F7E4-7992-4765-AFA8-08C06D20847D}"/>
    <hyperlink ref="B20" r:id="rId19" xr:uid="{F4DD5E7C-E363-4761-B866-124319466BF3}"/>
  </hyperlinks>
  <pageMargins left="0.70866141732283472" right="0.70866141732283472" top="0.74803149606299213" bottom="0.74803149606299213" header="0.31496062992125984" footer="0.31496062992125984"/>
  <pageSetup scale="87" fitToHeight="0" orientation="landscape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67EE-63B3-4F4E-84A3-0B889FE3012C}">
  <sheetPr>
    <tabColor theme="0"/>
    <pageSetUpPr fitToPage="1"/>
  </sheetPr>
  <dimension ref="A2:L26"/>
  <sheetViews>
    <sheetView topLeftCell="E1" zoomScaleNormal="100" workbookViewId="0">
      <selection activeCell="M10" sqref="M10"/>
    </sheetView>
  </sheetViews>
  <sheetFormatPr baseColWidth="10" defaultRowHeight="15" x14ac:dyDescent="0.25"/>
  <cols>
    <col min="1" max="1" width="6.140625" customWidth="1"/>
    <col min="2" max="2" width="52" customWidth="1"/>
    <col min="3" max="3" width="20.7109375" customWidth="1"/>
    <col min="4" max="4" width="40.85546875" customWidth="1"/>
    <col min="5" max="5" width="19.5703125" customWidth="1"/>
    <col min="6" max="6" width="16.140625" customWidth="1"/>
    <col min="7" max="7" width="18.85546875" customWidth="1"/>
    <col min="8" max="8" width="21.28515625" customWidth="1"/>
    <col min="9" max="9" width="14.140625" customWidth="1"/>
    <col min="10" max="10" width="11.140625" customWidth="1"/>
    <col min="11" max="11" width="12.28515625" customWidth="1"/>
  </cols>
  <sheetData>
    <row r="2" spans="1:12" ht="15.75" x14ac:dyDescent="0.2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</row>
    <row r="3" spans="1:12" ht="15.75" x14ac:dyDescent="0.25">
      <c r="A3" s="75" t="s">
        <v>3</v>
      </c>
      <c r="B3" s="73" t="s">
        <v>1</v>
      </c>
      <c r="C3" s="62"/>
      <c r="D3" s="62"/>
      <c r="E3" s="74" t="s">
        <v>152</v>
      </c>
      <c r="F3" s="74"/>
      <c r="G3" s="74"/>
      <c r="H3" s="74"/>
      <c r="I3" s="74"/>
      <c r="J3" s="74"/>
      <c r="K3" s="74"/>
    </row>
    <row r="4" spans="1:12" ht="50.25" customHeight="1" x14ac:dyDescent="0.25">
      <c r="A4" s="76"/>
      <c r="B4" s="73"/>
      <c r="C4" s="62" t="s">
        <v>86</v>
      </c>
      <c r="D4" s="62" t="s">
        <v>1</v>
      </c>
      <c r="E4" s="62" t="s">
        <v>4</v>
      </c>
      <c r="F4" s="62" t="s">
        <v>6</v>
      </c>
      <c r="G4" s="62" t="s">
        <v>151</v>
      </c>
      <c r="H4" s="62" t="s">
        <v>8</v>
      </c>
      <c r="I4" s="62" t="s">
        <v>32</v>
      </c>
      <c r="J4" s="62" t="s">
        <v>32</v>
      </c>
      <c r="K4" s="62" t="s">
        <v>2</v>
      </c>
    </row>
    <row r="5" spans="1:12" s="52" customFormat="1" ht="20.100000000000001" customHeight="1" x14ac:dyDescent="0.25">
      <c r="A5" s="50">
        <v>1</v>
      </c>
      <c r="B5" s="55" t="s">
        <v>80</v>
      </c>
      <c r="C5" s="50" t="s">
        <v>105</v>
      </c>
      <c r="D5" s="50" t="s">
        <v>132</v>
      </c>
      <c r="E5" s="51">
        <v>20</v>
      </c>
      <c r="F5" s="51">
        <v>10</v>
      </c>
      <c r="G5" s="51">
        <v>20</v>
      </c>
      <c r="H5" s="51">
        <v>12</v>
      </c>
      <c r="I5" s="51">
        <v>10</v>
      </c>
      <c r="J5" s="51">
        <v>8</v>
      </c>
      <c r="K5" s="51">
        <f>J5+I5+H5+G5+F5+E5</f>
        <v>80</v>
      </c>
    </row>
    <row r="6" spans="1:12" s="52" customFormat="1" ht="20.100000000000001" customHeight="1" x14ac:dyDescent="0.25">
      <c r="A6" s="50">
        <f>A5+1</f>
        <v>2</v>
      </c>
      <c r="B6" s="55" t="s">
        <v>88</v>
      </c>
      <c r="C6" s="50" t="s">
        <v>103</v>
      </c>
      <c r="D6" s="50" t="s">
        <v>133</v>
      </c>
      <c r="E6" s="51">
        <v>20</v>
      </c>
      <c r="F6" s="51">
        <v>15</v>
      </c>
      <c r="G6" s="51">
        <v>18</v>
      </c>
      <c r="H6" s="51">
        <v>16</v>
      </c>
      <c r="I6" s="51">
        <v>8</v>
      </c>
      <c r="J6" s="51">
        <v>8</v>
      </c>
      <c r="K6" s="51">
        <f t="shared" ref="K6:K24" si="0">J6+I6+H6+G6+F6+E6</f>
        <v>85</v>
      </c>
    </row>
    <row r="7" spans="1:12" s="5" customFormat="1" ht="20.100000000000001" customHeight="1" x14ac:dyDescent="0.25">
      <c r="A7" s="3">
        <f t="shared" ref="A7:A24" si="1">A6+1</f>
        <v>3</v>
      </c>
      <c r="B7" s="54" t="s">
        <v>87</v>
      </c>
      <c r="C7" s="3" t="s">
        <v>99</v>
      </c>
      <c r="D7" s="3" t="s">
        <v>134</v>
      </c>
      <c r="E7" s="4">
        <v>20</v>
      </c>
      <c r="F7" s="4">
        <v>12</v>
      </c>
      <c r="G7" s="51">
        <v>20</v>
      </c>
      <c r="H7" s="51">
        <v>20</v>
      </c>
      <c r="I7" s="4">
        <v>8</v>
      </c>
      <c r="J7" s="4">
        <v>10</v>
      </c>
      <c r="K7" s="51">
        <f t="shared" si="0"/>
        <v>90</v>
      </c>
    </row>
    <row r="8" spans="1:12" s="52" customFormat="1" ht="20.100000000000001" customHeight="1" x14ac:dyDescent="0.25">
      <c r="A8" s="50">
        <f t="shared" si="1"/>
        <v>4</v>
      </c>
      <c r="B8" s="55" t="s">
        <v>89</v>
      </c>
      <c r="C8" s="50" t="s">
        <v>129</v>
      </c>
      <c r="D8" s="50" t="s">
        <v>138</v>
      </c>
      <c r="E8" s="51">
        <v>20</v>
      </c>
      <c r="F8" s="51">
        <v>10</v>
      </c>
      <c r="G8" s="51">
        <v>20</v>
      </c>
      <c r="H8" s="51">
        <v>20</v>
      </c>
      <c r="I8" s="51">
        <v>10</v>
      </c>
      <c r="J8" s="51">
        <v>10</v>
      </c>
      <c r="K8" s="51">
        <f t="shared" si="0"/>
        <v>90</v>
      </c>
    </row>
    <row r="9" spans="1:12" s="52" customFormat="1" ht="20.100000000000001" customHeight="1" x14ac:dyDescent="0.25">
      <c r="A9" s="50">
        <f t="shared" si="1"/>
        <v>5</v>
      </c>
      <c r="B9" s="55" t="s">
        <v>73</v>
      </c>
      <c r="C9" s="50" t="s">
        <v>96</v>
      </c>
      <c r="D9" s="50" t="s">
        <v>112</v>
      </c>
      <c r="E9" s="51">
        <v>20</v>
      </c>
      <c r="F9" s="51">
        <v>18</v>
      </c>
      <c r="G9" s="51">
        <v>18</v>
      </c>
      <c r="H9" s="51">
        <v>20</v>
      </c>
      <c r="I9" s="51">
        <v>10</v>
      </c>
      <c r="J9" s="51">
        <v>7</v>
      </c>
      <c r="K9" s="51">
        <f t="shared" si="0"/>
        <v>93</v>
      </c>
    </row>
    <row r="10" spans="1:12" s="52" customFormat="1" ht="20.100000000000001" customHeight="1" x14ac:dyDescent="0.25">
      <c r="A10" s="50">
        <f t="shared" si="1"/>
        <v>6</v>
      </c>
      <c r="B10" s="55"/>
      <c r="C10" s="50"/>
      <c r="D10" s="50" t="s">
        <v>150</v>
      </c>
      <c r="E10" s="51">
        <v>20</v>
      </c>
      <c r="F10" s="51">
        <v>10</v>
      </c>
      <c r="G10" s="51">
        <v>20</v>
      </c>
      <c r="H10" s="51">
        <v>20</v>
      </c>
      <c r="I10" s="51">
        <v>10</v>
      </c>
      <c r="J10" s="51">
        <v>10</v>
      </c>
      <c r="K10" s="51">
        <f t="shared" si="0"/>
        <v>90</v>
      </c>
    </row>
    <row r="11" spans="1:12" s="66" customFormat="1" ht="20.100000000000001" customHeight="1" x14ac:dyDescent="0.25">
      <c r="A11" s="63">
        <f t="shared" si="1"/>
        <v>7</v>
      </c>
      <c r="B11" s="64" t="s">
        <v>78</v>
      </c>
      <c r="C11" s="63" t="s">
        <v>102</v>
      </c>
      <c r="D11" s="63" t="s">
        <v>123</v>
      </c>
      <c r="E11" s="51">
        <v>20</v>
      </c>
      <c r="F11" s="51">
        <v>14</v>
      </c>
      <c r="G11" s="51">
        <v>17</v>
      </c>
      <c r="H11" s="51">
        <v>16</v>
      </c>
      <c r="I11" s="51">
        <v>7</v>
      </c>
      <c r="J11" s="65">
        <v>9</v>
      </c>
      <c r="K11" s="51">
        <f t="shared" si="0"/>
        <v>83</v>
      </c>
    </row>
    <row r="12" spans="1:12" s="52" customFormat="1" ht="20.100000000000001" customHeight="1" x14ac:dyDescent="0.25">
      <c r="A12" s="50">
        <f t="shared" si="1"/>
        <v>8</v>
      </c>
      <c r="B12" s="55" t="s">
        <v>79</v>
      </c>
      <c r="C12" s="50" t="s">
        <v>131</v>
      </c>
      <c r="D12" s="50" t="s">
        <v>139</v>
      </c>
      <c r="E12" s="51">
        <v>20</v>
      </c>
      <c r="F12" s="51">
        <v>18</v>
      </c>
      <c r="G12" s="51">
        <v>20</v>
      </c>
      <c r="H12" s="51">
        <v>15</v>
      </c>
      <c r="I12" s="51">
        <v>6</v>
      </c>
      <c r="J12" s="51">
        <v>6</v>
      </c>
      <c r="K12" s="51">
        <f t="shared" si="0"/>
        <v>85</v>
      </c>
      <c r="L12" s="53"/>
    </row>
    <row r="13" spans="1:12" s="52" customFormat="1" ht="20.100000000000001" customHeight="1" x14ac:dyDescent="0.25">
      <c r="A13" s="50">
        <f t="shared" si="1"/>
        <v>9</v>
      </c>
      <c r="B13" s="55" t="s">
        <v>77</v>
      </c>
      <c r="C13" s="50" t="s">
        <v>92</v>
      </c>
      <c r="D13" s="50" t="s">
        <v>140</v>
      </c>
      <c r="E13" s="51">
        <v>20</v>
      </c>
      <c r="F13" s="51">
        <v>10</v>
      </c>
      <c r="G13" s="51">
        <v>20</v>
      </c>
      <c r="H13" s="51">
        <v>20</v>
      </c>
      <c r="I13" s="51">
        <v>10</v>
      </c>
      <c r="J13" s="51">
        <v>10</v>
      </c>
      <c r="K13" s="51">
        <f t="shared" si="0"/>
        <v>90</v>
      </c>
      <c r="L13" s="53"/>
    </row>
    <row r="14" spans="1:12" s="52" customFormat="1" ht="20.100000000000001" customHeight="1" x14ac:dyDescent="0.25">
      <c r="A14" s="50">
        <f t="shared" si="1"/>
        <v>10</v>
      </c>
      <c r="B14" s="55" t="s">
        <v>74</v>
      </c>
      <c r="C14" s="50" t="s">
        <v>94</v>
      </c>
      <c r="D14" s="50" t="s">
        <v>147</v>
      </c>
      <c r="E14" s="51">
        <v>20</v>
      </c>
      <c r="F14" s="51">
        <v>10</v>
      </c>
      <c r="G14" s="51">
        <v>20</v>
      </c>
      <c r="H14" s="51">
        <v>20</v>
      </c>
      <c r="I14" s="51">
        <v>10</v>
      </c>
      <c r="J14" s="51">
        <v>10</v>
      </c>
      <c r="K14" s="51">
        <f t="shared" si="0"/>
        <v>90</v>
      </c>
      <c r="L14" s="53"/>
    </row>
    <row r="15" spans="1:12" s="52" customFormat="1" ht="20.100000000000001" customHeight="1" x14ac:dyDescent="0.25">
      <c r="A15" s="50">
        <f t="shared" si="1"/>
        <v>11</v>
      </c>
      <c r="B15" s="55" t="s">
        <v>85</v>
      </c>
      <c r="C15" s="50" t="s">
        <v>104</v>
      </c>
      <c r="D15" s="50" t="s">
        <v>136</v>
      </c>
      <c r="E15" s="51">
        <v>20</v>
      </c>
      <c r="F15" s="51">
        <v>10</v>
      </c>
      <c r="G15" s="51">
        <v>20</v>
      </c>
      <c r="H15" s="51">
        <v>20</v>
      </c>
      <c r="I15" s="51">
        <v>10</v>
      </c>
      <c r="J15" s="51">
        <v>10</v>
      </c>
      <c r="K15" s="51">
        <f t="shared" si="0"/>
        <v>90</v>
      </c>
    </row>
    <row r="16" spans="1:12" s="5" customFormat="1" ht="20.100000000000001" customHeight="1" x14ac:dyDescent="0.25">
      <c r="A16" s="3">
        <f t="shared" si="1"/>
        <v>12</v>
      </c>
      <c r="B16" s="54" t="s">
        <v>72</v>
      </c>
      <c r="C16" s="3" t="s">
        <v>130</v>
      </c>
      <c r="D16" s="3" t="s">
        <v>142</v>
      </c>
      <c r="E16" s="4">
        <v>20</v>
      </c>
      <c r="F16" s="4">
        <v>10</v>
      </c>
      <c r="G16" s="51">
        <v>20</v>
      </c>
      <c r="H16" s="51">
        <v>20</v>
      </c>
      <c r="I16" s="4">
        <v>8</v>
      </c>
      <c r="J16" s="4">
        <v>10</v>
      </c>
      <c r="K16" s="51">
        <f t="shared" si="0"/>
        <v>88</v>
      </c>
    </row>
    <row r="17" spans="1:12" s="5" customFormat="1" ht="20.100000000000001" customHeight="1" x14ac:dyDescent="0.25">
      <c r="A17" s="50">
        <f t="shared" si="1"/>
        <v>13</v>
      </c>
      <c r="B17" s="54" t="s">
        <v>71</v>
      </c>
      <c r="C17" s="3" t="s">
        <v>93</v>
      </c>
      <c r="D17" s="3" t="s">
        <v>115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4">
        <v>0</v>
      </c>
      <c r="K17" s="51">
        <f t="shared" si="0"/>
        <v>0</v>
      </c>
    </row>
    <row r="18" spans="1:12" s="52" customFormat="1" ht="20.100000000000001" customHeight="1" x14ac:dyDescent="0.25">
      <c r="A18" s="50">
        <f t="shared" si="1"/>
        <v>14</v>
      </c>
      <c r="B18" s="55" t="s">
        <v>95</v>
      </c>
      <c r="C18" s="50"/>
      <c r="D18" s="50" t="s">
        <v>143</v>
      </c>
      <c r="E18" s="51">
        <v>20</v>
      </c>
      <c r="F18" s="51">
        <v>10</v>
      </c>
      <c r="G18" s="51">
        <v>20</v>
      </c>
      <c r="H18" s="51">
        <v>20</v>
      </c>
      <c r="I18" s="51">
        <v>8</v>
      </c>
      <c r="J18" s="51">
        <v>10</v>
      </c>
      <c r="K18" s="51">
        <f t="shared" si="0"/>
        <v>88</v>
      </c>
      <c r="L18" s="53"/>
    </row>
    <row r="19" spans="1:12" s="52" customFormat="1" ht="20.100000000000001" customHeight="1" x14ac:dyDescent="0.25">
      <c r="A19" s="50">
        <f t="shared" si="1"/>
        <v>15</v>
      </c>
      <c r="B19" s="55" t="s">
        <v>90</v>
      </c>
      <c r="C19" s="50" t="s">
        <v>106</v>
      </c>
      <c r="D19" s="50" t="s">
        <v>137</v>
      </c>
      <c r="E19" s="51">
        <v>20</v>
      </c>
      <c r="F19" s="51">
        <v>10</v>
      </c>
      <c r="G19" s="51">
        <v>20</v>
      </c>
      <c r="H19" s="51">
        <v>20</v>
      </c>
      <c r="I19" s="51">
        <v>10</v>
      </c>
      <c r="J19" s="51">
        <v>0</v>
      </c>
      <c r="K19" s="51">
        <f t="shared" si="0"/>
        <v>80</v>
      </c>
    </row>
    <row r="20" spans="1:12" s="71" customFormat="1" ht="20.100000000000001" customHeight="1" x14ac:dyDescent="0.25">
      <c r="A20" s="63">
        <f t="shared" si="1"/>
        <v>16</v>
      </c>
      <c r="B20" s="67" t="s">
        <v>83</v>
      </c>
      <c r="C20" s="68" t="s">
        <v>91</v>
      </c>
      <c r="D20" s="68" t="s">
        <v>144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70">
        <v>0</v>
      </c>
      <c r="K20" s="51">
        <f t="shared" si="0"/>
        <v>0</v>
      </c>
    </row>
    <row r="21" spans="1:12" s="71" customFormat="1" ht="20.100000000000001" customHeight="1" x14ac:dyDescent="0.25">
      <c r="A21" s="63">
        <f t="shared" si="1"/>
        <v>17</v>
      </c>
      <c r="B21" s="67" t="s">
        <v>76</v>
      </c>
      <c r="C21" s="68" t="s">
        <v>98</v>
      </c>
      <c r="D21" s="68" t="s">
        <v>145</v>
      </c>
      <c r="E21" s="51">
        <v>20</v>
      </c>
      <c r="F21" s="51">
        <v>15</v>
      </c>
      <c r="G21" s="51">
        <v>20</v>
      </c>
      <c r="H21" s="51">
        <v>20</v>
      </c>
      <c r="I21" s="51">
        <v>8</v>
      </c>
      <c r="J21" s="70">
        <v>10</v>
      </c>
      <c r="K21" s="51">
        <f t="shared" si="0"/>
        <v>93</v>
      </c>
    </row>
    <row r="22" spans="1:12" s="52" customFormat="1" ht="20.100000000000001" customHeight="1" x14ac:dyDescent="0.25">
      <c r="A22" s="50">
        <f t="shared" si="1"/>
        <v>18</v>
      </c>
      <c r="B22" s="55" t="s">
        <v>107</v>
      </c>
      <c r="C22" s="50" t="s">
        <v>108</v>
      </c>
      <c r="D22" s="50" t="s">
        <v>146</v>
      </c>
      <c r="E22" s="51">
        <v>20</v>
      </c>
      <c r="F22" s="51">
        <v>20</v>
      </c>
      <c r="G22" s="51">
        <v>20</v>
      </c>
      <c r="H22" s="51">
        <v>15</v>
      </c>
      <c r="I22" s="51">
        <v>9</v>
      </c>
      <c r="J22" s="51">
        <v>10</v>
      </c>
      <c r="K22" s="51">
        <f t="shared" si="0"/>
        <v>94</v>
      </c>
    </row>
    <row r="23" spans="1:12" s="52" customFormat="1" ht="20.100000000000001" customHeight="1" x14ac:dyDescent="0.25">
      <c r="A23" s="50">
        <f t="shared" si="1"/>
        <v>19</v>
      </c>
      <c r="B23" s="55" t="s">
        <v>100</v>
      </c>
      <c r="C23" s="50" t="s">
        <v>101</v>
      </c>
      <c r="D23" s="50" t="s">
        <v>135</v>
      </c>
      <c r="E23" s="51">
        <v>20</v>
      </c>
      <c r="F23" s="51">
        <v>20</v>
      </c>
      <c r="G23" s="51">
        <v>20</v>
      </c>
      <c r="H23" s="51">
        <v>17</v>
      </c>
      <c r="I23" s="51">
        <v>8</v>
      </c>
      <c r="J23" s="51">
        <v>10</v>
      </c>
      <c r="K23" s="51">
        <f t="shared" si="0"/>
        <v>95</v>
      </c>
      <c r="L23" s="53"/>
    </row>
    <row r="24" spans="1:12" s="52" customFormat="1" ht="20.100000000000001" customHeight="1" x14ac:dyDescent="0.25">
      <c r="A24" s="50">
        <f t="shared" si="1"/>
        <v>20</v>
      </c>
      <c r="B24" s="55" t="s">
        <v>82</v>
      </c>
      <c r="C24" s="50" t="s">
        <v>97</v>
      </c>
      <c r="D24" s="50" t="s">
        <v>141</v>
      </c>
      <c r="E24" s="51">
        <v>20</v>
      </c>
      <c r="F24" s="51">
        <v>20</v>
      </c>
      <c r="G24" s="51">
        <v>20</v>
      </c>
      <c r="H24" s="51">
        <v>20</v>
      </c>
      <c r="I24" s="51">
        <v>10</v>
      </c>
      <c r="J24" s="51">
        <v>0</v>
      </c>
      <c r="K24" s="51">
        <f t="shared" si="0"/>
        <v>90</v>
      </c>
    </row>
    <row r="25" spans="1:12" s="7" customFormat="1" ht="15.75" x14ac:dyDescent="0.25">
      <c r="K25" s="61"/>
    </row>
    <row r="26" spans="1:12" s="7" customFormat="1" x14ac:dyDescent="0.25"/>
  </sheetData>
  <mergeCells count="4">
    <mergeCell ref="A2:K2"/>
    <mergeCell ref="A3:A4"/>
    <mergeCell ref="B3:B4"/>
    <mergeCell ref="E3:K3"/>
  </mergeCells>
  <hyperlinks>
    <hyperlink ref="B19" r:id="rId1" display="OELMIS RAMONIA PEREZ" xr:uid="{BA16C42C-060E-4C03-9EB6-B4571A6450DF}"/>
    <hyperlink ref="B22" r:id="rId2" display="SOPHIA RIOS" xr:uid="{249359C1-54F5-4661-9760-64A2DB4EEDBD}"/>
    <hyperlink ref="B21" r:id="rId3" xr:uid="{44977535-C9D8-4915-9F6C-8900B44FE91B}"/>
    <hyperlink ref="B15" r:id="rId4" xr:uid="{281D1905-54AD-43D3-82BA-E00AA42DA1CF}"/>
    <hyperlink ref="B23" r:id="rId5" display="JOSE R. VICIOSO M." xr:uid="{7C7F663B-ABF1-4F8D-8D01-3AA1145E090D}"/>
    <hyperlink ref="B16" r:id="rId6" xr:uid="{1EBD82BE-23D6-4F94-ADF3-2D9FE044D066}"/>
    <hyperlink ref="B13" r:id="rId7" xr:uid="{F4B4A6B3-2A31-4DE4-A95C-1C5F6AFBAA20}"/>
    <hyperlink ref="B6" r:id="rId8" xr:uid="{564A13A6-7421-4A5B-8658-B67AACEE3497}"/>
    <hyperlink ref="B11" r:id="rId9" xr:uid="{E6752961-635C-450C-88F0-9C3878EFAB6E}"/>
    <hyperlink ref="B18" r:id="rId10" display="DELIN PEGUERO" xr:uid="{A3866FDE-B743-44AC-AE92-04FB6079B9CB}"/>
    <hyperlink ref="B7" r:id="rId11" xr:uid="{C3E84A59-FBB1-49B6-B388-BECA1E766ADE}"/>
    <hyperlink ref="B24" r:id="rId12" xr:uid="{CC3C3ABA-33C6-4047-933E-C5B6F7DE5F34}"/>
    <hyperlink ref="B9" r:id="rId13" xr:uid="{8A76660F-B4A0-4AB5-811A-08B5843CDF64}"/>
    <hyperlink ref="B17" r:id="rId14" xr:uid="{62A354EE-FE78-4424-B895-4CB6F0E142AC}"/>
    <hyperlink ref="B14" r:id="rId15" xr:uid="{7C44C929-9FEA-4BD4-B02B-B799AB469137}"/>
    <hyperlink ref="B8" r:id="rId16" xr:uid="{D61E804B-2B23-4FC1-BBA9-6DDEA2A4B974}"/>
    <hyperlink ref="B12" r:id="rId17" xr:uid="{9FB6FE58-694B-4F92-94D1-93A59D91A34F}"/>
    <hyperlink ref="B5" r:id="rId18" xr:uid="{3C3CDEE3-EDE9-4690-B824-0639AAF6792F}"/>
    <hyperlink ref="B20" r:id="rId19" xr:uid="{AB573695-FE40-4F30-8A36-B47B53DB3077}"/>
  </hyperlinks>
  <pageMargins left="0.70866141732283472" right="0.70866141732283472" top="0.74803149606299213" bottom="0.74803149606299213" header="0.31496062992125984" footer="0.31496062992125984"/>
  <pageSetup scale="87" fitToHeight="0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44E5-A5AC-4654-B1B9-64C77383E720}">
  <sheetPr>
    <tabColor theme="0"/>
    <pageSetUpPr fitToPage="1"/>
  </sheetPr>
  <dimension ref="A2:K26"/>
  <sheetViews>
    <sheetView tabSelected="1" topLeftCell="D10" zoomScaleNormal="100" workbookViewId="0">
      <selection activeCell="H23" sqref="H23"/>
    </sheetView>
  </sheetViews>
  <sheetFormatPr baseColWidth="10" defaultRowHeight="15" x14ac:dyDescent="0.25"/>
  <cols>
    <col min="1" max="1" width="6.140625" customWidth="1"/>
    <col min="2" max="2" width="52" customWidth="1"/>
    <col min="3" max="3" width="20.7109375" customWidth="1"/>
    <col min="4" max="4" width="40.85546875" customWidth="1"/>
    <col min="5" max="5" width="19.5703125" customWidth="1"/>
    <col min="6" max="6" width="15.28515625" customWidth="1"/>
    <col min="7" max="7" width="17.42578125" customWidth="1"/>
    <col min="8" max="8" width="23" customWidth="1"/>
    <col min="9" max="9" width="13.140625" customWidth="1"/>
    <col min="10" max="10" width="12.42578125" customWidth="1"/>
    <col min="11" max="11" width="10.85546875" customWidth="1"/>
  </cols>
  <sheetData>
    <row r="2" spans="1:11" ht="15.75" x14ac:dyDescent="0.2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</row>
    <row r="3" spans="1:11" ht="15.75" x14ac:dyDescent="0.25">
      <c r="A3" s="75" t="s">
        <v>3</v>
      </c>
      <c r="B3" s="73" t="s">
        <v>1</v>
      </c>
      <c r="C3" s="72"/>
      <c r="D3" s="72"/>
      <c r="E3" s="74" t="s">
        <v>153</v>
      </c>
      <c r="F3" s="74"/>
      <c r="G3" s="74"/>
      <c r="H3" s="74"/>
      <c r="I3" s="74"/>
      <c r="J3" s="74"/>
      <c r="K3" s="74"/>
    </row>
    <row r="4" spans="1:11" ht="50.25" customHeight="1" x14ac:dyDescent="0.25">
      <c r="A4" s="76"/>
      <c r="B4" s="73"/>
      <c r="C4" s="72" t="s">
        <v>86</v>
      </c>
      <c r="D4" s="72" t="s">
        <v>1</v>
      </c>
      <c r="E4" s="72" t="s">
        <v>4</v>
      </c>
      <c r="F4" s="72" t="s">
        <v>6</v>
      </c>
      <c r="G4" s="72" t="s">
        <v>151</v>
      </c>
      <c r="H4" s="72" t="s">
        <v>154</v>
      </c>
      <c r="I4" s="72" t="s">
        <v>5</v>
      </c>
      <c r="J4" s="72" t="s">
        <v>32</v>
      </c>
      <c r="K4" s="72" t="s">
        <v>2</v>
      </c>
    </row>
    <row r="5" spans="1:11" s="142" customFormat="1" ht="20.100000000000001" customHeight="1" x14ac:dyDescent="0.25">
      <c r="A5" s="139">
        <v>1</v>
      </c>
      <c r="B5" s="140" t="s">
        <v>80</v>
      </c>
      <c r="C5" s="139" t="s">
        <v>105</v>
      </c>
      <c r="D5" s="139" t="s">
        <v>132</v>
      </c>
      <c r="E5" s="141">
        <v>20</v>
      </c>
      <c r="F5" s="141">
        <v>14</v>
      </c>
      <c r="G5" s="141">
        <v>8</v>
      </c>
      <c r="H5" s="141">
        <v>10</v>
      </c>
      <c r="I5" s="141">
        <v>17</v>
      </c>
      <c r="J5" s="141">
        <v>7</v>
      </c>
      <c r="K5" s="141">
        <f>J5+I5+H5+G5+F5+E5</f>
        <v>76</v>
      </c>
    </row>
    <row r="6" spans="1:11" s="142" customFormat="1" ht="20.100000000000001" customHeight="1" x14ac:dyDescent="0.25">
      <c r="A6" s="139">
        <f>A5+1</f>
        <v>2</v>
      </c>
      <c r="B6" s="140" t="s">
        <v>88</v>
      </c>
      <c r="C6" s="139" t="s">
        <v>103</v>
      </c>
      <c r="D6" s="139" t="s">
        <v>133</v>
      </c>
      <c r="E6" s="141">
        <v>20</v>
      </c>
      <c r="F6" s="141">
        <v>18</v>
      </c>
      <c r="G6" s="141">
        <v>20</v>
      </c>
      <c r="H6" s="141">
        <v>10</v>
      </c>
      <c r="I6" s="141">
        <v>17</v>
      </c>
      <c r="J6" s="141">
        <v>0</v>
      </c>
      <c r="K6" s="141">
        <f t="shared" ref="K6:K24" si="0">J6+I6+H6+G6+F6+E6</f>
        <v>85</v>
      </c>
    </row>
    <row r="7" spans="1:11" s="142" customFormat="1" ht="20.100000000000001" customHeight="1" x14ac:dyDescent="0.25">
      <c r="A7" s="139">
        <f t="shared" ref="A7:A24" si="1">A6+1</f>
        <v>3</v>
      </c>
      <c r="B7" s="140" t="s">
        <v>87</v>
      </c>
      <c r="C7" s="139" t="s">
        <v>99</v>
      </c>
      <c r="D7" s="139" t="s">
        <v>134</v>
      </c>
      <c r="E7" s="141">
        <v>20</v>
      </c>
      <c r="F7" s="141">
        <v>16</v>
      </c>
      <c r="G7" s="141">
        <v>20</v>
      </c>
      <c r="H7" s="141">
        <v>9</v>
      </c>
      <c r="I7" s="141">
        <v>20</v>
      </c>
      <c r="J7" s="141">
        <v>8</v>
      </c>
      <c r="K7" s="141">
        <f t="shared" si="0"/>
        <v>93</v>
      </c>
    </row>
    <row r="8" spans="1:11" s="142" customFormat="1" ht="20.100000000000001" customHeight="1" x14ac:dyDescent="0.25">
      <c r="A8" s="139">
        <f t="shared" si="1"/>
        <v>4</v>
      </c>
      <c r="B8" s="140" t="s">
        <v>89</v>
      </c>
      <c r="C8" s="139" t="s">
        <v>129</v>
      </c>
      <c r="D8" s="139" t="s">
        <v>138</v>
      </c>
      <c r="E8" s="141">
        <v>20</v>
      </c>
      <c r="F8" s="141">
        <v>16</v>
      </c>
      <c r="G8" s="141">
        <v>20</v>
      </c>
      <c r="H8" s="141">
        <v>9</v>
      </c>
      <c r="I8" s="141">
        <v>19</v>
      </c>
      <c r="J8" s="141">
        <v>10</v>
      </c>
      <c r="K8" s="141">
        <f t="shared" si="0"/>
        <v>94</v>
      </c>
    </row>
    <row r="9" spans="1:11" s="142" customFormat="1" ht="20.100000000000001" customHeight="1" x14ac:dyDescent="0.25">
      <c r="A9" s="139">
        <f t="shared" si="1"/>
        <v>5</v>
      </c>
      <c r="B9" s="140" t="s">
        <v>73</v>
      </c>
      <c r="C9" s="139" t="s">
        <v>96</v>
      </c>
      <c r="D9" s="139" t="s">
        <v>112</v>
      </c>
      <c r="E9" s="141">
        <v>20</v>
      </c>
      <c r="F9" s="141">
        <v>14</v>
      </c>
      <c r="G9" s="141">
        <v>20</v>
      </c>
      <c r="H9" s="141">
        <v>10</v>
      </c>
      <c r="I9" s="141">
        <v>20</v>
      </c>
      <c r="J9" s="141">
        <v>10</v>
      </c>
      <c r="K9" s="141">
        <f t="shared" si="0"/>
        <v>94</v>
      </c>
    </row>
    <row r="10" spans="1:11" s="142" customFormat="1" ht="20.100000000000001" customHeight="1" x14ac:dyDescent="0.25">
      <c r="A10" s="139">
        <f t="shared" si="1"/>
        <v>6</v>
      </c>
      <c r="B10" s="140"/>
      <c r="C10" s="139"/>
      <c r="D10" s="139" t="s">
        <v>150</v>
      </c>
      <c r="E10" s="141">
        <v>20</v>
      </c>
      <c r="F10" s="141">
        <v>20</v>
      </c>
      <c r="G10" s="141">
        <v>20</v>
      </c>
      <c r="H10" s="141">
        <v>1</v>
      </c>
      <c r="I10" s="141">
        <v>20</v>
      </c>
      <c r="J10" s="141">
        <v>10</v>
      </c>
      <c r="K10" s="141">
        <f t="shared" si="0"/>
        <v>91</v>
      </c>
    </row>
    <row r="11" spans="1:11" s="147" customFormat="1" ht="20.100000000000001" customHeight="1" x14ac:dyDescent="0.25">
      <c r="A11" s="143">
        <f t="shared" si="1"/>
        <v>7</v>
      </c>
      <c r="B11" s="144" t="s">
        <v>78</v>
      </c>
      <c r="C11" s="143" t="s">
        <v>102</v>
      </c>
      <c r="D11" s="145" t="s">
        <v>123</v>
      </c>
      <c r="E11" s="141">
        <v>20</v>
      </c>
      <c r="F11" s="141">
        <v>10</v>
      </c>
      <c r="G11" s="141">
        <v>14</v>
      </c>
      <c r="H11" s="141">
        <v>10</v>
      </c>
      <c r="I11" s="141">
        <v>18</v>
      </c>
      <c r="J11" s="146">
        <v>8</v>
      </c>
      <c r="K11" s="141">
        <f t="shared" si="0"/>
        <v>80</v>
      </c>
    </row>
    <row r="12" spans="1:11" s="142" customFormat="1" ht="20.100000000000001" customHeight="1" x14ac:dyDescent="0.25">
      <c r="A12" s="139">
        <f t="shared" si="1"/>
        <v>8</v>
      </c>
      <c r="B12" s="140" t="s">
        <v>79</v>
      </c>
      <c r="C12" s="139" t="s">
        <v>131</v>
      </c>
      <c r="D12" s="139" t="s">
        <v>139</v>
      </c>
      <c r="E12" s="141">
        <v>20</v>
      </c>
      <c r="F12" s="141">
        <v>12</v>
      </c>
      <c r="G12" s="141">
        <v>14</v>
      </c>
      <c r="H12" s="141">
        <v>9</v>
      </c>
      <c r="I12" s="141">
        <v>18</v>
      </c>
      <c r="J12" s="141">
        <v>10</v>
      </c>
      <c r="K12" s="141">
        <f t="shared" si="0"/>
        <v>83</v>
      </c>
    </row>
    <row r="13" spans="1:11" s="142" customFormat="1" ht="20.100000000000001" customHeight="1" x14ac:dyDescent="0.25">
      <c r="A13" s="139">
        <f t="shared" si="1"/>
        <v>9</v>
      </c>
      <c r="B13" s="140" t="s">
        <v>77</v>
      </c>
      <c r="C13" s="139" t="s">
        <v>92</v>
      </c>
      <c r="D13" s="139" t="s">
        <v>140</v>
      </c>
      <c r="E13" s="141">
        <v>20</v>
      </c>
      <c r="F13" s="141">
        <v>14</v>
      </c>
      <c r="G13" s="141">
        <v>14</v>
      </c>
      <c r="H13" s="141">
        <v>10</v>
      </c>
      <c r="I13" s="141">
        <v>20</v>
      </c>
      <c r="J13" s="141">
        <v>8</v>
      </c>
      <c r="K13" s="141">
        <f t="shared" si="0"/>
        <v>86</v>
      </c>
    </row>
    <row r="14" spans="1:11" s="142" customFormat="1" ht="20.100000000000001" customHeight="1" x14ac:dyDescent="0.25">
      <c r="A14" s="139">
        <f t="shared" si="1"/>
        <v>10</v>
      </c>
      <c r="B14" s="140" t="s">
        <v>74</v>
      </c>
      <c r="C14" s="139" t="s">
        <v>94</v>
      </c>
      <c r="D14" s="139" t="s">
        <v>147</v>
      </c>
      <c r="E14" s="141">
        <v>20</v>
      </c>
      <c r="F14" s="141">
        <v>16</v>
      </c>
      <c r="G14" s="141">
        <v>16</v>
      </c>
      <c r="H14" s="141">
        <v>9</v>
      </c>
      <c r="I14" s="141">
        <v>19</v>
      </c>
      <c r="J14" s="141">
        <v>10</v>
      </c>
      <c r="K14" s="141">
        <f t="shared" si="0"/>
        <v>90</v>
      </c>
    </row>
    <row r="15" spans="1:11" s="142" customFormat="1" ht="20.100000000000001" customHeight="1" x14ac:dyDescent="0.25">
      <c r="A15" s="139">
        <f t="shared" si="1"/>
        <v>11</v>
      </c>
      <c r="B15" s="140" t="s">
        <v>85</v>
      </c>
      <c r="C15" s="139" t="s">
        <v>104</v>
      </c>
      <c r="D15" s="139" t="s">
        <v>136</v>
      </c>
      <c r="E15" s="141">
        <v>20</v>
      </c>
      <c r="F15" s="141">
        <v>16</v>
      </c>
      <c r="G15" s="141">
        <v>18</v>
      </c>
      <c r="H15" s="141">
        <v>9</v>
      </c>
      <c r="I15" s="141">
        <v>18</v>
      </c>
      <c r="J15" s="141">
        <v>9</v>
      </c>
      <c r="K15" s="141">
        <f t="shared" si="0"/>
        <v>90</v>
      </c>
    </row>
    <row r="16" spans="1:11" s="142" customFormat="1" ht="20.100000000000001" customHeight="1" x14ac:dyDescent="0.25">
      <c r="A16" s="139">
        <f t="shared" si="1"/>
        <v>12</v>
      </c>
      <c r="B16" s="140" t="s">
        <v>72</v>
      </c>
      <c r="C16" s="139" t="s">
        <v>130</v>
      </c>
      <c r="D16" s="139" t="s">
        <v>142</v>
      </c>
      <c r="E16" s="141">
        <v>20</v>
      </c>
      <c r="F16" s="141">
        <v>14</v>
      </c>
      <c r="G16" s="141">
        <v>16</v>
      </c>
      <c r="H16" s="141">
        <v>8</v>
      </c>
      <c r="I16" s="141">
        <v>18</v>
      </c>
      <c r="J16" s="141">
        <v>8</v>
      </c>
      <c r="K16" s="141">
        <f t="shared" si="0"/>
        <v>84</v>
      </c>
    </row>
    <row r="17" spans="1:11" s="137" customFormat="1" ht="20.100000000000001" customHeight="1" x14ac:dyDescent="0.25">
      <c r="A17" s="134">
        <f t="shared" si="1"/>
        <v>13</v>
      </c>
      <c r="B17" s="135" t="s">
        <v>71</v>
      </c>
      <c r="C17" s="134" t="s">
        <v>93</v>
      </c>
      <c r="D17" s="134" t="s">
        <v>115</v>
      </c>
      <c r="E17" s="136">
        <v>0</v>
      </c>
      <c r="F17" s="136">
        <v>0</v>
      </c>
      <c r="G17" s="136">
        <v>0</v>
      </c>
      <c r="H17" s="136">
        <v>0</v>
      </c>
      <c r="I17" s="136">
        <v>0</v>
      </c>
      <c r="J17" s="136">
        <v>0</v>
      </c>
      <c r="K17" s="136">
        <f t="shared" si="0"/>
        <v>0</v>
      </c>
    </row>
    <row r="18" spans="1:11" s="142" customFormat="1" ht="20.100000000000001" customHeight="1" x14ac:dyDescent="0.25">
      <c r="A18" s="139">
        <f t="shared" si="1"/>
        <v>14</v>
      </c>
      <c r="B18" s="140" t="s">
        <v>95</v>
      </c>
      <c r="C18" s="139"/>
      <c r="D18" s="139" t="s">
        <v>143</v>
      </c>
      <c r="E18" s="141">
        <v>20</v>
      </c>
      <c r="F18" s="141">
        <v>14</v>
      </c>
      <c r="G18" s="141">
        <v>18</v>
      </c>
      <c r="H18" s="141">
        <v>5</v>
      </c>
      <c r="I18" s="141">
        <v>20</v>
      </c>
      <c r="J18" s="141">
        <v>9</v>
      </c>
      <c r="K18" s="141">
        <f t="shared" si="0"/>
        <v>86</v>
      </c>
    </row>
    <row r="19" spans="1:11" s="142" customFormat="1" ht="20.100000000000001" customHeight="1" x14ac:dyDescent="0.25">
      <c r="A19" s="139">
        <f t="shared" si="1"/>
        <v>15</v>
      </c>
      <c r="B19" s="140" t="s">
        <v>90</v>
      </c>
      <c r="C19" s="139" t="s">
        <v>106</v>
      </c>
      <c r="D19" s="139" t="s">
        <v>137</v>
      </c>
      <c r="E19" s="141">
        <v>20</v>
      </c>
      <c r="F19" s="141">
        <v>14</v>
      </c>
      <c r="G19" s="141">
        <v>10</v>
      </c>
      <c r="H19" s="141">
        <v>10</v>
      </c>
      <c r="I19" s="141">
        <v>14</v>
      </c>
      <c r="J19" s="141">
        <v>8</v>
      </c>
      <c r="K19" s="141">
        <f t="shared" si="0"/>
        <v>76</v>
      </c>
    </row>
    <row r="20" spans="1:11" s="133" customFormat="1" ht="20.100000000000001" customHeight="1" x14ac:dyDescent="0.25">
      <c r="A20" s="131">
        <f t="shared" si="1"/>
        <v>16</v>
      </c>
      <c r="B20" s="132" t="s">
        <v>83</v>
      </c>
      <c r="C20" s="131" t="s">
        <v>91</v>
      </c>
      <c r="D20" s="134" t="s">
        <v>144</v>
      </c>
      <c r="E20" s="138">
        <v>0</v>
      </c>
      <c r="F20" s="138">
        <v>0</v>
      </c>
      <c r="G20" s="138">
        <v>0</v>
      </c>
      <c r="H20" s="138">
        <v>0</v>
      </c>
      <c r="I20" s="138"/>
      <c r="J20" s="138"/>
      <c r="K20" s="138">
        <f t="shared" si="0"/>
        <v>0</v>
      </c>
    </row>
    <row r="21" spans="1:11" s="147" customFormat="1" ht="20.100000000000001" customHeight="1" x14ac:dyDescent="0.25">
      <c r="A21" s="143">
        <f t="shared" si="1"/>
        <v>17</v>
      </c>
      <c r="B21" s="144" t="s">
        <v>76</v>
      </c>
      <c r="C21" s="143" t="s">
        <v>98</v>
      </c>
      <c r="D21" s="139" t="s">
        <v>145</v>
      </c>
      <c r="E21" s="141">
        <v>20</v>
      </c>
      <c r="F21" s="141">
        <v>14</v>
      </c>
      <c r="G21" s="141">
        <v>20</v>
      </c>
      <c r="H21" s="141">
        <v>10</v>
      </c>
      <c r="I21" s="141">
        <v>17</v>
      </c>
      <c r="J21" s="146">
        <v>7</v>
      </c>
      <c r="K21" s="141">
        <f t="shared" si="0"/>
        <v>88</v>
      </c>
    </row>
    <row r="22" spans="1:11" s="142" customFormat="1" ht="20.100000000000001" customHeight="1" x14ac:dyDescent="0.25">
      <c r="A22" s="139">
        <f t="shared" si="1"/>
        <v>18</v>
      </c>
      <c r="B22" s="140" t="s">
        <v>107</v>
      </c>
      <c r="C22" s="139" t="s">
        <v>108</v>
      </c>
      <c r="D22" s="139" t="s">
        <v>146</v>
      </c>
      <c r="E22" s="141">
        <v>20</v>
      </c>
      <c r="F22" s="141">
        <v>20</v>
      </c>
      <c r="G22" s="141">
        <v>20</v>
      </c>
      <c r="H22" s="141">
        <v>8</v>
      </c>
      <c r="I22" s="141">
        <v>20</v>
      </c>
      <c r="J22" s="141">
        <v>10</v>
      </c>
      <c r="K22" s="141">
        <f t="shared" si="0"/>
        <v>98</v>
      </c>
    </row>
    <row r="23" spans="1:11" s="142" customFormat="1" ht="20.100000000000001" customHeight="1" x14ac:dyDescent="0.25">
      <c r="A23" s="139">
        <f t="shared" si="1"/>
        <v>19</v>
      </c>
      <c r="B23" s="140" t="s">
        <v>100</v>
      </c>
      <c r="C23" s="139" t="s">
        <v>101</v>
      </c>
      <c r="D23" s="139" t="s">
        <v>135</v>
      </c>
      <c r="E23" s="141">
        <v>20</v>
      </c>
      <c r="F23" s="141">
        <v>14</v>
      </c>
      <c r="G23" s="141">
        <v>19</v>
      </c>
      <c r="H23" s="141">
        <v>10</v>
      </c>
      <c r="I23" s="141">
        <v>18</v>
      </c>
      <c r="J23" s="141">
        <v>9</v>
      </c>
      <c r="K23" s="141">
        <f t="shared" si="0"/>
        <v>90</v>
      </c>
    </row>
    <row r="24" spans="1:11" s="142" customFormat="1" ht="20.100000000000001" customHeight="1" x14ac:dyDescent="0.25">
      <c r="A24" s="139">
        <f t="shared" si="1"/>
        <v>20</v>
      </c>
      <c r="B24" s="140" t="s">
        <v>82</v>
      </c>
      <c r="C24" s="139" t="s">
        <v>97</v>
      </c>
      <c r="D24" s="139" t="s">
        <v>141</v>
      </c>
      <c r="E24" s="141">
        <v>20</v>
      </c>
      <c r="F24" s="141">
        <v>14</v>
      </c>
      <c r="G24" s="141">
        <v>20</v>
      </c>
      <c r="H24" s="141">
        <v>10</v>
      </c>
      <c r="I24" s="141">
        <v>19</v>
      </c>
      <c r="J24" s="141">
        <v>8</v>
      </c>
      <c r="K24" s="141">
        <f t="shared" si="0"/>
        <v>91</v>
      </c>
    </row>
    <row r="25" spans="1:11" s="7" customFormat="1" ht="15.75" x14ac:dyDescent="0.25">
      <c r="K25" s="61"/>
    </row>
    <row r="26" spans="1:11" s="7" customFormat="1" x14ac:dyDescent="0.25"/>
  </sheetData>
  <mergeCells count="4">
    <mergeCell ref="A2:K2"/>
    <mergeCell ref="A3:A4"/>
    <mergeCell ref="B3:B4"/>
    <mergeCell ref="E3:K3"/>
  </mergeCells>
  <hyperlinks>
    <hyperlink ref="B19" r:id="rId1" display="OELMIS RAMONIA PEREZ" xr:uid="{5F4956B0-3036-4E54-BEA2-B94EB62C33FC}"/>
    <hyperlink ref="B22" r:id="rId2" display="SOPHIA RIOS" xr:uid="{A3B5298A-6007-4F3A-9BE3-563F8F33A189}"/>
    <hyperlink ref="B21" r:id="rId3" xr:uid="{EDEEE674-2CC2-498B-97A6-BB3E45A552FA}"/>
    <hyperlink ref="B15" r:id="rId4" xr:uid="{69F06315-3B73-44EA-A78F-E7EA5B99C6D9}"/>
    <hyperlink ref="B23" r:id="rId5" display="JOSE R. VICIOSO M." xr:uid="{C3C42390-54A9-45B1-BF0A-5D35F6358FCA}"/>
    <hyperlink ref="B16" r:id="rId6" xr:uid="{A986CA42-BB2D-46C0-89B5-BC7854DCB73E}"/>
    <hyperlink ref="B13" r:id="rId7" xr:uid="{37D84597-D564-4F8F-B776-3DC41FBF2C01}"/>
    <hyperlink ref="B6" r:id="rId8" xr:uid="{209A66EB-D5AE-4133-A67A-543E646AACD0}"/>
    <hyperlink ref="B11" r:id="rId9" xr:uid="{B2DAF710-058F-413B-B5B2-426CEB59FAFD}"/>
    <hyperlink ref="B18" r:id="rId10" display="DELIN PEGUERO" xr:uid="{5A2511E4-C2D1-465D-8269-C2B9FF338C06}"/>
    <hyperlink ref="B7" r:id="rId11" xr:uid="{E348C243-568F-47D8-A6D2-F057A377835D}"/>
    <hyperlink ref="B24" r:id="rId12" xr:uid="{02E16BA2-9C00-4BE9-8660-22F6FAC04DA3}"/>
    <hyperlink ref="B9" r:id="rId13" xr:uid="{CC801637-7C35-426B-8A2C-0E253D143273}"/>
    <hyperlink ref="B17" r:id="rId14" xr:uid="{B19D6330-EB0A-4A7C-A35C-10EDEF62857B}"/>
    <hyperlink ref="B14" r:id="rId15" xr:uid="{801F3BBA-0A38-41B0-8E82-FB57B87A7C46}"/>
    <hyperlink ref="B8" r:id="rId16" xr:uid="{4DD6AB66-5BD2-400A-B90E-AB7AF1F4364E}"/>
    <hyperlink ref="B12" r:id="rId17" xr:uid="{571036D7-3282-4262-9C3D-013FA7631929}"/>
    <hyperlink ref="B5" r:id="rId18" xr:uid="{03CCD757-014C-4DE0-BC01-AA5B3E18C501}"/>
    <hyperlink ref="B20" r:id="rId19" xr:uid="{8AC6598A-45AA-4207-AA14-2C4712DE7D83}"/>
  </hyperlinks>
  <pageMargins left="0.70866141732283472" right="0.70866141732283472" top="0.74803149606299213" bottom="0.74803149606299213" header="0.31496062992125984" footer="0.31496062992125984"/>
  <pageSetup scale="87" fitToHeight="0" orientation="landscape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B2A8-DBF0-432B-889A-1E29D7F04F88}">
  <dimension ref="A1:N34"/>
  <sheetViews>
    <sheetView zoomScale="162" zoomScaleNormal="162" workbookViewId="0">
      <selection activeCell="J8" sqref="J8"/>
    </sheetView>
  </sheetViews>
  <sheetFormatPr baseColWidth="10" defaultRowHeight="12.75" x14ac:dyDescent="0.2"/>
  <cols>
    <col min="1" max="1" width="6.28515625" style="8" customWidth="1"/>
    <col min="2" max="2" width="44.5703125" style="8" customWidth="1"/>
    <col min="3" max="9" width="5.7109375" style="8" customWidth="1"/>
    <col min="10" max="10" width="10.140625" style="8" customWidth="1"/>
    <col min="11" max="11" width="14.85546875" style="8" customWidth="1"/>
    <col min="12" max="12" width="9.5703125" style="8" customWidth="1"/>
    <col min="13" max="13" width="12.5703125" style="8" customWidth="1"/>
    <col min="14" max="14" width="9.5703125" style="8" customWidth="1"/>
    <col min="15" max="16384" width="11.42578125" style="8"/>
  </cols>
  <sheetData>
    <row r="1" spans="1:14" ht="24.75" customHeight="1" x14ac:dyDescent="0.2">
      <c r="B1" s="80" t="s">
        <v>9</v>
      </c>
      <c r="C1" s="80"/>
      <c r="D1" s="80"/>
      <c r="E1" s="80"/>
      <c r="F1" s="80"/>
      <c r="G1" s="80"/>
      <c r="H1" s="80"/>
      <c r="I1" s="80"/>
      <c r="J1" s="80"/>
      <c r="K1" s="80"/>
    </row>
    <row r="2" spans="1:14" x14ac:dyDescent="0.2">
      <c r="A2" s="79" t="s">
        <v>10</v>
      </c>
      <c r="B2" s="79"/>
      <c r="C2" s="9"/>
    </row>
    <row r="3" spans="1:14" x14ac:dyDescent="0.2">
      <c r="A3" s="81" t="s">
        <v>11</v>
      </c>
      <c r="B3" s="81"/>
      <c r="C3" s="9" t="s">
        <v>12</v>
      </c>
    </row>
    <row r="4" spans="1:14" x14ac:dyDescent="0.2">
      <c r="A4" s="81"/>
      <c r="B4" s="81"/>
      <c r="C4" s="9" t="s">
        <v>13</v>
      </c>
    </row>
    <row r="5" spans="1:14" ht="15" customHeight="1" x14ac:dyDescent="0.2">
      <c r="A5" s="82" t="s">
        <v>3</v>
      </c>
      <c r="B5" s="79" t="s">
        <v>14</v>
      </c>
      <c r="C5" s="84" t="s">
        <v>15</v>
      </c>
      <c r="D5" s="85"/>
      <c r="E5" s="85"/>
      <c r="F5" s="85"/>
      <c r="G5" s="85"/>
      <c r="H5" s="85"/>
      <c r="I5" s="85"/>
      <c r="J5" s="86" t="s">
        <v>16</v>
      </c>
      <c r="K5" s="86"/>
      <c r="L5" s="78"/>
      <c r="M5" s="79"/>
      <c r="N5" s="79"/>
    </row>
    <row r="6" spans="1:14" ht="15" customHeight="1" x14ac:dyDescent="0.2">
      <c r="A6" s="83"/>
      <c r="B6" s="79"/>
      <c r="C6" s="18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87"/>
      <c r="K6" s="87"/>
      <c r="L6" s="78"/>
      <c r="M6" s="10"/>
      <c r="N6" s="10"/>
    </row>
    <row r="7" spans="1:14" x14ac:dyDescent="0.2">
      <c r="A7" s="11">
        <v>1</v>
      </c>
      <c r="B7" s="11"/>
      <c r="C7" s="20"/>
      <c r="D7" s="20"/>
      <c r="E7" s="20"/>
      <c r="F7" s="20"/>
      <c r="G7" s="20"/>
      <c r="H7" s="20"/>
      <c r="I7" s="20"/>
      <c r="J7" s="17" t="s">
        <v>33</v>
      </c>
      <c r="K7" s="11"/>
      <c r="L7" s="11"/>
      <c r="M7" s="11"/>
      <c r="N7" s="11"/>
    </row>
    <row r="8" spans="1:14" x14ac:dyDescent="0.2">
      <c r="A8" s="11">
        <v>2</v>
      </c>
      <c r="B8" s="11"/>
      <c r="C8" s="20"/>
      <c r="D8" s="20"/>
      <c r="E8" s="20"/>
      <c r="F8" s="20"/>
      <c r="G8" s="20"/>
      <c r="H8" s="20"/>
      <c r="I8" s="20"/>
      <c r="J8" s="17" t="e">
        <f t="shared" ref="J8:J26" si="0">AVERAGE(C8:I8)</f>
        <v>#DIV/0!</v>
      </c>
      <c r="K8" s="11"/>
      <c r="L8" s="11"/>
      <c r="M8" s="11"/>
      <c r="N8" s="11"/>
    </row>
    <row r="9" spans="1:14" x14ac:dyDescent="0.2">
      <c r="A9" s="11">
        <v>3</v>
      </c>
      <c r="B9" s="11"/>
      <c r="C9" s="20"/>
      <c r="D9" s="20"/>
      <c r="E9" s="20"/>
      <c r="F9" s="20"/>
      <c r="G9" s="20"/>
      <c r="H9" s="20"/>
      <c r="I9" s="20"/>
      <c r="J9" s="17" t="e">
        <f t="shared" si="0"/>
        <v>#DIV/0!</v>
      </c>
      <c r="K9" s="11"/>
      <c r="L9" s="11"/>
      <c r="M9" s="11"/>
      <c r="N9" s="11"/>
    </row>
    <row r="10" spans="1:14" x14ac:dyDescent="0.2">
      <c r="A10" s="11">
        <v>4</v>
      </c>
      <c r="B10" s="11"/>
      <c r="C10" s="20"/>
      <c r="D10" s="20"/>
      <c r="E10" s="20"/>
      <c r="F10" s="20"/>
      <c r="G10" s="20"/>
      <c r="H10" s="20"/>
      <c r="I10" s="20"/>
      <c r="J10" s="17" t="e">
        <f t="shared" si="0"/>
        <v>#DIV/0!</v>
      </c>
      <c r="K10" s="11"/>
      <c r="L10" s="11"/>
      <c r="M10" s="11"/>
      <c r="N10" s="11"/>
    </row>
    <row r="11" spans="1:14" x14ac:dyDescent="0.2">
      <c r="A11" s="11">
        <v>5</v>
      </c>
      <c r="B11" s="11"/>
      <c r="C11" s="20"/>
      <c r="D11" s="20"/>
      <c r="E11" s="20"/>
      <c r="F11" s="20"/>
      <c r="G11" s="20"/>
      <c r="H11" s="20"/>
      <c r="I11" s="20"/>
      <c r="J11" s="17" t="e">
        <f t="shared" si="0"/>
        <v>#DIV/0!</v>
      </c>
      <c r="K11" s="11"/>
      <c r="L11" s="11"/>
      <c r="M11" s="11"/>
      <c r="N11" s="11"/>
    </row>
    <row r="12" spans="1:14" x14ac:dyDescent="0.2">
      <c r="A12" s="11">
        <v>6</v>
      </c>
      <c r="B12" s="11"/>
      <c r="C12" s="20"/>
      <c r="D12" s="20"/>
      <c r="E12" s="20"/>
      <c r="F12" s="20"/>
      <c r="G12" s="20"/>
      <c r="H12" s="20"/>
      <c r="I12" s="20"/>
      <c r="J12" s="17" t="e">
        <f t="shared" si="0"/>
        <v>#DIV/0!</v>
      </c>
      <c r="K12" s="11"/>
      <c r="L12" s="11"/>
      <c r="M12" s="11"/>
      <c r="N12" s="11"/>
    </row>
    <row r="13" spans="1:14" x14ac:dyDescent="0.2">
      <c r="A13" s="11">
        <v>7</v>
      </c>
      <c r="B13" s="11"/>
      <c r="C13" s="20"/>
      <c r="D13" s="20"/>
      <c r="E13" s="20"/>
      <c r="F13" s="20"/>
      <c r="G13" s="20"/>
      <c r="H13" s="20"/>
      <c r="I13" s="20"/>
      <c r="J13" s="17" t="e">
        <f t="shared" si="0"/>
        <v>#DIV/0!</v>
      </c>
      <c r="K13" s="11"/>
      <c r="L13" s="11"/>
      <c r="M13" s="11"/>
      <c r="N13" s="11"/>
    </row>
    <row r="14" spans="1:14" x14ac:dyDescent="0.2">
      <c r="A14" s="11">
        <v>8</v>
      </c>
      <c r="B14" s="11"/>
      <c r="C14" s="20"/>
      <c r="D14" s="20"/>
      <c r="E14" s="20"/>
      <c r="F14" s="20"/>
      <c r="G14" s="20"/>
      <c r="H14" s="20"/>
      <c r="I14" s="20"/>
      <c r="J14" s="17" t="e">
        <f t="shared" si="0"/>
        <v>#DIV/0!</v>
      </c>
      <c r="K14" s="11"/>
      <c r="L14" s="11"/>
      <c r="M14" s="11"/>
      <c r="N14" s="11"/>
    </row>
    <row r="15" spans="1:14" x14ac:dyDescent="0.2">
      <c r="A15" s="11">
        <v>9</v>
      </c>
      <c r="B15" s="11"/>
      <c r="C15" s="20"/>
      <c r="D15" s="20"/>
      <c r="E15" s="20"/>
      <c r="F15" s="20"/>
      <c r="G15" s="20"/>
      <c r="H15" s="20"/>
      <c r="I15" s="20"/>
      <c r="J15" s="17" t="e">
        <f t="shared" si="0"/>
        <v>#DIV/0!</v>
      </c>
      <c r="K15" s="11"/>
      <c r="L15" s="11"/>
      <c r="M15" s="11"/>
      <c r="N15" s="11"/>
    </row>
    <row r="16" spans="1:14" x14ac:dyDescent="0.2">
      <c r="A16" s="11">
        <v>10</v>
      </c>
      <c r="B16" s="11"/>
      <c r="C16" s="20"/>
      <c r="D16" s="20"/>
      <c r="E16" s="20"/>
      <c r="F16" s="20"/>
      <c r="G16" s="20"/>
      <c r="H16" s="20"/>
      <c r="I16" s="20"/>
      <c r="J16" s="17" t="e">
        <f t="shared" si="0"/>
        <v>#DIV/0!</v>
      </c>
      <c r="K16" s="11"/>
      <c r="L16" s="11"/>
      <c r="M16" s="11"/>
      <c r="N16" s="11"/>
    </row>
    <row r="17" spans="1:14" x14ac:dyDescent="0.2">
      <c r="A17" s="11">
        <v>11</v>
      </c>
      <c r="B17" s="11"/>
      <c r="C17" s="20"/>
      <c r="D17" s="20"/>
      <c r="E17" s="20"/>
      <c r="F17" s="20"/>
      <c r="G17" s="20"/>
      <c r="H17" s="20"/>
      <c r="I17" s="20"/>
      <c r="J17" s="17" t="e">
        <f t="shared" si="0"/>
        <v>#DIV/0!</v>
      </c>
      <c r="K17" s="11"/>
      <c r="L17" s="11"/>
      <c r="M17" s="11"/>
      <c r="N17" s="11"/>
    </row>
    <row r="18" spans="1:14" x14ac:dyDescent="0.2">
      <c r="A18" s="11">
        <v>12</v>
      </c>
      <c r="B18" s="11"/>
      <c r="C18" s="20"/>
      <c r="D18" s="20"/>
      <c r="E18" s="20"/>
      <c r="F18" s="20"/>
      <c r="G18" s="20"/>
      <c r="H18" s="20"/>
      <c r="I18" s="20"/>
      <c r="J18" s="17" t="e">
        <f t="shared" si="0"/>
        <v>#DIV/0!</v>
      </c>
      <c r="K18" s="11"/>
      <c r="L18" s="11"/>
      <c r="M18" s="11"/>
      <c r="N18" s="11"/>
    </row>
    <row r="19" spans="1:14" x14ac:dyDescent="0.2">
      <c r="A19" s="11">
        <v>13</v>
      </c>
      <c r="B19" s="11"/>
      <c r="C19" s="20"/>
      <c r="D19" s="20"/>
      <c r="E19" s="20"/>
      <c r="F19" s="20"/>
      <c r="G19" s="20"/>
      <c r="H19" s="20"/>
      <c r="I19" s="20"/>
      <c r="J19" s="17" t="s">
        <v>33</v>
      </c>
      <c r="K19" s="11"/>
      <c r="L19" s="11"/>
      <c r="M19" s="11"/>
      <c r="N19" s="11"/>
    </row>
    <row r="20" spans="1:14" x14ac:dyDescent="0.2">
      <c r="A20" s="11">
        <v>14</v>
      </c>
      <c r="B20" s="11"/>
      <c r="C20" s="20"/>
      <c r="D20" s="20"/>
      <c r="E20" s="20"/>
      <c r="F20" s="20"/>
      <c r="G20" s="20"/>
      <c r="H20" s="20"/>
      <c r="I20" s="20"/>
      <c r="J20" s="17" t="e">
        <f t="shared" si="0"/>
        <v>#DIV/0!</v>
      </c>
      <c r="K20" s="11"/>
      <c r="L20" s="11"/>
      <c r="M20" s="11"/>
      <c r="N20" s="11"/>
    </row>
    <row r="21" spans="1:14" x14ac:dyDescent="0.2">
      <c r="A21" s="11">
        <v>15</v>
      </c>
      <c r="B21" s="11"/>
      <c r="C21" s="20"/>
      <c r="D21" s="20"/>
      <c r="E21" s="20"/>
      <c r="F21" s="20"/>
      <c r="G21" s="20"/>
      <c r="H21" s="20"/>
      <c r="I21" s="20"/>
      <c r="J21" s="17" t="e">
        <f t="shared" si="0"/>
        <v>#DIV/0!</v>
      </c>
      <c r="K21" s="11"/>
      <c r="L21" s="11"/>
      <c r="M21" s="11"/>
      <c r="N21" s="11"/>
    </row>
    <row r="22" spans="1:14" x14ac:dyDescent="0.2">
      <c r="A22" s="11">
        <v>16</v>
      </c>
      <c r="B22" s="11"/>
      <c r="C22" s="20"/>
      <c r="D22" s="20"/>
      <c r="E22" s="20"/>
      <c r="F22" s="20"/>
      <c r="G22" s="20"/>
      <c r="H22" s="20"/>
      <c r="I22" s="20"/>
      <c r="J22" s="17" t="e">
        <f t="shared" si="0"/>
        <v>#DIV/0!</v>
      </c>
      <c r="K22" s="11"/>
      <c r="L22" s="11"/>
      <c r="M22" s="11"/>
      <c r="N22" s="11"/>
    </row>
    <row r="23" spans="1:14" x14ac:dyDescent="0.2">
      <c r="A23" s="11">
        <v>17</v>
      </c>
      <c r="B23" s="11"/>
      <c r="C23" s="20"/>
      <c r="D23" s="20"/>
      <c r="E23" s="20"/>
      <c r="F23" s="20"/>
      <c r="G23" s="20"/>
      <c r="H23" s="20"/>
      <c r="I23" s="20"/>
      <c r="J23" s="17" t="e">
        <f t="shared" si="0"/>
        <v>#DIV/0!</v>
      </c>
      <c r="K23" s="11"/>
      <c r="L23" s="11"/>
      <c r="M23" s="11"/>
      <c r="N23" s="11"/>
    </row>
    <row r="24" spans="1:14" x14ac:dyDescent="0.2">
      <c r="A24" s="11">
        <v>18</v>
      </c>
      <c r="B24" s="11"/>
      <c r="C24" s="20"/>
      <c r="D24" s="20"/>
      <c r="E24" s="20"/>
      <c r="F24" s="20"/>
      <c r="G24" s="20"/>
      <c r="H24" s="20"/>
      <c r="I24" s="20"/>
      <c r="J24" s="17" t="e">
        <f t="shared" si="0"/>
        <v>#DIV/0!</v>
      </c>
      <c r="K24" s="11"/>
      <c r="L24" s="11"/>
      <c r="M24" s="11"/>
      <c r="N24" s="11"/>
    </row>
    <row r="25" spans="1:14" x14ac:dyDescent="0.2">
      <c r="A25" s="11">
        <v>19</v>
      </c>
      <c r="B25" s="11"/>
      <c r="C25" s="20"/>
      <c r="D25" s="20"/>
      <c r="E25" s="20"/>
      <c r="F25" s="20"/>
      <c r="G25" s="20"/>
      <c r="H25" s="20"/>
      <c r="I25" s="20"/>
      <c r="J25" s="17" t="e">
        <f t="shared" si="0"/>
        <v>#DIV/0!</v>
      </c>
      <c r="K25" s="11"/>
      <c r="L25" s="11"/>
      <c r="M25" s="11"/>
      <c r="N25" s="11"/>
    </row>
    <row r="26" spans="1:14" x14ac:dyDescent="0.2">
      <c r="A26" s="11">
        <v>20</v>
      </c>
      <c r="B26" s="11"/>
      <c r="C26" s="20"/>
      <c r="D26" s="20"/>
      <c r="E26" s="20"/>
      <c r="F26" s="20"/>
      <c r="G26" s="20"/>
      <c r="H26" s="20"/>
      <c r="I26" s="20"/>
      <c r="J26" s="17" t="e">
        <f t="shared" si="0"/>
        <v>#DIV/0!</v>
      </c>
      <c r="K26" s="11"/>
      <c r="L26" s="11"/>
      <c r="M26" s="11"/>
      <c r="N26" s="11"/>
    </row>
    <row r="27" spans="1:14" ht="27" customHeight="1" x14ac:dyDescent="0.2">
      <c r="A27" s="8" t="s">
        <v>22</v>
      </c>
      <c r="J27" s="21"/>
      <c r="K27" s="12" t="s">
        <v>23</v>
      </c>
      <c r="L27" s="12" t="s">
        <v>24</v>
      </c>
    </row>
    <row r="28" spans="1:14" x14ac:dyDescent="0.2">
      <c r="A28" s="8" t="s">
        <v>25</v>
      </c>
      <c r="K28" s="13" t="s">
        <v>21</v>
      </c>
      <c r="L28" s="11" t="s">
        <v>26</v>
      </c>
    </row>
    <row r="29" spans="1:14" x14ac:dyDescent="0.2">
      <c r="A29" s="8" t="s">
        <v>25</v>
      </c>
      <c r="K29" s="14" t="s">
        <v>20</v>
      </c>
      <c r="L29" s="11" t="s">
        <v>26</v>
      </c>
      <c r="N29" s="8" t="s">
        <v>27</v>
      </c>
    </row>
    <row r="30" spans="1:14" x14ac:dyDescent="0.2">
      <c r="B30" s="11" t="s">
        <v>28</v>
      </c>
      <c r="C30" s="15">
        <v>1</v>
      </c>
      <c r="D30" s="15">
        <v>2</v>
      </c>
      <c r="E30" s="15">
        <v>3</v>
      </c>
      <c r="F30" s="15">
        <v>4</v>
      </c>
      <c r="G30" s="15">
        <v>5</v>
      </c>
      <c r="H30" s="15">
        <v>6</v>
      </c>
      <c r="I30" s="15">
        <v>7</v>
      </c>
      <c r="K30" s="16" t="s">
        <v>19</v>
      </c>
      <c r="L30" s="11" t="s">
        <v>26</v>
      </c>
    </row>
    <row r="31" spans="1:14" x14ac:dyDescent="0.2">
      <c r="B31" s="11" t="s">
        <v>29</v>
      </c>
      <c r="C31" s="11"/>
      <c r="D31" s="11"/>
      <c r="E31" s="11"/>
      <c r="F31" s="11"/>
      <c r="G31" s="11"/>
      <c r="H31" s="11"/>
      <c r="I31" s="11"/>
      <c r="K31" s="16" t="s">
        <v>18</v>
      </c>
      <c r="L31" s="11" t="s">
        <v>26</v>
      </c>
    </row>
    <row r="32" spans="1:14" x14ac:dyDescent="0.2">
      <c r="B32" s="11" t="s">
        <v>30</v>
      </c>
      <c r="C32" s="11"/>
      <c r="D32" s="11"/>
      <c r="E32" s="11"/>
      <c r="F32" s="11"/>
      <c r="G32" s="11"/>
      <c r="H32" s="11"/>
      <c r="I32" s="11"/>
      <c r="K32" s="16" t="s">
        <v>17</v>
      </c>
      <c r="L32" s="11" t="s">
        <v>31</v>
      </c>
    </row>
    <row r="34" spans="10:10" x14ac:dyDescent="0.2">
      <c r="J34" s="11"/>
    </row>
  </sheetData>
  <mergeCells count="10">
    <mergeCell ref="L5:L6"/>
    <mergeCell ref="M5:N5"/>
    <mergeCell ref="B1:K1"/>
    <mergeCell ref="A2:B2"/>
    <mergeCell ref="A3:B4"/>
    <mergeCell ref="A5:A6"/>
    <mergeCell ref="B5:B6"/>
    <mergeCell ref="C5:I5"/>
    <mergeCell ref="J5:J6"/>
    <mergeCell ref="K5:K6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4FF5-F99F-4631-A266-54AB348D7431}">
  <dimension ref="A2:O58"/>
  <sheetViews>
    <sheetView workbookViewId="0">
      <selection activeCell="H7" sqref="H7"/>
    </sheetView>
  </sheetViews>
  <sheetFormatPr baseColWidth="10" defaultRowHeight="15" x14ac:dyDescent="0.25"/>
  <cols>
    <col min="1" max="1" width="18.42578125" customWidth="1"/>
    <col min="2" max="2" width="7.5703125" customWidth="1"/>
    <col min="3" max="3" width="8.42578125" customWidth="1"/>
    <col min="13" max="13" width="39.28515625" customWidth="1"/>
  </cols>
  <sheetData>
    <row r="2" spans="1:15" x14ac:dyDescent="0.25">
      <c r="A2" s="34" t="s">
        <v>63</v>
      </c>
      <c r="B2" s="88" t="s">
        <v>54</v>
      </c>
      <c r="C2" s="88"/>
      <c r="D2" s="88" t="s">
        <v>55</v>
      </c>
      <c r="E2" s="88"/>
      <c r="F2" s="88" t="s">
        <v>56</v>
      </c>
      <c r="G2" s="88"/>
      <c r="H2" s="88" t="s">
        <v>57</v>
      </c>
      <c r="I2" s="88"/>
      <c r="J2" s="88" t="s">
        <v>58</v>
      </c>
      <c r="K2" s="88"/>
      <c r="M2" s="37" t="s">
        <v>60</v>
      </c>
    </row>
    <row r="3" spans="1:15" ht="33" customHeight="1" x14ac:dyDescent="0.5">
      <c r="A3" s="33" t="s">
        <v>62</v>
      </c>
      <c r="B3" s="92">
        <v>18</v>
      </c>
      <c r="C3" s="92"/>
      <c r="D3" s="92">
        <v>19</v>
      </c>
      <c r="E3" s="92"/>
      <c r="F3" s="92">
        <v>20</v>
      </c>
      <c r="G3" s="92"/>
      <c r="H3" s="92">
        <v>21</v>
      </c>
      <c r="I3" s="92"/>
      <c r="J3" s="90">
        <v>22</v>
      </c>
      <c r="K3" s="91"/>
      <c r="M3" s="35"/>
      <c r="N3">
        <v>20</v>
      </c>
      <c r="O3" t="s">
        <v>61</v>
      </c>
    </row>
    <row r="4" spans="1:15" x14ac:dyDescent="0.25">
      <c r="A4" s="35" t="s">
        <v>59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5" x14ac:dyDescent="0.25">
      <c r="A5" s="32"/>
      <c r="B5" s="89">
        <v>5</v>
      </c>
      <c r="C5" s="89"/>
      <c r="D5" s="89">
        <v>5</v>
      </c>
      <c r="E5" s="89"/>
      <c r="F5" s="89">
        <v>5</v>
      </c>
      <c r="G5" s="89"/>
      <c r="H5" s="89">
        <v>5</v>
      </c>
      <c r="I5" s="89"/>
      <c r="J5" s="89"/>
      <c r="K5" s="89"/>
      <c r="L5">
        <f>SUM(B5:K5)</f>
        <v>20</v>
      </c>
      <c r="M5">
        <f>L5-N3</f>
        <v>0</v>
      </c>
    </row>
    <row r="8" spans="1:15" x14ac:dyDescent="0.25">
      <c r="A8" s="34" t="s">
        <v>63</v>
      </c>
      <c r="B8" s="88" t="s">
        <v>54</v>
      </c>
      <c r="C8" s="88"/>
      <c r="D8" s="88" t="s">
        <v>55</v>
      </c>
      <c r="E8" s="88"/>
      <c r="F8" s="88" t="s">
        <v>56</v>
      </c>
      <c r="G8" s="88"/>
      <c r="H8" s="88" t="s">
        <v>57</v>
      </c>
      <c r="I8" s="88"/>
      <c r="J8" s="88" t="s">
        <v>58</v>
      </c>
      <c r="K8" s="88"/>
      <c r="M8" s="37" t="s">
        <v>64</v>
      </c>
    </row>
    <row r="9" spans="1:15" ht="33" customHeight="1" x14ac:dyDescent="0.5">
      <c r="A9" s="33" t="s">
        <v>62</v>
      </c>
      <c r="B9" s="93">
        <v>25</v>
      </c>
      <c r="C9" s="93"/>
      <c r="D9" s="93">
        <v>26</v>
      </c>
      <c r="E9" s="93"/>
      <c r="F9" s="93">
        <v>27</v>
      </c>
      <c r="G9" s="93"/>
      <c r="H9" s="93">
        <v>28</v>
      </c>
      <c r="I9" s="93"/>
      <c r="J9" s="94">
        <v>29</v>
      </c>
      <c r="K9" s="95"/>
      <c r="M9" s="36"/>
      <c r="N9">
        <v>20</v>
      </c>
      <c r="O9" t="s">
        <v>61</v>
      </c>
    </row>
    <row r="10" spans="1:15" x14ac:dyDescent="0.25">
      <c r="A10" s="35" t="s">
        <v>59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5" x14ac:dyDescent="0.25">
      <c r="A11" s="32"/>
      <c r="B11" s="89">
        <v>5</v>
      </c>
      <c r="C11" s="89"/>
      <c r="D11" s="89">
        <v>5</v>
      </c>
      <c r="E11" s="89"/>
      <c r="F11" s="89">
        <v>5</v>
      </c>
      <c r="G11" s="89"/>
      <c r="H11" s="89">
        <v>5</v>
      </c>
      <c r="I11" s="89"/>
      <c r="J11" s="96">
        <v>5</v>
      </c>
      <c r="K11" s="97"/>
      <c r="M11">
        <f>L11-N9</f>
        <v>-20</v>
      </c>
    </row>
    <row r="13" spans="1:15" x14ac:dyDescent="0.25">
      <c r="A13" s="34" t="s">
        <v>63</v>
      </c>
      <c r="B13" s="88" t="s">
        <v>54</v>
      </c>
      <c r="C13" s="88"/>
      <c r="D13" s="88" t="s">
        <v>55</v>
      </c>
      <c r="E13" s="88"/>
      <c r="F13" s="88" t="s">
        <v>56</v>
      </c>
      <c r="G13" s="88"/>
      <c r="H13" s="88" t="s">
        <v>57</v>
      </c>
      <c r="I13" s="88"/>
      <c r="J13" s="88" t="s">
        <v>58</v>
      </c>
      <c r="K13" s="88"/>
      <c r="M13" s="37" t="s">
        <v>66</v>
      </c>
    </row>
    <row r="14" spans="1:15" ht="33" customHeight="1" x14ac:dyDescent="0.5">
      <c r="A14" s="33" t="s">
        <v>65</v>
      </c>
      <c r="B14" s="93">
        <v>1</v>
      </c>
      <c r="C14" s="93"/>
      <c r="D14" s="98">
        <v>2</v>
      </c>
      <c r="E14" s="98"/>
      <c r="F14" s="99">
        <v>3</v>
      </c>
      <c r="G14" s="99"/>
      <c r="H14" s="100">
        <v>4</v>
      </c>
      <c r="I14" s="101"/>
      <c r="J14" s="100">
        <v>5</v>
      </c>
      <c r="K14" s="101"/>
      <c r="L14">
        <f>B11+D11+F11+H11+J11+B16</f>
        <v>30</v>
      </c>
      <c r="M14" s="56"/>
      <c r="N14">
        <v>30</v>
      </c>
      <c r="O14" t="s">
        <v>61</v>
      </c>
    </row>
    <row r="15" spans="1:15" x14ac:dyDescent="0.25">
      <c r="A15" s="35" t="s">
        <v>59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x14ac:dyDescent="0.25">
      <c r="A16" s="32"/>
      <c r="B16" s="89">
        <v>5</v>
      </c>
      <c r="C16" s="89"/>
      <c r="D16" s="89"/>
      <c r="E16" s="89"/>
      <c r="F16" s="89"/>
      <c r="G16" s="89"/>
      <c r="H16" s="89"/>
      <c r="I16" s="89"/>
      <c r="J16" s="89"/>
      <c r="K16" s="89"/>
      <c r="M16">
        <f>L16-N14</f>
        <v>-30</v>
      </c>
    </row>
    <row r="17" spans="1:15" ht="15.75" customHeight="1" x14ac:dyDescent="0.25"/>
    <row r="19" spans="1:15" x14ac:dyDescent="0.25">
      <c r="A19" s="34" t="s">
        <v>63</v>
      </c>
      <c r="B19" s="88" t="s">
        <v>54</v>
      </c>
      <c r="C19" s="88"/>
      <c r="D19" s="88" t="s">
        <v>55</v>
      </c>
      <c r="E19" s="88"/>
      <c r="F19" s="88" t="s">
        <v>56</v>
      </c>
      <c r="G19" s="88"/>
      <c r="H19" s="88" t="s">
        <v>57</v>
      </c>
      <c r="I19" s="88"/>
      <c r="J19" s="88" t="s">
        <v>58</v>
      </c>
      <c r="K19" s="88"/>
      <c r="M19" s="37" t="s">
        <v>67</v>
      </c>
    </row>
    <row r="20" spans="1:15" ht="33" customHeight="1" x14ac:dyDescent="0.5">
      <c r="A20" s="33" t="s">
        <v>65</v>
      </c>
      <c r="B20" s="39">
        <v>8</v>
      </c>
      <c r="C20" s="41"/>
      <c r="D20" s="102">
        <v>9</v>
      </c>
      <c r="E20" s="102"/>
      <c r="F20" s="102">
        <v>10</v>
      </c>
      <c r="G20" s="102"/>
      <c r="H20" s="103">
        <v>11</v>
      </c>
      <c r="I20" s="104"/>
      <c r="J20" s="103">
        <v>12</v>
      </c>
      <c r="K20" s="104"/>
      <c r="M20" s="40"/>
      <c r="N20">
        <v>30</v>
      </c>
      <c r="O20" t="s">
        <v>61</v>
      </c>
    </row>
    <row r="21" spans="1:15" x14ac:dyDescent="0.25">
      <c r="A21" s="35" t="s">
        <v>59</v>
      </c>
      <c r="B21" s="32">
        <v>3</v>
      </c>
      <c r="C21" s="32">
        <v>1.5</v>
      </c>
      <c r="D21" s="32">
        <v>2.25</v>
      </c>
      <c r="E21" s="32">
        <v>2.25</v>
      </c>
      <c r="F21" s="32">
        <v>2.25</v>
      </c>
      <c r="G21" s="32">
        <v>2.25</v>
      </c>
      <c r="H21" s="32">
        <v>2.25</v>
      </c>
      <c r="I21" s="32">
        <v>2.25</v>
      </c>
      <c r="J21" s="32">
        <v>2.25</v>
      </c>
      <c r="K21" s="32">
        <v>2.25</v>
      </c>
    </row>
    <row r="22" spans="1:15" x14ac:dyDescent="0.25">
      <c r="A22" s="32"/>
      <c r="B22" s="89">
        <f>SUM(B21:C21)</f>
        <v>4.5</v>
      </c>
      <c r="C22" s="89"/>
      <c r="D22" s="89">
        <f t="shared" ref="D22" si="0">SUM(D21:E21)</f>
        <v>4.5</v>
      </c>
      <c r="E22" s="89"/>
      <c r="F22" s="89">
        <f t="shared" ref="F22" si="1">SUM(F21:G21)</f>
        <v>4.5</v>
      </c>
      <c r="G22" s="89"/>
      <c r="H22" s="89">
        <f t="shared" ref="H22" si="2">SUM(H21:I21)</f>
        <v>4.5</v>
      </c>
      <c r="I22" s="89"/>
      <c r="J22" s="89">
        <f t="shared" ref="J22" si="3">SUM(J21:K21)</f>
        <v>4.5</v>
      </c>
      <c r="K22" s="89"/>
      <c r="L22">
        <f>C21+D22+F22+H22+J22+B27+D27+F26</f>
        <v>30</v>
      </c>
      <c r="M22">
        <f>L22-N20</f>
        <v>0</v>
      </c>
    </row>
    <row r="24" spans="1:15" x14ac:dyDescent="0.25">
      <c r="B24" s="88" t="s">
        <v>54</v>
      </c>
      <c r="C24" s="88"/>
      <c r="D24" s="88" t="s">
        <v>55</v>
      </c>
      <c r="E24" s="88"/>
      <c r="F24" s="88" t="s">
        <v>56</v>
      </c>
      <c r="G24" s="88"/>
      <c r="H24" s="88" t="s">
        <v>57</v>
      </c>
      <c r="I24" s="88"/>
      <c r="J24" s="88" t="s">
        <v>58</v>
      </c>
      <c r="K24" s="88"/>
      <c r="M24" s="37" t="s">
        <v>68</v>
      </c>
    </row>
    <row r="25" spans="1:15" ht="31.5" x14ac:dyDescent="0.5">
      <c r="B25" s="103">
        <v>15</v>
      </c>
      <c r="C25" s="104"/>
      <c r="D25" s="102">
        <v>16</v>
      </c>
      <c r="E25" s="102"/>
      <c r="F25" s="41">
        <v>17</v>
      </c>
      <c r="G25" s="43"/>
      <c r="H25" s="105">
        <v>18</v>
      </c>
      <c r="I25" s="106"/>
      <c r="J25" s="105">
        <v>19</v>
      </c>
      <c r="K25" s="106"/>
      <c r="M25" s="42"/>
      <c r="N25">
        <v>30</v>
      </c>
      <c r="O25" t="s">
        <v>61</v>
      </c>
    </row>
    <row r="26" spans="1:15" x14ac:dyDescent="0.25">
      <c r="B26" s="32">
        <v>2.25</v>
      </c>
      <c r="C26" s="32">
        <v>2.25</v>
      </c>
      <c r="D26" s="32">
        <v>2.25</v>
      </c>
      <c r="E26" s="32">
        <v>2.25</v>
      </c>
      <c r="F26" s="32">
        <v>1.5</v>
      </c>
      <c r="G26" s="32">
        <v>3</v>
      </c>
      <c r="H26" s="32">
        <v>2.25</v>
      </c>
      <c r="I26" s="32">
        <v>2.25</v>
      </c>
      <c r="J26" s="32">
        <v>2.25</v>
      </c>
      <c r="K26" s="32">
        <v>2.25</v>
      </c>
    </row>
    <row r="27" spans="1:15" x14ac:dyDescent="0.25">
      <c r="B27" s="89">
        <f>SUM(B26:C26)</f>
        <v>4.5</v>
      </c>
      <c r="C27" s="89"/>
      <c r="D27" s="89">
        <f t="shared" ref="D27" si="4">SUM(D26:E26)</f>
        <v>4.5</v>
      </c>
      <c r="E27" s="89"/>
      <c r="F27" s="89">
        <f t="shared" ref="F27" si="5">SUM(F26:G26)</f>
        <v>4.5</v>
      </c>
      <c r="G27" s="89"/>
      <c r="H27" s="89">
        <f t="shared" ref="H27" si="6">SUM(H26:I26)</f>
        <v>4.5</v>
      </c>
      <c r="I27" s="89"/>
      <c r="J27" s="89">
        <f t="shared" ref="J27" si="7">SUM(J26:K26)</f>
        <v>4.5</v>
      </c>
      <c r="K27" s="89"/>
      <c r="L27">
        <f>H27+J27+B32+D32+F32+H32+G26</f>
        <v>30</v>
      </c>
      <c r="M27">
        <f>L27-N25</f>
        <v>0</v>
      </c>
    </row>
    <row r="29" spans="1:15" x14ac:dyDescent="0.25">
      <c r="B29" s="88" t="s">
        <v>54</v>
      </c>
      <c r="C29" s="88"/>
      <c r="D29" s="88" t="s">
        <v>55</v>
      </c>
      <c r="E29" s="88"/>
      <c r="F29" s="88" t="s">
        <v>56</v>
      </c>
      <c r="G29" s="88"/>
      <c r="H29" s="88" t="s">
        <v>57</v>
      </c>
      <c r="I29" s="88"/>
      <c r="J29" s="88" t="s">
        <v>58</v>
      </c>
      <c r="K29" s="88"/>
    </row>
    <row r="30" spans="1:15" ht="31.5" x14ac:dyDescent="0.5">
      <c r="B30" s="105">
        <v>22</v>
      </c>
      <c r="C30" s="106"/>
      <c r="D30" s="107">
        <v>23</v>
      </c>
      <c r="E30" s="107"/>
      <c r="F30" s="43">
        <v>24</v>
      </c>
      <c r="G30" s="43">
        <v>24</v>
      </c>
      <c r="H30" s="105">
        <v>26</v>
      </c>
      <c r="I30" s="106"/>
      <c r="J30" s="105">
        <v>27</v>
      </c>
      <c r="K30" s="106"/>
    </row>
    <row r="31" spans="1:15" x14ac:dyDescent="0.25">
      <c r="B31" s="32">
        <v>2.25</v>
      </c>
      <c r="C31" s="32">
        <v>2.25</v>
      </c>
      <c r="D31" s="32">
        <v>2.25</v>
      </c>
      <c r="E31" s="32">
        <v>2.25</v>
      </c>
      <c r="F31" s="32">
        <v>1.5</v>
      </c>
      <c r="G31" s="32">
        <v>3</v>
      </c>
      <c r="H31" s="32">
        <v>2.25</v>
      </c>
      <c r="I31" s="32">
        <v>2.25</v>
      </c>
      <c r="J31" s="32">
        <v>2.25</v>
      </c>
      <c r="K31" s="32">
        <v>2.25</v>
      </c>
    </row>
    <row r="32" spans="1:15" x14ac:dyDescent="0.25">
      <c r="B32" s="89">
        <f>SUM(B31:C31)</f>
        <v>4.5</v>
      </c>
      <c r="C32" s="89"/>
      <c r="D32" s="89">
        <f t="shared" ref="D32" si="8">SUM(D31:E31)</f>
        <v>4.5</v>
      </c>
      <c r="E32" s="89"/>
      <c r="F32" s="89">
        <f t="shared" ref="F32" si="9">SUM(F31:G31)</f>
        <v>4.5</v>
      </c>
      <c r="G32" s="89"/>
      <c r="H32" s="89">
        <f t="shared" ref="H32" si="10">SUM(H31:I31)</f>
        <v>4.5</v>
      </c>
      <c r="I32" s="89"/>
      <c r="J32" s="89">
        <f t="shared" ref="J32" si="11">SUM(J31:K31)</f>
        <v>4.5</v>
      </c>
      <c r="K32" s="89"/>
    </row>
    <row r="33" spans="2:15" x14ac:dyDescent="0.25">
      <c r="J33">
        <f>4.5-1.5</f>
        <v>3</v>
      </c>
    </row>
    <row r="35" spans="2:15" x14ac:dyDescent="0.25">
      <c r="B35" s="88" t="s">
        <v>54</v>
      </c>
      <c r="C35" s="88"/>
      <c r="D35" s="88" t="s">
        <v>55</v>
      </c>
      <c r="E35" s="88"/>
      <c r="F35" s="88" t="s">
        <v>56</v>
      </c>
      <c r="G35" s="88"/>
      <c r="H35" s="88" t="s">
        <v>57</v>
      </c>
      <c r="I35" s="88"/>
      <c r="J35" s="88" t="s">
        <v>58</v>
      </c>
      <c r="K35" s="88"/>
      <c r="M35" s="37" t="s">
        <v>69</v>
      </c>
    </row>
    <row r="36" spans="2:15" ht="31.5" x14ac:dyDescent="0.5">
      <c r="B36" s="108">
        <v>30</v>
      </c>
      <c r="C36" s="109"/>
      <c r="D36" s="110">
        <v>31</v>
      </c>
      <c r="E36" s="110"/>
      <c r="F36" s="45">
        <v>1</v>
      </c>
      <c r="G36" s="45">
        <v>2</v>
      </c>
      <c r="H36" s="108">
        <v>3</v>
      </c>
      <c r="I36" s="109"/>
      <c r="J36" s="108">
        <v>4</v>
      </c>
      <c r="K36" s="109"/>
      <c r="M36" s="44"/>
      <c r="N36">
        <v>30</v>
      </c>
      <c r="O36" t="s">
        <v>61</v>
      </c>
    </row>
    <row r="37" spans="2:15" x14ac:dyDescent="0.25">
      <c r="B37" s="32">
        <v>2.25</v>
      </c>
      <c r="C37" s="32">
        <v>2.25</v>
      </c>
      <c r="D37" s="32">
        <v>2.25</v>
      </c>
      <c r="E37" s="32">
        <v>2.25</v>
      </c>
      <c r="F37" s="32">
        <v>1.5</v>
      </c>
      <c r="G37" s="32">
        <v>3</v>
      </c>
      <c r="H37" s="32">
        <v>2.25</v>
      </c>
      <c r="I37" s="32">
        <v>2.25</v>
      </c>
      <c r="J37" s="32">
        <v>2.25</v>
      </c>
      <c r="K37" s="32">
        <v>2.25</v>
      </c>
    </row>
    <row r="38" spans="2:15" x14ac:dyDescent="0.25">
      <c r="B38" s="89">
        <f>SUM(B37:C37)</f>
        <v>4.5</v>
      </c>
      <c r="C38" s="89"/>
      <c r="D38" s="89">
        <f t="shared" ref="D38" si="12">SUM(D37:E37)</f>
        <v>4.5</v>
      </c>
      <c r="E38" s="89"/>
      <c r="F38" s="89">
        <f t="shared" ref="F38" si="13">SUM(F37:G37)</f>
        <v>4.5</v>
      </c>
      <c r="G38" s="89"/>
      <c r="H38" s="89">
        <f t="shared" ref="H38" si="14">SUM(H37:I37)</f>
        <v>4.5</v>
      </c>
      <c r="I38" s="89"/>
      <c r="J38" s="89">
        <f t="shared" ref="J38" si="15">SUM(J37:K37)</f>
        <v>4.5</v>
      </c>
      <c r="K38" s="89"/>
      <c r="L38">
        <f>B38+D38+F38+H38+B44+D44+F44+H44+J44</f>
        <v>40.5</v>
      </c>
      <c r="M38">
        <f>L38-N36</f>
        <v>10.5</v>
      </c>
    </row>
    <row r="41" spans="2:15" x14ac:dyDescent="0.25">
      <c r="B41" s="88" t="s">
        <v>54</v>
      </c>
      <c r="C41" s="88"/>
      <c r="D41" s="88" t="s">
        <v>55</v>
      </c>
      <c r="E41" s="88"/>
      <c r="F41" s="88" t="s">
        <v>56</v>
      </c>
      <c r="G41" s="88"/>
      <c r="H41" s="88" t="s">
        <v>57</v>
      </c>
      <c r="I41" s="88"/>
      <c r="J41" s="88" t="s">
        <v>58</v>
      </c>
      <c r="K41" s="88"/>
    </row>
    <row r="42" spans="2:15" ht="31.5" x14ac:dyDescent="0.5">
      <c r="B42" s="108">
        <v>7</v>
      </c>
      <c r="C42" s="109"/>
      <c r="D42" s="110">
        <v>8</v>
      </c>
      <c r="E42" s="110"/>
      <c r="F42" s="45">
        <v>9</v>
      </c>
      <c r="G42" s="45">
        <v>10</v>
      </c>
      <c r="H42" s="108">
        <v>11</v>
      </c>
      <c r="I42" s="109"/>
      <c r="J42" s="108">
        <v>12</v>
      </c>
      <c r="K42" s="109"/>
    </row>
    <row r="43" spans="2:15" x14ac:dyDescent="0.25">
      <c r="B43" s="32">
        <v>2.25</v>
      </c>
      <c r="C43" s="32">
        <v>2.25</v>
      </c>
      <c r="D43" s="32">
        <v>2.25</v>
      </c>
      <c r="E43" s="32">
        <v>2.25</v>
      </c>
      <c r="F43" s="32">
        <v>1.5</v>
      </c>
      <c r="G43" s="32">
        <v>3</v>
      </c>
      <c r="H43" s="32">
        <v>2.25</v>
      </c>
      <c r="I43" s="32">
        <v>2.25</v>
      </c>
      <c r="J43" s="32">
        <v>2.25</v>
      </c>
      <c r="K43" s="32">
        <v>2.25</v>
      </c>
    </row>
    <row r="44" spans="2:15" x14ac:dyDescent="0.25">
      <c r="B44" s="89">
        <f>SUM(B43:C43)</f>
        <v>4.5</v>
      </c>
      <c r="C44" s="89"/>
      <c r="D44" s="89">
        <f t="shared" ref="D44" si="16">SUM(D43:E43)</f>
        <v>4.5</v>
      </c>
      <c r="E44" s="89"/>
      <c r="F44" s="89">
        <f t="shared" ref="F44" si="17">SUM(F43:G43)</f>
        <v>4.5</v>
      </c>
      <c r="G44" s="89"/>
      <c r="H44" s="89">
        <f t="shared" ref="H44" si="18">SUM(H43:I43)</f>
        <v>4.5</v>
      </c>
      <c r="I44" s="89"/>
      <c r="J44" s="89">
        <f t="shared" ref="J44" si="19">SUM(J43:K43)</f>
        <v>4.5</v>
      </c>
      <c r="K44" s="89"/>
    </row>
    <row r="47" spans="2:15" x14ac:dyDescent="0.25">
      <c r="B47" s="88" t="s">
        <v>54</v>
      </c>
      <c r="C47" s="88"/>
      <c r="D47" s="88" t="s">
        <v>55</v>
      </c>
      <c r="E47" s="88"/>
      <c r="F47" s="88" t="s">
        <v>56</v>
      </c>
      <c r="G47" s="88"/>
      <c r="H47" s="88" t="s">
        <v>57</v>
      </c>
      <c r="I47" s="88"/>
      <c r="J47" s="88" t="s">
        <v>58</v>
      </c>
      <c r="K47" s="88"/>
      <c r="M47" s="37" t="s">
        <v>70</v>
      </c>
    </row>
    <row r="48" spans="2:15" ht="31.5" x14ac:dyDescent="0.5">
      <c r="B48" s="111">
        <v>15</v>
      </c>
      <c r="C48" s="112"/>
      <c r="D48" s="113">
        <v>16</v>
      </c>
      <c r="E48" s="113"/>
      <c r="F48" s="47">
        <v>17</v>
      </c>
      <c r="G48" s="47">
        <v>18</v>
      </c>
      <c r="H48" s="111">
        <v>19</v>
      </c>
      <c r="I48" s="112"/>
      <c r="J48" s="111">
        <v>20</v>
      </c>
      <c r="K48" s="112"/>
      <c r="M48" s="46"/>
      <c r="N48">
        <v>30</v>
      </c>
      <c r="O48" t="s">
        <v>61</v>
      </c>
    </row>
    <row r="49" spans="2:13" x14ac:dyDescent="0.25">
      <c r="B49" s="32">
        <v>2.25</v>
      </c>
      <c r="C49" s="32">
        <v>2.25</v>
      </c>
      <c r="D49" s="32">
        <v>2.25</v>
      </c>
      <c r="E49" s="32">
        <v>2.25</v>
      </c>
      <c r="F49" s="32">
        <v>1.5</v>
      </c>
      <c r="G49" s="32">
        <v>3</v>
      </c>
      <c r="H49" s="32">
        <v>2.25</v>
      </c>
      <c r="I49" s="32">
        <v>2.25</v>
      </c>
      <c r="J49" s="32">
        <v>2.25</v>
      </c>
      <c r="K49" s="32">
        <v>2.25</v>
      </c>
    </row>
    <row r="50" spans="2:13" x14ac:dyDescent="0.25">
      <c r="B50" s="89">
        <f>SUM(B49:C49)</f>
        <v>4.5</v>
      </c>
      <c r="C50" s="89"/>
      <c r="D50" s="89">
        <f t="shared" ref="D50" si="20">SUM(D49:E49)</f>
        <v>4.5</v>
      </c>
      <c r="E50" s="89"/>
      <c r="F50" s="89">
        <f t="shared" ref="F50" si="21">SUM(F49:G49)</f>
        <v>4.5</v>
      </c>
      <c r="G50" s="89"/>
      <c r="H50" s="89">
        <f t="shared" ref="H50" si="22">SUM(H49:I49)</f>
        <v>4.5</v>
      </c>
      <c r="I50" s="89"/>
      <c r="J50" s="89">
        <f t="shared" ref="J50" si="23">SUM(J49:K49)</f>
        <v>4.5</v>
      </c>
      <c r="K50" s="89"/>
      <c r="L50">
        <f>B50+D50+F50+H50+J50+B56+D55</f>
        <v>30</v>
      </c>
      <c r="M50">
        <f>L50-N48</f>
        <v>0</v>
      </c>
    </row>
    <row r="53" spans="2:13" x14ac:dyDescent="0.25">
      <c r="B53" s="88" t="s">
        <v>54</v>
      </c>
      <c r="C53" s="88"/>
      <c r="D53" s="88" t="s">
        <v>55</v>
      </c>
      <c r="E53" s="88"/>
      <c r="F53" s="88" t="s">
        <v>56</v>
      </c>
      <c r="G53" s="88"/>
      <c r="H53" s="88" t="s">
        <v>57</v>
      </c>
      <c r="I53" s="88"/>
      <c r="J53" s="88" t="s">
        <v>58</v>
      </c>
      <c r="K53" s="88"/>
    </row>
    <row r="54" spans="2:13" ht="31.5" x14ac:dyDescent="0.5">
      <c r="B54" s="111">
        <v>23</v>
      </c>
      <c r="C54" s="112"/>
      <c r="D54" s="113">
        <v>24</v>
      </c>
      <c r="E54" s="113"/>
      <c r="F54" s="38">
        <v>25</v>
      </c>
      <c r="G54" s="38">
        <v>26</v>
      </c>
      <c r="H54" s="100">
        <v>27</v>
      </c>
      <c r="I54" s="101"/>
      <c r="J54" s="100">
        <v>28</v>
      </c>
      <c r="K54" s="101"/>
    </row>
    <row r="55" spans="2:13" x14ac:dyDescent="0.25">
      <c r="B55" s="32">
        <v>2.25</v>
      </c>
      <c r="C55" s="32">
        <v>2.25</v>
      </c>
      <c r="D55" s="32">
        <v>3</v>
      </c>
      <c r="E55" s="32">
        <v>1.5</v>
      </c>
      <c r="F55" s="48">
        <v>1.5</v>
      </c>
      <c r="G55" s="48">
        <v>3</v>
      </c>
      <c r="H55" s="48">
        <v>2.25</v>
      </c>
      <c r="I55" s="48">
        <v>2.25</v>
      </c>
      <c r="J55" s="48">
        <v>2.25</v>
      </c>
      <c r="K55" s="48">
        <v>2.25</v>
      </c>
    </row>
    <row r="56" spans="2:13" x14ac:dyDescent="0.25">
      <c r="B56" s="89">
        <f>SUM(B55:C55)</f>
        <v>4.5</v>
      </c>
      <c r="C56" s="89"/>
      <c r="D56" s="89">
        <f t="shared" ref="D56" si="24">SUM(D55:E55)</f>
        <v>4.5</v>
      </c>
      <c r="E56" s="89"/>
      <c r="F56" s="114">
        <f t="shared" ref="F56" si="25">SUM(F55:G55)</f>
        <v>4.5</v>
      </c>
      <c r="G56" s="114"/>
      <c r="H56" s="114">
        <f t="shared" ref="H56" si="26">SUM(H55:I55)</f>
        <v>4.5</v>
      </c>
      <c r="I56" s="114"/>
      <c r="J56" s="114">
        <f t="shared" ref="J56" si="27">SUM(J55:K55)</f>
        <v>4.5</v>
      </c>
      <c r="K56" s="114"/>
    </row>
    <row r="58" spans="2:13" x14ac:dyDescent="0.25">
      <c r="E58">
        <f>D56-3</f>
        <v>1.5</v>
      </c>
    </row>
  </sheetData>
  <mergeCells count="143">
    <mergeCell ref="F56:G56"/>
    <mergeCell ref="H56:I56"/>
    <mergeCell ref="J56:K56"/>
    <mergeCell ref="F53:G53"/>
    <mergeCell ref="H53:I53"/>
    <mergeCell ref="J53:K53"/>
    <mergeCell ref="B54:C54"/>
    <mergeCell ref="D54:E54"/>
    <mergeCell ref="H54:I54"/>
    <mergeCell ref="J54:K54"/>
    <mergeCell ref="B53:C53"/>
    <mergeCell ref="D53:E53"/>
    <mergeCell ref="B56:C56"/>
    <mergeCell ref="D56:E56"/>
    <mergeCell ref="B48:C48"/>
    <mergeCell ref="D48:E48"/>
    <mergeCell ref="H48:I48"/>
    <mergeCell ref="J48:K48"/>
    <mergeCell ref="B50:C50"/>
    <mergeCell ref="D50:E50"/>
    <mergeCell ref="F50:G50"/>
    <mergeCell ref="H50:I50"/>
    <mergeCell ref="J50:K50"/>
    <mergeCell ref="B44:C44"/>
    <mergeCell ref="D44:E44"/>
    <mergeCell ref="F44:G44"/>
    <mergeCell ref="H44:I44"/>
    <mergeCell ref="J44:K44"/>
    <mergeCell ref="B47:C47"/>
    <mergeCell ref="D47:E47"/>
    <mergeCell ref="F47:G47"/>
    <mergeCell ref="H47:I47"/>
    <mergeCell ref="J47:K47"/>
    <mergeCell ref="B41:C41"/>
    <mergeCell ref="D41:E41"/>
    <mergeCell ref="F41:G41"/>
    <mergeCell ref="H41:I41"/>
    <mergeCell ref="J41:K41"/>
    <mergeCell ref="B42:C42"/>
    <mergeCell ref="D42:E42"/>
    <mergeCell ref="H42:I42"/>
    <mergeCell ref="J42:K42"/>
    <mergeCell ref="B36:C36"/>
    <mergeCell ref="D36:E36"/>
    <mergeCell ref="H36:I36"/>
    <mergeCell ref="J36:K36"/>
    <mergeCell ref="B38:C38"/>
    <mergeCell ref="D38:E38"/>
    <mergeCell ref="F38:G38"/>
    <mergeCell ref="H38:I38"/>
    <mergeCell ref="J38:K38"/>
    <mergeCell ref="B32:C32"/>
    <mergeCell ref="D32:E32"/>
    <mergeCell ref="F32:G32"/>
    <mergeCell ref="H32:I32"/>
    <mergeCell ref="J32:K32"/>
    <mergeCell ref="B35:C35"/>
    <mergeCell ref="D35:E35"/>
    <mergeCell ref="F35:G35"/>
    <mergeCell ref="H35:I35"/>
    <mergeCell ref="J35:K35"/>
    <mergeCell ref="B29:C29"/>
    <mergeCell ref="D29:E29"/>
    <mergeCell ref="F29:G29"/>
    <mergeCell ref="H29:I29"/>
    <mergeCell ref="J29:K29"/>
    <mergeCell ref="B30:C30"/>
    <mergeCell ref="D30:E30"/>
    <mergeCell ref="H30:I30"/>
    <mergeCell ref="J30:K30"/>
    <mergeCell ref="B24:C24"/>
    <mergeCell ref="D24:E24"/>
    <mergeCell ref="F24:G24"/>
    <mergeCell ref="H24:I24"/>
    <mergeCell ref="J24:K24"/>
    <mergeCell ref="D25:E25"/>
    <mergeCell ref="H25:I25"/>
    <mergeCell ref="J25:K25"/>
    <mergeCell ref="B27:C27"/>
    <mergeCell ref="D27:E27"/>
    <mergeCell ref="F27:G27"/>
    <mergeCell ref="H27:I27"/>
    <mergeCell ref="J27:K27"/>
    <mergeCell ref="B25:C25"/>
    <mergeCell ref="D20:E20"/>
    <mergeCell ref="F20:G20"/>
    <mergeCell ref="H20:I20"/>
    <mergeCell ref="J20:K20"/>
    <mergeCell ref="B22:C22"/>
    <mergeCell ref="D22:E22"/>
    <mergeCell ref="F22:G22"/>
    <mergeCell ref="H22:I22"/>
    <mergeCell ref="J22:K22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9:C9"/>
    <mergeCell ref="D9:E9"/>
    <mergeCell ref="F9:G9"/>
    <mergeCell ref="H9:I9"/>
    <mergeCell ref="J9:K9"/>
    <mergeCell ref="B11:C11"/>
    <mergeCell ref="D11:E11"/>
    <mergeCell ref="F11:G11"/>
    <mergeCell ref="H11:I11"/>
    <mergeCell ref="J11:K11"/>
    <mergeCell ref="B2:C2"/>
    <mergeCell ref="D2:E2"/>
    <mergeCell ref="F2:G2"/>
    <mergeCell ref="H2:I2"/>
    <mergeCell ref="J2:K2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J3:K3"/>
    <mergeCell ref="B3:C3"/>
    <mergeCell ref="D3:E3"/>
    <mergeCell ref="F3:G3"/>
    <mergeCell ref="H3:I3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441F-072D-40CA-9097-3128646D6862}">
  <dimension ref="A1:S32"/>
  <sheetViews>
    <sheetView zoomScaleNormal="100" workbookViewId="0">
      <selection activeCell="B13" sqref="B13"/>
    </sheetView>
  </sheetViews>
  <sheetFormatPr baseColWidth="10" defaultColWidth="5.42578125" defaultRowHeight="18.75" x14ac:dyDescent="0.3"/>
  <cols>
    <col min="1" max="1" width="5.42578125" style="22"/>
    <col min="2" max="2" width="60.140625" style="22" customWidth="1"/>
    <col min="3" max="16" width="5.42578125" style="22"/>
    <col min="17" max="17" width="7" style="22" customWidth="1"/>
    <col min="18" max="18" width="13" style="22" customWidth="1"/>
    <col min="19" max="19" width="15.42578125" style="22" customWidth="1"/>
    <col min="20" max="16384" width="5.42578125" style="22"/>
  </cols>
  <sheetData>
    <row r="1" spans="1:19" ht="24.75" customHeight="1" x14ac:dyDescent="0.3">
      <c r="B1" s="115" t="s">
        <v>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</row>
    <row r="2" spans="1:19" x14ac:dyDescent="0.3">
      <c r="A2" s="116" t="s">
        <v>10</v>
      </c>
      <c r="B2" s="116"/>
      <c r="C2" s="23" t="s">
        <v>49</v>
      </c>
      <c r="K2" s="23" t="s">
        <v>34</v>
      </c>
    </row>
    <row r="3" spans="1:19" x14ac:dyDescent="0.3">
      <c r="A3" s="117"/>
      <c r="B3" s="117"/>
      <c r="C3" s="23" t="s">
        <v>50</v>
      </c>
      <c r="K3" s="23" t="s">
        <v>52</v>
      </c>
    </row>
    <row r="4" spans="1:19" x14ac:dyDescent="0.3">
      <c r="A4" s="117"/>
      <c r="B4" s="117"/>
      <c r="C4" s="23" t="s">
        <v>51</v>
      </c>
    </row>
    <row r="5" spans="1:19" x14ac:dyDescent="0.3">
      <c r="A5" s="118" t="s">
        <v>3</v>
      </c>
      <c r="B5" s="116" t="s">
        <v>14</v>
      </c>
      <c r="C5" s="120" t="s">
        <v>35</v>
      </c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2"/>
      <c r="R5" s="123" t="s">
        <v>16</v>
      </c>
      <c r="S5" s="123" t="s">
        <v>36</v>
      </c>
    </row>
    <row r="6" spans="1:19" x14ac:dyDescent="0.3">
      <c r="A6" s="119"/>
      <c r="B6" s="116"/>
      <c r="C6" s="24">
        <v>1</v>
      </c>
      <c r="D6" s="25">
        <v>2</v>
      </c>
      <c r="E6" s="25">
        <v>3</v>
      </c>
      <c r="F6" s="25">
        <v>4</v>
      </c>
      <c r="G6" s="25">
        <v>5</v>
      </c>
      <c r="H6" s="25">
        <v>6</v>
      </c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  <c r="O6" s="25">
        <v>13</v>
      </c>
      <c r="P6" s="25">
        <v>14</v>
      </c>
      <c r="Q6" s="25">
        <v>15</v>
      </c>
      <c r="R6" s="124"/>
      <c r="S6" s="124"/>
    </row>
    <row r="7" spans="1:19" x14ac:dyDescent="0.3">
      <c r="A7" s="26">
        <v>1</v>
      </c>
      <c r="B7" s="26">
        <f>'Calificacion '!B7</f>
        <v>0</v>
      </c>
      <c r="C7" s="29">
        <f>'Calificacion '!C7</f>
        <v>0</v>
      </c>
      <c r="D7" s="29">
        <f>'Calificacion '!D7</f>
        <v>0</v>
      </c>
      <c r="E7" s="29">
        <f>'Calificacion '!E7</f>
        <v>0</v>
      </c>
      <c r="F7" s="29">
        <f>'Calificacion '!F7</f>
        <v>0</v>
      </c>
      <c r="G7" s="29">
        <f>'Calificacion '!G7</f>
        <v>0</v>
      </c>
      <c r="H7" s="29">
        <f>'Calificacion '!H7</f>
        <v>0</v>
      </c>
      <c r="I7" s="29">
        <f>'Calificacion '!I7</f>
        <v>0</v>
      </c>
      <c r="J7" s="26"/>
      <c r="K7" s="26"/>
      <c r="L7" s="26"/>
      <c r="M7" s="26"/>
      <c r="N7" s="26"/>
      <c r="O7" s="26"/>
      <c r="P7" s="26"/>
      <c r="Q7" s="26"/>
      <c r="R7" s="27" t="s">
        <v>33</v>
      </c>
      <c r="S7" s="26"/>
    </row>
    <row r="8" spans="1:19" x14ac:dyDescent="0.3">
      <c r="A8" s="26">
        <f>A7+1</f>
        <v>2</v>
      </c>
      <c r="B8" s="26">
        <f>'Calificacion '!B8</f>
        <v>0</v>
      </c>
      <c r="C8" s="29">
        <f>'Calificacion '!C8</f>
        <v>0</v>
      </c>
      <c r="D8" s="29">
        <f>'Calificacion '!D8</f>
        <v>0</v>
      </c>
      <c r="E8" s="29">
        <f>'Calificacion '!E8</f>
        <v>0</v>
      </c>
      <c r="F8" s="29">
        <f>'Calificacion '!F8</f>
        <v>0</v>
      </c>
      <c r="G8" s="29">
        <f>'Calificacion '!G8</f>
        <v>0</v>
      </c>
      <c r="H8" s="29">
        <f>'Calificacion '!H8</f>
        <v>0</v>
      </c>
      <c r="I8" s="29">
        <f>'Calificacion '!I8</f>
        <v>0</v>
      </c>
      <c r="J8" s="26"/>
      <c r="K8" s="26"/>
      <c r="L8" s="26"/>
      <c r="M8" s="26"/>
      <c r="N8" s="26"/>
      <c r="O8" s="26"/>
      <c r="P8" s="26"/>
      <c r="Q8" s="26"/>
      <c r="R8" s="30">
        <f t="shared" ref="R8:R26" si="0">AVERAGE(C8:I8)</f>
        <v>0</v>
      </c>
      <c r="S8" s="26"/>
    </row>
    <row r="9" spans="1:19" x14ac:dyDescent="0.3">
      <c r="A9" s="26">
        <f t="shared" ref="A9:A26" si="1">A8+1</f>
        <v>3</v>
      </c>
      <c r="B9" s="26">
        <f>'Calificacion '!B9</f>
        <v>0</v>
      </c>
      <c r="C9" s="29">
        <f>'Calificacion '!C9</f>
        <v>0</v>
      </c>
      <c r="D9" s="29">
        <f>'Calificacion '!D9</f>
        <v>0</v>
      </c>
      <c r="E9" s="29">
        <f>'Calificacion '!E9</f>
        <v>0</v>
      </c>
      <c r="F9" s="29">
        <f>'Calificacion '!F9</f>
        <v>0</v>
      </c>
      <c r="G9" s="29">
        <f>'Calificacion '!G9</f>
        <v>0</v>
      </c>
      <c r="H9" s="29">
        <f>'Calificacion '!H9</f>
        <v>0</v>
      </c>
      <c r="I9" s="29">
        <f>'Calificacion '!I9</f>
        <v>0</v>
      </c>
      <c r="J9" s="26"/>
      <c r="K9" s="26"/>
      <c r="L9" s="26"/>
      <c r="M9" s="26"/>
      <c r="N9" s="26"/>
      <c r="O9" s="26"/>
      <c r="P9" s="26"/>
      <c r="Q9" s="26"/>
      <c r="R9" s="30">
        <f t="shared" si="0"/>
        <v>0</v>
      </c>
      <c r="S9" s="26"/>
    </row>
    <row r="10" spans="1:19" x14ac:dyDescent="0.3">
      <c r="A10" s="26">
        <f t="shared" si="1"/>
        <v>4</v>
      </c>
      <c r="B10" s="26">
        <f>'Calificacion '!B10</f>
        <v>0</v>
      </c>
      <c r="C10" s="29">
        <f>'Calificacion '!C10</f>
        <v>0</v>
      </c>
      <c r="D10" s="29">
        <f>'Calificacion '!D10</f>
        <v>0</v>
      </c>
      <c r="E10" s="29">
        <f>'Calificacion '!E10</f>
        <v>0</v>
      </c>
      <c r="F10" s="29">
        <f>'Calificacion '!F10</f>
        <v>0</v>
      </c>
      <c r="G10" s="29">
        <f>'Calificacion '!G10</f>
        <v>0</v>
      </c>
      <c r="H10" s="29">
        <f>'Calificacion '!H10</f>
        <v>0</v>
      </c>
      <c r="I10" s="29">
        <f>'Calificacion '!I10</f>
        <v>0</v>
      </c>
      <c r="J10" s="26"/>
      <c r="K10" s="26"/>
      <c r="L10" s="26"/>
      <c r="M10" s="26"/>
      <c r="N10" s="26"/>
      <c r="O10" s="26"/>
      <c r="P10" s="26"/>
      <c r="Q10" s="26"/>
      <c r="R10" s="30">
        <f t="shared" si="0"/>
        <v>0</v>
      </c>
      <c r="S10" s="26"/>
    </row>
    <row r="11" spans="1:19" x14ac:dyDescent="0.3">
      <c r="A11" s="26">
        <f t="shared" si="1"/>
        <v>5</v>
      </c>
      <c r="B11" s="26">
        <f>'Calificacion '!B11</f>
        <v>0</v>
      </c>
      <c r="C11" s="29">
        <f>'Calificacion '!C11</f>
        <v>0</v>
      </c>
      <c r="D11" s="29">
        <f>'Calificacion '!D11</f>
        <v>0</v>
      </c>
      <c r="E11" s="29">
        <f>'Calificacion '!E11</f>
        <v>0</v>
      </c>
      <c r="F11" s="29">
        <f>'Calificacion '!F11</f>
        <v>0</v>
      </c>
      <c r="G11" s="29">
        <f>'Calificacion '!G11</f>
        <v>0</v>
      </c>
      <c r="H11" s="29">
        <f>'Calificacion '!H11</f>
        <v>0</v>
      </c>
      <c r="I11" s="29">
        <f>'Calificacion '!I11</f>
        <v>0</v>
      </c>
      <c r="J11" s="26"/>
      <c r="K11" s="26"/>
      <c r="L11" s="26"/>
      <c r="M11" s="26"/>
      <c r="N11" s="26"/>
      <c r="O11" s="26"/>
      <c r="P11" s="26"/>
      <c r="Q11" s="26"/>
      <c r="R11" s="30">
        <f t="shared" si="0"/>
        <v>0</v>
      </c>
      <c r="S11" s="26"/>
    </row>
    <row r="12" spans="1:19" x14ac:dyDescent="0.3">
      <c r="A12" s="26">
        <f t="shared" si="1"/>
        <v>6</v>
      </c>
      <c r="B12" s="26">
        <f>'Calificacion '!B12</f>
        <v>0</v>
      </c>
      <c r="C12" s="29">
        <f>'Calificacion '!C12</f>
        <v>0</v>
      </c>
      <c r="D12" s="29">
        <f>'Calificacion '!D12</f>
        <v>0</v>
      </c>
      <c r="E12" s="29">
        <f>'Calificacion '!E12</f>
        <v>0</v>
      </c>
      <c r="F12" s="29">
        <f>'Calificacion '!F12</f>
        <v>0</v>
      </c>
      <c r="G12" s="29">
        <f>'Calificacion '!G12</f>
        <v>0</v>
      </c>
      <c r="H12" s="29">
        <f>'Calificacion '!H12</f>
        <v>0</v>
      </c>
      <c r="I12" s="29">
        <f>'Calificacion '!I12</f>
        <v>0</v>
      </c>
      <c r="J12" s="26"/>
      <c r="K12" s="26"/>
      <c r="L12" s="26"/>
      <c r="M12" s="26"/>
      <c r="N12" s="26"/>
      <c r="O12" s="26"/>
      <c r="P12" s="26"/>
      <c r="Q12" s="26"/>
      <c r="R12" s="30">
        <f t="shared" si="0"/>
        <v>0</v>
      </c>
      <c r="S12" s="26"/>
    </row>
    <row r="13" spans="1:19" x14ac:dyDescent="0.3">
      <c r="A13" s="26">
        <f t="shared" si="1"/>
        <v>7</v>
      </c>
      <c r="B13" s="26">
        <f>'Calificacion '!B13</f>
        <v>0</v>
      </c>
      <c r="C13" s="29">
        <f>'Calificacion '!C13</f>
        <v>0</v>
      </c>
      <c r="D13" s="29">
        <f>'Calificacion '!D13</f>
        <v>0</v>
      </c>
      <c r="E13" s="29">
        <f>'Calificacion '!E13</f>
        <v>0</v>
      </c>
      <c r="F13" s="29">
        <f>'Calificacion '!F13</f>
        <v>0</v>
      </c>
      <c r="G13" s="29">
        <f>'Calificacion '!G13</f>
        <v>0</v>
      </c>
      <c r="H13" s="29">
        <f>'Calificacion '!H13</f>
        <v>0</v>
      </c>
      <c r="I13" s="29">
        <f>'Calificacion '!I13</f>
        <v>0</v>
      </c>
      <c r="J13" s="26"/>
      <c r="K13" s="26"/>
      <c r="L13" s="26"/>
      <c r="M13" s="26"/>
      <c r="N13" s="26"/>
      <c r="O13" s="26"/>
      <c r="P13" s="26"/>
      <c r="Q13" s="26"/>
      <c r="R13" s="30">
        <f t="shared" si="0"/>
        <v>0</v>
      </c>
      <c r="S13" s="26"/>
    </row>
    <row r="14" spans="1:19" x14ac:dyDescent="0.3">
      <c r="A14" s="26">
        <f t="shared" si="1"/>
        <v>8</v>
      </c>
      <c r="B14" s="26">
        <f>'Calificacion '!B14</f>
        <v>0</v>
      </c>
      <c r="C14" s="29">
        <f>'Calificacion '!C14</f>
        <v>0</v>
      </c>
      <c r="D14" s="29">
        <f>'Calificacion '!D14</f>
        <v>0</v>
      </c>
      <c r="E14" s="29">
        <f>'Calificacion '!E14</f>
        <v>0</v>
      </c>
      <c r="F14" s="29">
        <f>'Calificacion '!F14</f>
        <v>0</v>
      </c>
      <c r="G14" s="29">
        <f>'Calificacion '!G14</f>
        <v>0</v>
      </c>
      <c r="H14" s="29">
        <f>'Calificacion '!H14</f>
        <v>0</v>
      </c>
      <c r="I14" s="29">
        <f>'Calificacion '!I14</f>
        <v>0</v>
      </c>
      <c r="J14" s="26"/>
      <c r="K14" s="26"/>
      <c r="L14" s="26"/>
      <c r="M14" s="26"/>
      <c r="N14" s="26"/>
      <c r="O14" s="26"/>
      <c r="P14" s="26"/>
      <c r="Q14" s="26"/>
      <c r="R14" s="30">
        <f t="shared" si="0"/>
        <v>0</v>
      </c>
      <c r="S14" s="26"/>
    </row>
    <row r="15" spans="1:19" x14ac:dyDescent="0.3">
      <c r="A15" s="26">
        <f t="shared" si="1"/>
        <v>9</v>
      </c>
      <c r="B15" s="26">
        <f>'Calificacion '!B15</f>
        <v>0</v>
      </c>
      <c r="C15" s="29">
        <f>'Calificacion '!C15</f>
        <v>0</v>
      </c>
      <c r="D15" s="29">
        <f>'Calificacion '!D15</f>
        <v>0</v>
      </c>
      <c r="E15" s="29">
        <f>'Calificacion '!E15</f>
        <v>0</v>
      </c>
      <c r="F15" s="29">
        <f>'Calificacion '!F15</f>
        <v>0</v>
      </c>
      <c r="G15" s="29">
        <f>'Calificacion '!G15</f>
        <v>0</v>
      </c>
      <c r="H15" s="29">
        <f>'Calificacion '!H15</f>
        <v>0</v>
      </c>
      <c r="I15" s="29">
        <f>'Calificacion '!I15</f>
        <v>0</v>
      </c>
      <c r="J15" s="26"/>
      <c r="K15" s="26"/>
      <c r="L15" s="26"/>
      <c r="M15" s="26"/>
      <c r="N15" s="26"/>
      <c r="O15" s="26"/>
      <c r="P15" s="26"/>
      <c r="Q15" s="26"/>
      <c r="R15" s="30">
        <f t="shared" si="0"/>
        <v>0</v>
      </c>
      <c r="S15" s="26"/>
    </row>
    <row r="16" spans="1:19" x14ac:dyDescent="0.3">
      <c r="A16" s="26">
        <f t="shared" si="1"/>
        <v>10</v>
      </c>
      <c r="B16" s="26">
        <f>'Calificacion '!B16</f>
        <v>0</v>
      </c>
      <c r="C16" s="29">
        <f>'Calificacion '!C16</f>
        <v>0</v>
      </c>
      <c r="D16" s="29">
        <f>'Calificacion '!D16</f>
        <v>0</v>
      </c>
      <c r="E16" s="29">
        <f>'Calificacion '!E16</f>
        <v>0</v>
      </c>
      <c r="F16" s="29">
        <f>'Calificacion '!F16</f>
        <v>0</v>
      </c>
      <c r="G16" s="29">
        <f>'Calificacion '!G16</f>
        <v>0</v>
      </c>
      <c r="H16" s="29">
        <f>'Calificacion '!H16</f>
        <v>0</v>
      </c>
      <c r="I16" s="29">
        <f>'Calificacion '!I16</f>
        <v>0</v>
      </c>
      <c r="J16" s="26"/>
      <c r="K16" s="26"/>
      <c r="L16" s="26"/>
      <c r="M16" s="26"/>
      <c r="N16" s="26"/>
      <c r="O16" s="26"/>
      <c r="P16" s="26"/>
      <c r="Q16" s="26"/>
      <c r="R16" s="30">
        <f t="shared" si="0"/>
        <v>0</v>
      </c>
      <c r="S16" s="26"/>
    </row>
    <row r="17" spans="1:19" x14ac:dyDescent="0.3">
      <c r="A17" s="26">
        <f t="shared" si="1"/>
        <v>11</v>
      </c>
      <c r="B17" s="26">
        <f>'Calificacion '!B17</f>
        <v>0</v>
      </c>
      <c r="C17" s="29">
        <f>'Calificacion '!C17</f>
        <v>0</v>
      </c>
      <c r="D17" s="29">
        <f>'Calificacion '!D17</f>
        <v>0</v>
      </c>
      <c r="E17" s="29">
        <f>'Calificacion '!E17</f>
        <v>0</v>
      </c>
      <c r="F17" s="29">
        <f>'Calificacion '!F17</f>
        <v>0</v>
      </c>
      <c r="G17" s="29">
        <f>'Calificacion '!G17</f>
        <v>0</v>
      </c>
      <c r="H17" s="29">
        <f>'Calificacion '!H17</f>
        <v>0</v>
      </c>
      <c r="I17" s="29">
        <f>'Calificacion '!I17</f>
        <v>0</v>
      </c>
      <c r="J17" s="26"/>
      <c r="K17" s="26"/>
      <c r="L17" s="26"/>
      <c r="M17" s="26"/>
      <c r="N17" s="26"/>
      <c r="O17" s="26"/>
      <c r="P17" s="26"/>
      <c r="Q17" s="26"/>
      <c r="R17" s="30">
        <f t="shared" si="0"/>
        <v>0</v>
      </c>
      <c r="S17" s="26"/>
    </row>
    <row r="18" spans="1:19" x14ac:dyDescent="0.3">
      <c r="A18" s="26">
        <f t="shared" si="1"/>
        <v>12</v>
      </c>
      <c r="B18" s="26">
        <f>'Calificacion '!B18</f>
        <v>0</v>
      </c>
      <c r="C18" s="29">
        <f>'Calificacion '!C18</f>
        <v>0</v>
      </c>
      <c r="D18" s="29">
        <f>'Calificacion '!D18</f>
        <v>0</v>
      </c>
      <c r="E18" s="29">
        <f>'Calificacion '!E18</f>
        <v>0</v>
      </c>
      <c r="F18" s="29">
        <f>'Calificacion '!F18</f>
        <v>0</v>
      </c>
      <c r="G18" s="29">
        <f>'Calificacion '!G18</f>
        <v>0</v>
      </c>
      <c r="H18" s="29">
        <f>'Calificacion '!H18</f>
        <v>0</v>
      </c>
      <c r="I18" s="29">
        <f>'Calificacion '!I18</f>
        <v>0</v>
      </c>
      <c r="J18" s="26"/>
      <c r="K18" s="26"/>
      <c r="L18" s="26"/>
      <c r="M18" s="26"/>
      <c r="N18" s="26"/>
      <c r="O18" s="26"/>
      <c r="P18" s="26"/>
      <c r="Q18" s="26"/>
      <c r="R18" s="30">
        <f t="shared" si="0"/>
        <v>0</v>
      </c>
      <c r="S18" s="26"/>
    </row>
    <row r="19" spans="1:19" x14ac:dyDescent="0.3">
      <c r="A19" s="26">
        <f t="shared" si="1"/>
        <v>13</v>
      </c>
      <c r="B19" s="26">
        <f>'Calificacion '!B19</f>
        <v>0</v>
      </c>
      <c r="C19" s="29">
        <f>'Calificacion '!C19</f>
        <v>0</v>
      </c>
      <c r="D19" s="29">
        <f>'Calificacion '!D19</f>
        <v>0</v>
      </c>
      <c r="E19" s="29">
        <f>'Calificacion '!E19</f>
        <v>0</v>
      </c>
      <c r="F19" s="29">
        <f>'Calificacion '!F19</f>
        <v>0</v>
      </c>
      <c r="G19" s="29">
        <f>'Calificacion '!G19</f>
        <v>0</v>
      </c>
      <c r="H19" s="29">
        <f>'Calificacion '!H19</f>
        <v>0</v>
      </c>
      <c r="I19" s="29">
        <f>'Calificacion '!I19</f>
        <v>0</v>
      </c>
      <c r="J19" s="26"/>
      <c r="K19" s="26"/>
      <c r="L19" s="26"/>
      <c r="M19" s="26"/>
      <c r="N19" s="26"/>
      <c r="O19" s="26"/>
      <c r="P19" s="26"/>
      <c r="Q19" s="26"/>
      <c r="R19" s="27" t="s">
        <v>33</v>
      </c>
      <c r="S19" s="26"/>
    </row>
    <row r="20" spans="1:19" x14ac:dyDescent="0.3">
      <c r="A20" s="26">
        <f t="shared" si="1"/>
        <v>14</v>
      </c>
      <c r="B20" s="26">
        <f>'Calificacion '!B20</f>
        <v>0</v>
      </c>
      <c r="C20" s="29">
        <f>'Calificacion '!C20</f>
        <v>0</v>
      </c>
      <c r="D20" s="29">
        <f>'Calificacion '!D20</f>
        <v>0</v>
      </c>
      <c r="E20" s="29">
        <f>'Calificacion '!E20</f>
        <v>0</v>
      </c>
      <c r="F20" s="29">
        <f>'Calificacion '!F20</f>
        <v>0</v>
      </c>
      <c r="G20" s="29">
        <f>'Calificacion '!G20</f>
        <v>0</v>
      </c>
      <c r="H20" s="29">
        <f>'Calificacion '!H20</f>
        <v>0</v>
      </c>
      <c r="I20" s="29">
        <f>'Calificacion '!I20</f>
        <v>0</v>
      </c>
      <c r="J20" s="26"/>
      <c r="K20" s="26"/>
      <c r="L20" s="26"/>
      <c r="M20" s="26"/>
      <c r="N20" s="26"/>
      <c r="O20" s="26"/>
      <c r="P20" s="26"/>
      <c r="Q20" s="26"/>
      <c r="R20" s="30">
        <f t="shared" si="0"/>
        <v>0</v>
      </c>
      <c r="S20" s="26"/>
    </row>
    <row r="21" spans="1:19" x14ac:dyDescent="0.3">
      <c r="A21" s="26">
        <f t="shared" si="1"/>
        <v>15</v>
      </c>
      <c r="B21" s="26">
        <f>'Calificacion '!B21</f>
        <v>0</v>
      </c>
      <c r="C21" s="29">
        <f>'Calificacion '!C21</f>
        <v>0</v>
      </c>
      <c r="D21" s="29">
        <f>'Calificacion '!D21</f>
        <v>0</v>
      </c>
      <c r="E21" s="29">
        <f>'Calificacion '!E21</f>
        <v>0</v>
      </c>
      <c r="F21" s="29">
        <f>'Calificacion '!F21</f>
        <v>0</v>
      </c>
      <c r="G21" s="29">
        <f>'Calificacion '!G21</f>
        <v>0</v>
      </c>
      <c r="H21" s="29">
        <f>'Calificacion '!H21</f>
        <v>0</v>
      </c>
      <c r="I21" s="29">
        <f>'Calificacion '!I21</f>
        <v>0</v>
      </c>
      <c r="J21" s="26"/>
      <c r="K21" s="26"/>
      <c r="L21" s="26"/>
      <c r="M21" s="26"/>
      <c r="N21" s="26"/>
      <c r="O21" s="26"/>
      <c r="P21" s="26"/>
      <c r="Q21" s="26"/>
      <c r="R21" s="30">
        <f t="shared" si="0"/>
        <v>0</v>
      </c>
      <c r="S21" s="26"/>
    </row>
    <row r="22" spans="1:19" x14ac:dyDescent="0.3">
      <c r="A22" s="26">
        <f t="shared" si="1"/>
        <v>16</v>
      </c>
      <c r="B22" s="26">
        <f>'Calificacion '!B22</f>
        <v>0</v>
      </c>
      <c r="C22" s="29">
        <f>'Calificacion '!C22</f>
        <v>0</v>
      </c>
      <c r="D22" s="29">
        <f>'Calificacion '!D22</f>
        <v>0</v>
      </c>
      <c r="E22" s="29">
        <f>'Calificacion '!E22</f>
        <v>0</v>
      </c>
      <c r="F22" s="29">
        <f>'Calificacion '!F22</f>
        <v>0</v>
      </c>
      <c r="G22" s="29">
        <f>'Calificacion '!G22</f>
        <v>0</v>
      </c>
      <c r="H22" s="29">
        <f>'Calificacion '!H22</f>
        <v>0</v>
      </c>
      <c r="I22" s="29">
        <f>'Calificacion '!I22</f>
        <v>0</v>
      </c>
      <c r="J22" s="26"/>
      <c r="K22" s="26"/>
      <c r="L22" s="26"/>
      <c r="M22" s="26"/>
      <c r="N22" s="26"/>
      <c r="O22" s="26"/>
      <c r="P22" s="26"/>
      <c r="Q22" s="26"/>
      <c r="R22" s="30">
        <f t="shared" si="0"/>
        <v>0</v>
      </c>
      <c r="S22" s="26"/>
    </row>
    <row r="23" spans="1:19" x14ac:dyDescent="0.3">
      <c r="A23" s="26">
        <f t="shared" si="1"/>
        <v>17</v>
      </c>
      <c r="B23" s="26">
        <f>'Calificacion '!B23</f>
        <v>0</v>
      </c>
      <c r="C23" s="29">
        <f>'Calificacion '!C23</f>
        <v>0</v>
      </c>
      <c r="D23" s="29">
        <f>'Calificacion '!D23</f>
        <v>0</v>
      </c>
      <c r="E23" s="29">
        <f>'Calificacion '!E23</f>
        <v>0</v>
      </c>
      <c r="F23" s="29">
        <f>'Calificacion '!F23</f>
        <v>0</v>
      </c>
      <c r="G23" s="29">
        <f>'Calificacion '!G23</f>
        <v>0</v>
      </c>
      <c r="H23" s="29">
        <f>'Calificacion '!H23</f>
        <v>0</v>
      </c>
      <c r="I23" s="29">
        <f>'Calificacion '!I23</f>
        <v>0</v>
      </c>
      <c r="J23" s="26"/>
      <c r="K23" s="26"/>
      <c r="L23" s="26"/>
      <c r="M23" s="26"/>
      <c r="N23" s="26"/>
      <c r="O23" s="26"/>
      <c r="P23" s="26"/>
      <c r="Q23" s="26"/>
      <c r="R23" s="30">
        <f t="shared" si="0"/>
        <v>0</v>
      </c>
      <c r="S23" s="26"/>
    </row>
    <row r="24" spans="1:19" x14ac:dyDescent="0.3">
      <c r="A24" s="26">
        <f t="shared" si="1"/>
        <v>18</v>
      </c>
      <c r="B24" s="26">
        <f>'Calificacion '!B24</f>
        <v>0</v>
      </c>
      <c r="C24" s="29">
        <f>'Calificacion '!C24</f>
        <v>0</v>
      </c>
      <c r="D24" s="29">
        <f>'Calificacion '!D24</f>
        <v>0</v>
      </c>
      <c r="E24" s="29">
        <f>'Calificacion '!E24</f>
        <v>0</v>
      </c>
      <c r="F24" s="29">
        <f>'Calificacion '!F24</f>
        <v>0</v>
      </c>
      <c r="G24" s="29">
        <f>'Calificacion '!G24</f>
        <v>0</v>
      </c>
      <c r="H24" s="29">
        <f>'Calificacion '!H24</f>
        <v>0</v>
      </c>
      <c r="I24" s="29">
        <f>'Calificacion '!I24</f>
        <v>0</v>
      </c>
      <c r="J24" s="26"/>
      <c r="K24" s="26"/>
      <c r="L24" s="26"/>
      <c r="M24" s="26"/>
      <c r="N24" s="26"/>
      <c r="O24" s="26"/>
      <c r="P24" s="26"/>
      <c r="Q24" s="26"/>
      <c r="R24" s="30">
        <f t="shared" si="0"/>
        <v>0</v>
      </c>
      <c r="S24" s="26"/>
    </row>
    <row r="25" spans="1:19" x14ac:dyDescent="0.3">
      <c r="A25" s="26">
        <f t="shared" si="1"/>
        <v>19</v>
      </c>
      <c r="B25" s="26">
        <f>'Calificacion '!B25</f>
        <v>0</v>
      </c>
      <c r="C25" s="29">
        <f>'Calificacion '!C25</f>
        <v>0</v>
      </c>
      <c r="D25" s="29">
        <f>'Calificacion '!D25</f>
        <v>0</v>
      </c>
      <c r="E25" s="29">
        <f>'Calificacion '!E25</f>
        <v>0</v>
      </c>
      <c r="F25" s="29">
        <f>'Calificacion '!F25</f>
        <v>0</v>
      </c>
      <c r="G25" s="29">
        <f>'Calificacion '!G25</f>
        <v>0</v>
      </c>
      <c r="H25" s="29">
        <f>'Calificacion '!H25</f>
        <v>0</v>
      </c>
      <c r="I25" s="29">
        <f>'Calificacion '!I25</f>
        <v>0</v>
      </c>
      <c r="J25" s="26"/>
      <c r="K25" s="26"/>
      <c r="L25" s="26"/>
      <c r="M25" s="26"/>
      <c r="N25" s="26"/>
      <c r="O25" s="26"/>
      <c r="P25" s="26"/>
      <c r="Q25" s="26"/>
      <c r="R25" s="30">
        <f t="shared" si="0"/>
        <v>0</v>
      </c>
      <c r="S25" s="26"/>
    </row>
    <row r="26" spans="1:19" x14ac:dyDescent="0.3">
      <c r="A26" s="26">
        <f t="shared" si="1"/>
        <v>20</v>
      </c>
      <c r="B26" s="26">
        <f>'Calificacion '!B26</f>
        <v>0</v>
      </c>
      <c r="C26" s="29">
        <f>'Calificacion '!C26</f>
        <v>0</v>
      </c>
      <c r="D26" s="29">
        <f>'Calificacion '!D26</f>
        <v>0</v>
      </c>
      <c r="E26" s="29">
        <f>'Calificacion '!E26</f>
        <v>0</v>
      </c>
      <c r="F26" s="29">
        <f>'Calificacion '!F26</f>
        <v>0</v>
      </c>
      <c r="G26" s="29">
        <f>'Calificacion '!G26</f>
        <v>0</v>
      </c>
      <c r="H26" s="29">
        <f>'Calificacion '!H26</f>
        <v>0</v>
      </c>
      <c r="I26" s="29">
        <f>'Calificacion '!I26</f>
        <v>0</v>
      </c>
      <c r="J26" s="26"/>
      <c r="K26" s="26"/>
      <c r="L26" s="26"/>
      <c r="M26" s="26"/>
      <c r="N26" s="26"/>
      <c r="O26" s="26"/>
      <c r="P26" s="26"/>
      <c r="Q26" s="26"/>
      <c r="R26" s="30">
        <f t="shared" si="0"/>
        <v>0</v>
      </c>
      <c r="S26" s="26"/>
    </row>
    <row r="27" spans="1:19" ht="36.75" customHeight="1" x14ac:dyDescent="0.3">
      <c r="A27" s="22" t="s">
        <v>22</v>
      </c>
      <c r="I27" s="125" t="s">
        <v>37</v>
      </c>
      <c r="J27" s="125"/>
      <c r="K27" s="125"/>
      <c r="L27" s="125"/>
      <c r="M27" s="125"/>
      <c r="N27" s="125" t="s">
        <v>38</v>
      </c>
      <c r="O27" s="125"/>
      <c r="P27" s="125"/>
      <c r="Q27" s="125"/>
      <c r="R27" s="125"/>
      <c r="S27" s="28"/>
    </row>
    <row r="28" spans="1:19" x14ac:dyDescent="0.3">
      <c r="A28" s="22" t="s">
        <v>25</v>
      </c>
      <c r="I28" s="126" t="s">
        <v>39</v>
      </c>
      <c r="J28" s="126"/>
      <c r="K28" s="126"/>
      <c r="L28" s="126"/>
      <c r="M28" s="22" t="s">
        <v>26</v>
      </c>
      <c r="N28" s="127" t="s">
        <v>40</v>
      </c>
      <c r="O28" s="128"/>
      <c r="P28" s="128"/>
      <c r="Q28" s="129"/>
      <c r="R28" s="26" t="s">
        <v>26</v>
      </c>
    </row>
    <row r="29" spans="1:19" x14ac:dyDescent="0.3">
      <c r="A29" s="22" t="s">
        <v>25</v>
      </c>
      <c r="I29" s="130" t="s">
        <v>41</v>
      </c>
      <c r="J29" s="130"/>
      <c r="K29" s="130"/>
      <c r="L29" s="130"/>
      <c r="M29" s="22" t="s">
        <v>26</v>
      </c>
      <c r="N29" s="127" t="s">
        <v>42</v>
      </c>
      <c r="O29" s="128"/>
      <c r="P29" s="128"/>
      <c r="Q29" s="129"/>
      <c r="R29" s="26" t="s">
        <v>26</v>
      </c>
    </row>
    <row r="30" spans="1:19" x14ac:dyDescent="0.3">
      <c r="I30" s="120" t="s">
        <v>43</v>
      </c>
      <c r="J30" s="121"/>
      <c r="K30" s="121"/>
      <c r="L30" s="122"/>
      <c r="M30" s="22" t="s">
        <v>26</v>
      </c>
      <c r="N30" s="127" t="s">
        <v>44</v>
      </c>
      <c r="O30" s="128"/>
      <c r="P30" s="128"/>
      <c r="Q30" s="129"/>
      <c r="R30" s="26" t="s">
        <v>26</v>
      </c>
    </row>
    <row r="31" spans="1:19" x14ac:dyDescent="0.3">
      <c r="I31" s="120" t="s">
        <v>45</v>
      </c>
      <c r="J31" s="121"/>
      <c r="K31" s="121"/>
      <c r="L31" s="122"/>
      <c r="M31" s="22" t="s">
        <v>26</v>
      </c>
      <c r="N31" s="127" t="s">
        <v>46</v>
      </c>
      <c r="O31" s="128"/>
      <c r="P31" s="128"/>
      <c r="Q31" s="129"/>
      <c r="R31" s="26" t="s">
        <v>26</v>
      </c>
    </row>
    <row r="32" spans="1:19" x14ac:dyDescent="0.3">
      <c r="I32" s="120" t="s">
        <v>47</v>
      </c>
      <c r="J32" s="121"/>
      <c r="K32" s="121"/>
      <c r="L32" s="122"/>
      <c r="M32" s="22" t="s">
        <v>31</v>
      </c>
      <c r="N32" s="127" t="s">
        <v>48</v>
      </c>
      <c r="O32" s="128"/>
      <c r="P32" s="128"/>
      <c r="Q32" s="129"/>
      <c r="R32" s="26" t="s">
        <v>31</v>
      </c>
    </row>
  </sheetData>
  <mergeCells count="20">
    <mergeCell ref="I30:L30"/>
    <mergeCell ref="N30:Q30"/>
    <mergeCell ref="I31:L31"/>
    <mergeCell ref="N31:Q31"/>
    <mergeCell ref="I32:L32"/>
    <mergeCell ref="N32:Q32"/>
    <mergeCell ref="I27:M27"/>
    <mergeCell ref="N27:R27"/>
    <mergeCell ref="I28:L28"/>
    <mergeCell ref="N28:Q28"/>
    <mergeCell ref="I29:L29"/>
    <mergeCell ref="N29:Q29"/>
    <mergeCell ref="B1:S1"/>
    <mergeCell ref="A2:B2"/>
    <mergeCell ref="A3:B4"/>
    <mergeCell ref="A5:A6"/>
    <mergeCell ref="B5:B6"/>
    <mergeCell ref="C5:Q5"/>
    <mergeCell ref="R5:R6"/>
    <mergeCell ref="S5:S6"/>
  </mergeCells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15C6-BEDB-4E74-A4F9-6FD7B63090A7}">
  <sheetPr>
    <tabColor theme="9" tint="-0.499984740745262"/>
    <pageSetUpPr fitToPage="1"/>
  </sheetPr>
  <dimension ref="A2:A12"/>
  <sheetViews>
    <sheetView zoomScaleNormal="100" workbookViewId="0">
      <selection activeCell="E13" sqref="E13"/>
    </sheetView>
  </sheetViews>
  <sheetFormatPr baseColWidth="10" defaultRowHeight="15" x14ac:dyDescent="0.25"/>
  <cols>
    <col min="1" max="1" width="52" customWidth="1"/>
  </cols>
  <sheetData>
    <row r="2" spans="1:1" x14ac:dyDescent="0.25">
      <c r="A2" s="73" t="s">
        <v>1</v>
      </c>
    </row>
    <row r="3" spans="1:1" ht="14.25" customHeight="1" x14ac:dyDescent="0.25">
      <c r="A3" s="73"/>
    </row>
    <row r="4" spans="1:1" s="5" customFormat="1" ht="20.100000000000001" customHeight="1" x14ac:dyDescent="0.25">
      <c r="A4" s="3" t="s">
        <v>83</v>
      </c>
    </row>
    <row r="5" spans="1:1" s="5" customFormat="1" ht="20.100000000000001" customHeight="1" x14ac:dyDescent="0.25">
      <c r="A5" s="3" t="s">
        <v>81</v>
      </c>
    </row>
    <row r="6" spans="1:1" s="5" customFormat="1" ht="20.100000000000001" customHeight="1" x14ac:dyDescent="0.25">
      <c r="A6" s="3" t="s">
        <v>82</v>
      </c>
    </row>
    <row r="7" spans="1:1" s="5" customFormat="1" ht="20.100000000000001" customHeight="1" x14ac:dyDescent="0.25">
      <c r="A7" s="3" t="s">
        <v>76</v>
      </c>
    </row>
    <row r="8" spans="1:1" s="5" customFormat="1" ht="20.100000000000001" customHeight="1" x14ac:dyDescent="0.25">
      <c r="A8" s="3" t="s">
        <v>84</v>
      </c>
    </row>
    <row r="9" spans="1:1" s="5" customFormat="1" ht="20.100000000000001" customHeight="1" x14ac:dyDescent="0.25">
      <c r="A9" s="3" t="s">
        <v>75</v>
      </c>
    </row>
    <row r="10" spans="1:1" s="5" customFormat="1" ht="20.100000000000001" customHeight="1" x14ac:dyDescent="0.25">
      <c r="A10" s="3" t="s">
        <v>71</v>
      </c>
    </row>
    <row r="11" spans="1:1" s="7" customFormat="1" x14ac:dyDescent="0.25"/>
    <row r="12" spans="1:1" s="7" customFormat="1" x14ac:dyDescent="0.25"/>
  </sheetData>
  <mergeCells count="1">
    <mergeCell ref="A2:A3"/>
  </mergeCells>
  <pageMargins left="0.70866141732283472" right="0.70866141732283472" top="0.74803149606299213" bottom="0.74803149606299213" header="0.31496062992125984" footer="0.31496062992125984"/>
  <pageSetup scale="8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85C8-25E3-4091-AB3B-0004ACCE1BD2}">
  <sheetPr>
    <tabColor theme="9" tint="-0.499984740745262"/>
    <pageSetUpPr fitToPage="1"/>
  </sheetPr>
  <dimension ref="A2:J25"/>
  <sheetViews>
    <sheetView zoomScaleNormal="100" workbookViewId="0">
      <selection activeCell="C4" sqref="C4"/>
    </sheetView>
  </sheetViews>
  <sheetFormatPr baseColWidth="10" defaultRowHeight="15" x14ac:dyDescent="0.25"/>
  <cols>
    <col min="1" max="1" width="6.140625" customWidth="1"/>
    <col min="2" max="2" width="52" customWidth="1"/>
    <col min="3" max="3" width="20.7109375" customWidth="1"/>
    <col min="4" max="4" width="19.5703125" customWidth="1"/>
    <col min="5" max="5" width="16.140625" customWidth="1"/>
    <col min="6" max="6" width="13.85546875" customWidth="1"/>
    <col min="7" max="7" width="21.28515625" customWidth="1"/>
    <col min="8" max="8" width="11.140625" customWidth="1"/>
    <col min="9" max="9" width="12.28515625" customWidth="1"/>
  </cols>
  <sheetData>
    <row r="2" spans="1:10" ht="15.75" x14ac:dyDescent="0.25">
      <c r="A2" s="77" t="s">
        <v>0</v>
      </c>
      <c r="B2" s="77"/>
      <c r="C2" s="77"/>
      <c r="D2" s="77"/>
      <c r="E2" s="77"/>
      <c r="F2" s="77"/>
      <c r="G2" s="77"/>
      <c r="H2" s="77"/>
      <c r="I2" s="77"/>
    </row>
    <row r="3" spans="1:10" ht="15.75" x14ac:dyDescent="0.25">
      <c r="A3" s="75" t="s">
        <v>3</v>
      </c>
      <c r="B3" s="73" t="s">
        <v>1</v>
      </c>
      <c r="C3" s="57"/>
      <c r="D3" s="74" t="s">
        <v>53</v>
      </c>
      <c r="E3" s="74"/>
      <c r="F3" s="74"/>
      <c r="G3" s="74"/>
      <c r="H3" s="74"/>
      <c r="I3" s="74"/>
    </row>
    <row r="4" spans="1:10" ht="42" customHeight="1" x14ac:dyDescent="0.25">
      <c r="A4" s="76"/>
      <c r="B4" s="73"/>
      <c r="C4" s="57" t="s">
        <v>86</v>
      </c>
      <c r="D4" s="57" t="s">
        <v>4</v>
      </c>
      <c r="E4" s="57" t="s">
        <v>6</v>
      </c>
      <c r="F4" s="57" t="s">
        <v>7</v>
      </c>
      <c r="G4" s="57" t="s">
        <v>8</v>
      </c>
      <c r="H4" s="57" t="s">
        <v>5</v>
      </c>
      <c r="I4" s="57" t="s">
        <v>2</v>
      </c>
    </row>
    <row r="5" spans="1:10" s="5" customFormat="1" ht="20.100000000000001" customHeight="1" x14ac:dyDescent="0.25">
      <c r="A5" s="3">
        <v>1</v>
      </c>
      <c r="B5" s="3" t="s">
        <v>83</v>
      </c>
      <c r="C5" s="3" t="s">
        <v>91</v>
      </c>
      <c r="D5" s="6"/>
      <c r="E5" s="6"/>
      <c r="F5" s="4"/>
      <c r="G5" s="4"/>
      <c r="H5" s="4"/>
      <c r="I5" s="4">
        <f t="shared" ref="I5:I23" si="0">SUM(D5:H5)</f>
        <v>0</v>
      </c>
      <c r="J5" s="31"/>
    </row>
    <row r="6" spans="1:10" s="52" customFormat="1" ht="20.100000000000001" customHeight="1" x14ac:dyDescent="0.25">
      <c r="A6" s="50">
        <f>A5+1</f>
        <v>2</v>
      </c>
      <c r="B6" s="55" t="s">
        <v>77</v>
      </c>
      <c r="C6" s="50" t="s">
        <v>92</v>
      </c>
      <c r="D6" s="51"/>
      <c r="E6" s="51"/>
      <c r="F6" s="51"/>
      <c r="G6" s="51"/>
      <c r="H6" s="51"/>
      <c r="I6" s="51">
        <f t="shared" si="0"/>
        <v>0</v>
      </c>
      <c r="J6" s="53"/>
    </row>
    <row r="7" spans="1:10" s="52" customFormat="1" ht="20.100000000000001" customHeight="1" x14ac:dyDescent="0.25">
      <c r="A7" s="50">
        <f t="shared" ref="A7:A23" si="1">A6+1</f>
        <v>3</v>
      </c>
      <c r="B7" s="55" t="s">
        <v>74</v>
      </c>
      <c r="C7" s="50" t="s">
        <v>94</v>
      </c>
      <c r="D7" s="51"/>
      <c r="E7" s="51"/>
      <c r="F7" s="51"/>
      <c r="G7" s="51"/>
      <c r="H7" s="51"/>
      <c r="I7" s="51">
        <f t="shared" si="0"/>
        <v>0</v>
      </c>
      <c r="J7" s="53"/>
    </row>
    <row r="8" spans="1:10" s="52" customFormat="1" ht="20.100000000000001" customHeight="1" x14ac:dyDescent="0.25">
      <c r="A8" s="50">
        <f t="shared" si="1"/>
        <v>4</v>
      </c>
      <c r="B8" s="55" t="s">
        <v>95</v>
      </c>
      <c r="C8" s="50"/>
      <c r="D8" s="51"/>
      <c r="E8" s="51"/>
      <c r="F8" s="51"/>
      <c r="G8" s="51"/>
      <c r="H8" s="51"/>
      <c r="I8" s="51">
        <f t="shared" si="0"/>
        <v>0</v>
      </c>
      <c r="J8" s="53"/>
    </row>
    <row r="9" spans="1:10" s="52" customFormat="1" ht="20.100000000000001" customHeight="1" x14ac:dyDescent="0.25">
      <c r="A9" s="50">
        <f t="shared" si="1"/>
        <v>5</v>
      </c>
      <c r="B9" s="50" t="s">
        <v>79</v>
      </c>
      <c r="C9" s="50"/>
      <c r="D9" s="51"/>
      <c r="E9" s="51"/>
      <c r="F9" s="51"/>
      <c r="G9" s="51"/>
      <c r="H9" s="51"/>
      <c r="I9" s="51">
        <f t="shared" si="0"/>
        <v>0</v>
      </c>
      <c r="J9" s="53"/>
    </row>
    <row r="10" spans="1:10" s="52" customFormat="1" ht="20.100000000000001" customHeight="1" x14ac:dyDescent="0.25">
      <c r="A10" s="50">
        <f t="shared" si="1"/>
        <v>6</v>
      </c>
      <c r="B10" s="55" t="s">
        <v>73</v>
      </c>
      <c r="C10" s="50" t="s">
        <v>96</v>
      </c>
      <c r="D10" s="51"/>
      <c r="E10" s="51"/>
      <c r="F10" s="51"/>
      <c r="G10" s="51"/>
      <c r="H10" s="51"/>
      <c r="I10" s="51">
        <f t="shared" si="0"/>
        <v>0</v>
      </c>
    </row>
    <row r="11" spans="1:10" s="5" customFormat="1" ht="20.100000000000001" customHeight="1" x14ac:dyDescent="0.25">
      <c r="A11" s="50">
        <f t="shared" si="1"/>
        <v>7</v>
      </c>
      <c r="B11" s="54" t="s">
        <v>82</v>
      </c>
      <c r="C11" s="3" t="s">
        <v>97</v>
      </c>
      <c r="D11" s="4"/>
      <c r="E11" s="4"/>
      <c r="F11" s="4"/>
      <c r="G11" s="4"/>
      <c r="H11" s="4"/>
      <c r="I11" s="4">
        <f t="shared" si="0"/>
        <v>0</v>
      </c>
    </row>
    <row r="12" spans="1:10" s="5" customFormat="1" ht="20.100000000000001" customHeight="1" x14ac:dyDescent="0.25">
      <c r="A12" s="50">
        <f t="shared" si="1"/>
        <v>8</v>
      </c>
      <c r="B12" s="54" t="s">
        <v>76</v>
      </c>
      <c r="C12" s="3" t="s">
        <v>98</v>
      </c>
      <c r="D12" s="4"/>
      <c r="E12" s="4"/>
      <c r="F12" s="4"/>
      <c r="G12" s="4"/>
      <c r="H12" s="4"/>
      <c r="I12" s="4">
        <f t="shared" si="0"/>
        <v>0</v>
      </c>
    </row>
    <row r="13" spans="1:10" s="5" customFormat="1" ht="20.100000000000001" customHeight="1" x14ac:dyDescent="0.25">
      <c r="A13" s="50">
        <f t="shared" si="1"/>
        <v>9</v>
      </c>
      <c r="B13" s="54" t="s">
        <v>87</v>
      </c>
      <c r="C13" s="3" t="s">
        <v>99</v>
      </c>
      <c r="D13" s="4"/>
      <c r="E13" s="4"/>
      <c r="F13" s="4"/>
      <c r="G13" s="4"/>
      <c r="H13" s="4"/>
      <c r="I13" s="4">
        <f t="shared" si="0"/>
        <v>0</v>
      </c>
    </row>
    <row r="14" spans="1:10" s="52" customFormat="1" ht="20.100000000000001" customHeight="1" x14ac:dyDescent="0.25">
      <c r="A14" s="50">
        <f t="shared" si="1"/>
        <v>10</v>
      </c>
      <c r="B14" s="55" t="s">
        <v>100</v>
      </c>
      <c r="C14" s="50" t="s">
        <v>101</v>
      </c>
      <c r="D14" s="51"/>
      <c r="E14" s="51"/>
      <c r="F14" s="51"/>
      <c r="G14" s="51"/>
      <c r="H14" s="51"/>
      <c r="I14" s="51">
        <f t="shared" si="0"/>
        <v>0</v>
      </c>
      <c r="J14" s="53"/>
    </row>
    <row r="15" spans="1:10" s="52" customFormat="1" ht="20.100000000000001" customHeight="1" x14ac:dyDescent="0.25">
      <c r="A15" s="50">
        <f t="shared" si="1"/>
        <v>11</v>
      </c>
      <c r="B15" s="55" t="s">
        <v>78</v>
      </c>
      <c r="C15" s="50" t="s">
        <v>102</v>
      </c>
      <c r="D15" s="51"/>
      <c r="E15" s="51"/>
      <c r="F15" s="51"/>
      <c r="G15" s="51"/>
      <c r="H15" s="51"/>
      <c r="I15" s="51">
        <f t="shared" si="0"/>
        <v>0</v>
      </c>
    </row>
    <row r="16" spans="1:10" s="52" customFormat="1" ht="20.100000000000001" customHeight="1" x14ac:dyDescent="0.25">
      <c r="A16" s="50">
        <f t="shared" si="1"/>
        <v>12</v>
      </c>
      <c r="B16" s="55" t="s">
        <v>88</v>
      </c>
      <c r="C16" s="50" t="s">
        <v>103</v>
      </c>
      <c r="D16" s="51"/>
      <c r="E16" s="51"/>
      <c r="F16" s="51"/>
      <c r="G16" s="51"/>
      <c r="H16" s="51"/>
      <c r="I16" s="51">
        <f t="shared" si="0"/>
        <v>0</v>
      </c>
    </row>
    <row r="17" spans="1:9" s="52" customFormat="1" ht="20.100000000000001" customHeight="1" x14ac:dyDescent="0.25">
      <c r="A17" s="50">
        <f t="shared" si="1"/>
        <v>13</v>
      </c>
      <c r="B17" s="55" t="s">
        <v>85</v>
      </c>
      <c r="C17" s="50" t="s">
        <v>104</v>
      </c>
      <c r="D17" s="51"/>
      <c r="E17" s="51"/>
      <c r="F17" s="51"/>
      <c r="G17" s="51"/>
      <c r="H17" s="51"/>
      <c r="I17" s="51">
        <f t="shared" si="0"/>
        <v>0</v>
      </c>
    </row>
    <row r="18" spans="1:9" s="52" customFormat="1" ht="20.100000000000001" customHeight="1" x14ac:dyDescent="0.25">
      <c r="A18" s="50">
        <f t="shared" si="1"/>
        <v>14</v>
      </c>
      <c r="B18" s="50" t="s">
        <v>80</v>
      </c>
      <c r="C18" s="50" t="s">
        <v>105</v>
      </c>
      <c r="D18" s="51"/>
      <c r="E18" s="51"/>
      <c r="F18" s="51"/>
      <c r="G18" s="51"/>
      <c r="H18" s="51"/>
      <c r="I18" s="51">
        <f t="shared" si="0"/>
        <v>0</v>
      </c>
    </row>
    <row r="19" spans="1:9" s="5" customFormat="1" ht="20.100000000000001" customHeight="1" x14ac:dyDescent="0.25">
      <c r="A19" s="50">
        <f t="shared" si="1"/>
        <v>15</v>
      </c>
      <c r="B19" s="54" t="s">
        <v>90</v>
      </c>
      <c r="C19" s="3" t="s">
        <v>106</v>
      </c>
      <c r="D19" s="4"/>
      <c r="E19" s="4"/>
      <c r="F19" s="4"/>
      <c r="G19" s="4"/>
      <c r="H19" s="4"/>
      <c r="I19" s="4">
        <f t="shared" si="0"/>
        <v>0</v>
      </c>
    </row>
    <row r="20" spans="1:9" s="52" customFormat="1" ht="20.100000000000001" customHeight="1" x14ac:dyDescent="0.25">
      <c r="A20" s="50">
        <f t="shared" si="1"/>
        <v>16</v>
      </c>
      <c r="B20" s="55" t="s">
        <v>89</v>
      </c>
      <c r="C20" s="50"/>
      <c r="D20" s="51"/>
      <c r="E20" s="51"/>
      <c r="F20" s="51"/>
      <c r="G20" s="51"/>
      <c r="H20" s="51"/>
      <c r="I20" s="51">
        <f t="shared" si="0"/>
        <v>0</v>
      </c>
    </row>
    <row r="21" spans="1:9" s="5" customFormat="1" ht="20.100000000000001" customHeight="1" x14ac:dyDescent="0.25">
      <c r="A21" s="50">
        <f t="shared" si="1"/>
        <v>17</v>
      </c>
      <c r="B21" s="54" t="s">
        <v>71</v>
      </c>
      <c r="C21" s="3" t="s">
        <v>93</v>
      </c>
      <c r="D21" s="6"/>
      <c r="E21" s="6"/>
      <c r="F21" s="4"/>
      <c r="G21" s="4"/>
      <c r="H21" s="4"/>
      <c r="I21" s="4">
        <f t="shared" si="0"/>
        <v>0</v>
      </c>
    </row>
    <row r="22" spans="1:9" s="52" customFormat="1" ht="20.100000000000001" customHeight="1" x14ac:dyDescent="0.25">
      <c r="A22" s="50">
        <f t="shared" si="1"/>
        <v>18</v>
      </c>
      <c r="B22" s="55" t="s">
        <v>107</v>
      </c>
      <c r="C22" s="50" t="s">
        <v>108</v>
      </c>
      <c r="D22" s="51"/>
      <c r="E22" s="51"/>
      <c r="F22" s="51"/>
      <c r="G22" s="51"/>
      <c r="H22" s="51"/>
      <c r="I22" s="51">
        <f t="shared" si="0"/>
        <v>0</v>
      </c>
    </row>
    <row r="23" spans="1:9" s="52" customFormat="1" ht="20.100000000000001" customHeight="1" x14ac:dyDescent="0.25">
      <c r="A23" s="50">
        <f t="shared" si="1"/>
        <v>19</v>
      </c>
      <c r="B23" s="55" t="s">
        <v>72</v>
      </c>
      <c r="C23" s="50"/>
      <c r="D23" s="51"/>
      <c r="E23" s="51"/>
      <c r="F23" s="51"/>
      <c r="G23" s="51"/>
      <c r="H23" s="51"/>
      <c r="I23" s="51">
        <f t="shared" si="0"/>
        <v>0</v>
      </c>
    </row>
    <row r="24" spans="1:9" s="7" customFormat="1" x14ac:dyDescent="0.25"/>
    <row r="25" spans="1:9" s="7" customFormat="1" x14ac:dyDescent="0.25"/>
  </sheetData>
  <mergeCells count="4">
    <mergeCell ref="A2:I2"/>
    <mergeCell ref="A3:A4"/>
    <mergeCell ref="B3:B4"/>
    <mergeCell ref="D3:I3"/>
  </mergeCells>
  <hyperlinks>
    <hyperlink ref="B19" r:id="rId1" display="OELMIS RAMONIA PEREZ" xr:uid="{E826137D-79BF-46A7-82CA-D782CDF3189D}"/>
    <hyperlink ref="B22" r:id="rId2" display="SOPHIA RIOS" xr:uid="{D79A0770-8F84-4900-BD78-5D0DE2435994}"/>
    <hyperlink ref="B12" r:id="rId3" xr:uid="{6900EFCF-68D5-4570-B7DA-9E5ED8969BA0}"/>
    <hyperlink ref="B17" r:id="rId4" xr:uid="{2F3F0964-1E4C-483A-A77E-C3FC026D6614}"/>
    <hyperlink ref="B14" r:id="rId5" display="JOSE R. VICIOSO M." xr:uid="{176570FF-458E-43A1-A554-0D1D222788A0}"/>
    <hyperlink ref="B23" r:id="rId6" xr:uid="{0338113C-D7CE-4C89-93DA-D03874B7FBAF}"/>
    <hyperlink ref="B6" r:id="rId7" xr:uid="{C56CA6C9-D523-4556-B15E-F82FAF4045AB}"/>
    <hyperlink ref="B16" r:id="rId8" xr:uid="{139D53BD-3AF4-4A71-BE13-F154C7E01125}"/>
    <hyperlink ref="B15" r:id="rId9" xr:uid="{AE8F0C58-EB28-4DB4-ABAB-9D85F4D03745}"/>
    <hyperlink ref="B8" r:id="rId10" display="DELIN PEGUERO" xr:uid="{040D4A74-256E-411E-A113-52EF5A228FA6}"/>
    <hyperlink ref="B13" r:id="rId11" xr:uid="{6C4806B5-2B49-4789-AFCB-B2FFCC872713}"/>
    <hyperlink ref="B11" r:id="rId12" xr:uid="{22BC659F-B9AB-45B7-A5DD-4EA62498E6B7}"/>
    <hyperlink ref="B10" r:id="rId13" xr:uid="{FC7DD46C-74ED-4CB1-9B7A-DF5E4FAEC712}"/>
    <hyperlink ref="B21" r:id="rId14" xr:uid="{5A130111-E5C0-49DE-BDD1-2F5550147BF9}"/>
    <hyperlink ref="B7" r:id="rId15" xr:uid="{C9BDA617-8250-4030-BB47-D96F8A1E3250}"/>
    <hyperlink ref="B20" r:id="rId16" xr:uid="{7367088F-56F9-4172-A063-E9193421E488}"/>
  </hyperlinks>
  <pageMargins left="0.70866141732283472" right="0.70866141732283472" top="0.74803149606299213" bottom="0.74803149606299213" header="0.31496062992125984" footer="0.31496062992125984"/>
  <pageSetup scale="87" fitToHeight="0" orientation="landscape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2EBA-DC79-4093-9682-F007FBCA6C08}">
  <dimension ref="B2:E21"/>
  <sheetViews>
    <sheetView topLeftCell="A7" workbookViewId="0">
      <selection activeCell="E6" sqref="E6"/>
    </sheetView>
  </sheetViews>
  <sheetFormatPr baseColWidth="10" defaultRowHeight="15" x14ac:dyDescent="0.25"/>
  <cols>
    <col min="2" max="2" width="10" customWidth="1"/>
    <col min="3" max="4" width="53.5703125" customWidth="1"/>
    <col min="5" max="5" width="24.85546875" customWidth="1"/>
  </cols>
  <sheetData>
    <row r="2" spans="2:5" ht="15" customHeight="1" x14ac:dyDescent="0.25">
      <c r="B2" s="59" t="s">
        <v>3</v>
      </c>
      <c r="C2" s="59" t="s">
        <v>1</v>
      </c>
      <c r="D2" s="59" t="s">
        <v>1</v>
      </c>
      <c r="E2" s="59" t="s">
        <v>86</v>
      </c>
    </row>
    <row r="3" spans="2:5" ht="15.75" x14ac:dyDescent="0.25">
      <c r="B3" s="58">
        <v>1</v>
      </c>
      <c r="C3" s="32" t="s">
        <v>83</v>
      </c>
      <c r="D3" s="32" t="s">
        <v>109</v>
      </c>
      <c r="E3" s="3" t="s">
        <v>91</v>
      </c>
    </row>
    <row r="4" spans="2:5" ht="15.75" x14ac:dyDescent="0.25">
      <c r="B4" s="58">
        <f>B3+1</f>
        <v>2</v>
      </c>
      <c r="C4" s="32" t="s">
        <v>77</v>
      </c>
      <c r="D4" s="32" t="s">
        <v>116</v>
      </c>
      <c r="E4" s="3" t="s">
        <v>92</v>
      </c>
    </row>
    <row r="5" spans="2:5" ht="15.75" x14ac:dyDescent="0.25">
      <c r="B5" s="58">
        <f t="shared" ref="B5:B21" si="0">B4+1</f>
        <v>3</v>
      </c>
      <c r="C5" s="32" t="s">
        <v>74</v>
      </c>
      <c r="D5" s="32" t="s">
        <v>111</v>
      </c>
      <c r="E5" s="3" t="s">
        <v>94</v>
      </c>
    </row>
    <row r="6" spans="2:5" ht="15.75" x14ac:dyDescent="0.25">
      <c r="B6" s="58">
        <f t="shared" si="0"/>
        <v>4</v>
      </c>
      <c r="C6" s="32" t="s">
        <v>95</v>
      </c>
      <c r="D6" s="32" t="s">
        <v>117</v>
      </c>
      <c r="E6" s="3"/>
    </row>
    <row r="7" spans="2:5" ht="15.75" x14ac:dyDescent="0.25">
      <c r="B7" s="58">
        <f t="shared" si="0"/>
        <v>5</v>
      </c>
      <c r="C7" s="32" t="s">
        <v>79</v>
      </c>
      <c r="D7" s="32" t="s">
        <v>128</v>
      </c>
      <c r="E7" s="3"/>
    </row>
    <row r="8" spans="2:5" ht="15.75" x14ac:dyDescent="0.25">
      <c r="B8" s="58">
        <f t="shared" si="0"/>
        <v>6</v>
      </c>
      <c r="C8" s="32" t="s">
        <v>73</v>
      </c>
      <c r="D8" s="32" t="s">
        <v>112</v>
      </c>
      <c r="E8" s="3" t="s">
        <v>96</v>
      </c>
    </row>
    <row r="9" spans="2:5" ht="15.75" x14ac:dyDescent="0.25">
      <c r="B9" s="58">
        <f t="shared" si="0"/>
        <v>7</v>
      </c>
      <c r="C9" s="32" t="s">
        <v>82</v>
      </c>
      <c r="D9" s="32" t="s">
        <v>118</v>
      </c>
      <c r="E9" s="3" t="s">
        <v>97</v>
      </c>
    </row>
    <row r="10" spans="2:5" ht="15.75" x14ac:dyDescent="0.25">
      <c r="B10" s="58">
        <f t="shared" si="0"/>
        <v>8</v>
      </c>
      <c r="C10" s="32" t="s">
        <v>76</v>
      </c>
      <c r="D10" s="32" t="s">
        <v>113</v>
      </c>
      <c r="E10" s="3" t="s">
        <v>98</v>
      </c>
    </row>
    <row r="11" spans="2:5" ht="15.75" x14ac:dyDescent="0.25">
      <c r="B11" s="58">
        <f t="shared" si="0"/>
        <v>9</v>
      </c>
      <c r="C11" s="32" t="s">
        <v>87</v>
      </c>
      <c r="D11" s="32" t="s">
        <v>119</v>
      </c>
      <c r="E11" s="3" t="s">
        <v>99</v>
      </c>
    </row>
    <row r="12" spans="2:5" ht="15.75" x14ac:dyDescent="0.25">
      <c r="B12" s="58">
        <f t="shared" si="0"/>
        <v>10</v>
      </c>
      <c r="C12" s="32" t="s">
        <v>100</v>
      </c>
      <c r="D12" s="32" t="s">
        <v>122</v>
      </c>
      <c r="E12" s="3" t="s">
        <v>101</v>
      </c>
    </row>
    <row r="13" spans="2:5" ht="15.75" x14ac:dyDescent="0.25">
      <c r="B13" s="58">
        <f t="shared" si="0"/>
        <v>11</v>
      </c>
      <c r="C13" s="32" t="s">
        <v>78</v>
      </c>
      <c r="D13" s="32" t="s">
        <v>123</v>
      </c>
      <c r="E13" s="3" t="s">
        <v>102</v>
      </c>
    </row>
    <row r="14" spans="2:5" ht="15.75" x14ac:dyDescent="0.25">
      <c r="B14" s="58">
        <f t="shared" si="0"/>
        <v>12</v>
      </c>
      <c r="C14" s="32" t="s">
        <v>88</v>
      </c>
      <c r="D14" s="32" t="s">
        <v>120</v>
      </c>
      <c r="E14" s="3" t="s">
        <v>103</v>
      </c>
    </row>
    <row r="15" spans="2:5" ht="15.75" x14ac:dyDescent="0.25">
      <c r="B15" s="58">
        <f t="shared" si="0"/>
        <v>13</v>
      </c>
      <c r="C15" s="32" t="s">
        <v>124</v>
      </c>
      <c r="D15" s="32" t="s">
        <v>125</v>
      </c>
      <c r="E15" s="3" t="s">
        <v>104</v>
      </c>
    </row>
    <row r="16" spans="2:5" ht="15.75" x14ac:dyDescent="0.25">
      <c r="B16" s="58">
        <f t="shared" si="0"/>
        <v>14</v>
      </c>
      <c r="C16" s="32" t="s">
        <v>80</v>
      </c>
      <c r="D16" s="32" t="s">
        <v>126</v>
      </c>
      <c r="E16" s="3" t="s">
        <v>105</v>
      </c>
    </row>
    <row r="17" spans="2:5" ht="15.75" x14ac:dyDescent="0.25">
      <c r="B17" s="58">
        <f t="shared" si="0"/>
        <v>15</v>
      </c>
      <c r="C17" s="32" t="s">
        <v>90</v>
      </c>
      <c r="D17" s="32" t="s">
        <v>121</v>
      </c>
      <c r="E17" s="3" t="s">
        <v>106</v>
      </c>
    </row>
    <row r="18" spans="2:5" ht="15.75" x14ac:dyDescent="0.25">
      <c r="B18" s="58">
        <f t="shared" si="0"/>
        <v>16</v>
      </c>
      <c r="C18" s="32" t="s">
        <v>89</v>
      </c>
      <c r="D18" s="32" t="s">
        <v>114</v>
      </c>
      <c r="E18" s="3"/>
    </row>
    <row r="19" spans="2:5" ht="15.75" x14ac:dyDescent="0.25">
      <c r="B19" s="58">
        <f t="shared" si="0"/>
        <v>17</v>
      </c>
      <c r="C19" s="32" t="s">
        <v>71</v>
      </c>
      <c r="D19" s="32" t="s">
        <v>115</v>
      </c>
      <c r="E19" s="3" t="s">
        <v>93</v>
      </c>
    </row>
    <row r="20" spans="2:5" ht="15.75" x14ac:dyDescent="0.25">
      <c r="B20" s="58">
        <f t="shared" si="0"/>
        <v>18</v>
      </c>
      <c r="C20" s="32" t="s">
        <v>107</v>
      </c>
      <c r="D20" s="32" t="s">
        <v>127</v>
      </c>
      <c r="E20" s="3" t="s">
        <v>108</v>
      </c>
    </row>
    <row r="21" spans="2:5" ht="15.75" x14ac:dyDescent="0.25">
      <c r="B21" s="58">
        <f t="shared" si="0"/>
        <v>19</v>
      </c>
      <c r="C21" s="32" t="s">
        <v>72</v>
      </c>
      <c r="D21" s="32" t="s">
        <v>110</v>
      </c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Modulo 1 Formacion Humana</vt:lpstr>
      <vt:lpstr>Modulo 02 SO</vt:lpstr>
      <vt:lpstr>Modulo 03  Manejo de Internet</vt:lpstr>
      <vt:lpstr>Calificacion </vt:lpstr>
      <vt:lpstr>Hoja1</vt:lpstr>
      <vt:lpstr>Calificacion Final</vt:lpstr>
      <vt:lpstr>Pendiente por entregar trabajo</vt:lpstr>
      <vt:lpstr>Modulo 1 Formacion Humana (2)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cp:lastPrinted>2021-06-03T05:43:41Z</cp:lastPrinted>
  <dcterms:created xsi:type="dcterms:W3CDTF">2021-05-08T04:30:59Z</dcterms:created>
  <dcterms:modified xsi:type="dcterms:W3CDTF">2022-08-16T22:48:49Z</dcterms:modified>
</cp:coreProperties>
</file>