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_TCC" sheetId="1" r:id="rId4"/>
    <sheet state="visible" name="Cálculo dos impactos" sheetId="2" r:id="rId5"/>
    <sheet state="visible" name="Cálculo do PIB 2050" sheetId="3" r:id="rId6"/>
    <sheet state="visible" name="Popul" sheetId="4" r:id="rId7"/>
  </sheets>
  <definedNames>
    <definedName hidden="1" localSheetId="0" name="_xlnm._FilterDatabase">Tabelas_TCC!$A$2:$F$72</definedName>
  </definedNames>
  <calcPr/>
</workbook>
</file>

<file path=xl/sharedStrings.xml><?xml version="1.0" encoding="utf-8"?>
<sst xmlns="http://schemas.openxmlformats.org/spreadsheetml/2006/main" count="823" uniqueCount="246">
  <si>
    <t>CENÁRIO 1</t>
  </si>
  <si>
    <t>CENÁRIO 2</t>
  </si>
  <si>
    <t>Setor</t>
  </si>
  <si>
    <t>Ocupações em 2018
(MIP)</t>
  </si>
  <si>
    <t>% de ocupações do setor</t>
  </si>
  <si>
    <t>Ocupações em 2018 (IBGE)</t>
  </si>
  <si>
    <t>Ocupações em 2050</t>
  </si>
  <si>
    <t>Produção Total (2018)
(MIP)</t>
  </si>
  <si>
    <t>Produção Total (2018) / MIP</t>
  </si>
  <si>
    <t>Coeficiente de Trabalho (MIP)</t>
  </si>
  <si>
    <t>Produção Total 2050</t>
  </si>
  <si>
    <t>Coeficiente de Trabalho - 2018</t>
  </si>
  <si>
    <t>Coeficiente de Trabalho - 2050</t>
  </si>
  <si>
    <t>Variação da Demanda Final</t>
  </si>
  <si>
    <t>Variação do Produto Total</t>
  </si>
  <si>
    <t>Produção Total Pós-Impacto</t>
  </si>
  <si>
    <t>Número de Ocupações em 2018</t>
  </si>
  <si>
    <t>Numero de Ocupações Projetado em 2050</t>
  </si>
  <si>
    <t>Produção Total Projetada em 2050 (Cenário 1: sem crescimento de produtividade)</t>
  </si>
  <si>
    <t>Produção Total Projetada em 2050 (Cenário 2: com crescimento de produtividade)</t>
  </si>
  <si>
    <t>Agricultura, inclusive o apoio à agricultura e a pós-colheita</t>
  </si>
  <si>
    <t>Serviços Domésticos</t>
  </si>
  <si>
    <t>Pecuária, inclusive o apoio à pecuária</t>
  </si>
  <si>
    <t>Pecuária</t>
  </si>
  <si>
    <t>Produção florestal; pesca e aquicultura</t>
  </si>
  <si>
    <t>Atividades Artísticas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</si>
  <si>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</si>
  <si>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</si>
  <si>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</si>
  <si>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</si>
  <si>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</si>
  <si>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</si>
  <si>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</si>
  <si>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</si>
  <si>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</si>
  <si>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</si>
  <si>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</si>
  <si>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</si>
  <si>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</si>
  <si>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</si>
  <si>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</si>
  <si>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</si>
  <si>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</si>
  <si>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</si>
  <si>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</si>
  <si>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</si>
  <si>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</si>
  <si>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</si>
  <si>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</si>
  <si>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</si>
  <si>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</si>
  <si>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</si>
  <si>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</si>
  <si>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</si>
  <si>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</si>
  <si>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</si>
  <si>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</si>
  <si>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</si>
  <si>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</si>
  <si>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</si>
  <si>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</si>
  <si>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</si>
  <si>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</si>
  <si>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</si>
  <si>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</si>
  <si>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</si>
  <si>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</si>
  <si>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</si>
  <si>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</si>
  <si>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</si>
  <si>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</si>
  <si>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</si>
  <si>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</si>
  <si>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</si>
  <si>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</si>
  <si>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</si>
  <si>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</si>
  <si>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</si>
  <si>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</si>
  <si>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</si>
  <si>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</si>
  <si>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</si>
  <si>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</si>
  <si>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</si>
  <si>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</si>
  <si>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</si>
  <si>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</si>
  <si>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</si>
  <si>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</si>
  <si>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</si>
  <si>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</si>
  <si>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</t>
  </si>
  <si>
    <t>Total</t>
  </si>
  <si>
    <t>CÓDIGO</t>
  </si>
  <si>
    <t>DESCRIÇÃO</t>
  </si>
  <si>
    <t>PRODUTO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</si>
  <si>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</si>
  <si>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</si>
  <si>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</si>
  <si>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</si>
  <si>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</si>
  <si>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</si>
  <si>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</si>
  <si>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</si>
  <si>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</si>
  <si>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</si>
  <si>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</si>
  <si>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</si>
  <si>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</si>
  <si>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</si>
  <si>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</si>
  <si>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</si>
  <si>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</si>
  <si>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</si>
  <si>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</si>
  <si>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</si>
  <si>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</si>
  <si>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</si>
  <si>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</si>
  <si>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</si>
  <si>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</si>
  <si>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</si>
  <si>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</si>
  <si>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</si>
  <si>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</si>
  <si>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</si>
  <si>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</si>
  <si>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</si>
  <si>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</si>
  <si>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</si>
  <si>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</si>
  <si>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</si>
  <si>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</si>
  <si>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</si>
  <si>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</si>
  <si>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</si>
  <si>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</si>
  <si>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</si>
  <si>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</si>
  <si>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</si>
  <si>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</si>
  <si>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</si>
  <si>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</si>
  <si>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</si>
  <si>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</si>
  <si>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</si>
  <si>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</si>
  <si>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</si>
  <si>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</si>
  <si>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</si>
  <si>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</si>
  <si>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</si>
  <si>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</si>
  <si>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</si>
  <si>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</si>
  <si>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</si>
  <si>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</si>
  <si>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</si>
  <si>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</si>
  <si>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</si>
  <si>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</si>
  <si>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</si>
  <si>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</si>
  <si>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Variação (Y)</t>
  </si>
  <si>
    <t>Variação pós - Impacto (x)</t>
  </si>
  <si>
    <t>Produção Total pós impacto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</si>
  <si>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</si>
  <si>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</si>
  <si>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</si>
  <si>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</si>
  <si>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</si>
  <si>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</si>
  <si>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</si>
  <si>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</si>
  <si>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</si>
  <si>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</si>
  <si>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</si>
  <si>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</si>
  <si>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</si>
  <si>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</si>
  <si>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</si>
  <si>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</si>
  <si>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</si>
  <si>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06801</t>
  </si>
  <si>
    <t>07911</t>
  </si>
  <si>
    <t>07921</t>
  </si>
  <si>
    <t>10911</t>
  </si>
  <si>
    <t>10912</t>
  </si>
  <si>
    <t>10913</t>
  </si>
  <si>
    <t>10914</t>
  </si>
  <si>
    <t>10915</t>
  </si>
  <si>
    <t>10916</t>
  </si>
  <si>
    <t>10921</t>
  </si>
  <si>
    <t>10931</t>
  </si>
  <si>
    <t>10932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</si>
  <si>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</si>
  <si>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</si>
  <si>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</si>
  <si>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</si>
  <si>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</si>
  <si>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</si>
  <si>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</si>
  <si>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</si>
  <si>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</si>
  <si>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</si>
  <si>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</si>
  <si>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</si>
  <si>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</si>
  <si>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17001</t>
  </si>
  <si>
    <t>17002</t>
  </si>
  <si>
    <t>18001</t>
  </si>
  <si>
    <t>19911</t>
  </si>
  <si>
    <t>19912</t>
  </si>
  <si>
    <t>19913</t>
  </si>
  <si>
    <t>19914</t>
  </si>
  <si>
    <t>19915</t>
  </si>
  <si>
    <t>19916</t>
  </si>
  <si>
    <t>19921</t>
  </si>
  <si>
    <t>20911</t>
  </si>
  <si>
    <t>20912</t>
  </si>
  <si>
    <t>20913</t>
  </si>
  <si>
    <t>20914</t>
  </si>
  <si>
    <t>20921</t>
  </si>
  <si>
    <t>20922</t>
  </si>
  <si>
    <t>20923</t>
  </si>
  <si>
    <t>20931</t>
  </si>
  <si>
    <t>21001</t>
  </si>
  <si>
    <t>22001</t>
  </si>
  <si>
    <t>22002</t>
  </si>
  <si>
    <t>23001</t>
  </si>
  <si>
    <t>23002</t>
  </si>
  <si>
    <t>23003</t>
  </si>
  <si>
    <t>24911</t>
  </si>
  <si>
    <t>97001</t>
  </si>
  <si>
    <t>Ocupações em 2018 (MIP)</t>
  </si>
  <si>
    <t>Produção Total 2050 (proj.) - S/ PRODUTIVIDADE CRESCENDO</t>
  </si>
  <si>
    <t>Variação 2018 - 2050 (S/ PRODUTIVIDADE CRESCENDO)</t>
  </si>
  <si>
    <t>Crescimento de Produtividade no setor</t>
  </si>
  <si>
    <t>Coeficiente de Trabalho 2050 (c/ produtividade)</t>
  </si>
  <si>
    <t>Produção Total 2050 (proj.) - C/ PRODUTIVIDADE CRESCENDO</t>
  </si>
  <si>
    <t>Variação 2018 - 2050 (C/ PRODUTIVIDADE CRESCENDO)</t>
  </si>
  <si>
    <t>Demanda Final</t>
  </si>
  <si>
    <t>Variação S/ produtividade</t>
  </si>
  <si>
    <t>Cenário 2</t>
  </si>
  <si>
    <t>Cenário 1</t>
  </si>
  <si>
    <t>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</si>
</sst>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#,##0_ ;\-#,##0\ "/>
  </numFmts>
  <fonts count="1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/>
    <font>
      <color rgb="FF434343"/>
      <name val="Times New Roman"/>
    </font>
    <font>
      <sz val="10.0"/>
      <color theme="1"/>
      <name val="Arial"/>
    </font>
    <font>
      <color rgb="FF434343"/>
      <name val="Arial"/>
    </font>
    <font>
      <color theme="1"/>
      <name val="Arial"/>
    </font>
    <font>
      <b/>
      <sz val="8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sz val="8.0"/>
      <color theme="1"/>
      <name val="Arial"/>
    </font>
    <font>
      <color rgb="FF000000"/>
      <name val="Arial"/>
    </font>
    <font>
      <b/>
      <color theme="1"/>
      <name val="Arial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3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3" fontId="2" numFmtId="0" xfId="0" applyAlignment="1" applyFill="1" applyFont="1">
      <alignment vertical="center"/>
    </xf>
    <xf borderId="0" fillId="4" fontId="1" numFmtId="0" xfId="0" applyAlignment="1" applyFill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2" fontId="1" numFmtId="3" xfId="0" applyAlignment="1" applyBorder="1" applyFont="1" applyNumberForma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shrinkToFit="0" vertical="center" wrapText="1"/>
    </xf>
    <xf borderId="4" fillId="2" fontId="2" numFmtId="38" xfId="0" applyAlignment="1" applyBorder="1" applyFont="1" applyNumberFormat="1">
      <alignment horizontal="center" readingOrder="0" shrinkToFit="0" vertical="center" wrapText="1"/>
    </xf>
    <xf borderId="4" fillId="2" fontId="2" numFmtId="10" xfId="0" applyAlignment="1" applyBorder="1" applyFont="1" applyNumberFormat="1">
      <alignment horizontal="center" shrinkToFit="0" vertical="center" wrapText="1"/>
    </xf>
    <xf borderId="4" fillId="2" fontId="2" numFmtId="38" xfId="0" applyAlignment="1" applyBorder="1" applyFont="1" applyNumberFormat="1">
      <alignment horizontal="center" shrinkToFit="0" vertical="center" wrapText="1"/>
    </xf>
    <xf borderId="4" fillId="2" fontId="2" numFmtId="3" xfId="0" applyAlignment="1" applyBorder="1" applyFont="1" applyNumberFormat="1">
      <alignment horizontal="center" shrinkToFit="0" vertical="center" wrapText="1"/>
    </xf>
    <xf borderId="4" fillId="2" fontId="2" numFmtId="3" xfId="0" applyAlignment="1" applyBorder="1" applyFont="1" applyNumberFormat="1">
      <alignment horizontal="center" readingOrder="0" shrinkToFit="0" vertical="center" wrapText="1"/>
    </xf>
    <xf borderId="4" fillId="2" fontId="4" numFmtId="38" xfId="0" applyAlignment="1" applyBorder="1" applyFont="1" applyNumberFormat="1">
      <alignment horizontal="center" shrinkToFit="0" vertical="center" wrapText="1"/>
    </xf>
    <xf borderId="4" fillId="2" fontId="4" numFmtId="4" xfId="0" applyAlignment="1" applyBorder="1" applyFont="1" applyNumberFormat="1">
      <alignment horizontal="center" shrinkToFit="0" vertical="center" wrapText="1"/>
    </xf>
    <xf borderId="0" fillId="2" fontId="5" numFmtId="0" xfId="0" applyAlignment="1" applyFont="1">
      <alignment horizontal="center" vertical="bottom"/>
    </xf>
    <xf borderId="0" fillId="2" fontId="2" numFmtId="38" xfId="0" applyAlignment="1" applyFont="1" applyNumberFormat="1">
      <alignment horizontal="center" readingOrder="0" shrinkToFit="0" vertical="center" wrapText="1"/>
    </xf>
    <xf borderId="4" fillId="2" fontId="4" numFmtId="38" xfId="0" applyAlignment="1" applyBorder="1" applyFont="1" applyNumberFormat="1">
      <alignment horizontal="center" readingOrder="0" shrinkToFit="0" vertical="center" wrapText="1"/>
    </xf>
    <xf borderId="0" fillId="4" fontId="2" numFmtId="38" xfId="0" applyAlignment="1" applyFont="1" applyNumberFormat="1">
      <alignment horizontal="center" readingOrder="0" shrinkToFit="0" vertical="center" wrapText="1"/>
    </xf>
    <xf quotePrefix="1" borderId="4" fillId="2" fontId="2" numFmtId="0" xfId="0" applyAlignment="1" applyBorder="1" applyFont="1">
      <alignment shrinkToFit="0" vertical="center" wrapText="1"/>
    </xf>
    <xf borderId="0" fillId="4" fontId="4" numFmtId="38" xfId="0" applyAlignment="1" applyFont="1" applyNumberFormat="1">
      <alignment horizontal="center" readingOrder="0" shrinkToFit="0" vertical="center" wrapText="1"/>
    </xf>
    <xf borderId="0" fillId="2" fontId="4" numFmtId="38" xfId="0" applyAlignment="1" applyFont="1" applyNumberFormat="1">
      <alignment horizontal="center" readingOrder="0" shrinkToFit="0" vertical="center" wrapText="1"/>
    </xf>
    <xf borderId="4" fillId="2" fontId="2" numFmtId="38" xfId="0" applyAlignment="1" applyBorder="1" applyFont="1" applyNumberFormat="1">
      <alignment horizontal="center" vertical="center"/>
    </xf>
    <xf borderId="4" fillId="5" fontId="4" numFmtId="38" xfId="0" applyAlignment="1" applyBorder="1" applyFill="1" applyFont="1" applyNumberFormat="1">
      <alignment horizontal="center" shrinkToFit="0" vertical="center" wrapText="1"/>
    </xf>
    <xf borderId="4" fillId="5" fontId="2" numFmtId="38" xfId="0" applyAlignment="1" applyBorder="1" applyFont="1" applyNumberFormat="1">
      <alignment horizontal="center" readingOrder="0" shrinkToFit="0" vertical="center" wrapText="1"/>
    </xf>
    <xf borderId="4" fillId="2" fontId="4" numFmtId="3" xfId="0" applyAlignment="1" applyBorder="1" applyFont="1" applyNumberFormat="1">
      <alignment horizontal="center" shrinkToFit="0" vertical="center" wrapText="1"/>
    </xf>
    <xf borderId="0" fillId="4" fontId="2" numFmtId="3" xfId="0" applyAlignment="1" applyFont="1" applyNumberFormat="1">
      <alignment horizontal="center" readingOrder="0" shrinkToFit="0" vertical="center" wrapText="1"/>
    </xf>
    <xf borderId="0" fillId="2" fontId="2" numFmtId="3" xfId="0" applyAlignment="1" applyFont="1" applyNumberFormat="1">
      <alignment horizontal="center" readingOrder="0" shrinkToFit="0" vertical="center" wrapText="1"/>
    </xf>
    <xf borderId="4" fillId="2" fontId="2" numFmtId="0" xfId="0" applyAlignment="1" applyBorder="1" applyFont="1">
      <alignment readingOrder="0" shrinkToFit="0" vertical="center" wrapText="1"/>
    </xf>
    <xf borderId="4" fillId="2" fontId="6" numFmtId="38" xfId="0" applyAlignment="1" applyBorder="1" applyFont="1" applyNumberFormat="1">
      <alignment horizontal="center" readingOrder="0" shrinkToFit="0" vertical="center" wrapText="1"/>
    </xf>
    <xf borderId="4" fillId="2" fontId="6" numFmtId="38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2" fontId="7" numFmtId="0" xfId="0" applyAlignment="1" applyFont="1">
      <alignment vertical="bottom"/>
    </xf>
    <xf borderId="0" fillId="2" fontId="4" numFmtId="4" xfId="0" applyAlignment="1" applyFont="1" applyNumberFormat="1">
      <alignment horizontal="center" shrinkToFit="0" vertical="center" wrapText="1"/>
    </xf>
    <xf borderId="0" fillId="4" fontId="2" numFmtId="0" xfId="0" applyAlignment="1" applyFont="1">
      <alignment vertical="center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 shrinkToFit="0" vertical="center" wrapText="1"/>
    </xf>
    <xf borderId="0" fillId="2" fontId="2" numFmtId="164" xfId="0" applyAlignment="1" applyFont="1" applyNumberFormat="1">
      <alignment horizontal="center" vertical="center"/>
    </xf>
    <xf borderId="0" fillId="0" fontId="8" numFmtId="0" xfId="0" applyAlignment="1" applyFont="1">
      <alignment shrinkToFit="0" vertical="bottom" wrapText="1"/>
    </xf>
    <xf borderId="0" fillId="2" fontId="9" numFmtId="164" xfId="0" applyAlignment="1" applyFont="1" applyNumberFormat="1">
      <alignment horizontal="center"/>
    </xf>
    <xf borderId="0" fillId="2" fontId="6" numFmtId="0" xfId="0" applyAlignment="1" applyFont="1">
      <alignment horizontal="center" shrinkToFit="0" wrapText="1"/>
    </xf>
    <xf borderId="0" fillId="2" fontId="9" numFmtId="0" xfId="0" applyAlignment="1" applyFont="1">
      <alignment horizontal="center"/>
    </xf>
    <xf borderId="0" fillId="2" fontId="2" numFmtId="164" xfId="0" applyAlignment="1" applyFont="1" applyNumberFormat="1">
      <alignment vertical="center"/>
    </xf>
    <xf borderId="0" fillId="2" fontId="2" numFmtId="38" xfId="0" applyAlignment="1" applyFont="1" applyNumberFormat="1">
      <alignment vertical="center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5" fillId="0" fontId="10" numFmtId="0" xfId="0" applyAlignment="1" applyBorder="1" applyFont="1">
      <alignment horizontal="center" shrinkToFit="0" vertical="top" wrapText="1"/>
    </xf>
    <xf borderId="5" fillId="0" fontId="10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horizontal="center" readingOrder="0" shrinkToFit="0" vertical="top" wrapText="1"/>
    </xf>
    <xf borderId="4" fillId="0" fontId="11" numFmtId="0" xfId="0" applyAlignment="1" applyBorder="1" applyFont="1">
      <alignment vertical="bottom"/>
    </xf>
    <xf borderId="4" fillId="0" fontId="7" numFmtId="40" xfId="0" applyAlignment="1" applyBorder="1" applyFont="1" applyNumberFormat="1">
      <alignment horizontal="right" vertical="bottom"/>
    </xf>
    <xf borderId="4" fillId="0" fontId="7" numFmtId="3" xfId="0" applyAlignment="1" applyBorder="1" applyFont="1" applyNumberFormat="1">
      <alignment vertical="bottom"/>
    </xf>
    <xf borderId="4" fillId="0" fontId="7" numFmtId="38" xfId="0" applyAlignment="1" applyBorder="1" applyFont="1" applyNumberFormat="1">
      <alignment vertical="bottom"/>
    </xf>
    <xf borderId="4" fillId="0" fontId="9" numFmtId="3" xfId="0" applyBorder="1" applyFont="1" applyNumberFormat="1"/>
    <xf borderId="4" fillId="2" fontId="7" numFmtId="3" xfId="0" applyAlignment="1" applyBorder="1" applyFont="1" applyNumberFormat="1">
      <alignment vertical="bottom"/>
    </xf>
    <xf quotePrefix="1" borderId="5" fillId="0" fontId="10" numFmtId="0" xfId="0" applyAlignment="1" applyBorder="1" applyFont="1">
      <alignment horizontal="center" shrinkToFit="0" vertical="top" wrapText="1"/>
    </xf>
    <xf quotePrefix="1" borderId="4" fillId="0" fontId="11" numFmtId="0" xfId="0" applyAlignment="1" applyBorder="1" applyFont="1">
      <alignment vertical="bottom"/>
    </xf>
    <xf quotePrefix="1" borderId="4" fillId="5" fontId="11" numFmtId="0" xfId="0" applyAlignment="1" applyBorder="1" applyFont="1">
      <alignment vertical="bottom"/>
    </xf>
    <xf borderId="5" fillId="5" fontId="10" numFmtId="0" xfId="0" applyAlignment="1" applyBorder="1" applyFont="1">
      <alignment horizontal="center" shrinkToFit="0" vertical="top" wrapText="1"/>
    </xf>
    <xf borderId="4" fillId="5" fontId="7" numFmtId="40" xfId="0" applyAlignment="1" applyBorder="1" applyFont="1" applyNumberFormat="1">
      <alignment horizontal="right" vertical="bottom"/>
    </xf>
    <xf borderId="0" fillId="5" fontId="7" numFmtId="0" xfId="0" applyAlignment="1" applyFont="1">
      <alignment vertical="bottom"/>
    </xf>
    <xf borderId="4" fillId="5" fontId="9" numFmtId="3" xfId="0" applyBorder="1" applyFont="1" applyNumberFormat="1"/>
    <xf borderId="4" fillId="5" fontId="7" numFmtId="38" xfId="0" applyAlignment="1" applyBorder="1" applyFont="1" applyNumberFormat="1">
      <alignment vertical="bottom"/>
    </xf>
    <xf borderId="0" fillId="5" fontId="9" numFmtId="0" xfId="0" applyFont="1"/>
    <xf borderId="4" fillId="5" fontId="7" numFmtId="3" xfId="0" applyAlignment="1" applyBorder="1" applyFont="1" applyNumberFormat="1">
      <alignment vertical="bottom"/>
    </xf>
    <xf borderId="4" fillId="0" fontId="7" numFmtId="0" xfId="0" applyAlignment="1" applyBorder="1" applyFont="1">
      <alignment vertical="bottom"/>
    </xf>
    <xf borderId="0" fillId="0" fontId="7" numFmtId="40" xfId="0" applyAlignment="1" applyFont="1" applyNumberFormat="1">
      <alignment horizontal="right" vertical="bottom"/>
    </xf>
    <xf borderId="4" fillId="0" fontId="7" numFmtId="0" xfId="0" applyAlignment="1" applyBorder="1" applyFont="1">
      <alignment readingOrder="0" vertical="bottom"/>
    </xf>
    <xf borderId="4" fillId="0" fontId="12" numFmtId="38" xfId="0" applyAlignment="1" applyBorder="1" applyFont="1" applyNumberFormat="1">
      <alignment vertical="bottom"/>
    </xf>
    <xf borderId="0" fillId="0" fontId="7" numFmtId="3" xfId="0" applyAlignment="1" applyFont="1" applyNumberFormat="1">
      <alignment readingOrder="0" vertical="bottom"/>
    </xf>
    <xf borderId="4" fillId="2" fontId="13" numFmtId="0" xfId="0" applyAlignment="1" applyBorder="1" applyFont="1">
      <alignment horizontal="center" shrinkToFit="0" vertical="center" wrapText="1"/>
    </xf>
    <xf borderId="4" fillId="2" fontId="13" numFmtId="0" xfId="0" applyAlignment="1" applyBorder="1" applyFont="1">
      <alignment horizontal="center" readingOrder="0" shrinkToFit="0" vertical="center" wrapText="1"/>
    </xf>
    <xf borderId="4" fillId="2" fontId="13" numFmtId="3" xfId="0" applyAlignment="1" applyBorder="1" applyFont="1" applyNumberFormat="1">
      <alignment horizontal="center" readingOrder="0" shrinkToFit="0" vertical="center" wrapText="1"/>
    </xf>
    <xf borderId="4" fillId="5" fontId="13" numFmtId="3" xfId="0" applyAlignment="1" applyBorder="1" applyFont="1" applyNumberFormat="1">
      <alignment horizontal="center" readingOrder="0" shrinkToFit="0" vertical="center" wrapText="1"/>
    </xf>
    <xf borderId="4" fillId="5" fontId="13" numFmtId="0" xfId="0" applyAlignment="1" applyBorder="1" applyFont="1">
      <alignment horizontal="center" readingOrder="0" shrinkToFit="0" vertical="center" wrapText="1"/>
    </xf>
    <xf borderId="4" fillId="6" fontId="13" numFmtId="3" xfId="0" applyAlignment="1" applyBorder="1" applyFill="1" applyFont="1" applyNumberFormat="1">
      <alignment horizontal="center" readingOrder="0" shrinkToFit="0" vertical="center" wrapText="1"/>
    </xf>
    <xf borderId="4" fillId="6" fontId="13" numFmtId="0" xfId="0" applyAlignment="1" applyBorder="1" applyFont="1">
      <alignment horizontal="center" readingOrder="0" shrinkToFit="0" vertical="center" wrapText="1"/>
    </xf>
    <xf borderId="4" fillId="0" fontId="9" numFmtId="0" xfId="0" applyBorder="1" applyFont="1"/>
    <xf borderId="4" fillId="0" fontId="8" numFmtId="0" xfId="0" applyAlignment="1" applyBorder="1" applyFont="1">
      <alignment shrinkToFit="0" vertical="bottom" wrapText="1"/>
    </xf>
    <xf borderId="4" fillId="2" fontId="6" numFmtId="3" xfId="0" applyAlignment="1" applyBorder="1" applyFont="1" applyNumberFormat="1">
      <alignment horizontal="center" readingOrder="0" shrinkToFit="0" wrapText="1"/>
    </xf>
    <xf borderId="4" fillId="2" fontId="6" numFmtId="38" xfId="0" applyAlignment="1" applyBorder="1" applyFont="1" applyNumberFormat="1">
      <alignment horizontal="center" readingOrder="0" shrinkToFit="0" wrapText="1"/>
    </xf>
    <xf borderId="4" fillId="2" fontId="6" numFmtId="10" xfId="0" applyAlignment="1" applyBorder="1" applyFont="1" applyNumberFormat="1">
      <alignment horizontal="center" shrinkToFit="0" wrapText="1"/>
    </xf>
    <xf borderId="4" fillId="2" fontId="6" numFmtId="38" xfId="0" applyAlignment="1" applyBorder="1" applyFont="1" applyNumberFormat="1">
      <alignment horizontal="center" shrinkToFit="0" wrapText="1"/>
    </xf>
    <xf borderId="4" fillId="2" fontId="6" numFmtId="4" xfId="0" applyAlignment="1" applyBorder="1" applyFont="1" applyNumberFormat="1">
      <alignment horizontal="center" shrinkToFit="0" wrapText="1"/>
    </xf>
    <xf borderId="4" fillId="2" fontId="6" numFmtId="3" xfId="0" applyAlignment="1" applyBorder="1" applyFont="1" applyNumberFormat="1">
      <alignment horizontal="center" shrinkToFit="0" wrapText="1"/>
    </xf>
    <xf borderId="4" fillId="5" fontId="9" numFmtId="3" xfId="0" applyAlignment="1" applyBorder="1" applyFont="1" applyNumberFormat="1">
      <alignment horizontal="center"/>
    </xf>
    <xf borderId="4" fillId="2" fontId="6" numFmtId="10" xfId="0" applyAlignment="1" applyBorder="1" applyFont="1" applyNumberFormat="1">
      <alignment horizontal="center" readingOrder="0" shrinkToFit="0" wrapText="1"/>
    </xf>
    <xf borderId="4" fillId="6" fontId="9" numFmtId="4" xfId="0" applyAlignment="1" applyBorder="1" applyFont="1" applyNumberFormat="1">
      <alignment horizontal="center"/>
    </xf>
    <xf borderId="4" fillId="6" fontId="9" numFmtId="3" xfId="0" applyAlignment="1" applyBorder="1" applyFont="1" applyNumberFormat="1">
      <alignment horizontal="center"/>
    </xf>
    <xf borderId="4" fillId="2" fontId="9" numFmtId="3" xfId="0" applyAlignment="1" applyBorder="1" applyFont="1" applyNumberFormat="1">
      <alignment horizontal="center"/>
    </xf>
    <xf borderId="0" fillId="6" fontId="9" numFmtId="0" xfId="0" applyAlignment="1" applyFont="1">
      <alignment readingOrder="0"/>
    </xf>
    <xf quotePrefix="1" borderId="4" fillId="0" fontId="8" numFmtId="0" xfId="0" applyAlignment="1" applyBorder="1" applyFont="1">
      <alignment shrinkToFit="0" vertical="bottom" wrapText="1"/>
    </xf>
    <xf borderId="4" fillId="0" fontId="5" numFmtId="38" xfId="0" applyAlignment="1" applyBorder="1" applyFont="1" applyNumberFormat="1">
      <alignment horizontal="center" shrinkToFit="0" vertical="center" wrapText="1"/>
    </xf>
    <xf borderId="0" fillId="5" fontId="9" numFmtId="0" xfId="0" applyAlignment="1" applyFont="1">
      <alignment readingOrder="0"/>
    </xf>
    <xf borderId="4" fillId="0" fontId="5" numFmtId="38" xfId="0" applyAlignment="1" applyBorder="1" applyFont="1" applyNumberFormat="1">
      <alignment horizontal="center"/>
    </xf>
    <xf borderId="0" fillId="2" fontId="6" numFmtId="3" xfId="0" applyAlignment="1" applyFont="1" applyNumberFormat="1">
      <alignment horizontal="center" readingOrder="0" shrinkToFit="0" wrapText="1"/>
    </xf>
    <xf borderId="0" fillId="0" fontId="5" numFmtId="38" xfId="0" applyAlignment="1" applyFont="1" applyNumberFormat="1">
      <alignment horizontal="center"/>
    </xf>
    <xf borderId="0" fillId="5" fontId="9" numFmtId="3" xfId="0" applyAlignment="1" applyFont="1" applyNumberFormat="1">
      <alignment horizontal="center"/>
    </xf>
    <xf borderId="0" fillId="5" fontId="9" numFmtId="0" xfId="0" applyAlignment="1" applyFont="1">
      <alignment horizontal="center"/>
    </xf>
    <xf borderId="0" fillId="2" fontId="6" numFmtId="0" xfId="0" applyAlignment="1" applyFont="1">
      <alignment horizontal="center" readingOrder="0" shrinkToFit="0" wrapText="1"/>
    </xf>
    <xf borderId="0" fillId="6" fontId="9" numFmtId="0" xfId="0" applyAlignment="1" applyFont="1">
      <alignment horizontal="center"/>
    </xf>
    <xf borderId="0" fillId="6" fontId="9" numFmtId="3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5" fontId="9" numFmtId="164" xfId="0" applyAlignment="1" applyFont="1" applyNumberFormat="1">
      <alignment horizontal="center"/>
    </xf>
    <xf borderId="0" fillId="6" fontId="9" numFmtId="164" xfId="0" applyAlignment="1" applyFont="1" applyNumberFormat="1">
      <alignment horizontal="center"/>
    </xf>
    <xf borderId="0" fillId="2" fontId="6" numFmtId="38" xfId="0" applyAlignment="1" applyFont="1" applyNumberFormat="1">
      <alignment horizontal="center" shrinkToFit="0" wrapText="1"/>
    </xf>
    <xf borderId="0" fillId="6" fontId="9" numFmtId="0" xfId="0" applyFont="1"/>
    <xf borderId="4" fillId="2" fontId="14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/>
    </xf>
    <xf borderId="4" fillId="2" fontId="7" numFmtId="165" xfId="0" applyAlignment="1" applyBorder="1" applyFont="1" applyNumberFormat="1">
      <alignment horizontal="center"/>
    </xf>
    <xf borderId="6" fillId="2" fontId="7" numFmtId="0" xfId="0" applyAlignment="1" applyBorder="1" applyFont="1">
      <alignment horizontal="center"/>
    </xf>
    <xf borderId="4" fillId="2" fontId="13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6">
    <tableStyle count="3" pivot="0" name="Tabelas_TCC-style">
      <tableStyleElement dxfId="1" type="headerRow"/>
      <tableStyleElement dxfId="2" type="firstRowStripe"/>
      <tableStyleElement dxfId="3" type="secondRowStripe"/>
    </tableStyle>
    <tableStyle count="3" pivot="0" name="Tabelas_TCC-style 2">
      <tableStyleElement dxfId="1" type="headerRow"/>
      <tableStyleElement dxfId="2" type="firstRowStripe"/>
      <tableStyleElement dxfId="3" type="secondRowStripe"/>
    </tableStyle>
    <tableStyle count="2" pivot="0" name="Tabelas_TCC-style 3">
      <tableStyleElement dxfId="2" type="firstRowStripe"/>
      <tableStyleElement dxfId="3" type="secondRowStripe"/>
    </tableStyle>
    <tableStyle count="2" pivot="0" name="Tabelas_TCC-style 4">
      <tableStyleElement dxfId="2" type="firstRowStripe"/>
      <tableStyleElement dxfId="3" type="secondRowStripe"/>
    </tableStyle>
    <tableStyle count="2" pivot="0" name="Cálculo dos impactos-style">
      <tableStyleElement dxfId="2" type="firstRowStripe"/>
      <tableStyleElement dxfId="3" type="secondRowStripe"/>
    </tableStyle>
    <tableStyle count="3" pivot="0" name="Cálculo do PIB 20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2:K73" displayName="Table_1" name="Table_1" id="1">
  <tableColumns count="4">
    <tableColumn name="Setor" id="1"/>
    <tableColumn name="Produção Total (2018) / MIP" id="2"/>
    <tableColumn name="Ocupações em 2018 (IBGE)" id="3"/>
    <tableColumn name="Coeficiente de Trabalho (MIP)" id="4"/>
  </tableColumns>
  <tableStyleInfo name="Tabelas_TCC-style" showColumnStripes="0" showFirstColumn="1" showLastColumn="1" showRowStripes="1"/>
</table>
</file>

<file path=xl/tables/table2.xml><?xml version="1.0" encoding="utf-8"?>
<table xmlns="http://schemas.openxmlformats.org/spreadsheetml/2006/main" headerRowCount="0" ref="N2:V71" displayName="Table_2" 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abelas_TCC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M3:M71" displayName="Table_3" name="Table_3" id="3">
  <tableColumns count="1">
    <tableColumn name="Column1" id="1"/>
  </tableColumns>
  <tableStyleInfo name="Tabelas_TCC-style 3" showColumnStripes="0" showFirstColumn="1" showLastColumn="1" showRowStripes="1"/>
</table>
</file>

<file path=xl/tables/table4.xml><?xml version="1.0" encoding="utf-8"?>
<table xmlns="http://schemas.openxmlformats.org/spreadsheetml/2006/main" headerRowCount="0" ref="X3:AO70" displayName="Table_4" name="Table_4" id="4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Tabelas_TCC-style 4" showColumnStripes="0" showFirstColumn="1" showLastColumn="1" showRowStripes="1"/>
</table>
</file>

<file path=xl/tables/table5.xml><?xml version="1.0" encoding="utf-8"?>
<table xmlns="http://schemas.openxmlformats.org/spreadsheetml/2006/main" headerRowCount="0" ref="BX4:BX71" displayName="Table_5" name="Table_5" id="5">
  <tableColumns count="1">
    <tableColumn name="Column1" id="1"/>
  </tableColumns>
  <tableStyleInfo name="Cálculo dos impactos-style" showColumnStripes="0" showFirstColumn="1" showLastColumn="1" showRowStripes="1"/>
</table>
</file>

<file path=xl/tables/table6.xml><?xml version="1.0" encoding="utf-8"?>
<table xmlns="http://schemas.openxmlformats.org/spreadsheetml/2006/main" ref="A1:O72" displayName="Table_6" name="Table_6" id="6">
  <tableColumns count="15">
    <tableColumn name="Setor" id="1"/>
    <tableColumn name="Produção Total (2018) / MIP" id="2"/>
    <tableColumn name="Ocupações em 2018 (MIP)" id="3"/>
    <tableColumn name="% de ocupações do setor" id="4"/>
    <tableColumn name="Ocupações em 2018 (IBGE)" id="5"/>
    <tableColumn name="Coeficiente de Trabalho (MIP)" id="6"/>
    <tableColumn name="Ocupações em 2050" id="7"/>
    <tableColumn name="Produção Total 2050 (proj.) - S/ PRODUTIVIDADE CRESCENDO" id="8"/>
    <tableColumn name="Variação 2018 - 2050 (S/ PRODUTIVIDADE CRESCENDO)" id="9"/>
    <tableColumn name="Crescimento de Produtividade no setor" id="10"/>
    <tableColumn name="Coeficiente de Trabalho 2050 (c/ produtividade)" id="11"/>
    <tableColumn name="Produção Total 2050 (proj.) - C/ PRODUTIVIDADE CRESCENDO" id="12"/>
    <tableColumn name="Variação 2018 - 2050 (C/ PRODUTIVIDADE CRESCENDO)" id="13"/>
    <tableColumn name="Demanda Final" id="14"/>
    <tableColumn name="Variação S/ produtividade" id="15"/>
  </tableColumns>
  <tableStyleInfo name="Cálculo do PIB 20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5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hidden="1" min="2" max="2" width="15.5"/>
    <col customWidth="1" min="6" max="6" width="18.38"/>
    <col customWidth="1" min="9" max="9" width="18.38"/>
    <col customWidth="1" min="10" max="10" width="19.25"/>
    <col customWidth="1" min="24" max="24" width="14.13"/>
  </cols>
  <sheetData>
    <row r="1">
      <c r="A1" s="1"/>
      <c r="B1" s="2"/>
      <c r="C1" s="2"/>
      <c r="D1" s="2"/>
      <c r="E1" s="2"/>
      <c r="F1" s="3"/>
      <c r="G1" s="4"/>
      <c r="H1" s="1"/>
      <c r="I1" s="1"/>
      <c r="J1" s="1"/>
      <c r="K1" s="1"/>
      <c r="L1" s="4"/>
      <c r="M1" s="5" t="s">
        <v>0</v>
      </c>
      <c r="N1" s="6"/>
      <c r="O1" s="6"/>
      <c r="P1" s="7"/>
      <c r="Q1" s="1"/>
      <c r="R1" s="5" t="s">
        <v>1</v>
      </c>
      <c r="S1" s="6"/>
      <c r="T1" s="6"/>
      <c r="U1" s="6"/>
      <c r="V1" s="7"/>
      <c r="W1" s="8"/>
      <c r="X1" s="5" t="s">
        <v>0</v>
      </c>
      <c r="Y1" s="6"/>
      <c r="Z1" s="6"/>
      <c r="AA1" s="7"/>
      <c r="AB1" s="3"/>
      <c r="AC1" s="5" t="s">
        <v>1</v>
      </c>
      <c r="AD1" s="6"/>
      <c r="AE1" s="6"/>
      <c r="AF1" s="7"/>
      <c r="AG1" s="9"/>
      <c r="AH1" s="3"/>
      <c r="AI1" s="3"/>
      <c r="AJ1" s="3"/>
      <c r="AK1" s="3"/>
      <c r="AL1" s="3"/>
      <c r="AM1" s="3"/>
      <c r="AN1" s="3"/>
      <c r="AO1" s="3"/>
    </row>
    <row r="2">
      <c r="A2" s="10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 t="s">
        <v>7</v>
      </c>
      <c r="G2" s="4"/>
      <c r="H2" s="10" t="s">
        <v>2</v>
      </c>
      <c r="I2" s="10" t="s">
        <v>8</v>
      </c>
      <c r="J2" s="10" t="s">
        <v>5</v>
      </c>
      <c r="K2" s="10" t="s">
        <v>9</v>
      </c>
      <c r="L2" s="4"/>
      <c r="M2" s="10" t="s">
        <v>2</v>
      </c>
      <c r="N2" s="10" t="s">
        <v>9</v>
      </c>
      <c r="O2" s="10" t="s">
        <v>6</v>
      </c>
      <c r="P2" s="12" t="s">
        <v>10</v>
      </c>
      <c r="Q2" s="1"/>
      <c r="R2" s="10" t="s">
        <v>2</v>
      </c>
      <c r="S2" s="12" t="s">
        <v>11</v>
      </c>
      <c r="T2" s="12" t="s">
        <v>12</v>
      </c>
      <c r="U2" s="10" t="s">
        <v>6</v>
      </c>
      <c r="V2" s="12" t="s">
        <v>10</v>
      </c>
      <c r="W2" s="8"/>
      <c r="X2" s="10" t="s">
        <v>2</v>
      </c>
      <c r="Y2" s="12" t="s">
        <v>13</v>
      </c>
      <c r="Z2" s="12" t="s">
        <v>14</v>
      </c>
      <c r="AA2" s="12" t="s">
        <v>15</v>
      </c>
      <c r="AB2" s="3"/>
      <c r="AC2" s="10" t="s">
        <v>2</v>
      </c>
      <c r="AD2" s="12" t="s">
        <v>13</v>
      </c>
      <c r="AE2" s="12" t="s">
        <v>14</v>
      </c>
      <c r="AF2" s="12" t="s">
        <v>15</v>
      </c>
      <c r="AG2" s="9"/>
      <c r="AH2" s="12" t="s">
        <v>2</v>
      </c>
      <c r="AI2" s="12" t="s">
        <v>16</v>
      </c>
      <c r="AJ2" s="12" t="s">
        <v>17</v>
      </c>
      <c r="AK2" s="12" t="s">
        <v>18</v>
      </c>
      <c r="AL2" s="12" t="s">
        <v>19</v>
      </c>
      <c r="AM2" s="3"/>
      <c r="AN2" s="3"/>
      <c r="AO2" s="3"/>
    </row>
    <row r="3">
      <c r="A3" s="13" t="s">
        <v>20</v>
      </c>
      <c r="B3" s="14">
        <v>6687599.0</v>
      </c>
      <c r="C3" s="15">
        <f t="shared" ref="C3:C70" si="1">B3/104340275</f>
        <v>0.06409412856</v>
      </c>
      <c r="D3" s="16">
        <f t="shared" ref="D3:D70" si="2">C3*141388292 </f>
        <v>9062159.365</v>
      </c>
      <c r="E3" s="17">
        <f t="shared" ref="E3:E70" si="3">C3*138807096</f>
        <v>8896719.856</v>
      </c>
      <c r="F3" s="18">
        <v>398037.0</v>
      </c>
      <c r="G3" s="4"/>
      <c r="H3" s="13" t="s">
        <v>20</v>
      </c>
      <c r="I3" s="14">
        <v>398037.0</v>
      </c>
      <c r="J3" s="19">
        <v>9062159.364549384</v>
      </c>
      <c r="K3" s="20">
        <f t="shared" ref="K3:K70" si="4">J3/I3</f>
        <v>22.76712809</v>
      </c>
      <c r="L3" s="4"/>
      <c r="M3" s="13" t="s">
        <v>20</v>
      </c>
      <c r="N3" s="20">
        <v>22.76712809248734</v>
      </c>
      <c r="O3" s="19">
        <v>8896720.0</v>
      </c>
      <c r="P3" s="14">
        <f t="shared" ref="P3:P70" si="5">O3/N3</f>
        <v>390770.4109</v>
      </c>
      <c r="Q3" s="21"/>
      <c r="R3" s="13" t="s">
        <v>20</v>
      </c>
      <c r="S3" s="20">
        <v>22.76712809248734</v>
      </c>
      <c r="T3" s="20">
        <v>19.1</v>
      </c>
      <c r="U3" s="19">
        <v>8896720.0</v>
      </c>
      <c r="V3" s="14">
        <v>464698.0</v>
      </c>
      <c r="W3" s="8"/>
      <c r="X3" s="13" t="s">
        <v>20</v>
      </c>
      <c r="Y3" s="19">
        <v>-7266.595399935904</v>
      </c>
      <c r="Z3" s="19">
        <v>-12567.0</v>
      </c>
      <c r="AA3" s="14">
        <v>219428.0</v>
      </c>
      <c r="AB3" s="22"/>
      <c r="AC3" s="13" t="s">
        <v>20</v>
      </c>
      <c r="AD3" s="23">
        <v>66661.0</v>
      </c>
      <c r="AE3" s="19">
        <v>-12567.0</v>
      </c>
      <c r="AF3" s="14">
        <v>219428.0</v>
      </c>
      <c r="AG3" s="24"/>
      <c r="AH3" s="14" t="s">
        <v>21</v>
      </c>
      <c r="AI3" s="14">
        <v>8893910.0</v>
      </c>
      <c r="AJ3" s="14">
        <v>8731542.0</v>
      </c>
      <c r="AK3" s="14">
        <v>74451.0</v>
      </c>
      <c r="AL3" s="14">
        <v>73092.0</v>
      </c>
      <c r="AM3" s="22"/>
      <c r="AN3" s="22"/>
      <c r="AO3" s="22"/>
    </row>
    <row r="4">
      <c r="A4" s="25" t="s">
        <v>22</v>
      </c>
      <c r="B4" s="16">
        <v>5891326.0</v>
      </c>
      <c r="C4" s="15">
        <f t="shared" si="1"/>
        <v>0.05646262673</v>
      </c>
      <c r="D4" s="16">
        <f t="shared" si="2"/>
        <v>7983154.355</v>
      </c>
      <c r="E4" s="17">
        <f t="shared" si="3"/>
        <v>7837413.249</v>
      </c>
      <c r="F4" s="18">
        <v>151959.0</v>
      </c>
      <c r="G4" s="4"/>
      <c r="H4" s="25" t="s">
        <v>22</v>
      </c>
      <c r="I4" s="14">
        <v>151959.0</v>
      </c>
      <c r="J4" s="19">
        <v>7983154.354875833</v>
      </c>
      <c r="K4" s="20">
        <f t="shared" si="4"/>
        <v>52.53492294</v>
      </c>
      <c r="L4" s="4"/>
      <c r="M4" s="25" t="s">
        <v>22</v>
      </c>
      <c r="N4" s="20">
        <v>52.534922938923216</v>
      </c>
      <c r="O4" s="19">
        <v>7837413.0</v>
      </c>
      <c r="P4" s="14">
        <f t="shared" si="5"/>
        <v>149184.8196</v>
      </c>
      <c r="Q4" s="21"/>
      <c r="R4" s="25" t="s">
        <v>22</v>
      </c>
      <c r="S4" s="20">
        <v>52.534922938923216</v>
      </c>
      <c r="T4" s="20">
        <v>44.2</v>
      </c>
      <c r="U4" s="19">
        <v>7837413.0</v>
      </c>
      <c r="V4" s="14">
        <v>177408.0</v>
      </c>
      <c r="W4" s="8"/>
      <c r="X4" s="25" t="s">
        <v>22</v>
      </c>
      <c r="Y4" s="23">
        <v>-2774.175693161378</v>
      </c>
      <c r="Z4" s="23">
        <v>-5211.0</v>
      </c>
      <c r="AA4" s="23">
        <v>143973.0</v>
      </c>
      <c r="AB4" s="22"/>
      <c r="AC4" s="25" t="s">
        <v>22</v>
      </c>
      <c r="AD4" s="23">
        <v>25449.0</v>
      </c>
      <c r="AE4" s="23">
        <v>47808.0</v>
      </c>
      <c r="AF4" s="23">
        <v>225216.0</v>
      </c>
      <c r="AG4" s="26"/>
      <c r="AH4" s="23" t="s">
        <v>23</v>
      </c>
      <c r="AI4" s="14">
        <v>7983154.0</v>
      </c>
      <c r="AJ4" s="14">
        <v>7837413.0</v>
      </c>
      <c r="AK4" s="23">
        <v>151959.0</v>
      </c>
      <c r="AL4" s="23">
        <v>149185.0</v>
      </c>
      <c r="AM4" s="27"/>
      <c r="AN4" s="27"/>
      <c r="AO4" s="27"/>
    </row>
    <row r="5">
      <c r="A5" s="13" t="s">
        <v>24</v>
      </c>
      <c r="B5" s="16">
        <v>801096.0</v>
      </c>
      <c r="C5" s="15">
        <f t="shared" si="1"/>
        <v>0.007677725595</v>
      </c>
      <c r="D5" s="16">
        <f t="shared" si="2"/>
        <v>1085540.508</v>
      </c>
      <c r="E5" s="17">
        <f t="shared" si="3"/>
        <v>1065722.794</v>
      </c>
      <c r="F5" s="18">
        <v>37870.0</v>
      </c>
      <c r="G5" s="4"/>
      <c r="H5" s="13" t="s">
        <v>24</v>
      </c>
      <c r="I5" s="14">
        <v>37870.0</v>
      </c>
      <c r="J5" s="19">
        <v>1085540.5083802205</v>
      </c>
      <c r="K5" s="20">
        <f t="shared" si="4"/>
        <v>28.66491968</v>
      </c>
      <c r="L5" s="4"/>
      <c r="M5" s="13" t="s">
        <v>24</v>
      </c>
      <c r="N5" s="20">
        <v>28.664919682604186</v>
      </c>
      <c r="O5" s="19">
        <v>1065723.0</v>
      </c>
      <c r="P5" s="14">
        <f t="shared" si="5"/>
        <v>37178.64944</v>
      </c>
      <c r="Q5" s="21"/>
      <c r="R5" s="13" t="s">
        <v>24</v>
      </c>
      <c r="S5" s="20">
        <v>28.664919682604186</v>
      </c>
      <c r="T5" s="20">
        <v>24.1</v>
      </c>
      <c r="U5" s="19">
        <v>1065723.0</v>
      </c>
      <c r="V5" s="14">
        <v>44212.0</v>
      </c>
      <c r="W5" s="8"/>
      <c r="X5" s="13" t="s">
        <v>24</v>
      </c>
      <c r="Y5" s="19">
        <v>-691.357757684782</v>
      </c>
      <c r="Z5" s="19">
        <v>-1217.0</v>
      </c>
      <c r="AA5" s="14">
        <v>20856.0</v>
      </c>
      <c r="AB5" s="22"/>
      <c r="AC5" s="13" t="s">
        <v>24</v>
      </c>
      <c r="AD5" s="23">
        <v>6342.0</v>
      </c>
      <c r="AE5" s="19">
        <v>-1217.0</v>
      </c>
      <c r="AF5" s="14">
        <v>20856.0</v>
      </c>
      <c r="AG5" s="24"/>
      <c r="AH5" s="14" t="s">
        <v>25</v>
      </c>
      <c r="AI5" s="14">
        <v>1521538.0</v>
      </c>
      <c r="AJ5" s="14">
        <v>1493761.0</v>
      </c>
      <c r="AK5" s="14">
        <v>40366.0</v>
      </c>
      <c r="AL5" s="14">
        <v>39629.0</v>
      </c>
      <c r="AM5" s="22"/>
      <c r="AN5" s="22"/>
      <c r="AO5" s="22"/>
    </row>
    <row r="6">
      <c r="A6" s="13" t="s">
        <v>26</v>
      </c>
      <c r="B6" s="28">
        <v>118276.0</v>
      </c>
      <c r="C6" s="15">
        <f t="shared" si="1"/>
        <v>0.001133560363</v>
      </c>
      <c r="D6" s="16">
        <f t="shared" si="2"/>
        <v>160272.1636</v>
      </c>
      <c r="E6" s="17">
        <f t="shared" si="3"/>
        <v>157346.2221</v>
      </c>
      <c r="F6" s="18">
        <v>20011.0</v>
      </c>
      <c r="G6" s="4"/>
      <c r="H6" s="13" t="s">
        <v>26</v>
      </c>
      <c r="I6" s="14">
        <v>20011.0</v>
      </c>
      <c r="J6" s="19">
        <v>160272.16359734532</v>
      </c>
      <c r="K6" s="20">
        <f t="shared" si="4"/>
        <v>8.009203118</v>
      </c>
      <c r="L6" s="4"/>
      <c r="M6" s="13" t="s">
        <v>26</v>
      </c>
      <c r="N6" s="20">
        <v>8.009203118152282</v>
      </c>
      <c r="O6" s="19">
        <v>157346.0</v>
      </c>
      <c r="P6" s="14">
        <f t="shared" si="5"/>
        <v>19645.64985</v>
      </c>
      <c r="Q6" s="21"/>
      <c r="R6" s="13" t="s">
        <v>26</v>
      </c>
      <c r="S6" s="20">
        <v>8.009203118152282</v>
      </c>
      <c r="T6" s="20">
        <v>6.7</v>
      </c>
      <c r="U6" s="19">
        <v>157346.0</v>
      </c>
      <c r="V6" s="14">
        <v>23362.0</v>
      </c>
      <c r="W6" s="8"/>
      <c r="X6" s="13" t="s">
        <v>26</v>
      </c>
      <c r="Y6" s="19">
        <v>-365.322421152101</v>
      </c>
      <c r="Z6" s="19">
        <v>-1041.0</v>
      </c>
      <c r="AA6" s="14">
        <v>10622.0</v>
      </c>
      <c r="AB6" s="22"/>
      <c r="AC6" s="13" t="s">
        <v>26</v>
      </c>
      <c r="AD6" s="23">
        <v>3351.0</v>
      </c>
      <c r="AE6" s="19">
        <v>-1041.0</v>
      </c>
      <c r="AF6" s="14">
        <v>10622.0</v>
      </c>
      <c r="AG6" s="24"/>
      <c r="AH6" s="22"/>
      <c r="AI6" s="22"/>
      <c r="AJ6" s="22"/>
      <c r="AK6" s="22"/>
      <c r="AL6" s="22"/>
      <c r="AM6" s="22"/>
      <c r="AN6" s="22"/>
      <c r="AO6" s="22"/>
    </row>
    <row r="7">
      <c r="A7" s="13" t="s">
        <v>27</v>
      </c>
      <c r="B7" s="28">
        <v>50144.0</v>
      </c>
      <c r="C7" s="15">
        <f t="shared" si="1"/>
        <v>0.0004805814437</v>
      </c>
      <c r="D7" s="16">
        <f t="shared" si="2"/>
        <v>67948.5895</v>
      </c>
      <c r="E7" s="17">
        <f t="shared" si="3"/>
        <v>66708.1146</v>
      </c>
      <c r="F7" s="18">
        <v>225938.0</v>
      </c>
      <c r="G7" s="4"/>
      <c r="H7" s="13" t="s">
        <v>27</v>
      </c>
      <c r="I7" s="14">
        <v>225938.0</v>
      </c>
      <c r="J7" s="19">
        <v>67948.58949766042</v>
      </c>
      <c r="K7" s="20">
        <f t="shared" si="4"/>
        <v>0.3007399795</v>
      </c>
      <c r="L7" s="4"/>
      <c r="M7" s="13" t="s">
        <v>27</v>
      </c>
      <c r="N7" s="20">
        <v>0.3007399795415575</v>
      </c>
      <c r="O7" s="19">
        <v>66708.0</v>
      </c>
      <c r="P7" s="14">
        <f t="shared" si="5"/>
        <v>221812.8767</v>
      </c>
      <c r="Q7" s="21"/>
      <c r="R7" s="13" t="s">
        <v>27</v>
      </c>
      <c r="S7" s="20">
        <v>0.3007399795415575</v>
      </c>
      <c r="T7" s="20">
        <v>0.3</v>
      </c>
      <c r="U7" s="19">
        <v>66708.0</v>
      </c>
      <c r="V7" s="14">
        <v>263777.0</v>
      </c>
      <c r="W7" s="8"/>
      <c r="X7" s="13" t="s">
        <v>27</v>
      </c>
      <c r="Y7" s="19">
        <v>-4124.742251274933</v>
      </c>
      <c r="Z7" s="19">
        <v>-10245.0</v>
      </c>
      <c r="AA7" s="14">
        <v>121442.0</v>
      </c>
      <c r="AB7" s="22"/>
      <c r="AC7" s="13" t="s">
        <v>27</v>
      </c>
      <c r="AD7" s="23">
        <v>37839.0</v>
      </c>
      <c r="AE7" s="19">
        <v>-10245.0</v>
      </c>
      <c r="AF7" s="14">
        <v>121442.0</v>
      </c>
      <c r="AG7" s="24"/>
      <c r="AH7" s="22"/>
      <c r="AI7" s="22"/>
      <c r="AJ7" s="22"/>
      <c r="AK7" s="22"/>
      <c r="AL7" s="22"/>
      <c r="AM7" s="22"/>
      <c r="AN7" s="22"/>
      <c r="AO7" s="22"/>
    </row>
    <row r="8">
      <c r="A8" s="13" t="s">
        <v>28</v>
      </c>
      <c r="B8" s="28">
        <v>35440.0</v>
      </c>
      <c r="C8" s="15">
        <f t="shared" si="1"/>
        <v>0.0003396579125</v>
      </c>
      <c r="D8" s="16">
        <f t="shared" si="2"/>
        <v>48023.65212</v>
      </c>
      <c r="E8" s="17">
        <f t="shared" si="3"/>
        <v>47146.92847</v>
      </c>
      <c r="F8" s="18">
        <v>92326.0</v>
      </c>
      <c r="G8" s="4"/>
      <c r="H8" s="13" t="s">
        <v>28</v>
      </c>
      <c r="I8" s="14">
        <v>92326.0</v>
      </c>
      <c r="J8" s="19">
        <v>48023.65211784232</v>
      </c>
      <c r="K8" s="20">
        <f t="shared" si="4"/>
        <v>0.5201530676</v>
      </c>
      <c r="L8" s="4"/>
      <c r="M8" s="13" t="s">
        <v>28</v>
      </c>
      <c r="N8" s="20">
        <v>0.5201530675848874</v>
      </c>
      <c r="O8" s="19">
        <v>47147.0</v>
      </c>
      <c r="P8" s="14">
        <f t="shared" si="5"/>
        <v>90640.62665</v>
      </c>
      <c r="Q8" s="21"/>
      <c r="R8" s="13" t="s">
        <v>28</v>
      </c>
      <c r="S8" s="20">
        <v>0.5201530675848874</v>
      </c>
      <c r="T8" s="20">
        <v>0.4</v>
      </c>
      <c r="U8" s="19">
        <v>47147.0</v>
      </c>
      <c r="V8" s="14">
        <v>107788.0</v>
      </c>
      <c r="W8" s="8"/>
      <c r="X8" s="13" t="s">
        <v>28</v>
      </c>
      <c r="Y8" s="19">
        <v>-1685.510861790448</v>
      </c>
      <c r="Z8" s="19">
        <v>-2411.0</v>
      </c>
      <c r="AA8" s="14">
        <v>51401.0</v>
      </c>
      <c r="AB8" s="22"/>
      <c r="AC8" s="13" t="s">
        <v>28</v>
      </c>
      <c r="AD8" s="23">
        <v>15462.0</v>
      </c>
      <c r="AE8" s="19">
        <v>-2411.0</v>
      </c>
      <c r="AF8" s="14">
        <v>51401.0</v>
      </c>
      <c r="AG8" s="24"/>
      <c r="AH8" s="22"/>
      <c r="AI8" s="22"/>
      <c r="AJ8" s="22"/>
      <c r="AK8" s="22"/>
      <c r="AL8" s="22"/>
      <c r="AM8" s="22"/>
      <c r="AN8" s="22"/>
      <c r="AO8" s="22"/>
    </row>
    <row r="9">
      <c r="A9" s="13" t="s">
        <v>29</v>
      </c>
      <c r="B9" s="28">
        <v>28949.0</v>
      </c>
      <c r="C9" s="15">
        <f t="shared" si="1"/>
        <v>0.0002774479941</v>
      </c>
      <c r="D9" s="16">
        <f t="shared" si="2"/>
        <v>39227.898</v>
      </c>
      <c r="E9" s="17">
        <f t="shared" si="3"/>
        <v>38511.75035</v>
      </c>
      <c r="F9" s="18">
        <v>18273.0</v>
      </c>
      <c r="G9" s="4"/>
      <c r="H9" s="13" t="s">
        <v>29</v>
      </c>
      <c r="I9" s="14">
        <v>18273.0</v>
      </c>
      <c r="J9" s="19">
        <v>39227.898001112226</v>
      </c>
      <c r="K9" s="20">
        <f t="shared" si="4"/>
        <v>2.146768347</v>
      </c>
      <c r="L9" s="4"/>
      <c r="M9" s="13" t="s">
        <v>29</v>
      </c>
      <c r="N9" s="20">
        <v>2.1467683468019607</v>
      </c>
      <c r="O9" s="19">
        <v>38512.0</v>
      </c>
      <c r="P9" s="14">
        <f t="shared" si="5"/>
        <v>17939.52294</v>
      </c>
      <c r="Q9" s="21"/>
      <c r="R9" s="13" t="s">
        <v>29</v>
      </c>
      <c r="S9" s="20">
        <v>2.1467683468019607</v>
      </c>
      <c r="T9" s="20">
        <v>1.8</v>
      </c>
      <c r="U9" s="19">
        <v>38512.0</v>
      </c>
      <c r="V9" s="14">
        <v>21333.0</v>
      </c>
      <c r="W9" s="8"/>
      <c r="X9" s="13" t="s">
        <v>29</v>
      </c>
      <c r="Y9" s="19">
        <v>-333.5933537410565</v>
      </c>
      <c r="Z9" s="19">
        <v>-665.0</v>
      </c>
      <c r="AA9" s="14">
        <v>9985.0</v>
      </c>
      <c r="AB9" s="22"/>
      <c r="AC9" s="13" t="s">
        <v>29</v>
      </c>
      <c r="AD9" s="23">
        <v>3060.0</v>
      </c>
      <c r="AE9" s="19">
        <v>-665.0</v>
      </c>
      <c r="AF9" s="14">
        <v>9985.0</v>
      </c>
      <c r="AG9" s="24"/>
      <c r="AH9" s="22"/>
      <c r="AI9" s="22"/>
      <c r="AJ9" s="22"/>
      <c r="AK9" s="22"/>
      <c r="AL9" s="22"/>
      <c r="AM9" s="22"/>
      <c r="AN9" s="22"/>
      <c r="AO9" s="22"/>
    </row>
    <row r="10">
      <c r="A10" s="25" t="s">
        <v>30</v>
      </c>
      <c r="B10" s="28">
        <v>765202.0</v>
      </c>
      <c r="C10" s="15">
        <f t="shared" si="1"/>
        <v>0.007333716535</v>
      </c>
      <c r="D10" s="16">
        <f t="shared" si="2"/>
        <v>1036901.655</v>
      </c>
      <c r="E10" s="17">
        <f t="shared" si="3"/>
        <v>1017971.895</v>
      </c>
      <c r="F10" s="18">
        <v>292406.0</v>
      </c>
      <c r="G10" s="4"/>
      <c r="H10" s="25" t="s">
        <v>30</v>
      </c>
      <c r="I10" s="14">
        <v>292406.0</v>
      </c>
      <c r="J10" s="19">
        <v>1036901.6548498075</v>
      </c>
      <c r="K10" s="20">
        <f t="shared" si="4"/>
        <v>3.546102525</v>
      </c>
      <c r="L10" s="4"/>
      <c r="M10" s="25" t="s">
        <v>30</v>
      </c>
      <c r="N10" s="20">
        <v>3.546102524742336</v>
      </c>
      <c r="O10" s="19">
        <v>1017972.0</v>
      </c>
      <c r="P10" s="14">
        <f t="shared" si="5"/>
        <v>287067.8422</v>
      </c>
      <c r="Q10" s="21"/>
      <c r="R10" s="25" t="s">
        <v>30</v>
      </c>
      <c r="S10" s="20">
        <v>3.546102524742336</v>
      </c>
      <c r="T10" s="20">
        <v>3.0</v>
      </c>
      <c r="U10" s="19">
        <v>1017972.0</v>
      </c>
      <c r="V10" s="14">
        <v>341377.0</v>
      </c>
      <c r="W10" s="8"/>
      <c r="X10" s="25" t="s">
        <v>30</v>
      </c>
      <c r="Y10" s="19">
        <v>-5338.187390905048</v>
      </c>
      <c r="Z10" s="19">
        <v>-6639.0</v>
      </c>
      <c r="AA10" s="14">
        <v>163789.0</v>
      </c>
      <c r="AB10" s="22"/>
      <c r="AC10" s="25" t="s">
        <v>30</v>
      </c>
      <c r="AD10" s="23">
        <v>48971.0</v>
      </c>
      <c r="AE10" s="19">
        <v>-6639.0</v>
      </c>
      <c r="AF10" s="14">
        <v>163789.0</v>
      </c>
      <c r="AG10" s="24"/>
      <c r="AH10" s="22"/>
      <c r="AI10" s="22"/>
      <c r="AJ10" s="22"/>
      <c r="AK10" s="22"/>
      <c r="AL10" s="22"/>
      <c r="AM10" s="22"/>
      <c r="AN10" s="22"/>
      <c r="AO10" s="22"/>
    </row>
    <row r="11">
      <c r="A11" s="13" t="s">
        <v>31</v>
      </c>
      <c r="B11" s="28">
        <v>156442.0</v>
      </c>
      <c r="C11" s="15">
        <f t="shared" si="1"/>
        <v>0.001499344333</v>
      </c>
      <c r="D11" s="16">
        <f t="shared" si="2"/>
        <v>211989.7343</v>
      </c>
      <c r="E11" s="17">
        <f t="shared" si="3"/>
        <v>208119.6327</v>
      </c>
      <c r="F11" s="18">
        <v>51555.0</v>
      </c>
      <c r="G11" s="4"/>
      <c r="H11" s="13" t="s">
        <v>31</v>
      </c>
      <c r="I11" s="14">
        <v>51555.0</v>
      </c>
      <c r="J11" s="19">
        <v>211989.73432899234</v>
      </c>
      <c r="K11" s="20">
        <f t="shared" si="4"/>
        <v>4.111914156</v>
      </c>
      <c r="L11" s="4"/>
      <c r="M11" s="13" t="s">
        <v>31</v>
      </c>
      <c r="N11" s="20">
        <v>4.111914156318346</v>
      </c>
      <c r="O11" s="19">
        <v>208120.0</v>
      </c>
      <c r="P11" s="14">
        <f t="shared" si="5"/>
        <v>50613.8971</v>
      </c>
      <c r="Q11" s="21"/>
      <c r="R11" s="13" t="s">
        <v>31</v>
      </c>
      <c r="S11" s="20">
        <v>4.111914156318346</v>
      </c>
      <c r="T11" s="20">
        <v>3.5</v>
      </c>
      <c r="U11" s="19">
        <v>208120.0</v>
      </c>
      <c r="V11" s="14">
        <v>60189.0</v>
      </c>
      <c r="W11" s="8"/>
      <c r="X11" s="13" t="s">
        <v>31</v>
      </c>
      <c r="Y11" s="19">
        <v>-941.1922154063577</v>
      </c>
      <c r="Z11" s="19">
        <v>-1616.0</v>
      </c>
      <c r="AA11" s="14">
        <v>28432.0</v>
      </c>
      <c r="AB11" s="22"/>
      <c r="AC11" s="13" t="s">
        <v>31</v>
      </c>
      <c r="AD11" s="23">
        <v>8634.0</v>
      </c>
      <c r="AE11" s="19">
        <v>-1616.0</v>
      </c>
      <c r="AF11" s="14">
        <v>28432.0</v>
      </c>
      <c r="AG11" s="24"/>
      <c r="AH11" s="22"/>
      <c r="AI11" s="22"/>
      <c r="AJ11" s="22"/>
      <c r="AK11" s="22"/>
      <c r="AL11" s="22"/>
      <c r="AM11" s="22"/>
      <c r="AN11" s="22"/>
      <c r="AO11" s="22"/>
    </row>
    <row r="12">
      <c r="A12" s="13" t="s">
        <v>32</v>
      </c>
      <c r="B12" s="28">
        <v>1285134.0</v>
      </c>
      <c r="C12" s="15">
        <f t="shared" si="1"/>
        <v>0.0123167588</v>
      </c>
      <c r="D12" s="16">
        <f t="shared" si="2"/>
        <v>1741445.489</v>
      </c>
      <c r="E12" s="17">
        <f t="shared" si="3"/>
        <v>1709653.521</v>
      </c>
      <c r="F12" s="18">
        <v>324943.0</v>
      </c>
      <c r="G12" s="4"/>
      <c r="H12" s="13" t="s">
        <v>32</v>
      </c>
      <c r="I12" s="14">
        <v>324943.0</v>
      </c>
      <c r="J12" s="19">
        <v>1741445.4893005409</v>
      </c>
      <c r="K12" s="20">
        <f t="shared" si="4"/>
        <v>5.35923374</v>
      </c>
      <c r="L12" s="4"/>
      <c r="M12" s="13" t="s">
        <v>32</v>
      </c>
      <c r="N12" s="20">
        <v>5.359233740380747</v>
      </c>
      <c r="O12" s="19">
        <v>1709654.0</v>
      </c>
      <c r="P12" s="14">
        <f t="shared" si="5"/>
        <v>319010.904</v>
      </c>
      <c r="Q12" s="21"/>
      <c r="R12" s="13" t="s">
        <v>32</v>
      </c>
      <c r="S12" s="20">
        <v>5.359233740380747</v>
      </c>
      <c r="T12" s="20">
        <v>4.5</v>
      </c>
      <c r="U12" s="19">
        <v>1709654.0</v>
      </c>
      <c r="V12" s="14">
        <v>379363.0</v>
      </c>
      <c r="W12" s="8"/>
      <c r="X12" s="13" t="s">
        <v>32</v>
      </c>
      <c r="Y12" s="19">
        <v>-5932.185472811281</v>
      </c>
      <c r="Z12" s="19">
        <v>-8790.0</v>
      </c>
      <c r="AA12" s="14">
        <v>180602.0</v>
      </c>
      <c r="AB12" s="22"/>
      <c r="AC12" s="13" t="s">
        <v>32</v>
      </c>
      <c r="AD12" s="23">
        <v>54420.0</v>
      </c>
      <c r="AE12" s="19">
        <v>-8790.0</v>
      </c>
      <c r="AF12" s="14">
        <v>180602.0</v>
      </c>
      <c r="AG12" s="24"/>
      <c r="AH12" s="22"/>
      <c r="AI12" s="22"/>
      <c r="AJ12" s="22"/>
      <c r="AK12" s="22"/>
      <c r="AL12" s="22"/>
      <c r="AM12" s="22"/>
      <c r="AN12" s="22"/>
      <c r="AO12" s="22"/>
    </row>
    <row r="13">
      <c r="A13" s="13" t="s">
        <v>33</v>
      </c>
      <c r="B13" s="28">
        <v>190956.0</v>
      </c>
      <c r="C13" s="15">
        <f t="shared" si="1"/>
        <v>0.001830127436</v>
      </c>
      <c r="D13" s="16">
        <f t="shared" si="2"/>
        <v>258758.5924</v>
      </c>
      <c r="E13" s="17">
        <f t="shared" si="3"/>
        <v>254034.6748</v>
      </c>
      <c r="F13" s="18">
        <v>78544.0</v>
      </c>
      <c r="G13" s="4"/>
      <c r="H13" s="13" t="s">
        <v>33</v>
      </c>
      <c r="I13" s="14">
        <v>78544.0</v>
      </c>
      <c r="J13" s="19">
        <v>258758.59237626122</v>
      </c>
      <c r="K13" s="20">
        <f t="shared" si="4"/>
        <v>3.294441235</v>
      </c>
      <c r="L13" s="4"/>
      <c r="M13" s="13" t="s">
        <v>33</v>
      </c>
      <c r="N13" s="20">
        <v>3.2944412351836068</v>
      </c>
      <c r="O13" s="19">
        <v>254035.0</v>
      </c>
      <c r="P13" s="14">
        <f t="shared" si="5"/>
        <v>77110.19316</v>
      </c>
      <c r="Q13" s="21"/>
      <c r="R13" s="13" t="s">
        <v>33</v>
      </c>
      <c r="S13" s="20">
        <v>3.2944412351836068</v>
      </c>
      <c r="T13" s="20">
        <v>2.8</v>
      </c>
      <c r="U13" s="19">
        <v>254035.0</v>
      </c>
      <c r="V13" s="14">
        <v>91698.0</v>
      </c>
      <c r="W13" s="8"/>
      <c r="X13" s="13" t="s">
        <v>33</v>
      </c>
      <c r="Y13" s="19">
        <v>-1433.9055642881576</v>
      </c>
      <c r="Z13" s="19">
        <v>-2261.0</v>
      </c>
      <c r="AA13" s="14">
        <v>43519.0</v>
      </c>
      <c r="AB13" s="22"/>
      <c r="AC13" s="13" t="s">
        <v>33</v>
      </c>
      <c r="AD13" s="23">
        <v>13154.0</v>
      </c>
      <c r="AE13" s="19">
        <v>-2261.0</v>
      </c>
      <c r="AF13" s="14">
        <v>43519.0</v>
      </c>
      <c r="AG13" s="24"/>
      <c r="AH13" s="22"/>
      <c r="AI13" s="22"/>
      <c r="AJ13" s="22"/>
      <c r="AK13" s="22"/>
      <c r="AL13" s="22"/>
      <c r="AM13" s="22"/>
      <c r="AN13" s="22"/>
      <c r="AO13" s="22"/>
    </row>
    <row r="14">
      <c r="A14" s="13" t="s">
        <v>34</v>
      </c>
      <c r="B14" s="28">
        <v>17784.0</v>
      </c>
      <c r="C14" s="15">
        <f t="shared" si="1"/>
        <v>0.000170442334</v>
      </c>
      <c r="D14" s="16">
        <f t="shared" si="2"/>
        <v>24098.55049</v>
      </c>
      <c r="E14" s="17">
        <f t="shared" si="3"/>
        <v>23658.60542</v>
      </c>
      <c r="F14" s="18">
        <v>15694.0</v>
      </c>
      <c r="G14" s="4"/>
      <c r="H14" s="13" t="s">
        <v>34</v>
      </c>
      <c r="I14" s="14">
        <v>15694.0</v>
      </c>
      <c r="J14" s="19">
        <v>24098.55048712494</v>
      </c>
      <c r="K14" s="20">
        <f t="shared" si="4"/>
        <v>1.535526347</v>
      </c>
      <c r="L14" s="4"/>
      <c r="M14" s="13" t="s">
        <v>34</v>
      </c>
      <c r="N14" s="20">
        <v>1.535526346828402</v>
      </c>
      <c r="O14" s="19">
        <v>23659.0</v>
      </c>
      <c r="P14" s="14">
        <f t="shared" si="5"/>
        <v>15407.74605</v>
      </c>
      <c r="Q14" s="21"/>
      <c r="R14" s="13" t="s">
        <v>34</v>
      </c>
      <c r="S14" s="20">
        <v>1.535526346828402</v>
      </c>
      <c r="T14" s="20">
        <v>1.3</v>
      </c>
      <c r="U14" s="19">
        <v>23659.0</v>
      </c>
      <c r="V14" s="14">
        <v>18322.0</v>
      </c>
      <c r="W14" s="8"/>
      <c r="X14" s="13" t="s">
        <v>34</v>
      </c>
      <c r="Y14" s="19">
        <v>-286.51092287047504</v>
      </c>
      <c r="Z14" s="19">
        <v>-295.0</v>
      </c>
      <c r="AA14" s="14">
        <v>8853.0</v>
      </c>
      <c r="AB14" s="22"/>
      <c r="AC14" s="13" t="s">
        <v>34</v>
      </c>
      <c r="AD14" s="23">
        <v>2628.0</v>
      </c>
      <c r="AE14" s="19">
        <v>-295.0</v>
      </c>
      <c r="AF14" s="14">
        <v>8853.0</v>
      </c>
      <c r="AG14" s="24"/>
      <c r="AH14" s="22"/>
      <c r="AI14" s="22"/>
      <c r="AJ14" s="22"/>
      <c r="AK14" s="22"/>
      <c r="AL14" s="22"/>
      <c r="AM14" s="22"/>
      <c r="AN14" s="22"/>
      <c r="AO14" s="22"/>
    </row>
    <row r="15">
      <c r="A15" s="13" t="s">
        <v>35</v>
      </c>
      <c r="B15" s="28">
        <v>632157.0</v>
      </c>
      <c r="C15" s="15">
        <f t="shared" si="1"/>
        <v>0.006058609679</v>
      </c>
      <c r="D15" s="16">
        <f t="shared" si="2"/>
        <v>856616.4744</v>
      </c>
      <c r="E15" s="17">
        <f t="shared" si="3"/>
        <v>840978.0153</v>
      </c>
      <c r="F15" s="18">
        <v>54793.0</v>
      </c>
      <c r="G15" s="4"/>
      <c r="H15" s="13" t="s">
        <v>35</v>
      </c>
      <c r="I15" s="14">
        <v>54793.0</v>
      </c>
      <c r="J15" s="19">
        <v>856616.4743752496</v>
      </c>
      <c r="K15" s="20">
        <f t="shared" si="4"/>
        <v>15.63368449</v>
      </c>
      <c r="L15" s="4"/>
      <c r="M15" s="13" t="s">
        <v>35</v>
      </c>
      <c r="N15" s="20">
        <v>15.63368449209296</v>
      </c>
      <c r="O15" s="19">
        <v>840978.0</v>
      </c>
      <c r="P15" s="14">
        <f t="shared" si="5"/>
        <v>53792.69362</v>
      </c>
      <c r="Q15" s="21"/>
      <c r="R15" s="13" t="s">
        <v>35</v>
      </c>
      <c r="S15" s="20">
        <v>15.63368449209296</v>
      </c>
      <c r="T15" s="20">
        <v>13.1</v>
      </c>
      <c r="U15" s="19">
        <v>840978.0</v>
      </c>
      <c r="V15" s="14">
        <v>63969.0</v>
      </c>
      <c r="W15" s="8"/>
      <c r="X15" s="13" t="s">
        <v>35</v>
      </c>
      <c r="Y15" s="19">
        <v>-1000.3054031376159</v>
      </c>
      <c r="Z15" s="19">
        <v>-1869.0</v>
      </c>
      <c r="AA15" s="14">
        <v>30067.0</v>
      </c>
      <c r="AB15" s="22"/>
      <c r="AC15" s="13" t="s">
        <v>35</v>
      </c>
      <c r="AD15" s="23">
        <v>9176.0</v>
      </c>
      <c r="AE15" s="19">
        <v>-1869.0</v>
      </c>
      <c r="AF15" s="14">
        <v>30067.0</v>
      </c>
      <c r="AG15" s="24"/>
      <c r="AH15" s="22"/>
      <c r="AI15" s="22"/>
      <c r="AJ15" s="22"/>
      <c r="AK15" s="22"/>
      <c r="AL15" s="22"/>
      <c r="AM15" s="22"/>
      <c r="AN15" s="22"/>
      <c r="AO15" s="22"/>
    </row>
    <row r="16">
      <c r="A16" s="13" t="s">
        <v>36</v>
      </c>
      <c r="B16" s="28">
        <v>1676586.0</v>
      </c>
      <c r="C16" s="15">
        <f t="shared" si="1"/>
        <v>0.01606844529</v>
      </c>
      <c r="D16" s="16">
        <f t="shared" si="2"/>
        <v>2271890.034</v>
      </c>
      <c r="E16" s="17">
        <f t="shared" si="3"/>
        <v>2230414.227</v>
      </c>
      <c r="F16" s="18">
        <v>66432.0</v>
      </c>
      <c r="G16" s="4"/>
      <c r="H16" s="13" t="s">
        <v>36</v>
      </c>
      <c r="I16" s="14">
        <v>66432.0</v>
      </c>
      <c r="J16" s="19">
        <v>2271890.034132189</v>
      </c>
      <c r="K16" s="20">
        <f t="shared" si="4"/>
        <v>34.19873004</v>
      </c>
      <c r="L16" s="4"/>
      <c r="M16" s="13" t="s">
        <v>36</v>
      </c>
      <c r="N16" s="20">
        <v>34.198730041729725</v>
      </c>
      <c r="O16" s="19">
        <v>2230414.0</v>
      </c>
      <c r="P16" s="14">
        <f t="shared" si="5"/>
        <v>65219.20543</v>
      </c>
      <c r="Q16" s="21"/>
      <c r="R16" s="13" t="s">
        <v>36</v>
      </c>
      <c r="S16" s="20">
        <v>34.198730041729725</v>
      </c>
      <c r="T16" s="20">
        <v>28.8</v>
      </c>
      <c r="U16" s="19">
        <v>2230414.0</v>
      </c>
      <c r="V16" s="14">
        <v>77558.0</v>
      </c>
      <c r="W16" s="8"/>
      <c r="X16" s="13" t="s">
        <v>36</v>
      </c>
      <c r="Y16" s="29">
        <v>-1212.7879207424048</v>
      </c>
      <c r="Z16" s="29">
        <v>-1379.0</v>
      </c>
      <c r="AA16" s="30">
        <v>37340.0</v>
      </c>
      <c r="AB16" s="22"/>
      <c r="AC16" s="13" t="s">
        <v>36</v>
      </c>
      <c r="AD16" s="23">
        <v>11126.0</v>
      </c>
      <c r="AE16" s="19">
        <v>-1379.0</v>
      </c>
      <c r="AF16" s="14">
        <v>37340.0</v>
      </c>
      <c r="AG16" s="24"/>
      <c r="AH16" s="22"/>
      <c r="AI16" s="22"/>
      <c r="AJ16" s="22"/>
      <c r="AK16" s="22"/>
      <c r="AL16" s="22"/>
      <c r="AM16" s="22"/>
      <c r="AN16" s="22"/>
      <c r="AO16" s="22"/>
    </row>
    <row r="17">
      <c r="A17" s="25" t="s">
        <v>37</v>
      </c>
      <c r="B17" s="28">
        <v>468535.0</v>
      </c>
      <c r="C17" s="15">
        <f t="shared" si="1"/>
        <v>0.004490452033</v>
      </c>
      <c r="D17" s="16">
        <f t="shared" si="2"/>
        <v>634897.3433</v>
      </c>
      <c r="E17" s="17">
        <f t="shared" si="3"/>
        <v>623306.6064</v>
      </c>
      <c r="F17" s="18">
        <v>43848.0</v>
      </c>
      <c r="G17" s="4"/>
      <c r="H17" s="25" t="s">
        <v>37</v>
      </c>
      <c r="I17" s="14">
        <v>43848.0</v>
      </c>
      <c r="J17" s="19">
        <v>634897.343257146</v>
      </c>
      <c r="K17" s="20">
        <f t="shared" si="4"/>
        <v>14.47950518</v>
      </c>
      <c r="L17" s="4"/>
      <c r="M17" s="25" t="s">
        <v>37</v>
      </c>
      <c r="N17" s="20">
        <v>14.47950518283949</v>
      </c>
      <c r="O17" s="19">
        <v>623307.0</v>
      </c>
      <c r="P17" s="14">
        <f t="shared" si="5"/>
        <v>43047.53458</v>
      </c>
      <c r="Q17" s="21"/>
      <c r="R17" s="25" t="s">
        <v>37</v>
      </c>
      <c r="S17" s="20">
        <v>14.47950518283949</v>
      </c>
      <c r="T17" s="20">
        <v>12.2</v>
      </c>
      <c r="U17" s="19">
        <v>623307.0</v>
      </c>
      <c r="V17" s="14">
        <v>51191.0</v>
      </c>
      <c r="W17" s="8"/>
      <c r="X17" s="25" t="s">
        <v>37</v>
      </c>
      <c r="Y17" s="19">
        <v>-800.4926052010051</v>
      </c>
      <c r="Z17" s="19">
        <v>-911.0</v>
      </c>
      <c r="AA17" s="14">
        <v>24646.0</v>
      </c>
      <c r="AB17" s="22"/>
      <c r="AC17" s="25" t="s">
        <v>37</v>
      </c>
      <c r="AD17" s="23">
        <v>7343.0</v>
      </c>
      <c r="AE17" s="19">
        <v>-911.0</v>
      </c>
      <c r="AF17" s="14">
        <v>24646.0</v>
      </c>
      <c r="AG17" s="24"/>
      <c r="AH17" s="22"/>
      <c r="AI17" s="22"/>
      <c r="AJ17" s="22"/>
      <c r="AK17" s="22"/>
      <c r="AL17" s="22"/>
      <c r="AM17" s="22"/>
      <c r="AN17" s="22"/>
      <c r="AO17" s="22"/>
    </row>
    <row r="18">
      <c r="A18" s="25" t="s">
        <v>38</v>
      </c>
      <c r="B18" s="28">
        <v>376397.0</v>
      </c>
      <c r="C18" s="15">
        <f t="shared" si="1"/>
        <v>0.003607398965</v>
      </c>
      <c r="D18" s="16">
        <f t="shared" si="2"/>
        <v>510043.9782</v>
      </c>
      <c r="E18" s="17">
        <f t="shared" si="3"/>
        <v>500732.5744</v>
      </c>
      <c r="F18" s="18">
        <v>32687.0</v>
      </c>
      <c r="G18" s="4"/>
      <c r="H18" s="25" t="s">
        <v>38</v>
      </c>
      <c r="I18" s="14">
        <v>32687.0</v>
      </c>
      <c r="J18" s="19">
        <v>510043.9781659</v>
      </c>
      <c r="K18" s="20">
        <f t="shared" si="4"/>
        <v>15.60387855</v>
      </c>
      <c r="L18" s="4"/>
      <c r="M18" s="25" t="s">
        <v>38</v>
      </c>
      <c r="N18" s="20">
        <v>15.603878550062715</v>
      </c>
      <c r="O18" s="19">
        <v>500733.0</v>
      </c>
      <c r="P18" s="14">
        <f t="shared" si="5"/>
        <v>32090.29078</v>
      </c>
      <c r="Q18" s="21"/>
      <c r="R18" s="25" t="s">
        <v>38</v>
      </c>
      <c r="S18" s="20">
        <v>15.603878550062715</v>
      </c>
      <c r="T18" s="20">
        <v>13.1</v>
      </c>
      <c r="U18" s="19">
        <v>500733.0</v>
      </c>
      <c r="V18" s="14">
        <v>38161.0</v>
      </c>
      <c r="W18" s="8"/>
      <c r="X18" s="25" t="s">
        <v>38</v>
      </c>
      <c r="Y18" s="19">
        <v>-596.7364939382642</v>
      </c>
      <c r="Z18" s="19">
        <v>-1225.0</v>
      </c>
      <c r="AA18" s="14">
        <v>17826.0</v>
      </c>
      <c r="AB18" s="22"/>
      <c r="AC18" s="25" t="s">
        <v>38</v>
      </c>
      <c r="AD18" s="23">
        <v>5474.0</v>
      </c>
      <c r="AE18" s="19">
        <v>-1225.0</v>
      </c>
      <c r="AF18" s="14">
        <v>17826.0</v>
      </c>
      <c r="AG18" s="24"/>
      <c r="AH18" s="22"/>
      <c r="AI18" s="22"/>
      <c r="AJ18" s="22"/>
      <c r="AK18" s="22"/>
      <c r="AL18" s="22"/>
      <c r="AM18" s="22"/>
      <c r="AN18" s="22"/>
      <c r="AO18" s="22"/>
    </row>
    <row r="19">
      <c r="A19" s="13" t="s">
        <v>39</v>
      </c>
      <c r="B19" s="28">
        <v>201777.0</v>
      </c>
      <c r="C19" s="15">
        <f t="shared" si="1"/>
        <v>0.001933836191</v>
      </c>
      <c r="D19" s="16">
        <f t="shared" si="2"/>
        <v>273421.7961</v>
      </c>
      <c r="E19" s="17">
        <f t="shared" si="3"/>
        <v>268430.1858</v>
      </c>
      <c r="F19" s="18">
        <v>109595.0</v>
      </c>
      <c r="G19" s="4"/>
      <c r="H19" s="13" t="s">
        <v>39</v>
      </c>
      <c r="I19" s="14">
        <v>109595.0</v>
      </c>
      <c r="J19" s="19">
        <v>273421.7960886532</v>
      </c>
      <c r="K19" s="20">
        <f t="shared" si="4"/>
        <v>2.494838232</v>
      </c>
      <c r="L19" s="4"/>
      <c r="M19" s="13" t="s">
        <v>39</v>
      </c>
      <c r="N19" s="20">
        <v>2.4948382324800695</v>
      </c>
      <c r="O19" s="19">
        <v>268430.0</v>
      </c>
      <c r="P19" s="14">
        <f t="shared" si="5"/>
        <v>107594.1504</v>
      </c>
      <c r="Q19" s="21"/>
      <c r="R19" s="13" t="s">
        <v>39</v>
      </c>
      <c r="S19" s="20">
        <v>2.4948382324800695</v>
      </c>
      <c r="T19" s="20">
        <v>2.1</v>
      </c>
      <c r="U19" s="19">
        <v>268430.0</v>
      </c>
      <c r="V19" s="14">
        <v>127949.0</v>
      </c>
      <c r="W19" s="8"/>
      <c r="X19" s="13" t="s">
        <v>39</v>
      </c>
      <c r="Y19" s="19">
        <v>-2000.7751109971869</v>
      </c>
      <c r="Z19" s="19">
        <v>-4025.0</v>
      </c>
      <c r="AA19" s="14">
        <v>59853.0</v>
      </c>
      <c r="AB19" s="22"/>
      <c r="AC19" s="13" t="s">
        <v>39</v>
      </c>
      <c r="AD19" s="23">
        <v>18354.0</v>
      </c>
      <c r="AE19" s="19">
        <v>-4025.0</v>
      </c>
      <c r="AF19" s="14">
        <v>59853.0</v>
      </c>
      <c r="AG19" s="24"/>
      <c r="AH19" s="22"/>
      <c r="AI19" s="22"/>
      <c r="AJ19" s="22"/>
      <c r="AK19" s="22"/>
      <c r="AL19" s="22"/>
      <c r="AM19" s="22"/>
      <c r="AN19" s="22"/>
      <c r="AO19" s="22"/>
    </row>
    <row r="20">
      <c r="A20" s="13" t="s">
        <v>40</v>
      </c>
      <c r="B20" s="28">
        <v>180593.0</v>
      </c>
      <c r="C20" s="15">
        <f t="shared" si="1"/>
        <v>0.001730808166</v>
      </c>
      <c r="D20" s="16">
        <f t="shared" si="2"/>
        <v>244716.0104</v>
      </c>
      <c r="E20" s="17">
        <f t="shared" si="3"/>
        <v>240248.4552</v>
      </c>
      <c r="F20" s="18">
        <v>21333.0</v>
      </c>
      <c r="G20" s="4"/>
      <c r="H20" s="13" t="s">
        <v>40</v>
      </c>
      <c r="I20" s="14">
        <v>21333.0</v>
      </c>
      <c r="J20" s="19">
        <v>244716.01035320252</v>
      </c>
      <c r="K20" s="20">
        <f t="shared" si="4"/>
        <v>11.47124222</v>
      </c>
      <c r="L20" s="4"/>
      <c r="M20" s="13" t="s">
        <v>40</v>
      </c>
      <c r="N20" s="20">
        <v>11.47124222346611</v>
      </c>
      <c r="O20" s="19">
        <v>240248.0</v>
      </c>
      <c r="P20" s="14">
        <f t="shared" si="5"/>
        <v>20943.50336</v>
      </c>
      <c r="Q20" s="21"/>
      <c r="R20" s="13" t="s">
        <v>40</v>
      </c>
      <c r="S20" s="20">
        <v>11.47124222346611</v>
      </c>
      <c r="T20" s="20">
        <v>9.6</v>
      </c>
      <c r="U20" s="19">
        <v>240248.0</v>
      </c>
      <c r="V20" s="14">
        <v>24906.0</v>
      </c>
      <c r="W20" s="8"/>
      <c r="X20" s="13" t="s">
        <v>40</v>
      </c>
      <c r="Y20" s="19">
        <v>-389.4569591943291</v>
      </c>
      <c r="Z20" s="19">
        <v>-1098.0</v>
      </c>
      <c r="AA20" s="14">
        <v>11336.0</v>
      </c>
      <c r="AB20" s="22"/>
      <c r="AC20" s="13" t="s">
        <v>40</v>
      </c>
      <c r="AD20" s="23">
        <v>3573.0</v>
      </c>
      <c r="AE20" s="19">
        <v>-1098.0</v>
      </c>
      <c r="AF20" s="14">
        <v>11336.0</v>
      </c>
      <c r="AG20" s="24"/>
      <c r="AH20" s="22"/>
      <c r="AI20" s="22"/>
      <c r="AJ20" s="22"/>
      <c r="AK20" s="22"/>
      <c r="AL20" s="22"/>
      <c r="AM20" s="22"/>
      <c r="AN20" s="22"/>
      <c r="AO20" s="22"/>
    </row>
    <row r="21">
      <c r="A21" s="25" t="s">
        <v>41</v>
      </c>
      <c r="B21" s="28">
        <v>21721.0</v>
      </c>
      <c r="C21" s="15">
        <f t="shared" si="1"/>
        <v>0.0002081746478</v>
      </c>
      <c r="D21" s="16">
        <f t="shared" si="2"/>
        <v>29433.45789</v>
      </c>
      <c r="E21" s="17">
        <f t="shared" si="3"/>
        <v>28896.11832</v>
      </c>
      <c r="F21" s="18">
        <v>447501.0</v>
      </c>
      <c r="G21" s="4"/>
      <c r="H21" s="25" t="s">
        <v>41</v>
      </c>
      <c r="I21" s="14">
        <v>447501.0</v>
      </c>
      <c r="J21" s="19">
        <v>29433.457890847996</v>
      </c>
      <c r="K21" s="20">
        <f t="shared" si="4"/>
        <v>0.06577294328</v>
      </c>
      <c r="L21" s="4"/>
      <c r="M21" s="25" t="s">
        <v>41</v>
      </c>
      <c r="N21" s="20">
        <v>0.065772943280234</v>
      </c>
      <c r="O21" s="19">
        <v>28896.0</v>
      </c>
      <c r="P21" s="14">
        <f t="shared" si="5"/>
        <v>439329.5869</v>
      </c>
      <c r="Q21" s="21"/>
      <c r="R21" s="25" t="s">
        <v>41</v>
      </c>
      <c r="S21" s="20">
        <v>0.065772943280234</v>
      </c>
      <c r="T21" s="20">
        <v>0.1</v>
      </c>
      <c r="U21" s="19">
        <v>28896.0</v>
      </c>
      <c r="V21" s="14">
        <v>522446.0</v>
      </c>
      <c r="W21" s="8"/>
      <c r="X21" s="25" t="s">
        <v>41</v>
      </c>
      <c r="Y21" s="19">
        <v>-8169.614151615824</v>
      </c>
      <c r="Z21" s="19">
        <v>-20938.0</v>
      </c>
      <c r="AA21" s="14">
        <v>239887.0</v>
      </c>
      <c r="AB21" s="22"/>
      <c r="AC21" s="25" t="s">
        <v>41</v>
      </c>
      <c r="AD21" s="23">
        <v>74945.0</v>
      </c>
      <c r="AE21" s="19">
        <v>-20938.0</v>
      </c>
      <c r="AF21" s="14">
        <v>239887.0</v>
      </c>
      <c r="AG21" s="24"/>
      <c r="AH21" s="22"/>
      <c r="AI21" s="22"/>
      <c r="AJ21" s="22"/>
      <c r="AK21" s="22"/>
      <c r="AL21" s="22"/>
      <c r="AM21" s="22"/>
      <c r="AN21" s="22"/>
      <c r="AO21" s="22"/>
    </row>
    <row r="22">
      <c r="A22" s="25" t="s">
        <v>42</v>
      </c>
      <c r="B22" s="28">
        <v>98255.0</v>
      </c>
      <c r="C22" s="15">
        <f t="shared" si="1"/>
        <v>0.0009416785608</v>
      </c>
      <c r="D22" s="16">
        <f t="shared" si="2"/>
        <v>133142.3233</v>
      </c>
      <c r="E22" s="17">
        <f t="shared" si="3"/>
        <v>130711.6664</v>
      </c>
      <c r="F22" s="18">
        <v>54637.0</v>
      </c>
      <c r="G22" s="4"/>
      <c r="H22" s="25" t="s">
        <v>42</v>
      </c>
      <c r="I22" s="14">
        <v>54637.0</v>
      </c>
      <c r="J22" s="19">
        <v>133142.3233306602</v>
      </c>
      <c r="K22" s="20">
        <f t="shared" si="4"/>
        <v>2.436852743</v>
      </c>
      <c r="L22" s="4"/>
      <c r="M22" s="25" t="s">
        <v>42</v>
      </c>
      <c r="N22" s="20">
        <v>2.436852743208086</v>
      </c>
      <c r="O22" s="19">
        <v>130712.0</v>
      </c>
      <c r="P22" s="14">
        <f t="shared" si="5"/>
        <v>53639.67944</v>
      </c>
      <c r="Q22" s="21"/>
      <c r="R22" s="25" t="s">
        <v>42</v>
      </c>
      <c r="S22" s="20">
        <v>2.436852743208086</v>
      </c>
      <c r="T22" s="20">
        <v>2.0</v>
      </c>
      <c r="U22" s="19">
        <v>130712.0</v>
      </c>
      <c r="V22" s="14">
        <v>63787.0</v>
      </c>
      <c r="W22" s="8"/>
      <c r="X22" s="25" t="s">
        <v>42</v>
      </c>
      <c r="Y22" s="19">
        <v>-997.4574546243239</v>
      </c>
      <c r="Z22" s="19">
        <v>-2006.0</v>
      </c>
      <c r="AA22" s="14">
        <v>29839.0</v>
      </c>
      <c r="AB22" s="22"/>
      <c r="AC22" s="25" t="s">
        <v>42</v>
      </c>
      <c r="AD22" s="23">
        <v>9150.0</v>
      </c>
      <c r="AE22" s="19">
        <v>-2006.0</v>
      </c>
      <c r="AF22" s="14">
        <v>29839.0</v>
      </c>
      <c r="AG22" s="24"/>
      <c r="AH22" s="22"/>
      <c r="AI22" s="22"/>
      <c r="AJ22" s="22"/>
      <c r="AK22" s="22"/>
      <c r="AL22" s="22"/>
      <c r="AM22" s="22"/>
      <c r="AN22" s="22"/>
      <c r="AO22" s="22"/>
    </row>
    <row r="23">
      <c r="A23" s="25" t="s">
        <v>43</v>
      </c>
      <c r="B23" s="28">
        <v>92285.0</v>
      </c>
      <c r="C23" s="15">
        <f t="shared" si="1"/>
        <v>0.0008844619204</v>
      </c>
      <c r="D23" s="16">
        <f t="shared" si="2"/>
        <v>125052.5603</v>
      </c>
      <c r="E23" s="17">
        <f t="shared" si="3"/>
        <v>122769.5907</v>
      </c>
      <c r="F23" s="18">
        <v>179506.0</v>
      </c>
      <c r="G23" s="4"/>
      <c r="H23" s="25" t="s">
        <v>43</v>
      </c>
      <c r="I23" s="14">
        <v>179506.0</v>
      </c>
      <c r="J23" s="19">
        <v>125052.56026227649</v>
      </c>
      <c r="K23" s="20">
        <f t="shared" si="4"/>
        <v>0.6966483586</v>
      </c>
      <c r="L23" s="4"/>
      <c r="M23" s="25" t="s">
        <v>43</v>
      </c>
      <c r="N23" s="20">
        <v>0.6966483586190795</v>
      </c>
      <c r="O23" s="19">
        <v>122770.0</v>
      </c>
      <c r="P23" s="14">
        <f t="shared" si="5"/>
        <v>176229.5116</v>
      </c>
      <c r="Q23" s="21"/>
      <c r="R23" s="25" t="s">
        <v>43</v>
      </c>
      <c r="S23" s="20">
        <v>0.6966483586190795</v>
      </c>
      <c r="T23" s="20">
        <v>0.6</v>
      </c>
      <c r="U23" s="19">
        <v>122770.0</v>
      </c>
      <c r="V23" s="14">
        <v>209569.0</v>
      </c>
      <c r="W23" s="8"/>
      <c r="X23" s="25" t="s">
        <v>43</v>
      </c>
      <c r="Y23" s="19">
        <v>-3277.0759348022984</v>
      </c>
      <c r="Z23" s="19">
        <v>-9385.0</v>
      </c>
      <c r="AA23" s="14">
        <v>95239.0</v>
      </c>
      <c r="AB23" s="22"/>
      <c r="AC23" s="25" t="s">
        <v>43</v>
      </c>
      <c r="AD23" s="23">
        <v>30063.0</v>
      </c>
      <c r="AE23" s="19">
        <v>-9385.0</v>
      </c>
      <c r="AF23" s="14">
        <v>95239.0</v>
      </c>
      <c r="AG23" s="24"/>
      <c r="AH23" s="22"/>
      <c r="AI23" s="22"/>
      <c r="AJ23" s="22"/>
      <c r="AK23" s="22"/>
      <c r="AL23" s="22"/>
      <c r="AM23" s="22"/>
      <c r="AN23" s="22"/>
      <c r="AO23" s="22"/>
    </row>
    <row r="24">
      <c r="A24" s="13" t="s">
        <v>44</v>
      </c>
      <c r="B24" s="28">
        <v>85311.0</v>
      </c>
      <c r="C24" s="15">
        <f t="shared" si="1"/>
        <v>0.0008176229169</v>
      </c>
      <c r="D24" s="16">
        <f t="shared" si="2"/>
        <v>115602.3077</v>
      </c>
      <c r="E24" s="17">
        <f t="shared" si="3"/>
        <v>113491.8627</v>
      </c>
      <c r="F24" s="18">
        <v>88308.0</v>
      </c>
      <c r="G24" s="4"/>
      <c r="H24" s="13" t="s">
        <v>44</v>
      </c>
      <c r="I24" s="14">
        <v>88308.0</v>
      </c>
      <c r="J24" s="19">
        <v>115602.307726446</v>
      </c>
      <c r="K24" s="20">
        <f t="shared" si="4"/>
        <v>1.309080805</v>
      </c>
      <c r="L24" s="4"/>
      <c r="M24" s="13" t="s">
        <v>44</v>
      </c>
      <c r="N24" s="20">
        <v>1.309080804983082</v>
      </c>
      <c r="O24" s="19">
        <v>113492.0</v>
      </c>
      <c r="P24" s="14">
        <f t="shared" si="5"/>
        <v>86695.94693</v>
      </c>
      <c r="Q24" s="21"/>
      <c r="R24" s="13" t="s">
        <v>44</v>
      </c>
      <c r="S24" s="20">
        <v>1.309080804983082</v>
      </c>
      <c r="T24" s="20">
        <v>1.1</v>
      </c>
      <c r="U24" s="19">
        <v>113492.0</v>
      </c>
      <c r="V24" s="14">
        <v>103097.0</v>
      </c>
      <c r="W24" s="8"/>
      <c r="X24" s="13" t="s">
        <v>44</v>
      </c>
      <c r="Y24" s="19">
        <v>-1612.157931492664</v>
      </c>
      <c r="Z24" s="19">
        <v>-4130.0</v>
      </c>
      <c r="AA24" s="14">
        <v>47340.0</v>
      </c>
      <c r="AB24" s="22"/>
      <c r="AC24" s="13" t="s">
        <v>44</v>
      </c>
      <c r="AD24" s="23">
        <v>14789.0</v>
      </c>
      <c r="AE24" s="19">
        <v>-4130.0</v>
      </c>
      <c r="AF24" s="14">
        <v>47340.0</v>
      </c>
      <c r="AG24" s="24"/>
      <c r="AH24" s="22"/>
      <c r="AI24" s="22"/>
      <c r="AJ24" s="22"/>
      <c r="AK24" s="22"/>
      <c r="AL24" s="22"/>
      <c r="AM24" s="22"/>
      <c r="AN24" s="22"/>
      <c r="AO24" s="22"/>
    </row>
    <row r="25">
      <c r="A25" s="25" t="s">
        <v>45</v>
      </c>
      <c r="B25" s="28">
        <v>137454.0</v>
      </c>
      <c r="C25" s="15">
        <f t="shared" si="1"/>
        <v>0.00131736283</v>
      </c>
      <c r="D25" s="16">
        <f t="shared" si="2"/>
        <v>186259.6805</v>
      </c>
      <c r="E25" s="17">
        <f t="shared" si="3"/>
        <v>182859.3089</v>
      </c>
      <c r="F25" s="18">
        <v>50176.0</v>
      </c>
      <c r="G25" s="4"/>
      <c r="H25" s="25" t="s">
        <v>45</v>
      </c>
      <c r="I25" s="14">
        <v>50176.0</v>
      </c>
      <c r="J25" s="19">
        <v>186259.68053628382</v>
      </c>
      <c r="K25" s="20">
        <f t="shared" si="4"/>
        <v>3.712126924</v>
      </c>
      <c r="L25" s="4"/>
      <c r="M25" s="25" t="s">
        <v>45</v>
      </c>
      <c r="N25" s="20">
        <v>3.7121269239533605</v>
      </c>
      <c r="O25" s="19">
        <v>182859.0</v>
      </c>
      <c r="P25" s="14">
        <f t="shared" si="5"/>
        <v>49259.89971</v>
      </c>
      <c r="Q25" s="21"/>
      <c r="R25" s="25" t="s">
        <v>45</v>
      </c>
      <c r="S25" s="20">
        <v>3.7121269239533605</v>
      </c>
      <c r="T25" s="20">
        <v>3.1</v>
      </c>
      <c r="U25" s="19">
        <v>182859.0</v>
      </c>
      <c r="V25" s="14">
        <v>58579.0</v>
      </c>
      <c r="W25" s="8"/>
      <c r="X25" s="25" t="s">
        <v>45</v>
      </c>
      <c r="Y25" s="19">
        <v>-916.0170807919567</v>
      </c>
      <c r="Z25" s="19">
        <v>-1277.0</v>
      </c>
      <c r="AA25" s="14">
        <v>27968.0</v>
      </c>
      <c r="AB25" s="22"/>
      <c r="AC25" s="25" t="s">
        <v>45</v>
      </c>
      <c r="AD25" s="23">
        <v>8403.0</v>
      </c>
      <c r="AE25" s="19">
        <v>-1277.0</v>
      </c>
      <c r="AF25" s="14">
        <v>27968.0</v>
      </c>
      <c r="AG25" s="24"/>
      <c r="AH25" s="22"/>
      <c r="AI25" s="22"/>
      <c r="AJ25" s="22"/>
      <c r="AK25" s="22"/>
      <c r="AL25" s="22"/>
      <c r="AM25" s="22"/>
      <c r="AN25" s="22"/>
      <c r="AO25" s="22"/>
    </row>
    <row r="26">
      <c r="A26" s="13" t="s">
        <v>46</v>
      </c>
      <c r="B26" s="28">
        <v>104114.0</v>
      </c>
      <c r="C26" s="15">
        <f t="shared" si="1"/>
        <v>0.0009978313743</v>
      </c>
      <c r="D26" s="16">
        <f t="shared" si="2"/>
        <v>141081.6737</v>
      </c>
      <c r="E26" s="17">
        <f t="shared" si="3"/>
        <v>138506.0754</v>
      </c>
      <c r="F26" s="18">
        <v>76244.0</v>
      </c>
      <c r="G26" s="4"/>
      <c r="H26" s="13" t="s">
        <v>46</v>
      </c>
      <c r="I26" s="14">
        <v>76244.0</v>
      </c>
      <c r="J26" s="19">
        <v>141081.67371887798</v>
      </c>
      <c r="K26" s="20">
        <f t="shared" si="4"/>
        <v>1.850397064</v>
      </c>
      <c r="L26" s="4"/>
      <c r="M26" s="13" t="s">
        <v>46</v>
      </c>
      <c r="N26" s="20">
        <v>1.8503970636230782</v>
      </c>
      <c r="O26" s="19">
        <v>138506.0</v>
      </c>
      <c r="P26" s="14">
        <f t="shared" si="5"/>
        <v>74852.04269</v>
      </c>
      <c r="Q26" s="21"/>
      <c r="R26" s="13" t="s">
        <v>46</v>
      </c>
      <c r="S26" s="20">
        <v>1.8503970636230782</v>
      </c>
      <c r="T26" s="20">
        <v>1.6</v>
      </c>
      <c r="U26" s="19">
        <v>138506.0</v>
      </c>
      <c r="V26" s="14">
        <v>89013.0</v>
      </c>
      <c r="W26" s="8"/>
      <c r="X26" s="13" t="s">
        <v>46</v>
      </c>
      <c r="Y26" s="19">
        <v>-1391.916579797151</v>
      </c>
      <c r="Z26" s="19">
        <v>-1904.0</v>
      </c>
      <c r="AA26" s="14">
        <v>42535.0</v>
      </c>
      <c r="AB26" s="22"/>
      <c r="AC26" s="13" t="s">
        <v>46</v>
      </c>
      <c r="AD26" s="23">
        <v>12769.0</v>
      </c>
      <c r="AE26" s="19">
        <v>-1904.0</v>
      </c>
      <c r="AF26" s="14">
        <v>42535.0</v>
      </c>
      <c r="AG26" s="24"/>
      <c r="AH26" s="22"/>
      <c r="AI26" s="22"/>
      <c r="AJ26" s="22"/>
      <c r="AK26" s="22"/>
      <c r="AL26" s="22"/>
      <c r="AM26" s="22"/>
      <c r="AN26" s="22"/>
      <c r="AO26" s="22"/>
    </row>
    <row r="27">
      <c r="A27" s="13" t="s">
        <v>47</v>
      </c>
      <c r="B27" s="28">
        <v>444627.0</v>
      </c>
      <c r="C27" s="15">
        <f t="shared" si="1"/>
        <v>0.004261317118</v>
      </c>
      <c r="D27" s="16">
        <f t="shared" si="2"/>
        <v>602500.349</v>
      </c>
      <c r="E27" s="17">
        <f t="shared" si="3"/>
        <v>591501.0543</v>
      </c>
      <c r="F27" s="18">
        <v>121217.0</v>
      </c>
      <c r="G27" s="4"/>
      <c r="H27" s="13" t="s">
        <v>47</v>
      </c>
      <c r="I27" s="14">
        <v>121217.0</v>
      </c>
      <c r="J27" s="19">
        <v>602500.349046272</v>
      </c>
      <c r="K27" s="20">
        <f t="shared" si="4"/>
        <v>4.97042782</v>
      </c>
      <c r="L27" s="4"/>
      <c r="M27" s="13" t="s">
        <v>47</v>
      </c>
      <c r="N27" s="20">
        <v>4.9704278199119925</v>
      </c>
      <c r="O27" s="19">
        <v>591501.0</v>
      </c>
      <c r="P27" s="14">
        <f t="shared" si="5"/>
        <v>119004.0418</v>
      </c>
      <c r="Q27" s="21"/>
      <c r="R27" s="13" t="s">
        <v>47</v>
      </c>
      <c r="S27" s="20">
        <v>4.9704278199119925</v>
      </c>
      <c r="T27" s="20">
        <v>4.2</v>
      </c>
      <c r="U27" s="19">
        <v>591501.0</v>
      </c>
      <c r="V27" s="14">
        <v>141518.0</v>
      </c>
      <c r="W27" s="8"/>
      <c r="X27" s="13" t="s">
        <v>47</v>
      </c>
      <c r="Y27" s="19">
        <v>-2212.94727523833</v>
      </c>
      <c r="Z27" s="19">
        <v>-5251.0</v>
      </c>
      <c r="AA27" s="14">
        <v>65400.0</v>
      </c>
      <c r="AB27" s="22"/>
      <c r="AC27" s="13" t="s">
        <v>47</v>
      </c>
      <c r="AD27" s="23">
        <v>20301.0</v>
      </c>
      <c r="AE27" s="19">
        <v>-5251.0</v>
      </c>
      <c r="AF27" s="14">
        <v>65400.0</v>
      </c>
      <c r="AG27" s="24"/>
      <c r="AH27" s="22"/>
      <c r="AI27" s="22"/>
      <c r="AJ27" s="22"/>
      <c r="AK27" s="22"/>
      <c r="AL27" s="22"/>
      <c r="AM27" s="22"/>
      <c r="AN27" s="22"/>
      <c r="AO27" s="22"/>
    </row>
    <row r="28">
      <c r="A28" s="13" t="s">
        <v>48</v>
      </c>
      <c r="B28" s="28">
        <v>563545.0</v>
      </c>
      <c r="C28" s="15">
        <f t="shared" si="1"/>
        <v>0.005401030427</v>
      </c>
      <c r="D28" s="16">
        <f t="shared" si="2"/>
        <v>763642.4671</v>
      </c>
      <c r="E28" s="17">
        <f t="shared" si="3"/>
        <v>749701.3489</v>
      </c>
      <c r="F28" s="18">
        <v>83888.0</v>
      </c>
      <c r="G28" s="4"/>
      <c r="H28" s="13" t="s">
        <v>48</v>
      </c>
      <c r="I28" s="14">
        <v>83888.0</v>
      </c>
      <c r="J28" s="19">
        <v>763642.4670640364</v>
      </c>
      <c r="K28" s="20">
        <f t="shared" si="4"/>
        <v>9.103119243</v>
      </c>
      <c r="L28" s="4"/>
      <c r="M28" s="13" t="s">
        <v>48</v>
      </c>
      <c r="N28" s="20">
        <v>9.103119243086454</v>
      </c>
      <c r="O28" s="19">
        <v>749701.0</v>
      </c>
      <c r="P28" s="14">
        <f t="shared" si="5"/>
        <v>82356.49561</v>
      </c>
      <c r="Q28" s="21"/>
      <c r="R28" s="13" t="s">
        <v>48</v>
      </c>
      <c r="S28" s="20">
        <v>9.103119243086454</v>
      </c>
      <c r="T28" s="20">
        <v>7.7</v>
      </c>
      <c r="U28" s="19">
        <v>749701.0</v>
      </c>
      <c r="V28" s="14">
        <v>97937.0</v>
      </c>
      <c r="W28" s="8"/>
      <c r="X28" s="13" t="s">
        <v>48</v>
      </c>
      <c r="Y28" s="19">
        <v>-1531.466056949037</v>
      </c>
      <c r="Z28" s="19">
        <v>-3539.0</v>
      </c>
      <c r="AA28" s="14">
        <v>45355.0</v>
      </c>
      <c r="AB28" s="22"/>
      <c r="AC28" s="13" t="s">
        <v>48</v>
      </c>
      <c r="AD28" s="23">
        <v>14049.0</v>
      </c>
      <c r="AE28" s="19">
        <v>-3539.0</v>
      </c>
      <c r="AF28" s="14">
        <v>45355.0</v>
      </c>
      <c r="AG28" s="24"/>
      <c r="AH28" s="22"/>
      <c r="AI28" s="22"/>
      <c r="AJ28" s="22"/>
      <c r="AK28" s="22"/>
      <c r="AL28" s="22"/>
      <c r="AM28" s="22"/>
      <c r="AN28" s="22"/>
      <c r="AO28" s="22"/>
    </row>
    <row r="29">
      <c r="A29" s="13" t="s">
        <v>49</v>
      </c>
      <c r="B29" s="28">
        <v>122810.0</v>
      </c>
      <c r="C29" s="15">
        <f t="shared" si="1"/>
        <v>0.001177014341</v>
      </c>
      <c r="D29" s="16">
        <f t="shared" si="2"/>
        <v>166416.0473</v>
      </c>
      <c r="E29" s="17">
        <f t="shared" si="3"/>
        <v>163377.9426</v>
      </c>
      <c r="F29" s="18">
        <v>150065.0</v>
      </c>
      <c r="G29" s="4"/>
      <c r="H29" s="13" t="s">
        <v>49</v>
      </c>
      <c r="I29" s="14">
        <v>150065.0</v>
      </c>
      <c r="J29" s="19">
        <v>166416.04730790676</v>
      </c>
      <c r="K29" s="20">
        <f t="shared" si="4"/>
        <v>1.108959766</v>
      </c>
      <c r="L29" s="4"/>
      <c r="M29" s="13" t="s">
        <v>49</v>
      </c>
      <c r="N29" s="20">
        <v>1.108959766154045</v>
      </c>
      <c r="O29" s="19">
        <v>163378.0</v>
      </c>
      <c r="P29" s="14">
        <f t="shared" si="5"/>
        <v>147325.4531</v>
      </c>
      <c r="Q29" s="21"/>
      <c r="R29" s="13" t="s">
        <v>49</v>
      </c>
      <c r="S29" s="20">
        <v>1.108959766154045</v>
      </c>
      <c r="T29" s="20">
        <v>0.9</v>
      </c>
      <c r="U29" s="19">
        <v>163378.0</v>
      </c>
      <c r="V29" s="14">
        <v>175197.0</v>
      </c>
      <c r="W29" s="8"/>
      <c r="X29" s="13" t="s">
        <v>49</v>
      </c>
      <c r="Y29" s="19">
        <v>-2739.5986772370234</v>
      </c>
      <c r="Z29" s="19">
        <v>-5917.0</v>
      </c>
      <c r="AA29" s="14">
        <v>81548.0</v>
      </c>
      <c r="AB29" s="22"/>
      <c r="AC29" s="13" t="s">
        <v>49</v>
      </c>
      <c r="AD29" s="23">
        <v>25132.0</v>
      </c>
      <c r="AE29" s="19">
        <v>-5917.0</v>
      </c>
      <c r="AF29" s="14">
        <v>81548.0</v>
      </c>
      <c r="AG29" s="24"/>
      <c r="AH29" s="22"/>
      <c r="AI29" s="22"/>
      <c r="AJ29" s="22"/>
      <c r="AK29" s="22"/>
      <c r="AL29" s="22"/>
      <c r="AM29" s="22"/>
      <c r="AN29" s="22"/>
      <c r="AO29" s="22"/>
    </row>
    <row r="30">
      <c r="A30" s="25" t="s">
        <v>50</v>
      </c>
      <c r="B30" s="28">
        <v>100208.0</v>
      </c>
      <c r="C30" s="15">
        <f t="shared" si="1"/>
        <v>0.0009603961653</v>
      </c>
      <c r="D30" s="16">
        <f t="shared" si="2"/>
        <v>135788.7735</v>
      </c>
      <c r="E30" s="17">
        <f t="shared" si="3"/>
        <v>133309.8027</v>
      </c>
      <c r="F30" s="18">
        <v>73148.0</v>
      </c>
      <c r="G30" s="4"/>
      <c r="H30" s="25" t="s">
        <v>50</v>
      </c>
      <c r="I30" s="14">
        <v>73148.0</v>
      </c>
      <c r="J30" s="19">
        <v>135788.77346006612</v>
      </c>
      <c r="K30" s="20">
        <f t="shared" si="4"/>
        <v>1.856356612</v>
      </c>
      <c r="L30" s="4"/>
      <c r="M30" s="25" t="s">
        <v>50</v>
      </c>
      <c r="N30" s="20">
        <v>1.856356612075055</v>
      </c>
      <c r="O30" s="19">
        <v>133310.0</v>
      </c>
      <c r="P30" s="14">
        <f t="shared" si="5"/>
        <v>71812.71052</v>
      </c>
      <c r="Q30" s="21"/>
      <c r="R30" s="25" t="s">
        <v>50</v>
      </c>
      <c r="S30" s="20">
        <v>1.856356612075055</v>
      </c>
      <c r="T30" s="20">
        <v>1.6</v>
      </c>
      <c r="U30" s="19">
        <v>133310.0</v>
      </c>
      <c r="V30" s="14">
        <v>85398.0</v>
      </c>
      <c r="W30" s="8"/>
      <c r="X30" s="25" t="s">
        <v>50</v>
      </c>
      <c r="Y30" s="19">
        <v>-1335.3957554561784</v>
      </c>
      <c r="Z30" s="19">
        <v>-2973.0</v>
      </c>
      <c r="AA30" s="14">
        <v>39661.0</v>
      </c>
      <c r="AB30" s="22"/>
      <c r="AC30" s="25" t="s">
        <v>50</v>
      </c>
      <c r="AD30" s="23">
        <v>12250.0</v>
      </c>
      <c r="AE30" s="19">
        <v>-2973.0</v>
      </c>
      <c r="AF30" s="14">
        <v>39661.0</v>
      </c>
      <c r="AG30" s="24"/>
      <c r="AH30" s="22"/>
      <c r="AI30" s="22"/>
      <c r="AJ30" s="22"/>
      <c r="AK30" s="22"/>
      <c r="AL30" s="22"/>
      <c r="AM30" s="22"/>
      <c r="AN30" s="22"/>
      <c r="AO30" s="22"/>
    </row>
    <row r="31">
      <c r="A31" s="13" t="s">
        <v>51</v>
      </c>
      <c r="B31" s="28">
        <v>669483.0</v>
      </c>
      <c r="C31" s="15">
        <f t="shared" si="1"/>
        <v>0.006416343066</v>
      </c>
      <c r="D31" s="16">
        <f t="shared" si="2"/>
        <v>907195.787</v>
      </c>
      <c r="E31" s="17">
        <f t="shared" si="3"/>
        <v>890633.9479</v>
      </c>
      <c r="F31" s="18">
        <v>101954.0</v>
      </c>
      <c r="G31" s="4"/>
      <c r="H31" s="13" t="s">
        <v>51</v>
      </c>
      <c r="I31" s="14">
        <v>101954.0</v>
      </c>
      <c r="J31" s="19">
        <v>907195.786986722</v>
      </c>
      <c r="K31" s="20">
        <f t="shared" si="4"/>
        <v>8.898089207</v>
      </c>
      <c r="L31" s="4"/>
      <c r="M31" s="13" t="s">
        <v>51</v>
      </c>
      <c r="N31" s="20">
        <v>8.898089206766993</v>
      </c>
      <c r="O31" s="19">
        <v>890634.0</v>
      </c>
      <c r="P31" s="14">
        <f t="shared" si="5"/>
        <v>100092.7254</v>
      </c>
      <c r="Q31" s="21"/>
      <c r="R31" s="13" t="s">
        <v>51</v>
      </c>
      <c r="S31" s="20">
        <v>8.898089206766993</v>
      </c>
      <c r="T31" s="20">
        <v>7.5</v>
      </c>
      <c r="U31" s="19">
        <v>890634.0</v>
      </c>
      <c r="V31" s="14">
        <v>119029.0</v>
      </c>
      <c r="W31" s="8"/>
      <c r="X31" s="13" t="s">
        <v>51</v>
      </c>
      <c r="Y31" s="19">
        <v>-1861.280402085904</v>
      </c>
      <c r="Z31" s="19">
        <v>-4232.0</v>
      </c>
      <c r="AA31" s="14">
        <v>55192.0</v>
      </c>
      <c r="AB31" s="22"/>
      <c r="AC31" s="13" t="s">
        <v>51</v>
      </c>
      <c r="AD31" s="23">
        <v>17075.0</v>
      </c>
      <c r="AE31" s="19">
        <v>-4232.0</v>
      </c>
      <c r="AF31" s="14">
        <v>55192.0</v>
      </c>
      <c r="AG31" s="24"/>
      <c r="AH31" s="22"/>
      <c r="AI31" s="22"/>
      <c r="AJ31" s="22"/>
      <c r="AK31" s="22"/>
      <c r="AL31" s="22"/>
      <c r="AM31" s="22"/>
      <c r="AN31" s="22"/>
      <c r="AO31" s="22"/>
    </row>
    <row r="32">
      <c r="A32" s="25" t="s">
        <v>52</v>
      </c>
      <c r="B32" s="28">
        <v>127233.0</v>
      </c>
      <c r="C32" s="15">
        <f t="shared" si="1"/>
        <v>0.001219404492</v>
      </c>
      <c r="D32" s="16">
        <f t="shared" si="2"/>
        <v>172409.5183</v>
      </c>
      <c r="E32" s="17">
        <f t="shared" si="3"/>
        <v>169261.9963</v>
      </c>
      <c r="F32" s="18">
        <v>103544.0</v>
      </c>
      <c r="G32" s="4"/>
      <c r="H32" s="25" t="s">
        <v>52</v>
      </c>
      <c r="I32" s="14">
        <v>103544.0</v>
      </c>
      <c r="J32" s="19">
        <v>172409.51833830227</v>
      </c>
      <c r="K32" s="20">
        <f t="shared" si="4"/>
        <v>1.665084586</v>
      </c>
      <c r="L32" s="4"/>
      <c r="M32" s="25" t="s">
        <v>52</v>
      </c>
      <c r="N32" s="20">
        <v>1.6650845856669847</v>
      </c>
      <c r="O32" s="19">
        <v>169262.0</v>
      </c>
      <c r="P32" s="14">
        <f t="shared" si="5"/>
        <v>101653.6946</v>
      </c>
      <c r="Q32" s="21"/>
      <c r="R32" s="25" t="s">
        <v>52</v>
      </c>
      <c r="S32" s="20">
        <v>1.6650845856669847</v>
      </c>
      <c r="T32" s="20">
        <v>1.4</v>
      </c>
      <c r="U32" s="19">
        <v>169262.0</v>
      </c>
      <c r="V32" s="14">
        <v>120885.0</v>
      </c>
      <c r="W32" s="8"/>
      <c r="X32" s="25" t="s">
        <v>52</v>
      </c>
      <c r="Y32" s="19">
        <v>-1890.3075696253654</v>
      </c>
      <c r="Z32" s="19">
        <v>-2852.0</v>
      </c>
      <c r="AA32" s="14">
        <v>57498.0</v>
      </c>
      <c r="AB32" s="22"/>
      <c r="AC32" s="25" t="s">
        <v>52</v>
      </c>
      <c r="AD32" s="23">
        <v>17341.0</v>
      </c>
      <c r="AE32" s="19">
        <v>-2852.0</v>
      </c>
      <c r="AF32" s="14">
        <v>57498.0</v>
      </c>
      <c r="AG32" s="24"/>
      <c r="AH32" s="22"/>
      <c r="AI32" s="22"/>
      <c r="AJ32" s="22"/>
      <c r="AK32" s="22"/>
      <c r="AL32" s="22"/>
      <c r="AM32" s="22"/>
      <c r="AN32" s="22"/>
      <c r="AO32" s="22"/>
    </row>
    <row r="33">
      <c r="A33" s="13" t="s">
        <v>53</v>
      </c>
      <c r="B33" s="28">
        <v>198332.0</v>
      </c>
      <c r="C33" s="15">
        <f t="shared" si="1"/>
        <v>0.001900819219</v>
      </c>
      <c r="D33" s="16">
        <f t="shared" si="2"/>
        <v>268753.5827</v>
      </c>
      <c r="E33" s="17">
        <f t="shared" si="3"/>
        <v>263847.1958</v>
      </c>
      <c r="F33" s="18">
        <v>79945.0</v>
      </c>
      <c r="G33" s="4"/>
      <c r="H33" s="13" t="s">
        <v>53</v>
      </c>
      <c r="I33" s="14">
        <v>79945.0</v>
      </c>
      <c r="J33" s="19">
        <v>268753.5827267467</v>
      </c>
      <c r="K33" s="20">
        <f t="shared" si="4"/>
        <v>3.361730974</v>
      </c>
      <c r="L33" s="4"/>
      <c r="M33" s="13" t="s">
        <v>53</v>
      </c>
      <c r="N33" s="20">
        <v>3.3617309741290473</v>
      </c>
      <c r="O33" s="19">
        <v>263847.0</v>
      </c>
      <c r="P33" s="14">
        <f t="shared" si="5"/>
        <v>78485.45943</v>
      </c>
      <c r="Q33" s="21"/>
      <c r="R33" s="13" t="s">
        <v>53</v>
      </c>
      <c r="S33" s="20">
        <v>3.3617309741290473</v>
      </c>
      <c r="T33" s="20">
        <v>2.8</v>
      </c>
      <c r="U33" s="19">
        <v>263847.0</v>
      </c>
      <c r="V33" s="14">
        <v>93334.0</v>
      </c>
      <c r="W33" s="8"/>
      <c r="X33" s="13" t="s">
        <v>53</v>
      </c>
      <c r="Y33" s="19">
        <v>-1459.482332667263</v>
      </c>
      <c r="Z33" s="19">
        <v>-2819.0</v>
      </c>
      <c r="AA33" s="14">
        <v>43777.0</v>
      </c>
      <c r="AB33" s="22"/>
      <c r="AC33" s="13" t="s">
        <v>53</v>
      </c>
      <c r="AD33" s="23">
        <v>13389.0</v>
      </c>
      <c r="AE33" s="19">
        <v>-2819.0</v>
      </c>
      <c r="AF33" s="14">
        <v>43777.0</v>
      </c>
      <c r="AG33" s="24"/>
      <c r="AH33" s="22"/>
      <c r="AI33" s="22"/>
      <c r="AJ33" s="22"/>
      <c r="AK33" s="22"/>
      <c r="AL33" s="22"/>
      <c r="AM33" s="22"/>
      <c r="AN33" s="22"/>
      <c r="AO33" s="22"/>
    </row>
    <row r="34">
      <c r="A34" s="13" t="s">
        <v>54</v>
      </c>
      <c r="B34" s="28">
        <v>378379.0</v>
      </c>
      <c r="C34" s="15">
        <f t="shared" si="1"/>
        <v>0.003626394506</v>
      </c>
      <c r="D34" s="16">
        <f t="shared" si="2"/>
        <v>512729.7253</v>
      </c>
      <c r="E34" s="17">
        <f t="shared" si="3"/>
        <v>503369.2903</v>
      </c>
      <c r="F34" s="18">
        <v>129313.0</v>
      </c>
      <c r="G34" s="4"/>
      <c r="H34" s="13" t="s">
        <v>54</v>
      </c>
      <c r="I34" s="14">
        <v>129313.0</v>
      </c>
      <c r="J34" s="19">
        <v>512729.72530183574</v>
      </c>
      <c r="K34" s="20">
        <f t="shared" si="4"/>
        <v>3.96502846</v>
      </c>
      <c r="L34" s="4"/>
      <c r="M34" s="13" t="s">
        <v>54</v>
      </c>
      <c r="N34" s="20">
        <v>3.965028460416476</v>
      </c>
      <c r="O34" s="19">
        <v>503369.0</v>
      </c>
      <c r="P34" s="14">
        <f t="shared" si="5"/>
        <v>126952.1783</v>
      </c>
      <c r="Q34" s="21"/>
      <c r="R34" s="13" t="s">
        <v>54</v>
      </c>
      <c r="S34" s="20">
        <v>3.965028460416476</v>
      </c>
      <c r="T34" s="20">
        <v>3.3</v>
      </c>
      <c r="U34" s="19">
        <v>503369.0</v>
      </c>
      <c r="V34" s="14">
        <v>150970.0</v>
      </c>
      <c r="W34" s="8"/>
      <c r="X34" s="13" t="s">
        <v>54</v>
      </c>
      <c r="Y34" s="19">
        <v>-2360.748500646703</v>
      </c>
      <c r="Z34" s="19">
        <v>-3756.0</v>
      </c>
      <c r="AA34" s="14">
        <v>71614.0</v>
      </c>
      <c r="AB34" s="22"/>
      <c r="AC34" s="13" t="s">
        <v>54</v>
      </c>
      <c r="AD34" s="23">
        <v>21657.0</v>
      </c>
      <c r="AE34" s="19">
        <v>-3756.0</v>
      </c>
      <c r="AF34" s="14">
        <v>71614.0</v>
      </c>
      <c r="AG34" s="24"/>
      <c r="AH34" s="22"/>
      <c r="AI34" s="22"/>
      <c r="AJ34" s="22"/>
      <c r="AK34" s="22"/>
      <c r="AL34" s="22"/>
      <c r="AM34" s="22"/>
      <c r="AN34" s="22"/>
      <c r="AO34" s="22"/>
    </row>
    <row r="35">
      <c r="A35" s="13" t="s">
        <v>55</v>
      </c>
      <c r="B35" s="28">
        <v>160623.0</v>
      </c>
      <c r="C35" s="15">
        <f t="shared" si="1"/>
        <v>0.001539415149</v>
      </c>
      <c r="D35" s="16">
        <f t="shared" si="2"/>
        <v>217655.2786</v>
      </c>
      <c r="E35" s="17">
        <f t="shared" si="3"/>
        <v>213681.7464</v>
      </c>
      <c r="F35" s="18">
        <v>187915.0</v>
      </c>
      <c r="G35" s="4"/>
      <c r="H35" s="13" t="s">
        <v>55</v>
      </c>
      <c r="I35" s="14">
        <v>187915.0</v>
      </c>
      <c r="J35" s="19">
        <v>217655.27861524228</v>
      </c>
      <c r="K35" s="20">
        <f t="shared" si="4"/>
        <v>1.158264527</v>
      </c>
      <c r="L35" s="4"/>
      <c r="M35" s="13" t="s">
        <v>55</v>
      </c>
      <c r="N35" s="20">
        <v>1.1582645271279157</v>
      </c>
      <c r="O35" s="19">
        <v>213682.0</v>
      </c>
      <c r="P35" s="14">
        <f t="shared" si="5"/>
        <v>184484.6276</v>
      </c>
      <c r="Q35" s="21"/>
      <c r="R35" s="13" t="s">
        <v>55</v>
      </c>
      <c r="S35" s="20">
        <v>1.1582645271279157</v>
      </c>
      <c r="T35" s="20">
        <v>1.0</v>
      </c>
      <c r="U35" s="19">
        <v>213682.0</v>
      </c>
      <c r="V35" s="14">
        <v>219386.0</v>
      </c>
      <c r="W35" s="8"/>
      <c r="X35" s="13" t="s">
        <v>55</v>
      </c>
      <c r="Y35" s="19">
        <v>-3430.5913133175054</v>
      </c>
      <c r="Z35" s="19">
        <v>-3657.0</v>
      </c>
      <c r="AA35" s="14">
        <v>105869.0</v>
      </c>
      <c r="AB35" s="22"/>
      <c r="AC35" s="13" t="s">
        <v>55</v>
      </c>
      <c r="AD35" s="23">
        <v>31471.0</v>
      </c>
      <c r="AE35" s="19">
        <v>-3657.0</v>
      </c>
      <c r="AF35" s="14">
        <v>105869.0</v>
      </c>
      <c r="AG35" s="24"/>
      <c r="AH35" s="22"/>
      <c r="AI35" s="22"/>
      <c r="AJ35" s="22"/>
      <c r="AK35" s="22"/>
      <c r="AL35" s="22"/>
      <c r="AM35" s="22"/>
      <c r="AN35" s="22"/>
      <c r="AO35" s="22"/>
    </row>
    <row r="36">
      <c r="A36" s="13" t="s">
        <v>56</v>
      </c>
      <c r="B36" s="28">
        <v>305020.0</v>
      </c>
      <c r="C36" s="15">
        <f t="shared" si="1"/>
        <v>0.002923319878</v>
      </c>
      <c r="D36" s="16">
        <f t="shared" si="2"/>
        <v>413323.2045</v>
      </c>
      <c r="E36" s="17">
        <f t="shared" si="3"/>
        <v>405777.543</v>
      </c>
      <c r="F36" s="18">
        <v>105992.0</v>
      </c>
      <c r="G36" s="4"/>
      <c r="H36" s="13" t="s">
        <v>56</v>
      </c>
      <c r="I36" s="14">
        <v>105992.0</v>
      </c>
      <c r="J36" s="19">
        <v>413323.20454244537</v>
      </c>
      <c r="K36" s="20">
        <f t="shared" si="4"/>
        <v>3.899569822</v>
      </c>
      <c r="L36" s="4"/>
      <c r="M36" s="13" t="s">
        <v>56</v>
      </c>
      <c r="N36" s="20">
        <v>3.899569821707727</v>
      </c>
      <c r="O36" s="19">
        <v>405778.0</v>
      </c>
      <c r="P36" s="14">
        <f t="shared" si="5"/>
        <v>104057.1187</v>
      </c>
      <c r="Q36" s="21"/>
      <c r="R36" s="13" t="s">
        <v>56</v>
      </c>
      <c r="S36" s="20">
        <v>3.899569821707727</v>
      </c>
      <c r="T36" s="20">
        <v>3.3</v>
      </c>
      <c r="U36" s="19">
        <v>405778.0</v>
      </c>
      <c r="V36" s="14">
        <v>123743.0</v>
      </c>
      <c r="W36" s="8"/>
      <c r="X36" s="13" t="s">
        <v>56</v>
      </c>
      <c r="Y36" s="19">
        <v>-1934.998453987966</v>
      </c>
      <c r="Z36" s="19">
        <v>-4296.0</v>
      </c>
      <c r="AA36" s="14">
        <v>57481.0</v>
      </c>
      <c r="AB36" s="22"/>
      <c r="AC36" s="13" t="s">
        <v>56</v>
      </c>
      <c r="AD36" s="23">
        <v>17751.0</v>
      </c>
      <c r="AE36" s="19">
        <v>-4296.0</v>
      </c>
      <c r="AF36" s="14">
        <v>57481.0</v>
      </c>
      <c r="AG36" s="24"/>
      <c r="AH36" s="22"/>
      <c r="AI36" s="22"/>
      <c r="AJ36" s="22"/>
      <c r="AK36" s="22"/>
      <c r="AL36" s="22"/>
      <c r="AM36" s="22"/>
      <c r="AN36" s="22"/>
      <c r="AO36" s="22"/>
    </row>
    <row r="37">
      <c r="A37" s="13" t="s">
        <v>57</v>
      </c>
      <c r="B37" s="28">
        <v>81338.0</v>
      </c>
      <c r="C37" s="15">
        <f t="shared" si="1"/>
        <v>0.0007795455782</v>
      </c>
      <c r="D37" s="16">
        <f t="shared" si="2"/>
        <v>110218.6178</v>
      </c>
      <c r="E37" s="17">
        <f t="shared" si="3"/>
        <v>108206.4579</v>
      </c>
      <c r="F37" s="18">
        <v>41813.0</v>
      </c>
      <c r="G37" s="4"/>
      <c r="H37" s="13" t="s">
        <v>57</v>
      </c>
      <c r="I37" s="14">
        <v>41813.0</v>
      </c>
      <c r="J37" s="19">
        <v>110218.61783185831</v>
      </c>
      <c r="K37" s="20">
        <f t="shared" si="4"/>
        <v>2.635989234</v>
      </c>
      <c r="L37" s="4"/>
      <c r="M37" s="13" t="s">
        <v>57</v>
      </c>
      <c r="N37" s="20">
        <v>2.6359892337755797</v>
      </c>
      <c r="O37" s="19">
        <v>108206.0</v>
      </c>
      <c r="P37" s="14">
        <f t="shared" si="5"/>
        <v>41049.48481</v>
      </c>
      <c r="Q37" s="21"/>
      <c r="R37" s="13" t="s">
        <v>57</v>
      </c>
      <c r="S37" s="20">
        <v>2.6359892337755797</v>
      </c>
      <c r="T37" s="20">
        <v>2.2</v>
      </c>
      <c r="U37" s="19">
        <v>108206.0</v>
      </c>
      <c r="V37" s="14">
        <v>48816.0</v>
      </c>
      <c r="W37" s="8"/>
      <c r="X37" s="13" t="s">
        <v>57</v>
      </c>
      <c r="Y37" s="19">
        <v>-763.3414819665559</v>
      </c>
      <c r="Z37" s="19">
        <v>-828.0</v>
      </c>
      <c r="AA37" s="14">
        <v>23543.0</v>
      </c>
      <c r="AB37" s="22"/>
      <c r="AC37" s="13" t="s">
        <v>57</v>
      </c>
      <c r="AD37" s="23">
        <v>7003.0</v>
      </c>
      <c r="AE37" s="19">
        <v>-828.0</v>
      </c>
      <c r="AF37" s="14">
        <v>23543.0</v>
      </c>
      <c r="AG37" s="24"/>
      <c r="AH37" s="22"/>
      <c r="AI37" s="22"/>
      <c r="AJ37" s="22"/>
      <c r="AK37" s="22"/>
      <c r="AL37" s="22"/>
      <c r="AM37" s="22"/>
      <c r="AN37" s="22"/>
      <c r="AO37" s="22"/>
    </row>
    <row r="38">
      <c r="A38" s="13" t="s">
        <v>58</v>
      </c>
      <c r="B38" s="28">
        <v>744311.0</v>
      </c>
      <c r="C38" s="15">
        <f t="shared" si="1"/>
        <v>0.007133496629</v>
      </c>
      <c r="D38" s="16">
        <f t="shared" si="2"/>
        <v>1008592.904</v>
      </c>
      <c r="E38" s="17">
        <f t="shared" si="3"/>
        <v>990179.9514</v>
      </c>
      <c r="F38" s="18">
        <v>75235.0</v>
      </c>
      <c r="G38" s="4"/>
      <c r="H38" s="13" t="s">
        <v>58</v>
      </c>
      <c r="I38" s="14">
        <v>75235.0</v>
      </c>
      <c r="J38" s="19">
        <v>1008592.9043872273</v>
      </c>
      <c r="K38" s="20">
        <f t="shared" si="4"/>
        <v>13.40590024</v>
      </c>
      <c r="L38" s="4"/>
      <c r="M38" s="13" t="s">
        <v>58</v>
      </c>
      <c r="N38" s="20">
        <v>13.405900237751409</v>
      </c>
      <c r="O38" s="19">
        <v>990180.0</v>
      </c>
      <c r="P38" s="14">
        <f t="shared" si="5"/>
        <v>73861.50743</v>
      </c>
      <c r="Q38" s="21"/>
      <c r="R38" s="13" t="s">
        <v>58</v>
      </c>
      <c r="S38" s="20">
        <v>13.405900237751409</v>
      </c>
      <c r="T38" s="20">
        <v>11.3</v>
      </c>
      <c r="U38" s="19">
        <v>990180.0</v>
      </c>
      <c r="V38" s="14">
        <v>87835.0</v>
      </c>
      <c r="W38" s="8"/>
      <c r="X38" s="13" t="s">
        <v>58</v>
      </c>
      <c r="Y38" s="19">
        <v>-1373.4961948617274</v>
      </c>
      <c r="Z38" s="19">
        <v>-1860.0</v>
      </c>
      <c r="AA38" s="14">
        <v>41991.0</v>
      </c>
      <c r="AB38" s="22"/>
      <c r="AC38" s="13" t="s">
        <v>58</v>
      </c>
      <c r="AD38" s="23">
        <v>12600.0</v>
      </c>
      <c r="AE38" s="19">
        <v>-1860.0</v>
      </c>
      <c r="AF38" s="14">
        <v>41991.0</v>
      </c>
      <c r="AG38" s="24"/>
      <c r="AH38" s="22"/>
      <c r="AI38" s="22"/>
      <c r="AJ38" s="22"/>
      <c r="AK38" s="22"/>
      <c r="AL38" s="22"/>
      <c r="AM38" s="22"/>
      <c r="AN38" s="22"/>
      <c r="AO38" s="22"/>
    </row>
    <row r="39">
      <c r="A39" s="13" t="s">
        <v>59</v>
      </c>
      <c r="B39" s="28">
        <v>532601.0</v>
      </c>
      <c r="C39" s="15">
        <f t="shared" si="1"/>
        <v>0.005104462299</v>
      </c>
      <c r="D39" s="16">
        <f t="shared" si="2"/>
        <v>721711.206</v>
      </c>
      <c r="E39" s="17">
        <f t="shared" si="3"/>
        <v>708535.5884</v>
      </c>
      <c r="F39" s="18">
        <v>79968.0</v>
      </c>
      <c r="G39" s="4"/>
      <c r="H39" s="13" t="s">
        <v>59</v>
      </c>
      <c r="I39" s="14">
        <v>79968.0</v>
      </c>
      <c r="J39" s="19">
        <v>721711.2060275095</v>
      </c>
      <c r="K39" s="20">
        <f t="shared" si="4"/>
        <v>9.025000075</v>
      </c>
      <c r="L39" s="4"/>
      <c r="M39" s="13" t="s">
        <v>59</v>
      </c>
      <c r="N39" s="20">
        <v>9.025000075374018</v>
      </c>
      <c r="O39" s="19">
        <v>708536.0</v>
      </c>
      <c r="P39" s="14">
        <f t="shared" si="5"/>
        <v>78508.14339</v>
      </c>
      <c r="Q39" s="21"/>
      <c r="R39" s="13" t="s">
        <v>59</v>
      </c>
      <c r="S39" s="20">
        <v>9.025000075374018</v>
      </c>
      <c r="T39" s="20">
        <v>7.6</v>
      </c>
      <c r="U39" s="19">
        <v>708536.0</v>
      </c>
      <c r="V39" s="14">
        <v>93361.0</v>
      </c>
      <c r="W39" s="8"/>
      <c r="X39" s="13" t="s">
        <v>59</v>
      </c>
      <c r="Y39" s="19">
        <v>-1459.9022225121735</v>
      </c>
      <c r="Z39" s="19">
        <v>-3858.0</v>
      </c>
      <c r="AA39" s="14">
        <v>42751.0</v>
      </c>
      <c r="AB39" s="22"/>
      <c r="AC39" s="13" t="s">
        <v>59</v>
      </c>
      <c r="AD39" s="23">
        <v>13393.0</v>
      </c>
      <c r="AE39" s="19">
        <v>-3858.0</v>
      </c>
      <c r="AF39" s="14">
        <v>42751.0</v>
      </c>
      <c r="AG39" s="24"/>
      <c r="AH39" s="22"/>
      <c r="AI39" s="22"/>
      <c r="AJ39" s="22"/>
      <c r="AK39" s="22"/>
      <c r="AL39" s="22"/>
      <c r="AM39" s="22"/>
      <c r="AN39" s="22"/>
      <c r="AO39" s="22"/>
    </row>
    <row r="40">
      <c r="A40" s="13" t="s">
        <v>60</v>
      </c>
      <c r="B40" s="28">
        <v>158398.0</v>
      </c>
      <c r="C40" s="15">
        <f t="shared" si="1"/>
        <v>0.001518090689</v>
      </c>
      <c r="D40" s="16">
        <f t="shared" si="2"/>
        <v>214640.2497</v>
      </c>
      <c r="E40" s="17">
        <f t="shared" si="3"/>
        <v>210721.7601</v>
      </c>
      <c r="F40" s="18">
        <v>323139.0</v>
      </c>
      <c r="G40" s="4"/>
      <c r="H40" s="13" t="s">
        <v>60</v>
      </c>
      <c r="I40" s="14">
        <v>323139.0</v>
      </c>
      <c r="J40" s="19">
        <v>214640.2496659703</v>
      </c>
      <c r="K40" s="20">
        <f t="shared" si="4"/>
        <v>0.6642350495</v>
      </c>
      <c r="L40" s="4"/>
      <c r="M40" s="13" t="s">
        <v>60</v>
      </c>
      <c r="N40" s="20">
        <v>0.6642350495172984</v>
      </c>
      <c r="O40" s="19">
        <v>210722.0</v>
      </c>
      <c r="P40" s="14">
        <f t="shared" si="5"/>
        <v>317240.1097</v>
      </c>
      <c r="Q40" s="21"/>
      <c r="R40" s="13" t="s">
        <v>60</v>
      </c>
      <c r="S40" s="20">
        <v>0.6642350495172984</v>
      </c>
      <c r="T40" s="20">
        <v>0.6</v>
      </c>
      <c r="U40" s="19">
        <v>210722.0</v>
      </c>
      <c r="V40" s="14">
        <v>377257.0</v>
      </c>
      <c r="W40" s="8"/>
      <c r="X40" s="13" t="s">
        <v>60</v>
      </c>
      <c r="Y40" s="19">
        <v>-5899.251504106098</v>
      </c>
      <c r="Z40" s="19">
        <v>-14362.0</v>
      </c>
      <c r="AA40" s="14">
        <v>173978.0</v>
      </c>
      <c r="AB40" s="22"/>
      <c r="AC40" s="13" t="s">
        <v>60</v>
      </c>
      <c r="AD40" s="23">
        <v>54118.0</v>
      </c>
      <c r="AE40" s="19">
        <v>-14362.0</v>
      </c>
      <c r="AF40" s="14">
        <v>173978.0</v>
      </c>
      <c r="AG40" s="24"/>
      <c r="AH40" s="22"/>
      <c r="AI40" s="22"/>
      <c r="AJ40" s="22"/>
      <c r="AK40" s="22"/>
      <c r="AL40" s="22"/>
      <c r="AM40" s="22"/>
      <c r="AN40" s="22"/>
      <c r="AO40" s="22"/>
    </row>
    <row r="41">
      <c r="A41" s="13" t="s">
        <v>61</v>
      </c>
      <c r="B41" s="28">
        <v>563905.0</v>
      </c>
      <c r="C41" s="15">
        <f t="shared" si="1"/>
        <v>0.005404480676</v>
      </c>
      <c r="D41" s="16">
        <f t="shared" si="2"/>
        <v>764130.292</v>
      </c>
      <c r="E41" s="17">
        <f t="shared" si="3"/>
        <v>750180.2681</v>
      </c>
      <c r="F41" s="18">
        <v>82220.0</v>
      </c>
      <c r="G41" s="4"/>
      <c r="H41" s="13" t="s">
        <v>61</v>
      </c>
      <c r="I41" s="14">
        <v>82220.0</v>
      </c>
      <c r="J41" s="19">
        <v>764130.2919726827</v>
      </c>
      <c r="K41" s="20">
        <f t="shared" si="4"/>
        <v>9.293727706</v>
      </c>
      <c r="L41" s="4"/>
      <c r="M41" s="13" t="s">
        <v>61</v>
      </c>
      <c r="N41" s="20">
        <v>9.293727705821974</v>
      </c>
      <c r="O41" s="19">
        <v>750180.0</v>
      </c>
      <c r="P41" s="14">
        <f t="shared" si="5"/>
        <v>80718.95624</v>
      </c>
      <c r="Q41" s="21"/>
      <c r="R41" s="13" t="s">
        <v>61</v>
      </c>
      <c r="S41" s="20">
        <v>9.293727705821974</v>
      </c>
      <c r="T41" s="20">
        <v>7.8</v>
      </c>
      <c r="U41" s="19">
        <v>750180.0</v>
      </c>
      <c r="V41" s="14">
        <v>95990.0</v>
      </c>
      <c r="W41" s="8"/>
      <c r="X41" s="13" t="s">
        <v>61</v>
      </c>
      <c r="Y41" s="19">
        <v>-1501.0149151529477</v>
      </c>
      <c r="Z41" s="19">
        <v>-2978.0</v>
      </c>
      <c r="AA41" s="14">
        <v>44943.0</v>
      </c>
      <c r="AB41" s="22"/>
      <c r="AC41" s="13" t="s">
        <v>61</v>
      </c>
      <c r="AD41" s="23">
        <v>13770.0</v>
      </c>
      <c r="AE41" s="19">
        <v>-2978.0</v>
      </c>
      <c r="AF41" s="14">
        <v>44943.0</v>
      </c>
      <c r="AG41" s="24"/>
      <c r="AH41" s="22"/>
      <c r="AI41" s="22"/>
      <c r="AJ41" s="22"/>
      <c r="AK41" s="22"/>
      <c r="AL41" s="22"/>
      <c r="AM41" s="22"/>
      <c r="AN41" s="22"/>
      <c r="AO41" s="22"/>
    </row>
    <row r="42">
      <c r="A42" s="25" t="s">
        <v>62</v>
      </c>
      <c r="B42" s="28">
        <v>7617875.0</v>
      </c>
      <c r="C42" s="15">
        <f t="shared" si="1"/>
        <v>0.07300991875</v>
      </c>
      <c r="D42" s="16">
        <f t="shared" si="2"/>
        <v>10322747.71</v>
      </c>
      <c r="E42" s="17">
        <f t="shared" si="3"/>
        <v>10134294.8</v>
      </c>
      <c r="F42" s="18">
        <v>552073.0</v>
      </c>
      <c r="G42" s="4"/>
      <c r="H42" s="25" t="s">
        <v>62</v>
      </c>
      <c r="I42" s="14">
        <v>552073.0</v>
      </c>
      <c r="J42" s="19">
        <v>1.0322747710982168E7</v>
      </c>
      <c r="K42" s="20">
        <f t="shared" si="4"/>
        <v>18.69815715</v>
      </c>
      <c r="L42" s="4"/>
      <c r="M42" s="25" t="s">
        <v>62</v>
      </c>
      <c r="N42" s="20">
        <v>18.698157147663746</v>
      </c>
      <c r="O42" s="19">
        <v>1.0134295E7</v>
      </c>
      <c r="P42" s="14">
        <f t="shared" si="5"/>
        <v>541994.3217</v>
      </c>
      <c r="Q42" s="21"/>
      <c r="R42" s="25" t="s">
        <v>62</v>
      </c>
      <c r="S42" s="20">
        <v>18.698157147663746</v>
      </c>
      <c r="T42" s="20">
        <v>15.7</v>
      </c>
      <c r="U42" s="19">
        <v>1.0134295E7</v>
      </c>
      <c r="V42" s="14">
        <v>644532.0</v>
      </c>
      <c r="W42" s="8"/>
      <c r="X42" s="25" t="s">
        <v>62</v>
      </c>
      <c r="Y42" s="19">
        <v>-10078.688971700729</v>
      </c>
      <c r="Z42" s="19">
        <v>-12899.0</v>
      </c>
      <c r="AA42" s="14">
        <v>308876.0</v>
      </c>
      <c r="AB42" s="22"/>
      <c r="AC42" s="25" t="s">
        <v>62</v>
      </c>
      <c r="AD42" s="23">
        <v>92459.0</v>
      </c>
      <c r="AE42" s="19">
        <v>-12899.0</v>
      </c>
      <c r="AF42" s="14">
        <v>308876.0</v>
      </c>
      <c r="AG42" s="24"/>
      <c r="AH42" s="22"/>
      <c r="AI42" s="22"/>
      <c r="AJ42" s="22"/>
      <c r="AK42" s="22"/>
      <c r="AL42" s="22"/>
      <c r="AM42" s="22"/>
      <c r="AN42" s="22"/>
      <c r="AO42" s="22"/>
    </row>
    <row r="43">
      <c r="A43" s="13" t="s">
        <v>63</v>
      </c>
      <c r="B43" s="28">
        <v>2968849.0</v>
      </c>
      <c r="C43" s="15">
        <f t="shared" si="1"/>
        <v>0.02845352861</v>
      </c>
      <c r="D43" s="16">
        <f t="shared" si="2"/>
        <v>4022995.812</v>
      </c>
      <c r="E43" s="17">
        <f t="shared" si="3"/>
        <v>3949551.677</v>
      </c>
      <c r="F43" s="18">
        <v>175093.0</v>
      </c>
      <c r="G43" s="4"/>
      <c r="H43" s="13" t="s">
        <v>63</v>
      </c>
      <c r="I43" s="14">
        <v>175093.0</v>
      </c>
      <c r="J43" s="19">
        <v>4022995.8116931166</v>
      </c>
      <c r="K43" s="20">
        <f t="shared" si="4"/>
        <v>22.97633721</v>
      </c>
      <c r="L43" s="4"/>
      <c r="M43" s="13" t="s">
        <v>63</v>
      </c>
      <c r="N43" s="20">
        <v>22.976337213327298</v>
      </c>
      <c r="O43" s="19">
        <v>3949552.0</v>
      </c>
      <c r="P43" s="14">
        <f t="shared" si="5"/>
        <v>171896.5022</v>
      </c>
      <c r="Q43" s="21"/>
      <c r="R43" s="13" t="s">
        <v>63</v>
      </c>
      <c r="S43" s="20">
        <v>22.976337213327298</v>
      </c>
      <c r="T43" s="20">
        <v>19.3</v>
      </c>
      <c r="U43" s="19">
        <v>3949552.0</v>
      </c>
      <c r="V43" s="14">
        <v>204417.0</v>
      </c>
      <c r="W43" s="8"/>
      <c r="X43" s="13" t="s">
        <v>63</v>
      </c>
      <c r="Y43" s="19">
        <v>-3196.511852820171</v>
      </c>
      <c r="Z43" s="19">
        <v>-4816.0</v>
      </c>
      <c r="AA43" s="14">
        <v>97237.0</v>
      </c>
      <c r="AB43" s="22"/>
      <c r="AC43" s="13" t="s">
        <v>63</v>
      </c>
      <c r="AD43" s="23">
        <v>29324.0</v>
      </c>
      <c r="AE43" s="19">
        <v>-4816.0</v>
      </c>
      <c r="AF43" s="14">
        <v>97237.0</v>
      </c>
      <c r="AG43" s="24"/>
      <c r="AH43" s="22"/>
      <c r="AI43" s="22"/>
      <c r="AJ43" s="22"/>
      <c r="AK43" s="22"/>
      <c r="AL43" s="22"/>
      <c r="AM43" s="22"/>
      <c r="AN43" s="22"/>
      <c r="AO43" s="22"/>
    </row>
    <row r="44">
      <c r="A44" s="13" t="s">
        <v>64</v>
      </c>
      <c r="B44" s="28">
        <v>1.6293655E7</v>
      </c>
      <c r="C44" s="15">
        <f t="shared" si="1"/>
        <v>0.1561588275</v>
      </c>
      <c r="D44" s="16">
        <f t="shared" si="2"/>
        <v>22079029.89</v>
      </c>
      <c r="E44" s="17">
        <f t="shared" si="3"/>
        <v>21675953.35</v>
      </c>
      <c r="F44" s="18">
        <v>1120579.0</v>
      </c>
      <c r="G44" s="4"/>
      <c r="H44" s="13" t="s">
        <v>64</v>
      </c>
      <c r="I44" s="14">
        <v>1120579.0</v>
      </c>
      <c r="J44" s="19">
        <v>2.2079029894134935E7</v>
      </c>
      <c r="K44" s="20">
        <f t="shared" si="4"/>
        <v>19.70323368</v>
      </c>
      <c r="L44" s="4"/>
      <c r="M44" s="13" t="s">
        <v>64</v>
      </c>
      <c r="N44" s="20">
        <v>19.703233680209014</v>
      </c>
      <c r="O44" s="19">
        <v>2.1675953E7</v>
      </c>
      <c r="P44" s="14">
        <f t="shared" si="5"/>
        <v>1100121.602</v>
      </c>
      <c r="Q44" s="21"/>
      <c r="R44" s="13" t="s">
        <v>64</v>
      </c>
      <c r="S44" s="20">
        <v>19.703233680209014</v>
      </c>
      <c r="T44" s="20">
        <v>16.6</v>
      </c>
      <c r="U44" s="19">
        <v>2.1675953E7</v>
      </c>
      <c r="V44" s="14">
        <v>1308248.0</v>
      </c>
      <c r="W44" s="8"/>
      <c r="X44" s="13" t="s">
        <v>64</v>
      </c>
      <c r="Y44" s="19">
        <v>-20457.380109549966</v>
      </c>
      <c r="Z44" s="19">
        <v>-35293.0</v>
      </c>
      <c r="AA44" s="14">
        <v>617833.0</v>
      </c>
      <c r="AB44" s="22"/>
      <c r="AC44" s="13" t="s">
        <v>64</v>
      </c>
      <c r="AD44" s="23">
        <v>187669.0</v>
      </c>
      <c r="AE44" s="19">
        <v>-35293.0</v>
      </c>
      <c r="AF44" s="14">
        <v>617833.0</v>
      </c>
      <c r="AG44" s="24"/>
      <c r="AH44" s="22"/>
      <c r="AI44" s="22"/>
      <c r="AJ44" s="22"/>
      <c r="AK44" s="22"/>
      <c r="AL44" s="22"/>
      <c r="AM44" s="22"/>
      <c r="AN44" s="22"/>
      <c r="AO44" s="22"/>
    </row>
    <row r="45">
      <c r="A45" s="13" t="s">
        <v>65</v>
      </c>
      <c r="B45" s="28">
        <v>4076625.0</v>
      </c>
      <c r="C45" s="15">
        <f t="shared" si="1"/>
        <v>0.03907048357</v>
      </c>
      <c r="D45" s="16">
        <f t="shared" si="2"/>
        <v>5524108.939</v>
      </c>
      <c r="E45" s="17">
        <f t="shared" si="3"/>
        <v>5423260.364</v>
      </c>
      <c r="F45" s="18">
        <v>398813.0</v>
      </c>
      <c r="G45" s="4"/>
      <c r="H45" s="13" t="s">
        <v>65</v>
      </c>
      <c r="I45" s="14">
        <v>398813.0</v>
      </c>
      <c r="J45" s="19">
        <v>5524108.939472319</v>
      </c>
      <c r="K45" s="20">
        <f t="shared" si="4"/>
        <v>13.85137631</v>
      </c>
      <c r="L45" s="4"/>
      <c r="M45" s="13" t="s">
        <v>65</v>
      </c>
      <c r="N45" s="20">
        <v>13.851376307874414</v>
      </c>
      <c r="O45" s="19">
        <v>5423260.0</v>
      </c>
      <c r="P45" s="14">
        <f t="shared" si="5"/>
        <v>391532.2116</v>
      </c>
      <c r="Q45" s="21"/>
      <c r="R45" s="13" t="s">
        <v>65</v>
      </c>
      <c r="S45" s="20">
        <v>13.851376307874414</v>
      </c>
      <c r="T45" s="20">
        <v>11.6</v>
      </c>
      <c r="U45" s="19">
        <v>5423260.0</v>
      </c>
      <c r="V45" s="14">
        <v>465604.0</v>
      </c>
      <c r="W45" s="8"/>
      <c r="X45" s="13" t="s">
        <v>65</v>
      </c>
      <c r="Y45" s="19">
        <v>-7280.762118181621</v>
      </c>
      <c r="Z45" s="19">
        <v>-16262.0</v>
      </c>
      <c r="AA45" s="14">
        <v>216185.0</v>
      </c>
      <c r="AB45" s="22"/>
      <c r="AC45" s="13" t="s">
        <v>65</v>
      </c>
      <c r="AD45" s="23">
        <v>66791.0</v>
      </c>
      <c r="AE45" s="19">
        <v>-16262.0</v>
      </c>
      <c r="AF45" s="14">
        <v>216185.0</v>
      </c>
      <c r="AG45" s="24"/>
      <c r="AH45" s="22"/>
      <c r="AI45" s="22"/>
      <c r="AJ45" s="22"/>
      <c r="AK45" s="22"/>
      <c r="AL45" s="22"/>
      <c r="AM45" s="22"/>
      <c r="AN45" s="22"/>
      <c r="AO45" s="22"/>
    </row>
    <row r="46">
      <c r="A46" s="13" t="s">
        <v>66</v>
      </c>
      <c r="B46" s="28">
        <v>52733.0</v>
      </c>
      <c r="C46" s="15">
        <f t="shared" si="1"/>
        <v>0.0005053944893</v>
      </c>
      <c r="D46" s="16">
        <f t="shared" si="2"/>
        <v>71456.86363</v>
      </c>
      <c r="E46" s="17">
        <f t="shared" si="3"/>
        <v>70152.3414</v>
      </c>
      <c r="F46" s="18">
        <v>23042.0</v>
      </c>
      <c r="G46" s="4"/>
      <c r="H46" s="13" t="s">
        <v>66</v>
      </c>
      <c r="I46" s="14">
        <v>23042.0</v>
      </c>
      <c r="J46" s="19">
        <v>71456.8636323414</v>
      </c>
      <c r="K46" s="20">
        <f t="shared" si="4"/>
        <v>3.101157175</v>
      </c>
      <c r="L46" s="4"/>
      <c r="M46" s="13" t="s">
        <v>66</v>
      </c>
      <c r="N46" s="20">
        <v>3.1011571752600204</v>
      </c>
      <c r="O46" s="19">
        <v>70152.0</v>
      </c>
      <c r="P46" s="14">
        <f t="shared" si="5"/>
        <v>22621.23331</v>
      </c>
      <c r="Q46" s="21"/>
      <c r="R46" s="13" t="s">
        <v>66</v>
      </c>
      <c r="S46" s="20">
        <v>3.1011571752600204</v>
      </c>
      <c r="T46" s="20">
        <v>2.6</v>
      </c>
      <c r="U46" s="19">
        <v>70152.0</v>
      </c>
      <c r="V46" s="14">
        <v>26901.0</v>
      </c>
      <c r="W46" s="8"/>
      <c r="X46" s="13" t="s">
        <v>66</v>
      </c>
      <c r="Y46" s="19">
        <v>-420.6566002791769</v>
      </c>
      <c r="Z46" s="19">
        <v>-1012.0</v>
      </c>
      <c r="AA46" s="14">
        <v>12418.0</v>
      </c>
      <c r="AB46" s="22"/>
      <c r="AC46" s="13" t="s">
        <v>66</v>
      </c>
      <c r="AD46" s="23">
        <v>3859.0</v>
      </c>
      <c r="AE46" s="19">
        <v>-1012.0</v>
      </c>
      <c r="AF46" s="14">
        <v>12418.0</v>
      </c>
      <c r="AG46" s="24"/>
      <c r="AH46" s="22"/>
      <c r="AI46" s="22"/>
      <c r="AJ46" s="22"/>
      <c r="AK46" s="22"/>
      <c r="AL46" s="22"/>
      <c r="AM46" s="22"/>
      <c r="AN46" s="22"/>
      <c r="AO46" s="22"/>
    </row>
    <row r="47">
      <c r="A47" s="13" t="s">
        <v>67</v>
      </c>
      <c r="B47" s="28">
        <v>60529.0</v>
      </c>
      <c r="C47" s="15">
        <f t="shared" si="1"/>
        <v>0.0005801115629</v>
      </c>
      <c r="D47" s="16">
        <f t="shared" si="2"/>
        <v>82020.98304</v>
      </c>
      <c r="E47" s="17">
        <f t="shared" si="3"/>
        <v>80523.6014</v>
      </c>
      <c r="F47" s="18">
        <v>44807.0</v>
      </c>
      <c r="G47" s="4"/>
      <c r="H47" s="13" t="s">
        <v>67</v>
      </c>
      <c r="I47" s="14">
        <v>44807.0</v>
      </c>
      <c r="J47" s="19">
        <v>82020.98304291416</v>
      </c>
      <c r="K47" s="20">
        <f t="shared" si="4"/>
        <v>1.830539493</v>
      </c>
      <c r="L47" s="4"/>
      <c r="M47" s="13" t="s">
        <v>67</v>
      </c>
      <c r="N47" s="20">
        <v>1.8305394925550507</v>
      </c>
      <c r="O47" s="19">
        <v>80524.0</v>
      </c>
      <c r="P47" s="14">
        <f t="shared" si="5"/>
        <v>43989.21757</v>
      </c>
      <c r="Q47" s="21"/>
      <c r="R47" s="13" t="s">
        <v>67</v>
      </c>
      <c r="S47" s="20">
        <v>1.8305394925550507</v>
      </c>
      <c r="T47" s="20">
        <v>1.5</v>
      </c>
      <c r="U47" s="19">
        <v>80524.0</v>
      </c>
      <c r="V47" s="14">
        <v>52311.0</v>
      </c>
      <c r="W47" s="8"/>
      <c r="X47" s="13" t="s">
        <v>67</v>
      </c>
      <c r="Y47" s="19">
        <v>-818.0001861257333</v>
      </c>
      <c r="Z47" s="19">
        <v>-1654.0</v>
      </c>
      <c r="AA47" s="14">
        <v>24462.0</v>
      </c>
      <c r="AB47" s="22"/>
      <c r="AC47" s="13" t="s">
        <v>67</v>
      </c>
      <c r="AD47" s="23">
        <v>7504.0</v>
      </c>
      <c r="AE47" s="19">
        <v>-1654.0</v>
      </c>
      <c r="AF47" s="14">
        <v>24462.0</v>
      </c>
      <c r="AG47" s="24"/>
      <c r="AH47" s="22"/>
      <c r="AI47" s="22"/>
      <c r="AJ47" s="22"/>
      <c r="AK47" s="22"/>
      <c r="AL47" s="22"/>
      <c r="AM47" s="22"/>
      <c r="AN47" s="22"/>
      <c r="AO47" s="22"/>
    </row>
    <row r="48">
      <c r="A48" s="13" t="s">
        <v>68</v>
      </c>
      <c r="B48" s="28">
        <v>808476.0</v>
      </c>
      <c r="C48" s="15">
        <f t="shared" si="1"/>
        <v>0.007748455714</v>
      </c>
      <c r="D48" s="16">
        <f t="shared" si="2"/>
        <v>1095540.919</v>
      </c>
      <c r="E48" s="17">
        <f t="shared" si="3"/>
        <v>1075540.636</v>
      </c>
      <c r="F48" s="18">
        <v>138844.0</v>
      </c>
      <c r="G48" s="4"/>
      <c r="H48" s="13" t="s">
        <v>68</v>
      </c>
      <c r="I48" s="14">
        <v>138844.0</v>
      </c>
      <c r="J48" s="19">
        <v>1095540.9190074687</v>
      </c>
      <c r="K48" s="20">
        <f t="shared" si="4"/>
        <v>7.890444809</v>
      </c>
      <c r="L48" s="4"/>
      <c r="M48" s="13" t="s">
        <v>68</v>
      </c>
      <c r="N48" s="20">
        <v>7.89044480861592</v>
      </c>
      <c r="O48" s="19">
        <v>1075541.0</v>
      </c>
      <c r="P48" s="14">
        <f t="shared" si="5"/>
        <v>136309.2989</v>
      </c>
      <c r="Q48" s="21"/>
      <c r="R48" s="13" t="s">
        <v>68</v>
      </c>
      <c r="S48" s="20">
        <v>7.89044480861592</v>
      </c>
      <c r="T48" s="20">
        <v>6.6</v>
      </c>
      <c r="U48" s="19">
        <v>1075541.0</v>
      </c>
      <c r="V48" s="14">
        <v>162097.0</v>
      </c>
      <c r="W48" s="8"/>
      <c r="X48" s="13" t="s">
        <v>68</v>
      </c>
      <c r="Y48" s="19">
        <v>-2534.747201161459</v>
      </c>
      <c r="Z48" s="19">
        <v>-5753.0</v>
      </c>
      <c r="AA48" s="14">
        <v>75172.0</v>
      </c>
      <c r="AB48" s="22"/>
      <c r="AC48" s="13" t="s">
        <v>68</v>
      </c>
      <c r="AD48" s="23">
        <v>23253.0</v>
      </c>
      <c r="AE48" s="19">
        <v>-5753.0</v>
      </c>
      <c r="AF48" s="14">
        <v>75172.0</v>
      </c>
      <c r="AG48" s="24"/>
      <c r="AH48" s="22"/>
      <c r="AI48" s="22"/>
      <c r="AJ48" s="22"/>
      <c r="AK48" s="22"/>
      <c r="AL48" s="22"/>
      <c r="AM48" s="22"/>
      <c r="AN48" s="22"/>
      <c r="AO48" s="22"/>
    </row>
    <row r="49">
      <c r="A49" s="25" t="s">
        <v>69</v>
      </c>
      <c r="B49" s="28">
        <v>438611.0</v>
      </c>
      <c r="C49" s="15">
        <f t="shared" si="1"/>
        <v>0.004203659613</v>
      </c>
      <c r="D49" s="16">
        <f t="shared" si="2"/>
        <v>594348.2528</v>
      </c>
      <c r="E49" s="17">
        <f t="shared" si="3"/>
        <v>583497.7834</v>
      </c>
      <c r="F49" s="18">
        <v>27787.0</v>
      </c>
      <c r="G49" s="4"/>
      <c r="H49" s="25" t="s">
        <v>69</v>
      </c>
      <c r="I49" s="14">
        <v>27787.0</v>
      </c>
      <c r="J49" s="19">
        <v>594348.2527951167</v>
      </c>
      <c r="K49" s="20">
        <f t="shared" si="4"/>
        <v>21.38943581</v>
      </c>
      <c r="L49" s="4"/>
      <c r="M49" s="25" t="s">
        <v>69</v>
      </c>
      <c r="N49" s="20">
        <v>21.389435807935968</v>
      </c>
      <c r="O49" s="19">
        <v>583498.0</v>
      </c>
      <c r="P49" s="14">
        <f t="shared" si="5"/>
        <v>27279.72842</v>
      </c>
      <c r="Q49" s="21"/>
      <c r="R49" s="25" t="s">
        <v>69</v>
      </c>
      <c r="S49" s="20">
        <v>21.389435807935968</v>
      </c>
      <c r="T49" s="20">
        <v>18.0</v>
      </c>
      <c r="U49" s="19">
        <v>583498.0</v>
      </c>
      <c r="V49" s="14">
        <v>32441.0</v>
      </c>
      <c r="W49" s="8"/>
      <c r="X49" s="25" t="s">
        <v>69</v>
      </c>
      <c r="Y49" s="19">
        <v>-507.28170089217747</v>
      </c>
      <c r="Z49" s="19">
        <v>-934.0</v>
      </c>
      <c r="AA49" s="14">
        <v>15262.0</v>
      </c>
      <c r="AB49" s="22"/>
      <c r="AC49" s="25" t="s">
        <v>69</v>
      </c>
      <c r="AD49" s="23">
        <v>4654.0</v>
      </c>
      <c r="AE49" s="19">
        <v>-934.0</v>
      </c>
      <c r="AF49" s="14">
        <v>15262.0</v>
      </c>
      <c r="AG49" s="24"/>
      <c r="AH49" s="22"/>
      <c r="AI49" s="22"/>
      <c r="AJ49" s="22"/>
      <c r="AK49" s="22"/>
      <c r="AL49" s="22"/>
      <c r="AM49" s="22"/>
      <c r="AN49" s="22"/>
      <c r="AO49" s="22"/>
    </row>
    <row r="50">
      <c r="A50" s="13" t="s">
        <v>70</v>
      </c>
      <c r="B50" s="28">
        <v>5622208.0</v>
      </c>
      <c r="C50" s="15">
        <f t="shared" si="1"/>
        <v>0.05388339258</v>
      </c>
      <c r="D50" s="16">
        <f t="shared" si="2"/>
        <v>7618480.844</v>
      </c>
      <c r="E50" s="17">
        <f t="shared" si="3"/>
        <v>7479397.247</v>
      </c>
      <c r="F50" s="18">
        <v>276938.0</v>
      </c>
      <c r="G50" s="4"/>
      <c r="H50" s="13" t="s">
        <v>70</v>
      </c>
      <c r="I50" s="14">
        <v>276938.0</v>
      </c>
      <c r="J50" s="19">
        <v>7618480.844417326</v>
      </c>
      <c r="K50" s="20">
        <f t="shared" si="4"/>
        <v>27.50969836</v>
      </c>
      <c r="L50" s="4"/>
      <c r="M50" s="13" t="s">
        <v>70</v>
      </c>
      <c r="N50" s="20">
        <v>27.509698359984277</v>
      </c>
      <c r="O50" s="19">
        <v>7479397.0</v>
      </c>
      <c r="P50" s="14">
        <f t="shared" si="5"/>
        <v>271882.1887</v>
      </c>
      <c r="Q50" s="21"/>
      <c r="R50" s="13" t="s">
        <v>70</v>
      </c>
      <c r="S50" s="20">
        <v>27.509698359984277</v>
      </c>
      <c r="T50" s="20">
        <v>23.1</v>
      </c>
      <c r="U50" s="19">
        <v>7479397.0</v>
      </c>
      <c r="V50" s="14">
        <v>323318.0</v>
      </c>
      <c r="W50" s="8"/>
      <c r="X50" s="13" t="s">
        <v>70</v>
      </c>
      <c r="Y50" s="19">
        <v>-5055.802342162817</v>
      </c>
      <c r="Z50" s="19">
        <v>-6098.0</v>
      </c>
      <c r="AA50" s="14">
        <v>155314.0</v>
      </c>
      <c r="AB50" s="22"/>
      <c r="AC50" s="13" t="s">
        <v>70</v>
      </c>
      <c r="AD50" s="23">
        <v>46380.0</v>
      </c>
      <c r="AE50" s="19">
        <v>-6098.0</v>
      </c>
      <c r="AF50" s="14">
        <v>155314.0</v>
      </c>
      <c r="AG50" s="24"/>
      <c r="AH50" s="22"/>
      <c r="AI50" s="22"/>
      <c r="AJ50" s="22"/>
      <c r="AK50" s="22"/>
      <c r="AL50" s="22"/>
      <c r="AM50" s="22"/>
      <c r="AN50" s="22"/>
      <c r="AO50" s="22"/>
    </row>
    <row r="51">
      <c r="A51" s="13" t="s">
        <v>71</v>
      </c>
      <c r="B51" s="28">
        <v>136112.0</v>
      </c>
      <c r="C51" s="15">
        <f t="shared" si="1"/>
        <v>0.001304501066</v>
      </c>
      <c r="D51" s="16">
        <f t="shared" si="2"/>
        <v>184441.1777</v>
      </c>
      <c r="E51" s="17">
        <f t="shared" si="3"/>
        <v>181074.0047</v>
      </c>
      <c r="F51" s="18">
        <v>17903.0</v>
      </c>
      <c r="G51" s="4"/>
      <c r="H51" s="13" t="s">
        <v>71</v>
      </c>
      <c r="I51" s="14">
        <v>17903.0</v>
      </c>
      <c r="J51" s="19">
        <v>184441.17768238584</v>
      </c>
      <c r="K51" s="20">
        <f t="shared" si="4"/>
        <v>10.30224977</v>
      </c>
      <c r="L51" s="4"/>
      <c r="M51" s="13" t="s">
        <v>71</v>
      </c>
      <c r="N51" s="20">
        <v>10.302249772797063</v>
      </c>
      <c r="O51" s="19">
        <v>181074.0</v>
      </c>
      <c r="P51" s="14">
        <f t="shared" si="5"/>
        <v>17576.16094</v>
      </c>
      <c r="Q51" s="21"/>
      <c r="R51" s="13" t="s">
        <v>71</v>
      </c>
      <c r="S51" s="20">
        <v>10.302249772797063</v>
      </c>
      <c r="T51" s="20">
        <v>8.7</v>
      </c>
      <c r="U51" s="19">
        <v>181074.0</v>
      </c>
      <c r="V51" s="14">
        <v>20901.0</v>
      </c>
      <c r="W51" s="8"/>
      <c r="X51" s="13" t="s">
        <v>71</v>
      </c>
      <c r="Y51" s="19">
        <v>-326.83860406206804</v>
      </c>
      <c r="Z51" s="19">
        <v>-594.0</v>
      </c>
      <c r="AA51" s="14">
        <v>9840.0</v>
      </c>
      <c r="AB51" s="22"/>
      <c r="AC51" s="13" t="s">
        <v>71</v>
      </c>
      <c r="AD51" s="23">
        <v>2998.0</v>
      </c>
      <c r="AE51" s="19">
        <v>-594.0</v>
      </c>
      <c r="AF51" s="14">
        <v>9840.0</v>
      </c>
      <c r="AG51" s="24"/>
      <c r="AH51" s="22"/>
      <c r="AI51" s="22"/>
      <c r="AJ51" s="22"/>
      <c r="AK51" s="22"/>
      <c r="AL51" s="22"/>
      <c r="AM51" s="22"/>
      <c r="AN51" s="22"/>
      <c r="AO51" s="22"/>
    </row>
    <row r="52">
      <c r="A52" s="13" t="s">
        <v>72</v>
      </c>
      <c r="B52" s="28">
        <v>166605.0</v>
      </c>
      <c r="C52" s="15">
        <f t="shared" si="1"/>
        <v>0.001596746798</v>
      </c>
      <c r="D52" s="16">
        <f t="shared" si="2"/>
        <v>225761.3025</v>
      </c>
      <c r="E52" s="17">
        <f t="shared" si="3"/>
        <v>221639.7861</v>
      </c>
      <c r="F52" s="18">
        <v>43874.0</v>
      </c>
      <c r="G52" s="4"/>
      <c r="H52" s="13" t="s">
        <v>72</v>
      </c>
      <c r="I52" s="14">
        <v>43874.0</v>
      </c>
      <c r="J52" s="19">
        <v>225761.3025139142</v>
      </c>
      <c r="K52" s="20">
        <f t="shared" si="4"/>
        <v>5.145674033</v>
      </c>
      <c r="L52" s="4"/>
      <c r="M52" s="13" t="s">
        <v>72</v>
      </c>
      <c r="N52" s="20">
        <v>5.14567403277372</v>
      </c>
      <c r="O52" s="19">
        <v>221640.0</v>
      </c>
      <c r="P52" s="14">
        <f t="shared" si="5"/>
        <v>43073.07431</v>
      </c>
      <c r="Q52" s="21"/>
      <c r="R52" s="13" t="s">
        <v>72</v>
      </c>
      <c r="S52" s="20">
        <v>5.14567403277372</v>
      </c>
      <c r="T52" s="20">
        <v>4.3</v>
      </c>
      <c r="U52" s="19">
        <v>221640.0</v>
      </c>
      <c r="V52" s="14">
        <v>51222.0</v>
      </c>
      <c r="W52" s="8"/>
      <c r="X52" s="13" t="s">
        <v>72</v>
      </c>
      <c r="Y52" s="19">
        <v>-800.9672632865477</v>
      </c>
      <c r="Z52" s="19">
        <v>-2812.0</v>
      </c>
      <c r="AA52" s="14">
        <v>22760.0</v>
      </c>
      <c r="AB52" s="22"/>
      <c r="AC52" s="13" t="s">
        <v>72</v>
      </c>
      <c r="AD52" s="23">
        <v>7348.0</v>
      </c>
      <c r="AE52" s="19">
        <v>-2812.0</v>
      </c>
      <c r="AF52" s="14">
        <v>22760.0</v>
      </c>
      <c r="AG52" s="24"/>
      <c r="AH52" s="22"/>
      <c r="AI52" s="22"/>
      <c r="AJ52" s="22"/>
      <c r="AK52" s="22"/>
      <c r="AL52" s="22"/>
      <c r="AM52" s="22"/>
      <c r="AN52" s="22"/>
      <c r="AO52" s="22"/>
    </row>
    <row r="53">
      <c r="A53" s="13" t="s">
        <v>73</v>
      </c>
      <c r="B53" s="28">
        <v>252106.0</v>
      </c>
      <c r="C53" s="15">
        <f t="shared" si="1"/>
        <v>0.00241619068</v>
      </c>
      <c r="D53" s="16">
        <f t="shared" si="2"/>
        <v>341621.0734</v>
      </c>
      <c r="E53" s="17">
        <f t="shared" si="3"/>
        <v>335384.4117</v>
      </c>
      <c r="F53" s="18">
        <v>166879.0</v>
      </c>
      <c r="G53" s="4"/>
      <c r="H53" s="13" t="s">
        <v>73</v>
      </c>
      <c r="I53" s="14">
        <v>166879.0</v>
      </c>
      <c r="J53" s="19">
        <v>341621.0733865902</v>
      </c>
      <c r="K53" s="20">
        <f t="shared" si="4"/>
        <v>2.047118411</v>
      </c>
      <c r="L53" s="4"/>
      <c r="M53" s="13" t="s">
        <v>73</v>
      </c>
      <c r="N53" s="20">
        <v>2.047118411463337</v>
      </c>
      <c r="O53" s="19">
        <v>335384.0</v>
      </c>
      <c r="P53" s="14">
        <f t="shared" si="5"/>
        <v>163832.2425</v>
      </c>
      <c r="Q53" s="21"/>
      <c r="R53" s="13" t="s">
        <v>73</v>
      </c>
      <c r="S53" s="20">
        <v>2.047118411463337</v>
      </c>
      <c r="T53" s="20">
        <v>1.7</v>
      </c>
      <c r="U53" s="19">
        <v>335384.0</v>
      </c>
      <c r="V53" s="14">
        <v>194827.0</v>
      </c>
      <c r="W53" s="8"/>
      <c r="X53" s="13" t="s">
        <v>73</v>
      </c>
      <c r="Y53" s="19">
        <v>-3046.5564099466137</v>
      </c>
      <c r="Z53" s="19">
        <v>-5132.0</v>
      </c>
      <c r="AA53" s="14">
        <v>92133.0</v>
      </c>
      <c r="AB53" s="22"/>
      <c r="AC53" s="13" t="s">
        <v>73</v>
      </c>
      <c r="AD53" s="23">
        <v>27948.0</v>
      </c>
      <c r="AE53" s="19">
        <v>-5132.0</v>
      </c>
      <c r="AF53" s="14">
        <v>92133.0</v>
      </c>
      <c r="AG53" s="24"/>
      <c r="AH53" s="22"/>
      <c r="AI53" s="22"/>
      <c r="AJ53" s="22"/>
      <c r="AK53" s="22"/>
      <c r="AL53" s="22"/>
      <c r="AM53" s="22"/>
      <c r="AN53" s="22"/>
      <c r="AO53" s="22"/>
    </row>
    <row r="54">
      <c r="A54" s="13" t="s">
        <v>74</v>
      </c>
      <c r="B54" s="28">
        <v>752017.0</v>
      </c>
      <c r="C54" s="15">
        <f t="shared" si="1"/>
        <v>0.00720735114</v>
      </c>
      <c r="D54" s="16">
        <f t="shared" si="2"/>
        <v>1019035.068</v>
      </c>
      <c r="E54" s="17">
        <f t="shared" si="3"/>
        <v>1000431.482</v>
      </c>
      <c r="F54" s="18">
        <v>167410.0</v>
      </c>
      <c r="G54" s="4"/>
      <c r="H54" s="13" t="s">
        <v>74</v>
      </c>
      <c r="I54" s="14">
        <v>167410.0</v>
      </c>
      <c r="J54" s="19">
        <v>1019035.0675706385</v>
      </c>
      <c r="K54" s="20">
        <f t="shared" si="4"/>
        <v>6.087062108</v>
      </c>
      <c r="L54" s="4"/>
      <c r="M54" s="13" t="s">
        <v>74</v>
      </c>
      <c r="N54" s="20">
        <v>6.087062108420277</v>
      </c>
      <c r="O54" s="19">
        <v>1000431.0</v>
      </c>
      <c r="P54" s="14">
        <f t="shared" si="5"/>
        <v>164353.6705</v>
      </c>
      <c r="Q54" s="21"/>
      <c r="R54" s="13" t="s">
        <v>74</v>
      </c>
      <c r="S54" s="20">
        <v>6.087062108420277</v>
      </c>
      <c r="T54" s="20">
        <v>5.1</v>
      </c>
      <c r="U54" s="19">
        <v>1000431.0</v>
      </c>
      <c r="V54" s="14">
        <v>195447.0</v>
      </c>
      <c r="W54" s="8"/>
      <c r="X54" s="13" t="s">
        <v>74</v>
      </c>
      <c r="Y54" s="19">
        <v>-3056.250388539949</v>
      </c>
      <c r="Z54" s="19">
        <v>-5851.0</v>
      </c>
      <c r="AA54" s="14">
        <v>91723.0</v>
      </c>
      <c r="AB54" s="22"/>
      <c r="AC54" s="13" t="s">
        <v>74</v>
      </c>
      <c r="AD54" s="23">
        <v>28037.0</v>
      </c>
      <c r="AE54" s="19">
        <v>-5851.0</v>
      </c>
      <c r="AF54" s="14">
        <v>91723.0</v>
      </c>
      <c r="AG54" s="24"/>
      <c r="AH54" s="22"/>
      <c r="AI54" s="22"/>
      <c r="AJ54" s="22"/>
      <c r="AK54" s="22"/>
      <c r="AL54" s="22"/>
      <c r="AM54" s="22"/>
      <c r="AN54" s="22"/>
      <c r="AO54" s="22"/>
    </row>
    <row r="55">
      <c r="A55" s="25" t="s">
        <v>75</v>
      </c>
      <c r="B55" s="28">
        <v>1241143.0</v>
      </c>
      <c r="C55" s="15">
        <f t="shared" si="1"/>
        <v>0.01189514787</v>
      </c>
      <c r="D55" s="16">
        <f t="shared" si="2"/>
        <v>1681834.641</v>
      </c>
      <c r="E55" s="17">
        <f t="shared" si="3"/>
        <v>1651130.932</v>
      </c>
      <c r="F55" s="18">
        <v>649009.0</v>
      </c>
      <c r="G55" s="4"/>
      <c r="H55" s="25" t="s">
        <v>75</v>
      </c>
      <c r="I55" s="14">
        <v>649009.0</v>
      </c>
      <c r="J55" s="19">
        <v>1681834.6405331595</v>
      </c>
      <c r="K55" s="20">
        <f t="shared" si="4"/>
        <v>2.59138878</v>
      </c>
      <c r="L55" s="4"/>
      <c r="M55" s="25" t="s">
        <v>75</v>
      </c>
      <c r="N55" s="20">
        <v>2.591388779713624</v>
      </c>
      <c r="O55" s="19">
        <v>1651131.0</v>
      </c>
      <c r="P55" s="14">
        <f t="shared" si="5"/>
        <v>637160.6657</v>
      </c>
      <c r="Q55" s="21"/>
      <c r="R55" s="25" t="s">
        <v>75</v>
      </c>
      <c r="S55" s="20">
        <v>2.591388779713624</v>
      </c>
      <c r="T55" s="20">
        <v>2.2</v>
      </c>
      <c r="U55" s="19">
        <v>1651131.0</v>
      </c>
      <c r="V55" s="14">
        <v>757702.0</v>
      </c>
      <c r="W55" s="8"/>
      <c r="X55" s="25" t="s">
        <v>75</v>
      </c>
      <c r="Y55" s="19">
        <v>-11848.360363275395</v>
      </c>
      <c r="Z55" s="19">
        <v>-22639.0</v>
      </c>
      <c r="AA55" s="14">
        <v>355634.0</v>
      </c>
      <c r="AB55" s="22"/>
      <c r="AC55" s="25" t="s">
        <v>75</v>
      </c>
      <c r="AD55" s="23">
        <v>108693.0</v>
      </c>
      <c r="AE55" s="19">
        <v>-22639.0</v>
      </c>
      <c r="AF55" s="14">
        <v>355634.0</v>
      </c>
      <c r="AG55" s="24"/>
      <c r="AH55" s="22"/>
      <c r="AI55" s="22"/>
      <c r="AJ55" s="22"/>
      <c r="AK55" s="22"/>
      <c r="AL55" s="22"/>
      <c r="AM55" s="22"/>
      <c r="AN55" s="22"/>
      <c r="AO55" s="22"/>
    </row>
    <row r="56">
      <c r="A56" s="13" t="s">
        <v>76</v>
      </c>
      <c r="B56" s="28">
        <v>466409.0</v>
      </c>
      <c r="C56" s="15">
        <f t="shared" si="1"/>
        <v>0.004470076392</v>
      </c>
      <c r="D56" s="16">
        <f t="shared" si="2"/>
        <v>632016.4662</v>
      </c>
      <c r="E56" s="17">
        <f t="shared" si="3"/>
        <v>620478.3229</v>
      </c>
      <c r="F56" s="18">
        <v>639752.0</v>
      </c>
      <c r="G56" s="4"/>
      <c r="H56" s="13" t="s">
        <v>76</v>
      </c>
      <c r="I56" s="14">
        <v>639752.0</v>
      </c>
      <c r="J56" s="19">
        <v>632016.4661577516</v>
      </c>
      <c r="K56" s="20">
        <f t="shared" si="4"/>
        <v>0.9879085429</v>
      </c>
      <c r="L56" s="4"/>
      <c r="M56" s="13" t="s">
        <v>76</v>
      </c>
      <c r="N56" s="20">
        <v>0.987908542931873</v>
      </c>
      <c r="O56" s="19">
        <v>620478.0</v>
      </c>
      <c r="P56" s="14">
        <f t="shared" si="5"/>
        <v>628072.3094</v>
      </c>
      <c r="Q56" s="21"/>
      <c r="R56" s="13" t="s">
        <v>76</v>
      </c>
      <c r="S56" s="20">
        <v>0.987908542931873</v>
      </c>
      <c r="T56" s="20">
        <v>0.8</v>
      </c>
      <c r="U56" s="19">
        <v>620478.0</v>
      </c>
      <c r="V56" s="14">
        <v>746895.0</v>
      </c>
      <c r="W56" s="8"/>
      <c r="X56" s="13" t="s">
        <v>76</v>
      </c>
      <c r="Y56" s="19">
        <v>-11679.363828739151</v>
      </c>
      <c r="Z56" s="19">
        <v>-14535.0</v>
      </c>
      <c r="AA56" s="14">
        <v>358342.0</v>
      </c>
      <c r="AB56" s="22"/>
      <c r="AC56" s="13" t="s">
        <v>76</v>
      </c>
      <c r="AD56" s="23">
        <v>107143.0</v>
      </c>
      <c r="AE56" s="19">
        <v>-14535.0</v>
      </c>
      <c r="AF56" s="14">
        <v>358342.0</v>
      </c>
      <c r="AG56" s="24"/>
      <c r="AH56" s="22"/>
      <c r="AI56" s="22"/>
      <c r="AJ56" s="22"/>
      <c r="AK56" s="22"/>
      <c r="AL56" s="22"/>
      <c r="AM56" s="22"/>
      <c r="AN56" s="22"/>
      <c r="AO56" s="22"/>
    </row>
    <row r="57">
      <c r="A57" s="13" t="s">
        <v>77</v>
      </c>
      <c r="B57" s="28">
        <v>1887743.0</v>
      </c>
      <c r="C57" s="15">
        <f t="shared" si="1"/>
        <v>0.01809217965</v>
      </c>
      <c r="D57" s="16">
        <f t="shared" si="2"/>
        <v>2558022.379</v>
      </c>
      <c r="E57" s="17">
        <f t="shared" si="3"/>
        <v>2511322.917</v>
      </c>
      <c r="F57" s="18">
        <v>228613.0</v>
      </c>
      <c r="G57" s="4"/>
      <c r="H57" s="13" t="s">
        <v>77</v>
      </c>
      <c r="I57" s="14">
        <v>228613.0</v>
      </c>
      <c r="J57" s="19">
        <v>2558022.3792294585</v>
      </c>
      <c r="K57" s="20">
        <f t="shared" si="4"/>
        <v>11.18931285</v>
      </c>
      <c r="L57" s="4"/>
      <c r="M57" s="13" t="s">
        <v>77</v>
      </c>
      <c r="N57" s="20">
        <v>11.189312852853769</v>
      </c>
      <c r="O57" s="19">
        <v>2511323.0</v>
      </c>
      <c r="P57" s="14">
        <f t="shared" si="5"/>
        <v>224439.4301</v>
      </c>
      <c r="Q57" s="21"/>
      <c r="R57" s="13" t="s">
        <v>77</v>
      </c>
      <c r="S57" s="20">
        <v>11.189312852853769</v>
      </c>
      <c r="T57" s="20">
        <v>9.4</v>
      </c>
      <c r="U57" s="19">
        <v>2511323.0</v>
      </c>
      <c r="V57" s="14">
        <v>266900.0</v>
      </c>
      <c r="W57" s="8"/>
      <c r="X57" s="13" t="s">
        <v>77</v>
      </c>
      <c r="Y57" s="19">
        <v>-4173.577265846019</v>
      </c>
      <c r="Z57" s="19">
        <v>-11050.0</v>
      </c>
      <c r="AA57" s="14">
        <v>122197.0</v>
      </c>
      <c r="AB57" s="22"/>
      <c r="AC57" s="13" t="s">
        <v>77</v>
      </c>
      <c r="AD57" s="23">
        <v>38287.0</v>
      </c>
      <c r="AE57" s="19">
        <v>-11050.0</v>
      </c>
      <c r="AF57" s="14">
        <v>122197.0</v>
      </c>
      <c r="AG57" s="24"/>
      <c r="AH57" s="22"/>
      <c r="AI57" s="22"/>
      <c r="AJ57" s="22"/>
      <c r="AK57" s="22"/>
      <c r="AL57" s="22"/>
      <c r="AM57" s="22"/>
      <c r="AN57" s="22"/>
      <c r="AO57" s="22"/>
    </row>
    <row r="58">
      <c r="A58" s="13" t="s">
        <v>78</v>
      </c>
      <c r="B58" s="28">
        <v>630552.0</v>
      </c>
      <c r="C58" s="15">
        <f t="shared" si="1"/>
        <v>0.006043227316</v>
      </c>
      <c r="D58" s="16">
        <f t="shared" si="2"/>
        <v>854441.5883</v>
      </c>
      <c r="E58" s="17">
        <f t="shared" si="3"/>
        <v>838842.8342</v>
      </c>
      <c r="F58" s="18">
        <v>62891.0</v>
      </c>
      <c r="G58" s="4"/>
      <c r="H58" s="13" t="s">
        <v>78</v>
      </c>
      <c r="I58" s="14">
        <v>62891.0</v>
      </c>
      <c r="J58" s="19">
        <v>854441.5883242018</v>
      </c>
      <c r="K58" s="20">
        <f t="shared" si="4"/>
        <v>13.58607095</v>
      </c>
      <c r="L58" s="4"/>
      <c r="M58" s="13" t="s">
        <v>78</v>
      </c>
      <c r="N58" s="20">
        <v>13.586070953303363</v>
      </c>
      <c r="O58" s="19">
        <v>838843.0</v>
      </c>
      <c r="P58" s="14">
        <f t="shared" si="5"/>
        <v>61742.86907</v>
      </c>
      <c r="Q58" s="21"/>
      <c r="R58" s="13" t="s">
        <v>78</v>
      </c>
      <c r="S58" s="20">
        <v>13.586070953303363</v>
      </c>
      <c r="T58" s="20">
        <v>11.4</v>
      </c>
      <c r="U58" s="19">
        <v>838843.0</v>
      </c>
      <c r="V58" s="14">
        <v>73424.0</v>
      </c>
      <c r="W58" s="8"/>
      <c r="X58" s="13" t="s">
        <v>78</v>
      </c>
      <c r="Y58" s="19">
        <v>-1148.143140706452</v>
      </c>
      <c r="Z58" s="19">
        <v>-2189.0</v>
      </c>
      <c r="AA58" s="14">
        <v>34467.0</v>
      </c>
      <c r="AB58" s="22"/>
      <c r="AC58" s="13" t="s">
        <v>78</v>
      </c>
      <c r="AD58" s="23">
        <v>10533.0</v>
      </c>
      <c r="AE58" s="19">
        <v>-2189.0</v>
      </c>
      <c r="AF58" s="14">
        <v>34467.0</v>
      </c>
      <c r="AG58" s="24"/>
      <c r="AH58" s="22"/>
      <c r="AI58" s="22"/>
      <c r="AJ58" s="22"/>
      <c r="AK58" s="22"/>
      <c r="AL58" s="22"/>
      <c r="AM58" s="22"/>
      <c r="AN58" s="22"/>
      <c r="AO58" s="22"/>
    </row>
    <row r="59">
      <c r="A59" s="13" t="s">
        <v>79</v>
      </c>
      <c r="B59" s="28">
        <v>613009.0</v>
      </c>
      <c r="C59" s="15">
        <f t="shared" si="1"/>
        <v>0.005875094732</v>
      </c>
      <c r="D59" s="16">
        <f t="shared" si="2"/>
        <v>830669.6095</v>
      </c>
      <c r="E59" s="17">
        <f t="shared" si="3"/>
        <v>815504.8385</v>
      </c>
      <c r="F59" s="18">
        <v>104820.0</v>
      </c>
      <c r="G59" s="4"/>
      <c r="H59" s="13" t="s">
        <v>79</v>
      </c>
      <c r="I59" s="14">
        <v>104820.0</v>
      </c>
      <c r="J59" s="19">
        <v>830669.6095120317</v>
      </c>
      <c r="K59" s="20">
        <f t="shared" si="4"/>
        <v>7.92472438</v>
      </c>
      <c r="L59" s="4"/>
      <c r="M59" s="13" t="s">
        <v>79</v>
      </c>
      <c r="N59" s="20">
        <v>7.924724380004118</v>
      </c>
      <c r="O59" s="19">
        <v>815505.0</v>
      </c>
      <c r="P59" s="14">
        <f t="shared" si="5"/>
        <v>102906.4181</v>
      </c>
      <c r="Q59" s="21"/>
      <c r="R59" s="13" t="s">
        <v>79</v>
      </c>
      <c r="S59" s="20">
        <v>7.924724380004118</v>
      </c>
      <c r="T59" s="20">
        <v>6.7</v>
      </c>
      <c r="U59" s="19">
        <v>815505.0</v>
      </c>
      <c r="V59" s="14">
        <v>122375.0</v>
      </c>
      <c r="W59" s="8"/>
      <c r="X59" s="13" t="s">
        <v>79</v>
      </c>
      <c r="Y59" s="19">
        <v>-1913.6023279777583</v>
      </c>
      <c r="Z59" s="19">
        <v>-5119.0</v>
      </c>
      <c r="AA59" s="14">
        <v>55975.0</v>
      </c>
      <c r="AB59" s="22"/>
      <c r="AC59" s="13" t="s">
        <v>79</v>
      </c>
      <c r="AD59" s="23">
        <v>17555.0</v>
      </c>
      <c r="AE59" s="19">
        <v>-5119.0</v>
      </c>
      <c r="AF59" s="14">
        <v>55975.0</v>
      </c>
      <c r="AG59" s="24"/>
      <c r="AH59" s="22"/>
      <c r="AI59" s="22"/>
      <c r="AJ59" s="22"/>
      <c r="AK59" s="22"/>
      <c r="AL59" s="22"/>
      <c r="AM59" s="22"/>
      <c r="AN59" s="22"/>
      <c r="AO59" s="22"/>
    </row>
    <row r="60">
      <c r="A60" s="25" t="s">
        <v>80</v>
      </c>
      <c r="B60" s="28">
        <v>298455.0</v>
      </c>
      <c r="C60" s="15">
        <f t="shared" si="1"/>
        <v>0.002860400742</v>
      </c>
      <c r="D60" s="16">
        <f t="shared" si="2"/>
        <v>404427.1753</v>
      </c>
      <c r="E60" s="17">
        <f t="shared" si="3"/>
        <v>397043.9204</v>
      </c>
      <c r="F60" s="18">
        <v>48479.0</v>
      </c>
      <c r="G60" s="4"/>
      <c r="H60" s="25" t="s">
        <v>80</v>
      </c>
      <c r="I60" s="14">
        <v>48479.0</v>
      </c>
      <c r="J60" s="19">
        <v>404427.17530560464</v>
      </c>
      <c r="K60" s="20">
        <f t="shared" si="4"/>
        <v>8.342316783</v>
      </c>
      <c r="L60" s="4"/>
      <c r="M60" s="25" t="s">
        <v>80</v>
      </c>
      <c r="N60" s="20">
        <v>8.342316782640001</v>
      </c>
      <c r="O60" s="19">
        <v>397044.0</v>
      </c>
      <c r="P60" s="14">
        <f t="shared" si="5"/>
        <v>47593.97303</v>
      </c>
      <c r="Q60" s="21"/>
      <c r="R60" s="25" t="s">
        <v>80</v>
      </c>
      <c r="S60" s="20">
        <v>8.342316782640001</v>
      </c>
      <c r="T60" s="20">
        <v>7.0</v>
      </c>
      <c r="U60" s="19">
        <v>397044.0</v>
      </c>
      <c r="V60" s="14">
        <v>56598.0</v>
      </c>
      <c r="W60" s="8"/>
      <c r="X60" s="25" t="s">
        <v>80</v>
      </c>
      <c r="Y60" s="19">
        <v>-885.0365126696561</v>
      </c>
      <c r="Z60" s="19">
        <v>-2260.0</v>
      </c>
      <c r="AA60" s="14">
        <v>25995.0</v>
      </c>
      <c r="AB60" s="22"/>
      <c r="AC60" s="25" t="s">
        <v>80</v>
      </c>
      <c r="AD60" s="23">
        <v>8119.0</v>
      </c>
      <c r="AE60" s="19">
        <v>-2260.0</v>
      </c>
      <c r="AF60" s="14">
        <v>25995.0</v>
      </c>
      <c r="AG60" s="24"/>
      <c r="AH60" s="22"/>
      <c r="AI60" s="22"/>
      <c r="AJ60" s="22"/>
      <c r="AK60" s="22"/>
      <c r="AL60" s="22"/>
      <c r="AM60" s="22"/>
      <c r="AN60" s="22"/>
      <c r="AO60" s="22"/>
    </row>
    <row r="61">
      <c r="A61" s="13" t="s">
        <v>81</v>
      </c>
      <c r="B61" s="28">
        <v>4178701.0</v>
      </c>
      <c r="C61" s="15">
        <f t="shared" si="1"/>
        <v>0.0400487827</v>
      </c>
      <c r="D61" s="16">
        <f t="shared" si="2"/>
        <v>5662428.982</v>
      </c>
      <c r="E61" s="17">
        <f t="shared" si="3"/>
        <v>5559055.224</v>
      </c>
      <c r="F61" s="18">
        <v>261715.0</v>
      </c>
      <c r="G61" s="4"/>
      <c r="H61" s="13" t="s">
        <v>81</v>
      </c>
      <c r="I61" s="14">
        <v>261715.0</v>
      </c>
      <c r="J61" s="19">
        <v>5662428.982180581</v>
      </c>
      <c r="K61" s="20">
        <f t="shared" si="4"/>
        <v>21.63585955</v>
      </c>
      <c r="L61" s="4"/>
      <c r="M61" s="13" t="s">
        <v>81</v>
      </c>
      <c r="N61" s="20">
        <v>21.635859550199957</v>
      </c>
      <c r="O61" s="19">
        <v>5559055.0</v>
      </c>
      <c r="P61" s="14">
        <f t="shared" si="5"/>
        <v>256937.0996</v>
      </c>
      <c r="Q61" s="21"/>
      <c r="R61" s="13" t="s">
        <v>81</v>
      </c>
      <c r="S61" s="20">
        <v>21.635859550199957</v>
      </c>
      <c r="T61" s="20">
        <v>18.2</v>
      </c>
      <c r="U61" s="19">
        <v>5559055.0</v>
      </c>
      <c r="V61" s="14">
        <v>305546.0</v>
      </c>
      <c r="W61" s="8"/>
      <c r="X61" s="13" t="s">
        <v>81</v>
      </c>
      <c r="Y61" s="19">
        <v>-4777.890033072908</v>
      </c>
      <c r="Z61" s="19">
        <v>-10802.0</v>
      </c>
      <c r="AA61" s="14">
        <v>141738.0</v>
      </c>
      <c r="AB61" s="22"/>
      <c r="AC61" s="13" t="s">
        <v>81</v>
      </c>
      <c r="AD61" s="23">
        <v>43831.0</v>
      </c>
      <c r="AE61" s="19">
        <v>-10802.0</v>
      </c>
      <c r="AF61" s="14">
        <v>141738.0</v>
      </c>
      <c r="AG61" s="24"/>
      <c r="AH61" s="22"/>
      <c r="AI61" s="22"/>
      <c r="AJ61" s="22"/>
      <c r="AK61" s="22"/>
      <c r="AL61" s="22"/>
      <c r="AM61" s="22"/>
      <c r="AN61" s="22"/>
      <c r="AO61" s="22"/>
    </row>
    <row r="62">
      <c r="A62" s="13" t="s">
        <v>82</v>
      </c>
      <c r="B62" s="28">
        <v>781913.0</v>
      </c>
      <c r="C62" s="15">
        <f t="shared" si="1"/>
        <v>0.007493875208</v>
      </c>
      <c r="D62" s="16">
        <f t="shared" si="2"/>
        <v>1059546.216</v>
      </c>
      <c r="E62" s="17">
        <f t="shared" si="3"/>
        <v>1040203.055</v>
      </c>
      <c r="F62" s="18">
        <v>43096.0</v>
      </c>
      <c r="G62" s="4"/>
      <c r="H62" s="13" t="s">
        <v>82</v>
      </c>
      <c r="I62" s="14">
        <v>43096.0</v>
      </c>
      <c r="J62" s="19">
        <v>1059546.2160953286</v>
      </c>
      <c r="K62" s="20">
        <f t="shared" si="4"/>
        <v>24.58572063</v>
      </c>
      <c r="L62" s="4"/>
      <c r="M62" s="13" t="s">
        <v>82</v>
      </c>
      <c r="N62" s="20">
        <v>24.585720625935785</v>
      </c>
      <c r="O62" s="19">
        <v>1040203.0</v>
      </c>
      <c r="P62" s="14">
        <f t="shared" si="5"/>
        <v>42309.23371</v>
      </c>
      <c r="Q62" s="21"/>
      <c r="R62" s="13" t="s">
        <v>82</v>
      </c>
      <c r="S62" s="20">
        <v>24.585720625935785</v>
      </c>
      <c r="T62" s="20">
        <v>20.7</v>
      </c>
      <c r="U62" s="19">
        <v>1040203.0</v>
      </c>
      <c r="V62" s="14">
        <v>50314.0</v>
      </c>
      <c r="W62" s="8"/>
      <c r="X62" s="13" t="s">
        <v>82</v>
      </c>
      <c r="Y62" s="19">
        <v>-786.7640328804628</v>
      </c>
      <c r="Z62" s="19">
        <v>-2065.0</v>
      </c>
      <c r="AA62" s="14">
        <v>23053.0</v>
      </c>
      <c r="AB62" s="22"/>
      <c r="AC62" s="13" t="s">
        <v>82</v>
      </c>
      <c r="AD62" s="23">
        <v>7218.0</v>
      </c>
      <c r="AE62" s="19">
        <v>-2065.0</v>
      </c>
      <c r="AF62" s="14">
        <v>23053.0</v>
      </c>
      <c r="AG62" s="24"/>
      <c r="AH62" s="22"/>
      <c r="AI62" s="22"/>
      <c r="AJ62" s="22"/>
      <c r="AK62" s="22"/>
      <c r="AL62" s="22"/>
      <c r="AM62" s="22"/>
      <c r="AN62" s="22"/>
      <c r="AO62" s="22"/>
    </row>
    <row r="63">
      <c r="A63" s="13" t="s">
        <v>83</v>
      </c>
      <c r="B63" s="28">
        <v>4825230.0</v>
      </c>
      <c r="C63" s="15">
        <f t="shared" si="1"/>
        <v>0.04624513401</v>
      </c>
      <c r="D63" s="16">
        <f t="shared" si="2"/>
        <v>6538520.511</v>
      </c>
      <c r="E63" s="17">
        <f t="shared" si="3"/>
        <v>6419152.756</v>
      </c>
      <c r="F63" s="18">
        <v>858764.0</v>
      </c>
      <c r="G63" s="4"/>
      <c r="H63" s="13" t="s">
        <v>83</v>
      </c>
      <c r="I63" s="14">
        <v>858764.0</v>
      </c>
      <c r="J63" s="19">
        <v>6538520.510964342</v>
      </c>
      <c r="K63" s="20">
        <f t="shared" si="4"/>
        <v>7.613873557</v>
      </c>
      <c r="L63" s="4"/>
      <c r="M63" s="13" t="s">
        <v>83</v>
      </c>
      <c r="N63" s="20">
        <v>7.613873556605007</v>
      </c>
      <c r="O63" s="19">
        <v>6419153.0</v>
      </c>
      <c r="P63" s="14">
        <f t="shared" si="5"/>
        <v>843086.3676</v>
      </c>
      <c r="Q63" s="21"/>
      <c r="R63" s="13" t="s">
        <v>83</v>
      </c>
      <c r="S63" s="20">
        <v>7.613873556605007</v>
      </c>
      <c r="T63" s="20">
        <v>6.4</v>
      </c>
      <c r="U63" s="19">
        <v>6419153.0</v>
      </c>
      <c r="V63" s="14">
        <v>1002586.0</v>
      </c>
      <c r="W63" s="8"/>
      <c r="X63" s="13" t="s">
        <v>83</v>
      </c>
      <c r="Y63" s="19">
        <v>-15677.664468455361</v>
      </c>
      <c r="Z63" s="19">
        <v>-16574.0</v>
      </c>
      <c r="AA63" s="14">
        <v>483954.0</v>
      </c>
      <c r="AB63" s="22"/>
      <c r="AC63" s="13" t="s">
        <v>83</v>
      </c>
      <c r="AD63" s="23">
        <v>143822.0</v>
      </c>
      <c r="AE63" s="19">
        <v>-16574.0</v>
      </c>
      <c r="AF63" s="14">
        <v>483954.0</v>
      </c>
      <c r="AG63" s="24"/>
      <c r="AH63" s="22"/>
      <c r="AI63" s="22"/>
      <c r="AJ63" s="22"/>
      <c r="AK63" s="22"/>
      <c r="AL63" s="22"/>
      <c r="AM63" s="22"/>
      <c r="AN63" s="22"/>
      <c r="AO63" s="22"/>
    </row>
    <row r="64">
      <c r="A64" s="13" t="s">
        <v>84</v>
      </c>
      <c r="B64" s="28">
        <v>4202039.0</v>
      </c>
      <c r="C64" s="15">
        <f t="shared" si="1"/>
        <v>0.04027245472</v>
      </c>
      <c r="D64" s="16">
        <f t="shared" si="2"/>
        <v>5694053.587</v>
      </c>
      <c r="E64" s="17">
        <f t="shared" si="3"/>
        <v>5590102.488</v>
      </c>
      <c r="F64" s="18">
        <v>351095.0</v>
      </c>
      <c r="G64" s="4"/>
      <c r="H64" s="13" t="s">
        <v>84</v>
      </c>
      <c r="I64" s="14">
        <v>351095.0</v>
      </c>
      <c r="J64" s="19">
        <v>5694053.586952766</v>
      </c>
      <c r="K64" s="20">
        <f t="shared" si="4"/>
        <v>16.21798541</v>
      </c>
      <c r="L64" s="4"/>
      <c r="M64" s="13" t="s">
        <v>84</v>
      </c>
      <c r="N64" s="20">
        <v>16.217985408373135</v>
      </c>
      <c r="O64" s="19">
        <v>5590102.0</v>
      </c>
      <c r="P64" s="14">
        <f t="shared" si="5"/>
        <v>344685.3514</v>
      </c>
      <c r="Q64" s="21"/>
      <c r="R64" s="13" t="s">
        <v>84</v>
      </c>
      <c r="S64" s="20">
        <v>16.217985408373135</v>
      </c>
      <c r="T64" s="20">
        <v>13.6</v>
      </c>
      <c r="U64" s="19">
        <v>5590102.0</v>
      </c>
      <c r="V64" s="14">
        <v>409895.0</v>
      </c>
      <c r="W64" s="8"/>
      <c r="X64" s="13" t="s">
        <v>84</v>
      </c>
      <c r="Y64" s="19">
        <v>-6409.61848255439</v>
      </c>
      <c r="Z64" s="19">
        <v>-6458.0</v>
      </c>
      <c r="AA64" s="14">
        <v>198177.0</v>
      </c>
      <c r="AB64" s="22"/>
      <c r="AC64" s="13" t="s">
        <v>84</v>
      </c>
      <c r="AD64" s="23">
        <v>58800.0</v>
      </c>
      <c r="AE64" s="19">
        <v>-6458.0</v>
      </c>
      <c r="AF64" s="14">
        <v>198177.0</v>
      </c>
      <c r="AG64" s="24"/>
      <c r="AH64" s="22"/>
      <c r="AI64" s="22"/>
      <c r="AJ64" s="22"/>
      <c r="AK64" s="22"/>
      <c r="AL64" s="22"/>
      <c r="AM64" s="22"/>
      <c r="AN64" s="22"/>
      <c r="AO64" s="22"/>
    </row>
    <row r="65">
      <c r="A65" s="13" t="s">
        <v>85</v>
      </c>
      <c r="B65" s="28">
        <v>2878667.0</v>
      </c>
      <c r="C65" s="15">
        <f t="shared" si="1"/>
        <v>0.0275892219</v>
      </c>
      <c r="D65" s="16">
        <f t="shared" si="2"/>
        <v>3900792.962</v>
      </c>
      <c r="E65" s="17">
        <f t="shared" si="3"/>
        <v>3829579.773</v>
      </c>
      <c r="F65" s="18">
        <v>143437.0</v>
      </c>
      <c r="G65" s="4"/>
      <c r="H65" s="13" t="s">
        <v>85</v>
      </c>
      <c r="I65" s="14">
        <v>143437.0</v>
      </c>
      <c r="J65" s="19">
        <v>3900792.9619388487</v>
      </c>
      <c r="K65" s="20">
        <f t="shared" si="4"/>
        <v>27.19516556</v>
      </c>
      <c r="L65" s="4"/>
      <c r="M65" s="13" t="s">
        <v>85</v>
      </c>
      <c r="N65" s="20">
        <v>27.19516555657779</v>
      </c>
      <c r="O65" s="19">
        <v>3829580.0</v>
      </c>
      <c r="P65" s="14">
        <f t="shared" si="5"/>
        <v>140818.411</v>
      </c>
      <c r="Q65" s="21"/>
      <c r="R65" s="13" t="s">
        <v>85</v>
      </c>
      <c r="S65" s="20">
        <v>27.19516555657779</v>
      </c>
      <c r="T65" s="20">
        <v>22.9</v>
      </c>
      <c r="U65" s="19">
        <v>3829580.0</v>
      </c>
      <c r="V65" s="14">
        <v>167459.0</v>
      </c>
      <c r="W65" s="8"/>
      <c r="X65" s="13" t="s">
        <v>85</v>
      </c>
      <c r="Y65" s="19">
        <v>-2618.5973775820166</v>
      </c>
      <c r="Z65" s="19">
        <v>-3237.0</v>
      </c>
      <c r="AA65" s="14">
        <v>80365.0</v>
      </c>
      <c r="AB65" s="22"/>
      <c r="AC65" s="13" t="s">
        <v>85</v>
      </c>
      <c r="AD65" s="23">
        <v>24022.0</v>
      </c>
      <c r="AE65" s="19">
        <v>-3237.0</v>
      </c>
      <c r="AF65" s="14">
        <v>80365.0</v>
      </c>
      <c r="AG65" s="24"/>
      <c r="AH65" s="22"/>
      <c r="AI65" s="22"/>
      <c r="AJ65" s="22"/>
      <c r="AK65" s="22"/>
      <c r="AL65" s="22"/>
      <c r="AM65" s="22"/>
      <c r="AN65" s="22"/>
      <c r="AO65" s="22"/>
    </row>
    <row r="66">
      <c r="A66" s="13" t="s">
        <v>86</v>
      </c>
      <c r="B66" s="28">
        <v>2218572.0</v>
      </c>
      <c r="C66" s="15">
        <f t="shared" si="1"/>
        <v>0.02126285368</v>
      </c>
      <c r="D66" s="16">
        <f t="shared" si="2"/>
        <v>3006318.565</v>
      </c>
      <c r="E66" s="17">
        <f t="shared" si="3"/>
        <v>2951434.972</v>
      </c>
      <c r="F66" s="18">
        <v>202716.0</v>
      </c>
      <c r="G66" s="4"/>
      <c r="H66" s="13" t="s">
        <v>86</v>
      </c>
      <c r="I66" s="14">
        <v>202716.0</v>
      </c>
      <c r="J66" s="19">
        <v>3006318.564514268</v>
      </c>
      <c r="K66" s="20">
        <f t="shared" si="4"/>
        <v>14.83019872</v>
      </c>
      <c r="L66" s="4"/>
      <c r="M66" s="13" t="s">
        <v>86</v>
      </c>
      <c r="N66" s="20">
        <v>14.830198723900768</v>
      </c>
      <c r="O66" s="19">
        <v>2951435.0</v>
      </c>
      <c r="P66" s="14">
        <f t="shared" si="5"/>
        <v>199015.2024</v>
      </c>
      <c r="Q66" s="21"/>
      <c r="R66" s="13" t="s">
        <v>86</v>
      </c>
      <c r="S66" s="20">
        <v>14.830198723900768</v>
      </c>
      <c r="T66" s="20">
        <v>12.5</v>
      </c>
      <c r="U66" s="19">
        <v>2951435.0</v>
      </c>
      <c r="V66" s="14">
        <v>236666.0</v>
      </c>
      <c r="W66" s="8"/>
      <c r="X66" s="13" t="s">
        <v>86</v>
      </c>
      <c r="Y66" s="19">
        <v>-3700.799556557322</v>
      </c>
      <c r="Z66" s="19">
        <v>-3711.0</v>
      </c>
      <c r="AA66" s="14">
        <v>114442.0</v>
      </c>
      <c r="AB66" s="22"/>
      <c r="AC66" s="13" t="s">
        <v>86</v>
      </c>
      <c r="AD66" s="23">
        <v>33950.0</v>
      </c>
      <c r="AE66" s="19">
        <v>-3711.0</v>
      </c>
      <c r="AF66" s="14">
        <v>114442.0</v>
      </c>
      <c r="AG66" s="24"/>
      <c r="AH66" s="22"/>
      <c r="AI66" s="22"/>
      <c r="AJ66" s="22"/>
      <c r="AK66" s="22"/>
      <c r="AL66" s="22"/>
      <c r="AM66" s="22"/>
      <c r="AN66" s="22"/>
      <c r="AO66" s="22"/>
    </row>
    <row r="67">
      <c r="A67" s="13" t="s">
        <v>87</v>
      </c>
      <c r="B67" s="28">
        <v>3428002.0</v>
      </c>
      <c r="C67" s="15">
        <f t="shared" si="1"/>
        <v>0.0328540633</v>
      </c>
      <c r="D67" s="16">
        <f t="shared" si="2"/>
        <v>4645179.896</v>
      </c>
      <c r="E67" s="17">
        <f t="shared" si="3"/>
        <v>4560377.119</v>
      </c>
      <c r="F67" s="18">
        <v>302873.0</v>
      </c>
      <c r="G67" s="4"/>
      <c r="H67" s="13" t="s">
        <v>87</v>
      </c>
      <c r="I67" s="14">
        <v>302873.0</v>
      </c>
      <c r="J67" s="19">
        <v>4645179.895803265</v>
      </c>
      <c r="K67" s="20">
        <f t="shared" si="4"/>
        <v>15.33705512</v>
      </c>
      <c r="L67" s="4"/>
      <c r="M67" s="13" t="s">
        <v>87</v>
      </c>
      <c r="N67" s="20">
        <v>15.337055121464328</v>
      </c>
      <c r="O67" s="19">
        <v>4560377.0</v>
      </c>
      <c r="P67" s="14">
        <f t="shared" si="5"/>
        <v>297343.7185</v>
      </c>
      <c r="Q67" s="21"/>
      <c r="R67" s="13" t="s">
        <v>87</v>
      </c>
      <c r="S67" s="20">
        <v>15.337055121464328</v>
      </c>
      <c r="T67" s="20">
        <v>12.9</v>
      </c>
      <c r="U67" s="19">
        <v>4560377.0</v>
      </c>
      <c r="V67" s="14">
        <v>353597.0</v>
      </c>
      <c r="W67" s="8"/>
      <c r="X67" s="13" t="s">
        <v>87</v>
      </c>
      <c r="Y67" s="19">
        <v>-5529.273782499658</v>
      </c>
      <c r="Z67" s="19">
        <v>-6278.0</v>
      </c>
      <c r="AA67" s="14">
        <v>170251.0</v>
      </c>
      <c r="AB67" s="22"/>
      <c r="AC67" s="13" t="s">
        <v>87</v>
      </c>
      <c r="AD67" s="23">
        <v>50724.0</v>
      </c>
      <c r="AE67" s="19">
        <v>-6278.0</v>
      </c>
      <c r="AF67" s="14">
        <v>170251.0</v>
      </c>
      <c r="AG67" s="24"/>
      <c r="AH67" s="22"/>
      <c r="AI67" s="22"/>
      <c r="AJ67" s="22"/>
      <c r="AK67" s="22"/>
      <c r="AL67" s="22"/>
      <c r="AM67" s="22"/>
      <c r="AN67" s="22"/>
      <c r="AO67" s="22"/>
    </row>
    <row r="68">
      <c r="A68" s="13" t="s">
        <v>88</v>
      </c>
      <c r="B68" s="28">
        <v>1122849.0</v>
      </c>
      <c r="C68" s="15">
        <f t="shared" si="1"/>
        <v>0.010761415</v>
      </c>
      <c r="D68" s="16">
        <f t="shared" si="2"/>
        <v>1521538.086</v>
      </c>
      <c r="E68" s="17">
        <f t="shared" si="3"/>
        <v>1493760.764</v>
      </c>
      <c r="F68" s="18">
        <v>40366.0</v>
      </c>
      <c r="G68" s="4"/>
      <c r="H68" s="13" t="s">
        <v>88</v>
      </c>
      <c r="I68" s="14">
        <v>40366.0</v>
      </c>
      <c r="J68" s="19">
        <v>1521538.085690382</v>
      </c>
      <c r="K68" s="20">
        <f t="shared" si="4"/>
        <v>37.6935561</v>
      </c>
      <c r="L68" s="4"/>
      <c r="M68" s="13" t="s">
        <v>88</v>
      </c>
      <c r="N68" s="20">
        <v>37.69355610390878</v>
      </c>
      <c r="O68" s="19">
        <v>1493761.0</v>
      </c>
      <c r="P68" s="14">
        <f t="shared" si="5"/>
        <v>39629.08132</v>
      </c>
      <c r="Q68" s="21"/>
      <c r="R68" s="13" t="s">
        <v>88</v>
      </c>
      <c r="S68" s="20">
        <v>37.69355610390878</v>
      </c>
      <c r="T68" s="20">
        <v>31.7</v>
      </c>
      <c r="U68" s="19">
        <v>1493761.0</v>
      </c>
      <c r="V68" s="14">
        <v>47126.0</v>
      </c>
      <c r="W68" s="8"/>
      <c r="X68" s="13" t="s">
        <v>88</v>
      </c>
      <c r="Y68" s="23">
        <v>-736.9249338976442</v>
      </c>
      <c r="Z68" s="23">
        <v>-1011.0</v>
      </c>
      <c r="AA68" s="14">
        <v>38618.0</v>
      </c>
      <c r="AB68" s="22"/>
      <c r="AC68" s="13" t="s">
        <v>88</v>
      </c>
      <c r="AD68" s="23">
        <v>6760.0</v>
      </c>
      <c r="AE68" s="23">
        <v>9277.0</v>
      </c>
      <c r="AF68" s="14">
        <v>56403.0</v>
      </c>
      <c r="AG68" s="24"/>
      <c r="AH68" s="22"/>
      <c r="AI68" s="22"/>
      <c r="AJ68" s="22"/>
      <c r="AK68" s="22"/>
      <c r="AL68" s="22"/>
      <c r="AM68" s="22"/>
      <c r="AN68" s="22"/>
      <c r="AO68" s="22"/>
    </row>
    <row r="69">
      <c r="A69" s="13" t="s">
        <v>89</v>
      </c>
      <c r="B69" s="28">
        <v>4502808.0</v>
      </c>
      <c r="C69" s="15">
        <f t="shared" si="1"/>
        <v>0.0431550329</v>
      </c>
      <c r="D69" s="16">
        <f t="shared" si="2"/>
        <v>6101616.392</v>
      </c>
      <c r="E69" s="17">
        <f t="shared" si="3"/>
        <v>5990224.794</v>
      </c>
      <c r="F69" s="18">
        <v>171919.0</v>
      </c>
      <c r="G69" s="4"/>
      <c r="H69" s="13" t="s">
        <v>89</v>
      </c>
      <c r="I69" s="14">
        <v>171919.0</v>
      </c>
      <c r="J69" s="19">
        <v>6101616.392365614</v>
      </c>
      <c r="K69" s="20">
        <f t="shared" si="4"/>
        <v>35.4912278</v>
      </c>
      <c r="L69" s="4"/>
      <c r="M69" s="13" t="s">
        <v>89</v>
      </c>
      <c r="N69" s="20">
        <v>35.49122780126463</v>
      </c>
      <c r="O69" s="19">
        <v>5990225.0</v>
      </c>
      <c r="P69" s="14">
        <f t="shared" si="5"/>
        <v>168780.4387</v>
      </c>
      <c r="Q69" s="21"/>
      <c r="R69" s="13" t="s">
        <v>89</v>
      </c>
      <c r="S69" s="20">
        <v>35.49122780126463</v>
      </c>
      <c r="T69" s="20">
        <v>29.8</v>
      </c>
      <c r="U69" s="19">
        <v>5990225.0</v>
      </c>
      <c r="V69" s="14">
        <v>200711.0</v>
      </c>
      <c r="W69" s="8"/>
      <c r="X69" s="13" t="s">
        <v>89</v>
      </c>
      <c r="Y69" s="29">
        <v>-3138.5670542225707</v>
      </c>
      <c r="Z69" s="29">
        <v>-4060.0</v>
      </c>
      <c r="AA69" s="30">
        <v>164720.0</v>
      </c>
      <c r="AB69" s="22"/>
      <c r="AC69" s="13" t="s">
        <v>89</v>
      </c>
      <c r="AD69" s="23">
        <v>28792.0</v>
      </c>
      <c r="AE69" s="23">
        <v>37246.0</v>
      </c>
      <c r="AF69" s="14">
        <v>237957.0</v>
      </c>
      <c r="AG69" s="24"/>
      <c r="AH69" s="22"/>
      <c r="AI69" s="22"/>
      <c r="AJ69" s="22"/>
      <c r="AK69" s="22"/>
      <c r="AL69" s="22"/>
      <c r="AM69" s="22"/>
      <c r="AN69" s="22"/>
      <c r="AO69" s="22"/>
    </row>
    <row r="70">
      <c r="A70" s="13" t="s">
        <v>90</v>
      </c>
      <c r="B70" s="28">
        <v>6563436.0</v>
      </c>
      <c r="C70" s="15">
        <f t="shared" si="1"/>
        <v>0.06290414703</v>
      </c>
      <c r="D70" s="16">
        <f t="shared" si="2"/>
        <v>8893909.909</v>
      </c>
      <c r="E70" s="17">
        <f t="shared" si="3"/>
        <v>8731541.976</v>
      </c>
      <c r="F70" s="18">
        <v>74451.0</v>
      </c>
      <c r="G70" s="4"/>
      <c r="H70" s="13" t="s">
        <v>90</v>
      </c>
      <c r="I70" s="14">
        <v>74451.0</v>
      </c>
      <c r="J70" s="19">
        <v>8893909.908626482</v>
      </c>
      <c r="K70" s="20">
        <f t="shared" si="4"/>
        <v>119.459912</v>
      </c>
      <c r="L70" s="4"/>
      <c r="M70" s="13" t="s">
        <v>90</v>
      </c>
      <c r="N70" s="20">
        <v>119.45991200422401</v>
      </c>
      <c r="O70" s="19">
        <v>8731542.0</v>
      </c>
      <c r="P70" s="14">
        <f t="shared" si="5"/>
        <v>73091.81677</v>
      </c>
      <c r="Q70" s="21"/>
      <c r="R70" s="13" t="s">
        <v>90</v>
      </c>
      <c r="S70" s="20">
        <v>119.45991200422401</v>
      </c>
      <c r="T70" s="20">
        <v>100.5</v>
      </c>
      <c r="U70" s="19">
        <v>8731542.0</v>
      </c>
      <c r="V70" s="14">
        <v>86920.0</v>
      </c>
      <c r="W70" s="8"/>
      <c r="X70" s="13" t="s">
        <v>90</v>
      </c>
      <c r="Y70" s="31">
        <v>-1359.1834279743634</v>
      </c>
      <c r="Z70" s="31">
        <v>-1359.0</v>
      </c>
      <c r="AA70" s="18">
        <v>71733.0</v>
      </c>
      <c r="AB70" s="22"/>
      <c r="AC70" s="18" t="s">
        <v>90</v>
      </c>
      <c r="AD70" s="18">
        <v>12469.0</v>
      </c>
      <c r="AE70" s="18">
        <v>12469.0</v>
      </c>
      <c r="AF70" s="18">
        <v>99389.0</v>
      </c>
      <c r="AG70" s="32"/>
      <c r="AH70" s="33"/>
      <c r="AI70" s="33"/>
      <c r="AJ70" s="33"/>
      <c r="AK70" s="33"/>
      <c r="AL70" s="33"/>
      <c r="AM70" s="33"/>
      <c r="AN70" s="33"/>
      <c r="AO70" s="33"/>
    </row>
    <row r="71">
      <c r="A71" s="34" t="s">
        <v>91</v>
      </c>
      <c r="B71" s="28">
        <f t="shared" ref="B71:E71" si="6">SUM(B3:B70)</f>
        <v>104340275</v>
      </c>
      <c r="C71" s="15">
        <f t="shared" si="6"/>
        <v>1</v>
      </c>
      <c r="D71" s="16">
        <f t="shared" si="6"/>
        <v>141388292</v>
      </c>
      <c r="E71" s="17">
        <f t="shared" si="6"/>
        <v>138807096</v>
      </c>
      <c r="F71" s="18">
        <f>SUM(F4:F70)</f>
        <v>11611973</v>
      </c>
      <c r="G71" s="4"/>
      <c r="H71" s="13" t="s">
        <v>92</v>
      </c>
      <c r="I71" s="35">
        <f>SUM(I4:I70)</f>
        <v>11611973</v>
      </c>
      <c r="J71" s="36">
        <f>SUM(J3:J70)</f>
        <v>141388292</v>
      </c>
      <c r="K71" s="37"/>
      <c r="L71" s="4"/>
      <c r="M71" s="13" t="s">
        <v>92</v>
      </c>
      <c r="N71" s="38"/>
      <c r="O71" s="19">
        <v>1.38807096E8</v>
      </c>
      <c r="P71" s="14">
        <f>SUM(P3:P70)</f>
        <v>11790753.73</v>
      </c>
      <c r="Q71" s="21"/>
      <c r="R71" s="13" t="s">
        <v>92</v>
      </c>
      <c r="S71" s="38"/>
      <c r="T71" s="39"/>
      <c r="U71" s="19">
        <v>1.38807096E8</v>
      </c>
      <c r="V71" s="14">
        <f>SUM(V3:V70)</f>
        <v>14021388</v>
      </c>
      <c r="W71" s="8"/>
      <c r="X71" s="4"/>
      <c r="Y71" s="4"/>
      <c r="Z71" s="4"/>
      <c r="AA71" s="4"/>
      <c r="AB71" s="4"/>
      <c r="AC71" s="4"/>
      <c r="AD71" s="4"/>
      <c r="AE71" s="4"/>
      <c r="AF71" s="4"/>
      <c r="AG71" s="40"/>
      <c r="AH71" s="4"/>
      <c r="AI71" s="4"/>
      <c r="AJ71" s="4"/>
      <c r="AK71" s="4"/>
      <c r="AL71" s="4"/>
      <c r="AM71" s="4"/>
      <c r="AN71" s="4"/>
      <c r="AO71" s="4"/>
    </row>
    <row r="72">
      <c r="A72" s="41"/>
      <c r="B72" s="42"/>
      <c r="C72" s="43"/>
      <c r="D72" s="43"/>
      <c r="E72" s="43"/>
      <c r="F72" s="44">
        <f>F71*1000000</f>
        <v>11611973000000</v>
      </c>
      <c r="G72" s="4"/>
      <c r="H72" s="45"/>
      <c r="I72" s="46"/>
      <c r="J72" s="47"/>
      <c r="K72" s="47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8"/>
      <c r="X72" s="4"/>
      <c r="Y72" s="4"/>
      <c r="Z72" s="4"/>
      <c r="AA72" s="4"/>
      <c r="AB72" s="4"/>
      <c r="AC72" s="4"/>
      <c r="AD72" s="4"/>
      <c r="AE72" s="4"/>
      <c r="AF72" s="4"/>
      <c r="AG72" s="40"/>
      <c r="AH72" s="4"/>
      <c r="AI72" s="4"/>
      <c r="AJ72" s="4"/>
      <c r="AK72" s="4"/>
      <c r="AL72" s="4"/>
      <c r="AM72" s="4"/>
      <c r="AN72" s="4"/>
      <c r="AO72" s="4"/>
    </row>
    <row r="73">
      <c r="A73" s="4"/>
      <c r="B73" s="4"/>
      <c r="C73" s="4"/>
      <c r="D73" s="4"/>
      <c r="E73" s="4"/>
      <c r="F73" s="4"/>
      <c r="G73" s="4"/>
      <c r="H73" s="45"/>
      <c r="I73" s="48"/>
      <c r="J73" s="47"/>
      <c r="K73" s="47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8"/>
      <c r="X73" s="4"/>
      <c r="Y73" s="4"/>
      <c r="Z73" s="4"/>
      <c r="AA73" s="4"/>
      <c r="AB73" s="4"/>
      <c r="AC73" s="4"/>
      <c r="AD73" s="4"/>
      <c r="AE73" s="4"/>
      <c r="AF73" s="4"/>
      <c r="AG73" s="40"/>
      <c r="AH73" s="4"/>
      <c r="AI73" s="4"/>
      <c r="AJ73" s="4"/>
      <c r="AK73" s="4"/>
      <c r="AL73" s="4"/>
      <c r="AM73" s="4"/>
      <c r="AN73" s="4"/>
      <c r="AO73" s="4"/>
    </row>
    <row r="74">
      <c r="A74" s="4"/>
      <c r="B74" s="4"/>
      <c r="C74" s="4"/>
      <c r="D74" s="4"/>
      <c r="E74" s="4"/>
      <c r="F74" s="49"/>
      <c r="G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8"/>
      <c r="X74" s="4"/>
      <c r="Y74" s="4"/>
      <c r="Z74" s="4"/>
      <c r="AA74" s="4"/>
      <c r="AB74" s="4"/>
      <c r="AC74" s="4"/>
      <c r="AD74" s="4"/>
      <c r="AE74" s="4"/>
      <c r="AF74" s="4"/>
      <c r="AG74" s="40"/>
      <c r="AH74" s="4"/>
      <c r="AI74" s="4"/>
      <c r="AJ74" s="4"/>
      <c r="AK74" s="4"/>
      <c r="AL74" s="4"/>
      <c r="AM74" s="4"/>
      <c r="AN74" s="4"/>
      <c r="AO74" s="4"/>
    </row>
    <row r="75">
      <c r="A75" s="4"/>
      <c r="B75" s="4"/>
      <c r="C75" s="4"/>
      <c r="D75" s="4"/>
      <c r="E75" s="4"/>
      <c r="F75" s="4"/>
      <c r="G75" s="4"/>
      <c r="L75" s="50">
        <f>I71-P71</f>
        <v>-178780.7296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8"/>
      <c r="X75" s="4"/>
      <c r="Y75" s="4"/>
      <c r="Z75" s="4"/>
      <c r="AA75" s="4"/>
      <c r="AB75" s="4"/>
      <c r="AC75" s="4"/>
      <c r="AD75" s="4"/>
      <c r="AE75" s="4"/>
      <c r="AF75" s="4"/>
      <c r="AG75" s="40"/>
      <c r="AH75" s="4"/>
      <c r="AI75" s="4"/>
      <c r="AJ75" s="4"/>
      <c r="AK75" s="4"/>
      <c r="AL75" s="4"/>
      <c r="AM75" s="4"/>
      <c r="AN75" s="4"/>
      <c r="AO75" s="4"/>
    </row>
    <row r="76">
      <c r="A76" s="4"/>
      <c r="B76" s="4"/>
      <c r="C76" s="4"/>
      <c r="D76" s="4"/>
      <c r="E76" s="4"/>
      <c r="F76" s="4"/>
      <c r="G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8"/>
      <c r="X76" s="4"/>
      <c r="Y76" s="4"/>
      <c r="Z76" s="4"/>
      <c r="AA76" s="4"/>
      <c r="AB76" s="4"/>
      <c r="AC76" s="4"/>
      <c r="AD76" s="4"/>
      <c r="AE76" s="4"/>
      <c r="AF76" s="4"/>
      <c r="AG76" s="40"/>
      <c r="AH76" s="4"/>
      <c r="AI76" s="4"/>
      <c r="AJ76" s="4"/>
      <c r="AK76" s="4"/>
      <c r="AL76" s="4"/>
      <c r="AM76" s="4"/>
      <c r="AN76" s="4"/>
      <c r="AO76" s="4"/>
    </row>
    <row r="77">
      <c r="A77" s="4"/>
      <c r="B77" s="4"/>
      <c r="C77" s="4"/>
      <c r="D77" s="4"/>
      <c r="E77" s="4"/>
      <c r="F77" s="4"/>
      <c r="G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8"/>
      <c r="X77" s="4"/>
      <c r="Y77" s="4"/>
      <c r="Z77" s="4"/>
      <c r="AA77" s="4"/>
      <c r="AB77" s="4"/>
      <c r="AC77" s="4"/>
      <c r="AD77" s="4"/>
      <c r="AE77" s="4"/>
      <c r="AF77" s="4"/>
      <c r="AG77" s="40"/>
      <c r="AH77" s="4"/>
      <c r="AI77" s="4"/>
      <c r="AJ77" s="4"/>
      <c r="AK77" s="4"/>
      <c r="AL77" s="4"/>
      <c r="AM77" s="4"/>
      <c r="AN77" s="4"/>
      <c r="AO77" s="4"/>
    </row>
    <row r="78">
      <c r="A78" s="4"/>
      <c r="B78" s="4"/>
      <c r="C78" s="4"/>
      <c r="D78" s="4"/>
      <c r="E78" s="4"/>
      <c r="F78" s="4"/>
      <c r="G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8"/>
      <c r="X78" s="4"/>
      <c r="Y78" s="4"/>
      <c r="Z78" s="4"/>
      <c r="AA78" s="4"/>
      <c r="AB78" s="4"/>
      <c r="AC78" s="4"/>
      <c r="AD78" s="4"/>
      <c r="AE78" s="4"/>
      <c r="AF78" s="4"/>
      <c r="AG78" s="40"/>
      <c r="AH78" s="4"/>
      <c r="AI78" s="4"/>
      <c r="AJ78" s="4"/>
      <c r="AK78" s="4"/>
      <c r="AL78" s="4"/>
      <c r="AM78" s="4"/>
      <c r="AN78" s="4"/>
      <c r="AO78" s="4"/>
    </row>
    <row r="79">
      <c r="A79" s="4"/>
      <c r="B79" s="4"/>
      <c r="C79" s="4"/>
      <c r="D79" s="4"/>
      <c r="E79" s="4"/>
      <c r="F79" s="4"/>
      <c r="G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8"/>
      <c r="X79" s="4"/>
      <c r="Y79" s="4"/>
      <c r="Z79" s="4"/>
      <c r="AA79" s="4"/>
      <c r="AB79" s="4"/>
      <c r="AC79" s="4"/>
      <c r="AD79" s="4"/>
      <c r="AE79" s="4"/>
      <c r="AF79" s="4"/>
      <c r="AG79" s="40"/>
      <c r="AH79" s="4"/>
      <c r="AI79" s="4"/>
      <c r="AJ79" s="4"/>
      <c r="AK79" s="4"/>
      <c r="AL79" s="4"/>
      <c r="AM79" s="4"/>
      <c r="AN79" s="4"/>
      <c r="AO79" s="4"/>
    </row>
    <row r="80">
      <c r="A80" s="4"/>
      <c r="B80" s="4"/>
      <c r="C80" s="4"/>
      <c r="D80" s="4"/>
      <c r="E80" s="4"/>
      <c r="F80" s="4"/>
      <c r="G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8"/>
      <c r="X80" s="4"/>
      <c r="Y80" s="4"/>
      <c r="Z80" s="4"/>
      <c r="AA80" s="4"/>
      <c r="AB80" s="4"/>
      <c r="AC80" s="4"/>
      <c r="AD80" s="4"/>
      <c r="AE80" s="4"/>
      <c r="AF80" s="4"/>
      <c r="AG80" s="40"/>
      <c r="AH80" s="4"/>
      <c r="AI80" s="4"/>
      <c r="AJ80" s="4"/>
      <c r="AK80" s="4"/>
      <c r="AL80" s="4"/>
      <c r="AM80" s="4"/>
      <c r="AN80" s="4"/>
      <c r="AO80" s="4"/>
    </row>
    <row r="81">
      <c r="A81" s="4"/>
      <c r="B81" s="4"/>
      <c r="C81" s="4"/>
      <c r="D81" s="4"/>
      <c r="E81" s="4"/>
      <c r="F81" s="4"/>
      <c r="G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8"/>
      <c r="X81" s="4"/>
      <c r="Y81" s="4"/>
      <c r="Z81" s="4"/>
      <c r="AA81" s="4"/>
      <c r="AB81" s="4"/>
      <c r="AC81" s="4"/>
      <c r="AD81" s="4"/>
      <c r="AE81" s="4"/>
      <c r="AF81" s="4"/>
      <c r="AG81" s="40"/>
      <c r="AH81" s="4"/>
      <c r="AI81" s="4"/>
      <c r="AJ81" s="4"/>
      <c r="AK81" s="4"/>
      <c r="AL81" s="4"/>
      <c r="AM81" s="4"/>
      <c r="AN81" s="4"/>
      <c r="AO81" s="4"/>
    </row>
    <row r="82">
      <c r="A82" s="4"/>
      <c r="B82" s="4"/>
      <c r="C82" s="4"/>
      <c r="D82" s="4"/>
      <c r="E82" s="4"/>
      <c r="F82" s="4"/>
      <c r="G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8"/>
      <c r="X82" s="4"/>
      <c r="Y82" s="4"/>
      <c r="Z82" s="4"/>
      <c r="AA82" s="4"/>
      <c r="AB82" s="4"/>
      <c r="AC82" s="4"/>
      <c r="AD82" s="4"/>
      <c r="AE82" s="4"/>
      <c r="AF82" s="4"/>
      <c r="AG82" s="40"/>
      <c r="AH82" s="4"/>
      <c r="AI82" s="4"/>
      <c r="AJ82" s="4"/>
      <c r="AK82" s="4"/>
      <c r="AL82" s="4"/>
      <c r="AM82" s="4"/>
      <c r="AN82" s="4"/>
      <c r="AO82" s="4"/>
    </row>
    <row r="83">
      <c r="A83" s="4"/>
      <c r="B83" s="4"/>
      <c r="C83" s="4"/>
      <c r="D83" s="4"/>
      <c r="E83" s="4"/>
      <c r="F83" s="4"/>
      <c r="G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8"/>
      <c r="X83" s="4"/>
      <c r="Y83" s="4"/>
      <c r="Z83" s="4"/>
      <c r="AA83" s="4"/>
      <c r="AB83" s="4"/>
      <c r="AC83" s="4"/>
      <c r="AD83" s="4"/>
      <c r="AE83" s="4"/>
      <c r="AF83" s="4"/>
      <c r="AG83" s="40"/>
      <c r="AH83" s="4"/>
      <c r="AI83" s="4"/>
      <c r="AJ83" s="4"/>
      <c r="AK83" s="4"/>
      <c r="AL83" s="4"/>
      <c r="AM83" s="4"/>
      <c r="AN83" s="4"/>
      <c r="AO83" s="4"/>
    </row>
    <row r="84">
      <c r="A84" s="4"/>
      <c r="B84" s="4"/>
      <c r="C84" s="4"/>
      <c r="D84" s="4"/>
      <c r="E84" s="4"/>
      <c r="F84" s="4"/>
      <c r="G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8"/>
      <c r="X84" s="4"/>
      <c r="Y84" s="4"/>
      <c r="Z84" s="4"/>
      <c r="AA84" s="4"/>
      <c r="AB84" s="4"/>
      <c r="AC84" s="4"/>
      <c r="AD84" s="4"/>
      <c r="AE84" s="4"/>
      <c r="AF84" s="4"/>
      <c r="AG84" s="40"/>
      <c r="AH84" s="4"/>
      <c r="AI84" s="4"/>
      <c r="AJ84" s="4"/>
      <c r="AK84" s="4"/>
      <c r="AL84" s="4"/>
      <c r="AM84" s="4"/>
      <c r="AN84" s="4"/>
      <c r="AO84" s="4"/>
    </row>
    <row r="85">
      <c r="A85" s="4"/>
      <c r="B85" s="4"/>
      <c r="C85" s="4"/>
      <c r="D85" s="4"/>
      <c r="E85" s="4"/>
      <c r="F85" s="4"/>
      <c r="G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8"/>
      <c r="X85" s="4"/>
      <c r="Y85" s="4"/>
      <c r="Z85" s="4"/>
      <c r="AA85" s="4"/>
      <c r="AB85" s="4"/>
      <c r="AC85" s="4"/>
      <c r="AD85" s="4"/>
      <c r="AE85" s="4"/>
      <c r="AF85" s="4"/>
      <c r="AG85" s="40"/>
      <c r="AH85" s="4"/>
      <c r="AI85" s="4"/>
      <c r="AJ85" s="4"/>
      <c r="AK85" s="4"/>
      <c r="AL85" s="4"/>
      <c r="AM85" s="4"/>
      <c r="AN85" s="4"/>
      <c r="AO85" s="4"/>
    </row>
    <row r="86">
      <c r="A86" s="4"/>
      <c r="B86" s="4"/>
      <c r="C86" s="4"/>
      <c r="D86" s="4"/>
      <c r="E86" s="4"/>
      <c r="F86" s="4"/>
      <c r="G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8"/>
      <c r="X86" s="4"/>
      <c r="Y86" s="4"/>
      <c r="Z86" s="4"/>
      <c r="AA86" s="4"/>
      <c r="AB86" s="4"/>
      <c r="AC86" s="4"/>
      <c r="AD86" s="4"/>
      <c r="AE86" s="4"/>
      <c r="AF86" s="4"/>
      <c r="AG86" s="40"/>
      <c r="AH86" s="4"/>
      <c r="AI86" s="4"/>
      <c r="AJ86" s="4"/>
      <c r="AK86" s="4"/>
      <c r="AL86" s="4"/>
      <c r="AM86" s="4"/>
      <c r="AN86" s="4"/>
      <c r="AO86" s="4"/>
    </row>
    <row r="87">
      <c r="A87" s="4"/>
      <c r="B87" s="4"/>
      <c r="C87" s="4"/>
      <c r="D87" s="4"/>
      <c r="E87" s="4"/>
      <c r="F87" s="4"/>
      <c r="G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8"/>
      <c r="X87" s="4"/>
      <c r="Y87" s="4"/>
      <c r="Z87" s="4"/>
      <c r="AA87" s="4"/>
      <c r="AB87" s="4"/>
      <c r="AC87" s="4"/>
      <c r="AD87" s="4"/>
      <c r="AE87" s="4"/>
      <c r="AF87" s="4"/>
      <c r="AG87" s="40"/>
      <c r="AH87" s="4"/>
      <c r="AI87" s="4"/>
      <c r="AJ87" s="4"/>
      <c r="AK87" s="4"/>
      <c r="AL87" s="4"/>
      <c r="AM87" s="4"/>
      <c r="AN87" s="4"/>
      <c r="AO87" s="4"/>
    </row>
    <row r="88">
      <c r="A88" s="4"/>
      <c r="B88" s="4"/>
      <c r="C88" s="4"/>
      <c r="D88" s="4"/>
      <c r="E88" s="4"/>
      <c r="F88" s="4"/>
      <c r="G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8"/>
      <c r="X88" s="4"/>
      <c r="Y88" s="4"/>
      <c r="Z88" s="4"/>
      <c r="AA88" s="4"/>
      <c r="AB88" s="4"/>
      <c r="AC88" s="4"/>
      <c r="AD88" s="4"/>
      <c r="AE88" s="4"/>
      <c r="AF88" s="4"/>
      <c r="AG88" s="40"/>
      <c r="AH88" s="4"/>
      <c r="AI88" s="4"/>
      <c r="AJ88" s="4"/>
      <c r="AK88" s="4"/>
      <c r="AL88" s="4"/>
      <c r="AM88" s="4"/>
      <c r="AN88" s="4"/>
      <c r="AO88" s="4"/>
    </row>
    <row r="89">
      <c r="A89" s="4"/>
      <c r="B89" s="4"/>
      <c r="C89" s="4"/>
      <c r="D89" s="4"/>
      <c r="E89" s="4"/>
      <c r="F89" s="4"/>
      <c r="G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8"/>
      <c r="X89" s="4"/>
      <c r="Y89" s="4"/>
      <c r="Z89" s="4"/>
      <c r="AA89" s="4"/>
      <c r="AB89" s="4"/>
      <c r="AC89" s="4"/>
      <c r="AD89" s="4"/>
      <c r="AE89" s="4"/>
      <c r="AF89" s="4"/>
      <c r="AG89" s="40"/>
      <c r="AH89" s="4"/>
      <c r="AI89" s="4"/>
      <c r="AJ89" s="4"/>
      <c r="AK89" s="4"/>
      <c r="AL89" s="4"/>
      <c r="AM89" s="4"/>
      <c r="AN89" s="4"/>
      <c r="AO89" s="4"/>
    </row>
    <row r="90">
      <c r="A90" s="4"/>
      <c r="B90" s="4"/>
      <c r="C90" s="4"/>
      <c r="D90" s="4"/>
      <c r="E90" s="4"/>
      <c r="F90" s="4"/>
      <c r="G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8"/>
      <c r="X90" s="4"/>
      <c r="Y90" s="4"/>
      <c r="Z90" s="4"/>
      <c r="AA90" s="4"/>
      <c r="AB90" s="4"/>
      <c r="AC90" s="4"/>
      <c r="AD90" s="4"/>
      <c r="AE90" s="4"/>
      <c r="AF90" s="4"/>
      <c r="AG90" s="40"/>
      <c r="AH90" s="4"/>
      <c r="AI90" s="4"/>
      <c r="AJ90" s="4"/>
      <c r="AK90" s="4"/>
      <c r="AL90" s="4"/>
      <c r="AM90" s="4"/>
      <c r="AN90" s="4"/>
      <c r="AO90" s="4"/>
    </row>
    <row r="91">
      <c r="A91" s="4"/>
      <c r="B91" s="4"/>
      <c r="C91" s="4"/>
      <c r="D91" s="4"/>
      <c r="E91" s="4"/>
      <c r="F91" s="4"/>
      <c r="G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8"/>
      <c r="X91" s="4"/>
      <c r="Y91" s="4"/>
      <c r="Z91" s="4"/>
      <c r="AA91" s="4"/>
      <c r="AB91" s="4"/>
      <c r="AC91" s="4"/>
      <c r="AD91" s="4"/>
      <c r="AE91" s="4"/>
      <c r="AF91" s="4"/>
      <c r="AG91" s="40"/>
      <c r="AH91" s="4"/>
      <c r="AI91" s="4"/>
      <c r="AJ91" s="4"/>
      <c r="AK91" s="4"/>
      <c r="AL91" s="4"/>
      <c r="AM91" s="4"/>
      <c r="AN91" s="4"/>
      <c r="AO91" s="4"/>
    </row>
    <row r="92">
      <c r="A92" s="4"/>
      <c r="B92" s="4"/>
      <c r="C92" s="4"/>
      <c r="D92" s="4"/>
      <c r="E92" s="4"/>
      <c r="F92" s="4"/>
      <c r="G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8"/>
      <c r="X92" s="4"/>
      <c r="Y92" s="4"/>
      <c r="Z92" s="4"/>
      <c r="AA92" s="4"/>
      <c r="AB92" s="4"/>
      <c r="AC92" s="4"/>
      <c r="AD92" s="4"/>
      <c r="AE92" s="4"/>
      <c r="AF92" s="4"/>
      <c r="AG92" s="40"/>
      <c r="AH92" s="4"/>
      <c r="AI92" s="4"/>
      <c r="AJ92" s="4"/>
      <c r="AK92" s="4"/>
      <c r="AL92" s="4"/>
      <c r="AM92" s="4"/>
      <c r="AN92" s="4"/>
      <c r="AO92" s="4"/>
    </row>
    <row r="93">
      <c r="A93" s="4"/>
      <c r="B93" s="4"/>
      <c r="C93" s="4"/>
      <c r="D93" s="4"/>
      <c r="E93" s="4"/>
      <c r="F93" s="4"/>
      <c r="G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8"/>
      <c r="X93" s="4"/>
      <c r="Y93" s="4"/>
      <c r="Z93" s="4"/>
      <c r="AA93" s="4"/>
      <c r="AB93" s="4"/>
      <c r="AC93" s="4"/>
      <c r="AD93" s="4"/>
      <c r="AE93" s="4"/>
      <c r="AF93" s="4"/>
      <c r="AG93" s="40"/>
      <c r="AH93" s="4"/>
      <c r="AI93" s="4"/>
      <c r="AJ93" s="4"/>
      <c r="AK93" s="4"/>
      <c r="AL93" s="4"/>
      <c r="AM93" s="4"/>
      <c r="AN93" s="4"/>
      <c r="AO93" s="4"/>
    </row>
    <row r="94">
      <c r="A94" s="4"/>
      <c r="B94" s="4"/>
      <c r="C94" s="4"/>
      <c r="D94" s="4"/>
      <c r="E94" s="4"/>
      <c r="F94" s="4"/>
      <c r="G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8"/>
      <c r="X94" s="4"/>
      <c r="Y94" s="4"/>
      <c r="Z94" s="4"/>
      <c r="AA94" s="4"/>
      <c r="AB94" s="4"/>
      <c r="AC94" s="4"/>
      <c r="AD94" s="4"/>
      <c r="AE94" s="4"/>
      <c r="AF94" s="4"/>
      <c r="AG94" s="40"/>
      <c r="AH94" s="4"/>
      <c r="AI94" s="4"/>
      <c r="AJ94" s="4"/>
      <c r="AK94" s="4"/>
      <c r="AL94" s="4"/>
      <c r="AM94" s="4"/>
      <c r="AN94" s="4"/>
      <c r="AO94" s="4"/>
    </row>
    <row r="95">
      <c r="A95" s="4"/>
      <c r="B95" s="4"/>
      <c r="C95" s="4"/>
      <c r="D95" s="4"/>
      <c r="E95" s="4"/>
      <c r="F95" s="4"/>
      <c r="G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8"/>
      <c r="X95" s="4"/>
      <c r="Y95" s="4"/>
      <c r="Z95" s="4"/>
      <c r="AA95" s="4"/>
      <c r="AB95" s="4"/>
      <c r="AC95" s="4"/>
      <c r="AD95" s="4"/>
      <c r="AE95" s="4"/>
      <c r="AF95" s="4"/>
      <c r="AG95" s="40"/>
      <c r="AH95" s="4"/>
      <c r="AI95" s="4"/>
      <c r="AJ95" s="4"/>
      <c r="AK95" s="4"/>
      <c r="AL95" s="4"/>
      <c r="AM95" s="4"/>
      <c r="AN95" s="4"/>
      <c r="AO95" s="4"/>
    </row>
    <row r="96">
      <c r="A96" s="4"/>
      <c r="B96" s="4"/>
      <c r="C96" s="4"/>
      <c r="D96" s="4"/>
      <c r="E96" s="4"/>
      <c r="F96" s="4"/>
      <c r="G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8"/>
      <c r="X96" s="4"/>
      <c r="Y96" s="4"/>
      <c r="Z96" s="4"/>
      <c r="AA96" s="4"/>
      <c r="AB96" s="4"/>
      <c r="AC96" s="4"/>
      <c r="AD96" s="4"/>
      <c r="AE96" s="4"/>
      <c r="AF96" s="4"/>
      <c r="AG96" s="40"/>
      <c r="AH96" s="4"/>
      <c r="AI96" s="4"/>
      <c r="AJ96" s="4"/>
      <c r="AK96" s="4"/>
      <c r="AL96" s="4"/>
      <c r="AM96" s="4"/>
      <c r="AN96" s="4"/>
      <c r="AO96" s="4"/>
    </row>
    <row r="97">
      <c r="A97" s="4"/>
      <c r="B97" s="4"/>
      <c r="C97" s="4"/>
      <c r="D97" s="4"/>
      <c r="E97" s="4"/>
      <c r="F97" s="4"/>
      <c r="G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8"/>
      <c r="X97" s="4"/>
      <c r="Y97" s="4"/>
      <c r="Z97" s="4"/>
      <c r="AA97" s="4"/>
      <c r="AB97" s="4"/>
      <c r="AC97" s="4"/>
      <c r="AD97" s="4"/>
      <c r="AE97" s="4"/>
      <c r="AF97" s="4"/>
      <c r="AG97" s="40"/>
      <c r="AH97" s="4"/>
      <c r="AI97" s="4"/>
      <c r="AJ97" s="4"/>
      <c r="AK97" s="4"/>
      <c r="AL97" s="4"/>
      <c r="AM97" s="4"/>
      <c r="AN97" s="4"/>
      <c r="AO97" s="4"/>
    </row>
    <row r="98">
      <c r="A98" s="4"/>
      <c r="B98" s="4"/>
      <c r="C98" s="4"/>
      <c r="D98" s="4"/>
      <c r="E98" s="4"/>
      <c r="F98" s="4"/>
      <c r="G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8"/>
      <c r="X98" s="4"/>
      <c r="Y98" s="4"/>
      <c r="Z98" s="4"/>
      <c r="AA98" s="4"/>
      <c r="AB98" s="4"/>
      <c r="AC98" s="4"/>
      <c r="AD98" s="4"/>
      <c r="AE98" s="4"/>
      <c r="AF98" s="4"/>
      <c r="AG98" s="40"/>
      <c r="AH98" s="4"/>
      <c r="AI98" s="4"/>
      <c r="AJ98" s="4"/>
      <c r="AK98" s="4"/>
      <c r="AL98" s="4"/>
      <c r="AM98" s="4"/>
      <c r="AN98" s="4"/>
      <c r="AO98" s="4"/>
    </row>
    <row r="99">
      <c r="A99" s="4"/>
      <c r="B99" s="4"/>
      <c r="C99" s="4"/>
      <c r="D99" s="4"/>
      <c r="E99" s="4"/>
      <c r="F99" s="4"/>
      <c r="G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8"/>
      <c r="X99" s="4"/>
      <c r="Y99" s="4"/>
      <c r="Z99" s="4"/>
      <c r="AA99" s="4"/>
      <c r="AB99" s="4"/>
      <c r="AC99" s="4"/>
      <c r="AD99" s="4"/>
      <c r="AE99" s="4"/>
      <c r="AF99" s="4"/>
      <c r="AG99" s="40"/>
      <c r="AH99" s="4"/>
      <c r="AI99" s="4"/>
      <c r="AJ99" s="4"/>
      <c r="AK99" s="4"/>
      <c r="AL99" s="4"/>
      <c r="AM99" s="4"/>
      <c r="AN99" s="4"/>
      <c r="AO99" s="4"/>
    </row>
    <row r="100">
      <c r="A100" s="4"/>
      <c r="B100" s="4"/>
      <c r="C100" s="4"/>
      <c r="D100" s="4"/>
      <c r="E100" s="4"/>
      <c r="F100" s="4"/>
      <c r="G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8"/>
      <c r="X100" s="4"/>
      <c r="Y100" s="4"/>
      <c r="Z100" s="4"/>
      <c r="AA100" s="4"/>
      <c r="AB100" s="4"/>
      <c r="AC100" s="4"/>
      <c r="AD100" s="4"/>
      <c r="AE100" s="4"/>
      <c r="AF100" s="4"/>
      <c r="AG100" s="40"/>
      <c r="AH100" s="4"/>
      <c r="AI100" s="4"/>
      <c r="AJ100" s="4"/>
      <c r="AK100" s="4"/>
      <c r="AL100" s="4"/>
      <c r="AM100" s="4"/>
      <c r="AN100" s="4"/>
      <c r="AO100" s="4"/>
    </row>
    <row r="101">
      <c r="A101" s="4"/>
      <c r="B101" s="4"/>
      <c r="C101" s="4"/>
      <c r="D101" s="4"/>
      <c r="E101" s="4"/>
      <c r="F101" s="4"/>
      <c r="G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8"/>
      <c r="X101" s="4"/>
      <c r="Y101" s="4"/>
      <c r="Z101" s="4"/>
      <c r="AA101" s="4"/>
      <c r="AB101" s="4"/>
      <c r="AC101" s="4"/>
      <c r="AD101" s="4"/>
      <c r="AE101" s="4"/>
      <c r="AF101" s="4"/>
      <c r="AG101" s="40"/>
      <c r="AH101" s="4"/>
      <c r="AI101" s="4"/>
      <c r="AJ101" s="4"/>
      <c r="AK101" s="4"/>
      <c r="AL101" s="4"/>
      <c r="AM101" s="4"/>
      <c r="AN101" s="4"/>
      <c r="AO101" s="4"/>
    </row>
    <row r="102">
      <c r="A102" s="4"/>
      <c r="B102" s="4"/>
      <c r="C102" s="4"/>
      <c r="D102" s="4"/>
      <c r="E102" s="4"/>
      <c r="F102" s="4"/>
      <c r="G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8"/>
      <c r="X102" s="4"/>
      <c r="Y102" s="4"/>
      <c r="Z102" s="4"/>
      <c r="AA102" s="4"/>
      <c r="AB102" s="4"/>
      <c r="AC102" s="4"/>
      <c r="AD102" s="4"/>
      <c r="AE102" s="4"/>
      <c r="AF102" s="4"/>
      <c r="AG102" s="40"/>
      <c r="AH102" s="4"/>
      <c r="AI102" s="4"/>
      <c r="AJ102" s="4"/>
      <c r="AK102" s="4"/>
      <c r="AL102" s="4"/>
      <c r="AM102" s="4"/>
      <c r="AN102" s="4"/>
      <c r="AO102" s="4"/>
    </row>
    <row r="103">
      <c r="A103" s="4"/>
      <c r="B103" s="4"/>
      <c r="C103" s="4"/>
      <c r="D103" s="4"/>
      <c r="E103" s="4"/>
      <c r="F103" s="4"/>
      <c r="G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8"/>
      <c r="X103" s="4"/>
      <c r="Y103" s="4"/>
      <c r="Z103" s="4"/>
      <c r="AA103" s="4"/>
      <c r="AB103" s="4"/>
      <c r="AC103" s="4"/>
      <c r="AD103" s="4"/>
      <c r="AE103" s="4"/>
      <c r="AF103" s="4"/>
      <c r="AG103" s="40"/>
      <c r="AH103" s="4"/>
      <c r="AI103" s="4"/>
      <c r="AJ103" s="4"/>
      <c r="AK103" s="4"/>
      <c r="AL103" s="4"/>
      <c r="AM103" s="4"/>
      <c r="AN103" s="4"/>
      <c r="AO103" s="4"/>
    </row>
    <row r="104">
      <c r="A104" s="4"/>
      <c r="B104" s="4"/>
      <c r="C104" s="4"/>
      <c r="D104" s="4"/>
      <c r="E104" s="4"/>
      <c r="F104" s="4"/>
      <c r="G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8"/>
      <c r="X104" s="4"/>
      <c r="Y104" s="4"/>
      <c r="Z104" s="4"/>
      <c r="AA104" s="4"/>
      <c r="AB104" s="4"/>
      <c r="AC104" s="4"/>
      <c r="AD104" s="4"/>
      <c r="AE104" s="4"/>
      <c r="AF104" s="4"/>
      <c r="AG104" s="40"/>
      <c r="AH104" s="4"/>
      <c r="AI104" s="4"/>
      <c r="AJ104" s="4"/>
      <c r="AK104" s="4"/>
      <c r="AL104" s="4"/>
      <c r="AM104" s="4"/>
      <c r="AN104" s="4"/>
      <c r="AO104" s="4"/>
    </row>
    <row r="105">
      <c r="A105" s="4"/>
      <c r="B105" s="4"/>
      <c r="C105" s="4"/>
      <c r="D105" s="4"/>
      <c r="E105" s="4"/>
      <c r="F105" s="4"/>
      <c r="G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8"/>
      <c r="X105" s="4"/>
      <c r="Y105" s="4"/>
      <c r="Z105" s="4"/>
      <c r="AA105" s="4"/>
      <c r="AB105" s="4"/>
      <c r="AC105" s="4"/>
      <c r="AD105" s="4"/>
      <c r="AE105" s="4"/>
      <c r="AF105" s="4"/>
      <c r="AG105" s="40"/>
      <c r="AH105" s="4"/>
      <c r="AI105" s="4"/>
      <c r="AJ105" s="4"/>
      <c r="AK105" s="4"/>
      <c r="AL105" s="4"/>
      <c r="AM105" s="4"/>
      <c r="AN105" s="4"/>
      <c r="AO105" s="4"/>
    </row>
    <row r="106">
      <c r="A106" s="4"/>
      <c r="B106" s="4"/>
      <c r="C106" s="4"/>
      <c r="D106" s="4"/>
      <c r="E106" s="4"/>
      <c r="F106" s="4"/>
      <c r="G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8"/>
      <c r="X106" s="4"/>
      <c r="Y106" s="4"/>
      <c r="Z106" s="4"/>
      <c r="AA106" s="4"/>
      <c r="AB106" s="4"/>
      <c r="AC106" s="4"/>
      <c r="AD106" s="4"/>
      <c r="AE106" s="4"/>
      <c r="AF106" s="4"/>
      <c r="AG106" s="40"/>
      <c r="AH106" s="4"/>
      <c r="AI106" s="4"/>
      <c r="AJ106" s="4"/>
      <c r="AK106" s="4"/>
      <c r="AL106" s="4"/>
      <c r="AM106" s="4"/>
      <c r="AN106" s="4"/>
      <c r="AO106" s="4"/>
    </row>
    <row r="107">
      <c r="A107" s="4"/>
      <c r="B107" s="4"/>
      <c r="C107" s="4"/>
      <c r="D107" s="4"/>
      <c r="E107" s="4"/>
      <c r="F107" s="4"/>
      <c r="G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8"/>
      <c r="X107" s="4"/>
      <c r="Y107" s="4"/>
      <c r="Z107" s="4"/>
      <c r="AA107" s="4"/>
      <c r="AB107" s="4"/>
      <c r="AC107" s="4"/>
      <c r="AD107" s="4"/>
      <c r="AE107" s="4"/>
      <c r="AF107" s="4"/>
      <c r="AG107" s="40"/>
      <c r="AH107" s="4"/>
      <c r="AI107" s="4"/>
      <c r="AJ107" s="4"/>
      <c r="AK107" s="4"/>
      <c r="AL107" s="4"/>
      <c r="AM107" s="4"/>
      <c r="AN107" s="4"/>
      <c r="AO107" s="4"/>
    </row>
    <row r="108">
      <c r="A108" s="4"/>
      <c r="B108" s="4"/>
      <c r="C108" s="4"/>
      <c r="D108" s="4"/>
      <c r="E108" s="4"/>
      <c r="F108" s="4"/>
      <c r="G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8"/>
      <c r="X108" s="4"/>
      <c r="Y108" s="4"/>
      <c r="Z108" s="4"/>
      <c r="AA108" s="4"/>
      <c r="AB108" s="4"/>
      <c r="AC108" s="4"/>
      <c r="AD108" s="4"/>
      <c r="AE108" s="4"/>
      <c r="AF108" s="4"/>
      <c r="AG108" s="40"/>
      <c r="AH108" s="4"/>
      <c r="AI108" s="4"/>
      <c r="AJ108" s="4"/>
      <c r="AK108" s="4"/>
      <c r="AL108" s="4"/>
      <c r="AM108" s="4"/>
      <c r="AN108" s="4"/>
      <c r="AO108" s="4"/>
    </row>
    <row r="109">
      <c r="A109" s="4"/>
      <c r="B109" s="4"/>
      <c r="C109" s="4"/>
      <c r="D109" s="4"/>
      <c r="E109" s="4"/>
      <c r="F109" s="4"/>
      <c r="G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8"/>
      <c r="X109" s="4"/>
      <c r="Y109" s="4"/>
      <c r="Z109" s="4"/>
      <c r="AA109" s="4"/>
      <c r="AB109" s="4"/>
      <c r="AC109" s="4"/>
      <c r="AD109" s="4"/>
      <c r="AE109" s="4"/>
      <c r="AF109" s="4"/>
      <c r="AG109" s="40"/>
      <c r="AH109" s="4"/>
      <c r="AI109" s="4"/>
      <c r="AJ109" s="4"/>
      <c r="AK109" s="4"/>
      <c r="AL109" s="4"/>
      <c r="AM109" s="4"/>
      <c r="AN109" s="4"/>
      <c r="AO109" s="4"/>
    </row>
    <row r="110">
      <c r="A110" s="4"/>
      <c r="B110" s="4"/>
      <c r="C110" s="4"/>
      <c r="D110" s="4"/>
      <c r="E110" s="4"/>
      <c r="F110" s="4"/>
      <c r="G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8"/>
      <c r="X110" s="4"/>
      <c r="Y110" s="4"/>
      <c r="Z110" s="4"/>
      <c r="AA110" s="4"/>
      <c r="AB110" s="4"/>
      <c r="AC110" s="4"/>
      <c r="AD110" s="4"/>
      <c r="AE110" s="4"/>
      <c r="AF110" s="4"/>
      <c r="AG110" s="40"/>
      <c r="AH110" s="4"/>
      <c r="AI110" s="4"/>
      <c r="AJ110" s="4"/>
      <c r="AK110" s="4"/>
      <c r="AL110" s="4"/>
      <c r="AM110" s="4"/>
      <c r="AN110" s="4"/>
      <c r="AO110" s="4"/>
    </row>
    <row r="111">
      <c r="A111" s="4"/>
      <c r="B111" s="4"/>
      <c r="C111" s="4"/>
      <c r="D111" s="4"/>
      <c r="E111" s="4"/>
      <c r="F111" s="4"/>
      <c r="G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8"/>
      <c r="X111" s="4"/>
      <c r="Y111" s="4"/>
      <c r="Z111" s="4"/>
      <c r="AA111" s="4"/>
      <c r="AB111" s="4"/>
      <c r="AC111" s="4"/>
      <c r="AD111" s="4"/>
      <c r="AE111" s="4"/>
      <c r="AF111" s="4"/>
      <c r="AG111" s="40"/>
      <c r="AH111" s="4"/>
      <c r="AI111" s="4"/>
      <c r="AJ111" s="4"/>
      <c r="AK111" s="4"/>
      <c r="AL111" s="4"/>
      <c r="AM111" s="4"/>
      <c r="AN111" s="4"/>
      <c r="AO111" s="4"/>
    </row>
    <row r="112">
      <c r="A112" s="4"/>
      <c r="B112" s="4"/>
      <c r="C112" s="4"/>
      <c r="D112" s="4"/>
      <c r="E112" s="4"/>
      <c r="F112" s="4"/>
      <c r="G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8"/>
      <c r="X112" s="4"/>
      <c r="Y112" s="4"/>
      <c r="Z112" s="4"/>
      <c r="AA112" s="4"/>
      <c r="AB112" s="4"/>
      <c r="AC112" s="4"/>
      <c r="AD112" s="4"/>
      <c r="AE112" s="4"/>
      <c r="AF112" s="4"/>
      <c r="AG112" s="40"/>
      <c r="AH112" s="4"/>
      <c r="AI112" s="4"/>
      <c r="AJ112" s="4"/>
      <c r="AK112" s="4"/>
      <c r="AL112" s="4"/>
      <c r="AM112" s="4"/>
      <c r="AN112" s="4"/>
      <c r="AO112" s="4"/>
    </row>
    <row r="113">
      <c r="A113" s="4"/>
      <c r="B113" s="4"/>
      <c r="C113" s="4"/>
      <c r="D113" s="4"/>
      <c r="E113" s="4"/>
      <c r="F113" s="4"/>
      <c r="G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8"/>
      <c r="X113" s="4"/>
      <c r="Y113" s="4"/>
      <c r="Z113" s="4"/>
      <c r="AA113" s="4"/>
      <c r="AB113" s="4"/>
      <c r="AC113" s="4"/>
      <c r="AD113" s="4"/>
      <c r="AE113" s="4"/>
      <c r="AF113" s="4"/>
      <c r="AG113" s="40"/>
      <c r="AH113" s="4"/>
      <c r="AI113" s="4"/>
      <c r="AJ113" s="4"/>
      <c r="AK113" s="4"/>
      <c r="AL113" s="4"/>
      <c r="AM113" s="4"/>
      <c r="AN113" s="4"/>
      <c r="AO113" s="4"/>
    </row>
    <row r="114">
      <c r="A114" s="4"/>
      <c r="B114" s="4"/>
      <c r="C114" s="4"/>
      <c r="D114" s="4"/>
      <c r="E114" s="4"/>
      <c r="F114" s="4"/>
      <c r="G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8"/>
      <c r="X114" s="4"/>
      <c r="Y114" s="4"/>
      <c r="Z114" s="4"/>
      <c r="AA114" s="4"/>
      <c r="AB114" s="4"/>
      <c r="AC114" s="4"/>
      <c r="AD114" s="4"/>
      <c r="AE114" s="4"/>
      <c r="AF114" s="4"/>
      <c r="AG114" s="40"/>
      <c r="AH114" s="4"/>
      <c r="AI114" s="4"/>
      <c r="AJ114" s="4"/>
      <c r="AK114" s="4"/>
      <c r="AL114" s="4"/>
      <c r="AM114" s="4"/>
      <c r="AN114" s="4"/>
      <c r="AO114" s="4"/>
    </row>
    <row r="115">
      <c r="A115" s="4"/>
      <c r="B115" s="4"/>
      <c r="C115" s="4"/>
      <c r="D115" s="4"/>
      <c r="E115" s="4"/>
      <c r="F115" s="4"/>
      <c r="G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8"/>
      <c r="X115" s="4"/>
      <c r="Y115" s="4"/>
      <c r="Z115" s="4"/>
      <c r="AA115" s="4"/>
      <c r="AB115" s="4"/>
      <c r="AC115" s="4"/>
      <c r="AD115" s="4"/>
      <c r="AE115" s="4"/>
      <c r="AF115" s="4"/>
      <c r="AG115" s="40"/>
      <c r="AH115" s="4"/>
      <c r="AI115" s="4"/>
      <c r="AJ115" s="4"/>
      <c r="AK115" s="4"/>
      <c r="AL115" s="4"/>
      <c r="AM115" s="4"/>
      <c r="AN115" s="4"/>
      <c r="AO115" s="4"/>
    </row>
    <row r="116">
      <c r="A116" s="4"/>
      <c r="B116" s="4"/>
      <c r="C116" s="4"/>
      <c r="D116" s="4"/>
      <c r="E116" s="4"/>
      <c r="F116" s="4"/>
      <c r="G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8"/>
      <c r="X116" s="4"/>
      <c r="Y116" s="4"/>
      <c r="Z116" s="4"/>
      <c r="AA116" s="4"/>
      <c r="AB116" s="4"/>
      <c r="AC116" s="4"/>
      <c r="AD116" s="4"/>
      <c r="AE116" s="4"/>
      <c r="AF116" s="4"/>
      <c r="AG116" s="40"/>
      <c r="AH116" s="4"/>
      <c r="AI116" s="4"/>
      <c r="AJ116" s="4"/>
      <c r="AK116" s="4"/>
      <c r="AL116" s="4"/>
      <c r="AM116" s="4"/>
      <c r="AN116" s="4"/>
      <c r="AO116" s="4"/>
    </row>
    <row r="117">
      <c r="A117" s="4"/>
      <c r="B117" s="4"/>
      <c r="C117" s="4"/>
      <c r="D117" s="4"/>
      <c r="E117" s="4"/>
      <c r="F117" s="4"/>
      <c r="G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8"/>
      <c r="X117" s="4"/>
      <c r="Y117" s="4"/>
      <c r="Z117" s="4"/>
      <c r="AA117" s="4"/>
      <c r="AB117" s="4"/>
      <c r="AC117" s="4"/>
      <c r="AD117" s="4"/>
      <c r="AE117" s="4"/>
      <c r="AF117" s="4"/>
      <c r="AG117" s="40"/>
      <c r="AH117" s="4"/>
      <c r="AI117" s="4"/>
      <c r="AJ117" s="4"/>
      <c r="AK117" s="4"/>
      <c r="AL117" s="4"/>
      <c r="AM117" s="4"/>
      <c r="AN117" s="4"/>
      <c r="AO117" s="4"/>
    </row>
    <row r="118">
      <c r="A118" s="4"/>
      <c r="B118" s="4"/>
      <c r="C118" s="4"/>
      <c r="D118" s="4"/>
      <c r="E118" s="4"/>
      <c r="F118" s="4"/>
      <c r="G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8"/>
      <c r="X118" s="4"/>
      <c r="Y118" s="4"/>
      <c r="Z118" s="4"/>
      <c r="AA118" s="4"/>
      <c r="AB118" s="4"/>
      <c r="AC118" s="4"/>
      <c r="AD118" s="4"/>
      <c r="AE118" s="4"/>
      <c r="AF118" s="4"/>
      <c r="AG118" s="40"/>
      <c r="AH118" s="4"/>
      <c r="AI118" s="4"/>
      <c r="AJ118" s="4"/>
      <c r="AK118" s="4"/>
      <c r="AL118" s="4"/>
      <c r="AM118" s="4"/>
      <c r="AN118" s="4"/>
      <c r="AO118" s="4"/>
    </row>
    <row r="119">
      <c r="A119" s="4"/>
      <c r="B119" s="4"/>
      <c r="C119" s="4"/>
      <c r="D119" s="4"/>
      <c r="E119" s="4"/>
      <c r="F119" s="4"/>
      <c r="G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8"/>
      <c r="X119" s="4"/>
      <c r="Y119" s="4"/>
      <c r="Z119" s="4"/>
      <c r="AA119" s="4"/>
      <c r="AB119" s="4"/>
      <c r="AC119" s="4"/>
      <c r="AD119" s="4"/>
      <c r="AE119" s="4"/>
      <c r="AF119" s="4"/>
      <c r="AG119" s="40"/>
      <c r="AH119" s="4"/>
      <c r="AI119" s="4"/>
      <c r="AJ119" s="4"/>
      <c r="AK119" s="4"/>
      <c r="AL119" s="4"/>
      <c r="AM119" s="4"/>
      <c r="AN119" s="4"/>
      <c r="AO119" s="4"/>
    </row>
    <row r="120">
      <c r="A120" s="4"/>
      <c r="B120" s="4"/>
      <c r="C120" s="4"/>
      <c r="D120" s="4"/>
      <c r="E120" s="4"/>
      <c r="F120" s="4"/>
      <c r="G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8"/>
      <c r="X120" s="4"/>
      <c r="Y120" s="4"/>
      <c r="Z120" s="4"/>
      <c r="AA120" s="4"/>
      <c r="AB120" s="4"/>
      <c r="AC120" s="4"/>
      <c r="AD120" s="4"/>
      <c r="AE120" s="4"/>
      <c r="AF120" s="4"/>
      <c r="AG120" s="40"/>
      <c r="AH120" s="4"/>
      <c r="AI120" s="4"/>
      <c r="AJ120" s="4"/>
      <c r="AK120" s="4"/>
      <c r="AL120" s="4"/>
      <c r="AM120" s="4"/>
      <c r="AN120" s="4"/>
      <c r="AO120" s="4"/>
    </row>
    <row r="121">
      <c r="A121" s="4"/>
      <c r="B121" s="4"/>
      <c r="C121" s="4"/>
      <c r="D121" s="4"/>
      <c r="E121" s="4"/>
      <c r="F121" s="4"/>
      <c r="G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8"/>
      <c r="X121" s="4"/>
      <c r="Y121" s="4"/>
      <c r="Z121" s="4"/>
      <c r="AA121" s="4"/>
      <c r="AB121" s="4"/>
      <c r="AC121" s="4"/>
      <c r="AD121" s="4"/>
      <c r="AE121" s="4"/>
      <c r="AF121" s="4"/>
      <c r="AG121" s="40"/>
      <c r="AH121" s="4"/>
      <c r="AI121" s="4"/>
      <c r="AJ121" s="4"/>
      <c r="AK121" s="4"/>
      <c r="AL121" s="4"/>
      <c r="AM121" s="4"/>
      <c r="AN121" s="4"/>
      <c r="AO121" s="4"/>
    </row>
    <row r="122">
      <c r="A122" s="4"/>
      <c r="B122" s="4"/>
      <c r="C122" s="4"/>
      <c r="D122" s="4"/>
      <c r="E122" s="4"/>
      <c r="F122" s="4"/>
      <c r="G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8"/>
      <c r="X122" s="4"/>
      <c r="Y122" s="4"/>
      <c r="Z122" s="4"/>
      <c r="AA122" s="4"/>
      <c r="AB122" s="4"/>
      <c r="AC122" s="4"/>
      <c r="AD122" s="4"/>
      <c r="AE122" s="4"/>
      <c r="AF122" s="4"/>
      <c r="AG122" s="40"/>
      <c r="AH122" s="4"/>
      <c r="AI122" s="4"/>
      <c r="AJ122" s="4"/>
      <c r="AK122" s="4"/>
      <c r="AL122" s="4"/>
      <c r="AM122" s="4"/>
      <c r="AN122" s="4"/>
      <c r="AO122" s="4"/>
    </row>
    <row r="123">
      <c r="A123" s="4"/>
      <c r="B123" s="4"/>
      <c r="C123" s="4"/>
      <c r="D123" s="4"/>
      <c r="E123" s="4"/>
      <c r="F123" s="4"/>
      <c r="G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8"/>
      <c r="X123" s="4"/>
      <c r="Y123" s="4"/>
      <c r="Z123" s="4"/>
      <c r="AA123" s="4"/>
      <c r="AB123" s="4"/>
      <c r="AC123" s="4"/>
      <c r="AD123" s="4"/>
      <c r="AE123" s="4"/>
      <c r="AF123" s="4"/>
      <c r="AG123" s="40"/>
      <c r="AH123" s="4"/>
      <c r="AI123" s="4"/>
      <c r="AJ123" s="4"/>
      <c r="AK123" s="4"/>
      <c r="AL123" s="4"/>
      <c r="AM123" s="4"/>
      <c r="AN123" s="4"/>
      <c r="AO123" s="4"/>
    </row>
    <row r="124">
      <c r="A124" s="4"/>
      <c r="B124" s="4"/>
      <c r="C124" s="4"/>
      <c r="D124" s="4"/>
      <c r="E124" s="4"/>
      <c r="F124" s="4"/>
      <c r="G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8"/>
      <c r="X124" s="4"/>
      <c r="Y124" s="4"/>
      <c r="Z124" s="4"/>
      <c r="AA124" s="4"/>
      <c r="AB124" s="4"/>
      <c r="AC124" s="4"/>
      <c r="AD124" s="4"/>
      <c r="AE124" s="4"/>
      <c r="AF124" s="4"/>
      <c r="AG124" s="40"/>
      <c r="AH124" s="4"/>
      <c r="AI124" s="4"/>
      <c r="AJ124" s="4"/>
      <c r="AK124" s="4"/>
      <c r="AL124" s="4"/>
      <c r="AM124" s="4"/>
      <c r="AN124" s="4"/>
      <c r="AO124" s="4"/>
    </row>
    <row r="125">
      <c r="A125" s="4"/>
      <c r="B125" s="4"/>
      <c r="C125" s="4"/>
      <c r="D125" s="4"/>
      <c r="E125" s="4"/>
      <c r="F125" s="4"/>
      <c r="G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8"/>
      <c r="X125" s="4"/>
      <c r="Y125" s="4"/>
      <c r="Z125" s="4"/>
      <c r="AA125" s="4"/>
      <c r="AB125" s="4"/>
      <c r="AC125" s="4"/>
      <c r="AD125" s="4"/>
      <c r="AE125" s="4"/>
      <c r="AF125" s="4"/>
      <c r="AG125" s="40"/>
      <c r="AH125" s="4"/>
      <c r="AI125" s="4"/>
      <c r="AJ125" s="4"/>
      <c r="AK125" s="4"/>
      <c r="AL125" s="4"/>
      <c r="AM125" s="4"/>
      <c r="AN125" s="4"/>
      <c r="AO125" s="4"/>
    </row>
    <row r="126">
      <c r="A126" s="4"/>
      <c r="B126" s="4"/>
      <c r="C126" s="4"/>
      <c r="D126" s="4"/>
      <c r="E126" s="4"/>
      <c r="F126" s="4"/>
      <c r="G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8"/>
      <c r="X126" s="4"/>
      <c r="Y126" s="4"/>
      <c r="Z126" s="4"/>
      <c r="AA126" s="4"/>
      <c r="AB126" s="4"/>
      <c r="AC126" s="4"/>
      <c r="AD126" s="4"/>
      <c r="AE126" s="4"/>
      <c r="AF126" s="4"/>
      <c r="AG126" s="40"/>
      <c r="AH126" s="4"/>
      <c r="AI126" s="4"/>
      <c r="AJ126" s="4"/>
      <c r="AK126" s="4"/>
      <c r="AL126" s="4"/>
      <c r="AM126" s="4"/>
      <c r="AN126" s="4"/>
      <c r="AO126" s="4"/>
    </row>
    <row r="127">
      <c r="A127" s="4"/>
      <c r="B127" s="4"/>
      <c r="C127" s="4"/>
      <c r="D127" s="4"/>
      <c r="E127" s="4"/>
      <c r="F127" s="4"/>
      <c r="G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8"/>
      <c r="X127" s="4"/>
      <c r="Y127" s="4"/>
      <c r="Z127" s="4"/>
      <c r="AA127" s="4"/>
      <c r="AB127" s="4"/>
      <c r="AC127" s="4"/>
      <c r="AD127" s="4"/>
      <c r="AE127" s="4"/>
      <c r="AF127" s="4"/>
      <c r="AG127" s="40"/>
      <c r="AH127" s="4"/>
      <c r="AI127" s="4"/>
      <c r="AJ127" s="4"/>
      <c r="AK127" s="4"/>
      <c r="AL127" s="4"/>
      <c r="AM127" s="4"/>
      <c r="AN127" s="4"/>
      <c r="AO127" s="4"/>
    </row>
    <row r="128">
      <c r="A128" s="4"/>
      <c r="B128" s="4"/>
      <c r="C128" s="4"/>
      <c r="D128" s="4"/>
      <c r="E128" s="4"/>
      <c r="F128" s="4"/>
      <c r="G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8"/>
      <c r="X128" s="4"/>
      <c r="Y128" s="4"/>
      <c r="Z128" s="4"/>
      <c r="AA128" s="4"/>
      <c r="AB128" s="4"/>
      <c r="AC128" s="4"/>
      <c r="AD128" s="4"/>
      <c r="AE128" s="4"/>
      <c r="AF128" s="4"/>
      <c r="AG128" s="40"/>
      <c r="AH128" s="4"/>
      <c r="AI128" s="4"/>
      <c r="AJ128" s="4"/>
      <c r="AK128" s="4"/>
      <c r="AL128" s="4"/>
      <c r="AM128" s="4"/>
      <c r="AN128" s="4"/>
      <c r="AO128" s="4"/>
    </row>
    <row r="129">
      <c r="A129" s="4"/>
      <c r="B129" s="4"/>
      <c r="C129" s="4"/>
      <c r="D129" s="4"/>
      <c r="E129" s="4"/>
      <c r="F129" s="4"/>
      <c r="G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8"/>
      <c r="X129" s="4"/>
      <c r="Y129" s="4"/>
      <c r="Z129" s="4"/>
      <c r="AA129" s="4"/>
      <c r="AB129" s="4"/>
      <c r="AC129" s="4"/>
      <c r="AD129" s="4"/>
      <c r="AE129" s="4"/>
      <c r="AF129" s="4"/>
      <c r="AG129" s="40"/>
      <c r="AH129" s="4"/>
      <c r="AI129" s="4"/>
      <c r="AJ129" s="4"/>
      <c r="AK129" s="4"/>
      <c r="AL129" s="4"/>
      <c r="AM129" s="4"/>
      <c r="AN129" s="4"/>
      <c r="AO129" s="4"/>
    </row>
    <row r="130">
      <c r="A130" s="4"/>
      <c r="B130" s="4"/>
      <c r="C130" s="4"/>
      <c r="D130" s="4"/>
      <c r="E130" s="4"/>
      <c r="F130" s="4"/>
      <c r="G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8"/>
      <c r="X130" s="4"/>
      <c r="Y130" s="4"/>
      <c r="Z130" s="4"/>
      <c r="AA130" s="4"/>
      <c r="AB130" s="4"/>
      <c r="AC130" s="4"/>
      <c r="AD130" s="4"/>
      <c r="AE130" s="4"/>
      <c r="AF130" s="4"/>
      <c r="AG130" s="40"/>
      <c r="AH130" s="4"/>
      <c r="AI130" s="4"/>
      <c r="AJ130" s="4"/>
      <c r="AK130" s="4"/>
      <c r="AL130" s="4"/>
      <c r="AM130" s="4"/>
      <c r="AN130" s="4"/>
      <c r="AO130" s="4"/>
    </row>
    <row r="131">
      <c r="A131" s="4"/>
      <c r="B131" s="4"/>
      <c r="C131" s="4"/>
      <c r="D131" s="4"/>
      <c r="E131" s="4"/>
      <c r="F131" s="4"/>
      <c r="G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8"/>
      <c r="X131" s="4"/>
      <c r="Y131" s="4"/>
      <c r="Z131" s="4"/>
      <c r="AA131" s="4"/>
      <c r="AB131" s="4"/>
      <c r="AC131" s="4"/>
      <c r="AD131" s="4"/>
      <c r="AE131" s="4"/>
      <c r="AF131" s="4"/>
      <c r="AG131" s="40"/>
      <c r="AH131" s="4"/>
      <c r="AI131" s="4"/>
      <c r="AJ131" s="4"/>
      <c r="AK131" s="4"/>
      <c r="AL131" s="4"/>
      <c r="AM131" s="4"/>
      <c r="AN131" s="4"/>
      <c r="AO131" s="4"/>
    </row>
    <row r="132">
      <c r="A132" s="4"/>
      <c r="B132" s="4"/>
      <c r="C132" s="4"/>
      <c r="D132" s="4"/>
      <c r="E132" s="4"/>
      <c r="F132" s="4"/>
      <c r="G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8"/>
      <c r="X132" s="4"/>
      <c r="Y132" s="4"/>
      <c r="Z132" s="4"/>
      <c r="AA132" s="4"/>
      <c r="AB132" s="4"/>
      <c r="AC132" s="4"/>
      <c r="AD132" s="4"/>
      <c r="AE132" s="4"/>
      <c r="AF132" s="4"/>
      <c r="AG132" s="40"/>
      <c r="AH132" s="4"/>
      <c r="AI132" s="4"/>
      <c r="AJ132" s="4"/>
      <c r="AK132" s="4"/>
      <c r="AL132" s="4"/>
      <c r="AM132" s="4"/>
      <c r="AN132" s="4"/>
      <c r="AO132" s="4"/>
    </row>
    <row r="133">
      <c r="A133" s="4"/>
      <c r="B133" s="4"/>
      <c r="C133" s="4"/>
      <c r="D133" s="4"/>
      <c r="E133" s="4"/>
      <c r="F133" s="4"/>
      <c r="G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8"/>
      <c r="X133" s="4"/>
      <c r="Y133" s="4"/>
      <c r="Z133" s="4"/>
      <c r="AA133" s="4"/>
      <c r="AB133" s="4"/>
      <c r="AC133" s="4"/>
      <c r="AD133" s="4"/>
      <c r="AE133" s="4"/>
      <c r="AF133" s="4"/>
      <c r="AG133" s="40"/>
      <c r="AH133" s="4"/>
      <c r="AI133" s="4"/>
      <c r="AJ133" s="4"/>
      <c r="AK133" s="4"/>
      <c r="AL133" s="4"/>
      <c r="AM133" s="4"/>
      <c r="AN133" s="4"/>
      <c r="AO133" s="4"/>
    </row>
    <row r="134">
      <c r="A134" s="4"/>
      <c r="B134" s="4"/>
      <c r="C134" s="4"/>
      <c r="D134" s="4"/>
      <c r="E134" s="4"/>
      <c r="F134" s="4"/>
      <c r="G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8"/>
      <c r="X134" s="4"/>
      <c r="Y134" s="4"/>
      <c r="Z134" s="4"/>
      <c r="AA134" s="4"/>
      <c r="AB134" s="4"/>
      <c r="AC134" s="4"/>
      <c r="AD134" s="4"/>
      <c r="AE134" s="4"/>
      <c r="AF134" s="4"/>
      <c r="AG134" s="40"/>
      <c r="AH134" s="4"/>
      <c r="AI134" s="4"/>
      <c r="AJ134" s="4"/>
      <c r="AK134" s="4"/>
      <c r="AL134" s="4"/>
      <c r="AM134" s="4"/>
      <c r="AN134" s="4"/>
      <c r="AO134" s="4"/>
    </row>
    <row r="135">
      <c r="A135" s="4"/>
      <c r="B135" s="4"/>
      <c r="C135" s="4"/>
      <c r="D135" s="4"/>
      <c r="E135" s="4"/>
      <c r="F135" s="4"/>
      <c r="G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8"/>
      <c r="X135" s="4"/>
      <c r="Y135" s="4"/>
      <c r="Z135" s="4"/>
      <c r="AA135" s="4"/>
      <c r="AB135" s="4"/>
      <c r="AC135" s="4"/>
      <c r="AD135" s="4"/>
      <c r="AE135" s="4"/>
      <c r="AF135" s="4"/>
      <c r="AG135" s="40"/>
      <c r="AH135" s="4"/>
      <c r="AI135" s="4"/>
      <c r="AJ135" s="4"/>
      <c r="AK135" s="4"/>
      <c r="AL135" s="4"/>
      <c r="AM135" s="4"/>
      <c r="AN135" s="4"/>
      <c r="AO135" s="4"/>
    </row>
    <row r="136">
      <c r="A136" s="4"/>
      <c r="B136" s="4"/>
      <c r="C136" s="4"/>
      <c r="D136" s="4"/>
      <c r="E136" s="4"/>
      <c r="F136" s="4"/>
      <c r="G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8"/>
      <c r="X136" s="4"/>
      <c r="Y136" s="4"/>
      <c r="Z136" s="4"/>
      <c r="AA136" s="4"/>
      <c r="AB136" s="4"/>
      <c r="AC136" s="4"/>
      <c r="AD136" s="4"/>
      <c r="AE136" s="4"/>
      <c r="AF136" s="4"/>
      <c r="AG136" s="40"/>
      <c r="AH136" s="4"/>
      <c r="AI136" s="4"/>
      <c r="AJ136" s="4"/>
      <c r="AK136" s="4"/>
      <c r="AL136" s="4"/>
      <c r="AM136" s="4"/>
      <c r="AN136" s="4"/>
      <c r="AO136" s="4"/>
    </row>
    <row r="137">
      <c r="A137" s="4"/>
      <c r="B137" s="4"/>
      <c r="C137" s="4"/>
      <c r="D137" s="4"/>
      <c r="E137" s="4"/>
      <c r="F137" s="4"/>
      <c r="G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8"/>
      <c r="X137" s="4"/>
      <c r="Y137" s="4"/>
      <c r="Z137" s="4"/>
      <c r="AA137" s="4"/>
      <c r="AB137" s="4"/>
      <c r="AC137" s="4"/>
      <c r="AD137" s="4"/>
      <c r="AE137" s="4"/>
      <c r="AF137" s="4"/>
      <c r="AG137" s="40"/>
      <c r="AH137" s="4"/>
      <c r="AI137" s="4"/>
      <c r="AJ137" s="4"/>
      <c r="AK137" s="4"/>
      <c r="AL137" s="4"/>
      <c r="AM137" s="4"/>
      <c r="AN137" s="4"/>
      <c r="AO137" s="4"/>
    </row>
    <row r="138">
      <c r="A138" s="4"/>
      <c r="B138" s="4"/>
      <c r="C138" s="4"/>
      <c r="D138" s="4"/>
      <c r="E138" s="4"/>
      <c r="F138" s="4"/>
      <c r="G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8"/>
      <c r="X138" s="4"/>
      <c r="Y138" s="4"/>
      <c r="Z138" s="4"/>
      <c r="AA138" s="4"/>
      <c r="AB138" s="4"/>
      <c r="AC138" s="4"/>
      <c r="AD138" s="4"/>
      <c r="AE138" s="4"/>
      <c r="AF138" s="4"/>
      <c r="AG138" s="40"/>
      <c r="AH138" s="4"/>
      <c r="AI138" s="4"/>
      <c r="AJ138" s="4"/>
      <c r="AK138" s="4"/>
      <c r="AL138" s="4"/>
      <c r="AM138" s="4"/>
      <c r="AN138" s="4"/>
      <c r="AO138" s="4"/>
    </row>
    <row r="139">
      <c r="A139" s="4"/>
      <c r="B139" s="4"/>
      <c r="C139" s="4"/>
      <c r="D139" s="4"/>
      <c r="E139" s="4"/>
      <c r="F139" s="4"/>
      <c r="G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8"/>
      <c r="X139" s="4"/>
      <c r="Y139" s="4"/>
      <c r="Z139" s="4"/>
      <c r="AA139" s="4"/>
      <c r="AB139" s="4"/>
      <c r="AC139" s="4"/>
      <c r="AD139" s="4"/>
      <c r="AE139" s="4"/>
      <c r="AF139" s="4"/>
      <c r="AG139" s="40"/>
      <c r="AH139" s="4"/>
      <c r="AI139" s="4"/>
      <c r="AJ139" s="4"/>
      <c r="AK139" s="4"/>
      <c r="AL139" s="4"/>
      <c r="AM139" s="4"/>
      <c r="AN139" s="4"/>
      <c r="AO139" s="4"/>
    </row>
    <row r="140">
      <c r="A140" s="4"/>
      <c r="B140" s="4"/>
      <c r="C140" s="4"/>
      <c r="D140" s="4"/>
      <c r="E140" s="4"/>
      <c r="F140" s="4"/>
      <c r="G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8"/>
      <c r="X140" s="4"/>
      <c r="Y140" s="4"/>
      <c r="Z140" s="4"/>
      <c r="AA140" s="4"/>
      <c r="AB140" s="4"/>
      <c r="AC140" s="4"/>
      <c r="AD140" s="4"/>
      <c r="AE140" s="4"/>
      <c r="AF140" s="4"/>
      <c r="AG140" s="40"/>
      <c r="AH140" s="4"/>
      <c r="AI140" s="4"/>
      <c r="AJ140" s="4"/>
      <c r="AK140" s="4"/>
      <c r="AL140" s="4"/>
      <c r="AM140" s="4"/>
      <c r="AN140" s="4"/>
      <c r="AO140" s="4"/>
    </row>
    <row r="141">
      <c r="A141" s="4"/>
      <c r="B141" s="4"/>
      <c r="C141" s="4"/>
      <c r="D141" s="4"/>
      <c r="E141" s="4"/>
      <c r="F141" s="4"/>
      <c r="G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8"/>
      <c r="X141" s="4"/>
      <c r="Y141" s="4"/>
      <c r="Z141" s="4"/>
      <c r="AA141" s="4"/>
      <c r="AB141" s="4"/>
      <c r="AC141" s="4"/>
      <c r="AD141" s="4"/>
      <c r="AE141" s="4"/>
      <c r="AF141" s="4"/>
      <c r="AG141" s="40"/>
      <c r="AH141" s="4"/>
      <c r="AI141" s="4"/>
      <c r="AJ141" s="4"/>
      <c r="AK141" s="4"/>
      <c r="AL141" s="4"/>
      <c r="AM141" s="4"/>
      <c r="AN141" s="4"/>
      <c r="AO141" s="4"/>
    </row>
    <row r="142">
      <c r="A142" s="4"/>
      <c r="B142" s="4"/>
      <c r="C142" s="4"/>
      <c r="D142" s="4"/>
      <c r="E142" s="4"/>
      <c r="F142" s="4"/>
      <c r="G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8"/>
      <c r="X142" s="4"/>
      <c r="Y142" s="4"/>
      <c r="Z142" s="4"/>
      <c r="AA142" s="4"/>
      <c r="AB142" s="4"/>
      <c r="AC142" s="4"/>
      <c r="AD142" s="4"/>
      <c r="AE142" s="4"/>
      <c r="AF142" s="4"/>
      <c r="AG142" s="40"/>
      <c r="AH142" s="4"/>
      <c r="AI142" s="4"/>
      <c r="AJ142" s="4"/>
      <c r="AK142" s="4"/>
      <c r="AL142" s="4"/>
      <c r="AM142" s="4"/>
      <c r="AN142" s="4"/>
      <c r="AO142" s="4"/>
    </row>
    <row r="143">
      <c r="A143" s="4"/>
      <c r="B143" s="4"/>
      <c r="C143" s="4"/>
      <c r="D143" s="4"/>
      <c r="E143" s="4"/>
      <c r="F143" s="4"/>
      <c r="G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8"/>
      <c r="X143" s="4"/>
      <c r="Y143" s="4"/>
      <c r="Z143" s="4"/>
      <c r="AA143" s="4"/>
      <c r="AB143" s="4"/>
      <c r="AC143" s="4"/>
      <c r="AD143" s="4"/>
      <c r="AE143" s="4"/>
      <c r="AF143" s="4"/>
      <c r="AG143" s="40"/>
      <c r="AH143" s="4"/>
      <c r="AI143" s="4"/>
      <c r="AJ143" s="4"/>
      <c r="AK143" s="4"/>
      <c r="AL143" s="4"/>
      <c r="AM143" s="4"/>
      <c r="AN143" s="4"/>
      <c r="AO143" s="4"/>
    </row>
    <row r="144">
      <c r="A144" s="4"/>
      <c r="B144" s="4"/>
      <c r="C144" s="4"/>
      <c r="D144" s="4"/>
      <c r="E144" s="4"/>
      <c r="F144" s="4"/>
      <c r="G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8"/>
      <c r="X144" s="4"/>
      <c r="Y144" s="4"/>
      <c r="Z144" s="4"/>
      <c r="AA144" s="4"/>
      <c r="AB144" s="4"/>
      <c r="AC144" s="4"/>
      <c r="AD144" s="4"/>
      <c r="AE144" s="4"/>
      <c r="AF144" s="4"/>
      <c r="AG144" s="40"/>
      <c r="AH144" s="4"/>
      <c r="AI144" s="4"/>
      <c r="AJ144" s="4"/>
      <c r="AK144" s="4"/>
      <c r="AL144" s="4"/>
      <c r="AM144" s="4"/>
      <c r="AN144" s="4"/>
      <c r="AO144" s="4"/>
    </row>
    <row r="145">
      <c r="A145" s="4"/>
      <c r="B145" s="4"/>
      <c r="C145" s="4"/>
      <c r="D145" s="4"/>
      <c r="E145" s="4"/>
      <c r="F145" s="4"/>
      <c r="G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8"/>
      <c r="X145" s="4"/>
      <c r="Y145" s="4"/>
      <c r="Z145" s="4"/>
      <c r="AA145" s="4"/>
      <c r="AB145" s="4"/>
      <c r="AC145" s="4"/>
      <c r="AD145" s="4"/>
      <c r="AE145" s="4"/>
      <c r="AF145" s="4"/>
      <c r="AG145" s="40"/>
      <c r="AH145" s="4"/>
      <c r="AI145" s="4"/>
      <c r="AJ145" s="4"/>
      <c r="AK145" s="4"/>
      <c r="AL145" s="4"/>
      <c r="AM145" s="4"/>
      <c r="AN145" s="4"/>
      <c r="AO145" s="4"/>
    </row>
    <row r="146">
      <c r="A146" s="4"/>
      <c r="B146" s="4"/>
      <c r="C146" s="4"/>
      <c r="D146" s="4"/>
      <c r="E146" s="4"/>
      <c r="F146" s="4"/>
      <c r="G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8"/>
      <c r="X146" s="4"/>
      <c r="Y146" s="4"/>
      <c r="Z146" s="4"/>
      <c r="AA146" s="4"/>
      <c r="AB146" s="4"/>
      <c r="AC146" s="4"/>
      <c r="AD146" s="4"/>
      <c r="AE146" s="4"/>
      <c r="AF146" s="4"/>
      <c r="AG146" s="40"/>
      <c r="AH146" s="4"/>
      <c r="AI146" s="4"/>
      <c r="AJ146" s="4"/>
      <c r="AK146" s="4"/>
      <c r="AL146" s="4"/>
      <c r="AM146" s="4"/>
      <c r="AN146" s="4"/>
      <c r="AO146" s="4"/>
    </row>
    <row r="147">
      <c r="A147" s="4"/>
      <c r="B147" s="4"/>
      <c r="C147" s="4"/>
      <c r="D147" s="4"/>
      <c r="E147" s="4"/>
      <c r="F147" s="4"/>
      <c r="G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8"/>
      <c r="X147" s="4"/>
      <c r="Y147" s="4"/>
      <c r="Z147" s="4"/>
      <c r="AA147" s="4"/>
      <c r="AB147" s="4"/>
      <c r="AC147" s="4"/>
      <c r="AD147" s="4"/>
      <c r="AE147" s="4"/>
      <c r="AF147" s="4"/>
      <c r="AG147" s="40"/>
      <c r="AH147" s="4"/>
      <c r="AI147" s="4"/>
      <c r="AJ147" s="4"/>
      <c r="AK147" s="4"/>
      <c r="AL147" s="4"/>
      <c r="AM147" s="4"/>
      <c r="AN147" s="4"/>
      <c r="AO147" s="4"/>
    </row>
    <row r="148">
      <c r="A148" s="4"/>
      <c r="B148" s="4"/>
      <c r="C148" s="4"/>
      <c r="D148" s="4"/>
      <c r="E148" s="4"/>
      <c r="F148" s="4"/>
      <c r="G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8"/>
      <c r="X148" s="4"/>
      <c r="Y148" s="4"/>
      <c r="Z148" s="4"/>
      <c r="AA148" s="4"/>
      <c r="AB148" s="4"/>
      <c r="AC148" s="4"/>
      <c r="AD148" s="4"/>
      <c r="AE148" s="4"/>
      <c r="AF148" s="4"/>
      <c r="AG148" s="40"/>
      <c r="AH148" s="4"/>
      <c r="AI148" s="4"/>
      <c r="AJ148" s="4"/>
      <c r="AK148" s="4"/>
      <c r="AL148" s="4"/>
      <c r="AM148" s="4"/>
      <c r="AN148" s="4"/>
      <c r="AO148" s="4"/>
    </row>
    <row r="149">
      <c r="A149" s="4"/>
      <c r="B149" s="4"/>
      <c r="C149" s="4"/>
      <c r="D149" s="4"/>
      <c r="E149" s="4"/>
      <c r="F149" s="4"/>
      <c r="G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8"/>
      <c r="X149" s="4"/>
      <c r="Y149" s="4"/>
      <c r="Z149" s="4"/>
      <c r="AA149" s="4"/>
      <c r="AB149" s="4"/>
      <c r="AC149" s="4"/>
      <c r="AD149" s="4"/>
      <c r="AE149" s="4"/>
      <c r="AF149" s="4"/>
      <c r="AG149" s="40"/>
      <c r="AH149" s="4"/>
      <c r="AI149" s="4"/>
      <c r="AJ149" s="4"/>
      <c r="AK149" s="4"/>
      <c r="AL149" s="4"/>
      <c r="AM149" s="4"/>
      <c r="AN149" s="4"/>
      <c r="AO149" s="4"/>
    </row>
    <row r="150">
      <c r="A150" s="4"/>
      <c r="B150" s="4"/>
      <c r="C150" s="4"/>
      <c r="D150" s="4"/>
      <c r="E150" s="4"/>
      <c r="F150" s="4"/>
      <c r="G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8"/>
      <c r="X150" s="4"/>
      <c r="Y150" s="4"/>
      <c r="Z150" s="4"/>
      <c r="AA150" s="4"/>
      <c r="AB150" s="4"/>
      <c r="AC150" s="4"/>
      <c r="AD150" s="4"/>
      <c r="AE150" s="4"/>
      <c r="AF150" s="4"/>
      <c r="AG150" s="40"/>
      <c r="AH150" s="4"/>
      <c r="AI150" s="4"/>
      <c r="AJ150" s="4"/>
      <c r="AK150" s="4"/>
      <c r="AL150" s="4"/>
      <c r="AM150" s="4"/>
      <c r="AN150" s="4"/>
      <c r="AO150" s="4"/>
    </row>
    <row r="151">
      <c r="A151" s="4"/>
      <c r="B151" s="4"/>
      <c r="C151" s="4"/>
      <c r="D151" s="4"/>
      <c r="E151" s="4"/>
      <c r="F151" s="4"/>
      <c r="G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8"/>
      <c r="X151" s="4"/>
      <c r="Y151" s="4"/>
      <c r="Z151" s="4"/>
      <c r="AA151" s="4"/>
      <c r="AB151" s="4"/>
      <c r="AC151" s="4"/>
      <c r="AD151" s="4"/>
      <c r="AE151" s="4"/>
      <c r="AF151" s="4"/>
      <c r="AG151" s="40"/>
      <c r="AH151" s="4"/>
      <c r="AI151" s="4"/>
      <c r="AJ151" s="4"/>
      <c r="AK151" s="4"/>
      <c r="AL151" s="4"/>
      <c r="AM151" s="4"/>
      <c r="AN151" s="4"/>
      <c r="AO151" s="4"/>
    </row>
    <row r="152">
      <c r="A152" s="4"/>
      <c r="B152" s="4"/>
      <c r="C152" s="4"/>
      <c r="D152" s="4"/>
      <c r="E152" s="4"/>
      <c r="F152" s="4"/>
      <c r="G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8"/>
      <c r="X152" s="4"/>
      <c r="Y152" s="4"/>
      <c r="Z152" s="4"/>
      <c r="AA152" s="4"/>
      <c r="AB152" s="4"/>
      <c r="AC152" s="4"/>
      <c r="AD152" s="4"/>
      <c r="AE152" s="4"/>
      <c r="AF152" s="4"/>
      <c r="AG152" s="40"/>
      <c r="AH152" s="4"/>
      <c r="AI152" s="4"/>
      <c r="AJ152" s="4"/>
      <c r="AK152" s="4"/>
      <c r="AL152" s="4"/>
      <c r="AM152" s="4"/>
      <c r="AN152" s="4"/>
      <c r="AO152" s="4"/>
    </row>
    <row r="153">
      <c r="A153" s="4"/>
      <c r="B153" s="4"/>
      <c r="C153" s="4"/>
      <c r="D153" s="4"/>
      <c r="E153" s="4"/>
      <c r="F153" s="4"/>
      <c r="G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8"/>
      <c r="X153" s="4"/>
      <c r="Y153" s="4"/>
      <c r="Z153" s="4"/>
      <c r="AA153" s="4"/>
      <c r="AB153" s="4"/>
      <c r="AC153" s="4"/>
      <c r="AD153" s="4"/>
      <c r="AE153" s="4"/>
      <c r="AF153" s="4"/>
      <c r="AG153" s="40"/>
      <c r="AH153" s="4"/>
      <c r="AI153" s="4"/>
      <c r="AJ153" s="4"/>
      <c r="AK153" s="4"/>
      <c r="AL153" s="4"/>
      <c r="AM153" s="4"/>
      <c r="AN153" s="4"/>
      <c r="AO153" s="4"/>
    </row>
    <row r="154">
      <c r="A154" s="4"/>
      <c r="B154" s="4"/>
      <c r="C154" s="4"/>
      <c r="D154" s="4"/>
      <c r="E154" s="4"/>
      <c r="F154" s="4"/>
      <c r="G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8"/>
      <c r="X154" s="4"/>
      <c r="Y154" s="4"/>
      <c r="Z154" s="4"/>
      <c r="AA154" s="4"/>
      <c r="AB154" s="4"/>
      <c r="AC154" s="4"/>
      <c r="AD154" s="4"/>
      <c r="AE154" s="4"/>
      <c r="AF154" s="4"/>
      <c r="AG154" s="40"/>
      <c r="AH154" s="4"/>
      <c r="AI154" s="4"/>
      <c r="AJ154" s="4"/>
      <c r="AK154" s="4"/>
      <c r="AL154" s="4"/>
      <c r="AM154" s="4"/>
      <c r="AN154" s="4"/>
      <c r="AO154" s="4"/>
    </row>
    <row r="155">
      <c r="A155" s="4"/>
      <c r="B155" s="4"/>
      <c r="C155" s="4"/>
      <c r="D155" s="4"/>
      <c r="E155" s="4"/>
      <c r="F155" s="4"/>
      <c r="G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8"/>
      <c r="X155" s="4"/>
      <c r="Y155" s="4"/>
      <c r="Z155" s="4"/>
      <c r="AA155" s="4"/>
      <c r="AB155" s="4"/>
      <c r="AC155" s="4"/>
      <c r="AD155" s="4"/>
      <c r="AE155" s="4"/>
      <c r="AF155" s="4"/>
      <c r="AG155" s="40"/>
      <c r="AH155" s="4"/>
      <c r="AI155" s="4"/>
      <c r="AJ155" s="4"/>
      <c r="AK155" s="4"/>
      <c r="AL155" s="4"/>
      <c r="AM155" s="4"/>
      <c r="AN155" s="4"/>
      <c r="AO155" s="4"/>
    </row>
    <row r="156">
      <c r="A156" s="4"/>
      <c r="B156" s="4"/>
      <c r="C156" s="4"/>
      <c r="D156" s="4"/>
      <c r="E156" s="4"/>
      <c r="F156" s="4"/>
      <c r="G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8"/>
      <c r="X156" s="4"/>
      <c r="Y156" s="4"/>
      <c r="Z156" s="4"/>
      <c r="AA156" s="4"/>
      <c r="AB156" s="4"/>
      <c r="AC156" s="4"/>
      <c r="AD156" s="4"/>
      <c r="AE156" s="4"/>
      <c r="AF156" s="4"/>
      <c r="AG156" s="40"/>
      <c r="AH156" s="4"/>
      <c r="AI156" s="4"/>
      <c r="AJ156" s="4"/>
      <c r="AK156" s="4"/>
      <c r="AL156" s="4"/>
      <c r="AM156" s="4"/>
      <c r="AN156" s="4"/>
      <c r="AO156" s="4"/>
    </row>
    <row r="157">
      <c r="A157" s="4"/>
      <c r="B157" s="4"/>
      <c r="C157" s="4"/>
      <c r="D157" s="4"/>
      <c r="E157" s="4"/>
      <c r="F157" s="4"/>
      <c r="G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8"/>
      <c r="X157" s="4"/>
      <c r="Y157" s="4"/>
      <c r="Z157" s="4"/>
      <c r="AA157" s="4"/>
      <c r="AB157" s="4"/>
      <c r="AC157" s="4"/>
      <c r="AD157" s="4"/>
      <c r="AE157" s="4"/>
      <c r="AF157" s="4"/>
      <c r="AG157" s="40"/>
      <c r="AH157" s="4"/>
      <c r="AI157" s="4"/>
      <c r="AJ157" s="4"/>
      <c r="AK157" s="4"/>
      <c r="AL157" s="4"/>
      <c r="AM157" s="4"/>
      <c r="AN157" s="4"/>
      <c r="AO157" s="4"/>
    </row>
    <row r="158">
      <c r="A158" s="4"/>
      <c r="B158" s="4"/>
      <c r="C158" s="4"/>
      <c r="D158" s="4"/>
      <c r="E158" s="4"/>
      <c r="F158" s="4"/>
      <c r="G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8"/>
      <c r="X158" s="4"/>
      <c r="Y158" s="4"/>
      <c r="Z158" s="4"/>
      <c r="AA158" s="4"/>
      <c r="AB158" s="4"/>
      <c r="AC158" s="4"/>
      <c r="AD158" s="4"/>
      <c r="AE158" s="4"/>
      <c r="AF158" s="4"/>
      <c r="AG158" s="40"/>
      <c r="AH158" s="4"/>
      <c r="AI158" s="4"/>
      <c r="AJ158" s="4"/>
      <c r="AK158" s="4"/>
      <c r="AL158" s="4"/>
      <c r="AM158" s="4"/>
      <c r="AN158" s="4"/>
      <c r="AO158" s="4"/>
    </row>
    <row r="159">
      <c r="A159" s="4"/>
      <c r="B159" s="4"/>
      <c r="C159" s="4"/>
      <c r="D159" s="4"/>
      <c r="E159" s="4"/>
      <c r="F159" s="4"/>
      <c r="G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8"/>
      <c r="X159" s="4"/>
      <c r="Y159" s="4"/>
      <c r="Z159" s="4"/>
      <c r="AA159" s="4"/>
      <c r="AB159" s="4"/>
      <c r="AC159" s="4"/>
      <c r="AD159" s="4"/>
      <c r="AE159" s="4"/>
      <c r="AF159" s="4"/>
      <c r="AG159" s="40"/>
      <c r="AH159" s="4"/>
      <c r="AI159" s="4"/>
      <c r="AJ159" s="4"/>
      <c r="AK159" s="4"/>
      <c r="AL159" s="4"/>
      <c r="AM159" s="4"/>
      <c r="AN159" s="4"/>
      <c r="AO159" s="4"/>
    </row>
    <row r="160">
      <c r="A160" s="4"/>
      <c r="B160" s="4"/>
      <c r="C160" s="4"/>
      <c r="D160" s="4"/>
      <c r="E160" s="4"/>
      <c r="F160" s="4"/>
      <c r="G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8"/>
      <c r="X160" s="4"/>
      <c r="Y160" s="4"/>
      <c r="Z160" s="4"/>
      <c r="AA160" s="4"/>
      <c r="AB160" s="4"/>
      <c r="AC160" s="4"/>
      <c r="AD160" s="4"/>
      <c r="AE160" s="4"/>
      <c r="AF160" s="4"/>
      <c r="AG160" s="40"/>
      <c r="AH160" s="4"/>
      <c r="AI160" s="4"/>
      <c r="AJ160" s="4"/>
      <c r="AK160" s="4"/>
      <c r="AL160" s="4"/>
      <c r="AM160" s="4"/>
      <c r="AN160" s="4"/>
      <c r="AO160" s="4"/>
    </row>
    <row r="161">
      <c r="A161" s="4"/>
      <c r="B161" s="4"/>
      <c r="C161" s="4"/>
      <c r="D161" s="4"/>
      <c r="E161" s="4"/>
      <c r="F161" s="4"/>
      <c r="G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8"/>
      <c r="X161" s="4"/>
      <c r="Y161" s="4"/>
      <c r="Z161" s="4"/>
      <c r="AA161" s="4"/>
      <c r="AB161" s="4"/>
      <c r="AC161" s="4"/>
      <c r="AD161" s="4"/>
      <c r="AE161" s="4"/>
      <c r="AF161" s="4"/>
      <c r="AG161" s="40"/>
      <c r="AH161" s="4"/>
      <c r="AI161" s="4"/>
      <c r="AJ161" s="4"/>
      <c r="AK161" s="4"/>
      <c r="AL161" s="4"/>
      <c r="AM161" s="4"/>
      <c r="AN161" s="4"/>
      <c r="AO161" s="4"/>
    </row>
    <row r="162">
      <c r="A162" s="4"/>
      <c r="B162" s="4"/>
      <c r="C162" s="4"/>
      <c r="D162" s="4"/>
      <c r="E162" s="4"/>
      <c r="F162" s="4"/>
      <c r="G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8"/>
      <c r="X162" s="4"/>
      <c r="Y162" s="4"/>
      <c r="Z162" s="4"/>
      <c r="AA162" s="4"/>
      <c r="AB162" s="4"/>
      <c r="AC162" s="4"/>
      <c r="AD162" s="4"/>
      <c r="AE162" s="4"/>
      <c r="AF162" s="4"/>
      <c r="AG162" s="40"/>
      <c r="AH162" s="4"/>
      <c r="AI162" s="4"/>
      <c r="AJ162" s="4"/>
      <c r="AK162" s="4"/>
      <c r="AL162" s="4"/>
      <c r="AM162" s="4"/>
      <c r="AN162" s="4"/>
      <c r="AO162" s="4"/>
    </row>
    <row r="163">
      <c r="A163" s="4"/>
      <c r="B163" s="4"/>
      <c r="C163" s="4"/>
      <c r="D163" s="4"/>
      <c r="E163" s="4"/>
      <c r="F163" s="4"/>
      <c r="G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8"/>
      <c r="X163" s="4"/>
      <c r="Y163" s="4"/>
      <c r="Z163" s="4"/>
      <c r="AA163" s="4"/>
      <c r="AB163" s="4"/>
      <c r="AC163" s="4"/>
      <c r="AD163" s="4"/>
      <c r="AE163" s="4"/>
      <c r="AF163" s="4"/>
      <c r="AG163" s="40"/>
      <c r="AH163" s="4"/>
      <c r="AI163" s="4"/>
      <c r="AJ163" s="4"/>
      <c r="AK163" s="4"/>
      <c r="AL163" s="4"/>
      <c r="AM163" s="4"/>
      <c r="AN163" s="4"/>
      <c r="AO163" s="4"/>
    </row>
    <row r="164">
      <c r="A164" s="4"/>
      <c r="B164" s="4"/>
      <c r="C164" s="4"/>
      <c r="D164" s="4"/>
      <c r="E164" s="4"/>
      <c r="F164" s="4"/>
      <c r="G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8"/>
      <c r="X164" s="4"/>
      <c r="Y164" s="4"/>
      <c r="Z164" s="4"/>
      <c r="AA164" s="4"/>
      <c r="AB164" s="4"/>
      <c r="AC164" s="4"/>
      <c r="AD164" s="4"/>
      <c r="AE164" s="4"/>
      <c r="AF164" s="4"/>
      <c r="AG164" s="40"/>
      <c r="AH164" s="4"/>
      <c r="AI164" s="4"/>
      <c r="AJ164" s="4"/>
      <c r="AK164" s="4"/>
      <c r="AL164" s="4"/>
      <c r="AM164" s="4"/>
      <c r="AN164" s="4"/>
      <c r="AO164" s="4"/>
    </row>
    <row r="165">
      <c r="A165" s="4"/>
      <c r="B165" s="4"/>
      <c r="C165" s="4"/>
      <c r="D165" s="4"/>
      <c r="E165" s="4"/>
      <c r="F165" s="4"/>
      <c r="G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8"/>
      <c r="X165" s="4"/>
      <c r="Y165" s="4"/>
      <c r="Z165" s="4"/>
      <c r="AA165" s="4"/>
      <c r="AB165" s="4"/>
      <c r="AC165" s="4"/>
      <c r="AD165" s="4"/>
      <c r="AE165" s="4"/>
      <c r="AF165" s="4"/>
      <c r="AG165" s="40"/>
      <c r="AH165" s="4"/>
      <c r="AI165" s="4"/>
      <c r="AJ165" s="4"/>
      <c r="AK165" s="4"/>
      <c r="AL165" s="4"/>
      <c r="AM165" s="4"/>
      <c r="AN165" s="4"/>
      <c r="AO165" s="4"/>
    </row>
    <row r="166">
      <c r="A166" s="4"/>
      <c r="B166" s="4"/>
      <c r="C166" s="4"/>
      <c r="D166" s="4"/>
      <c r="E166" s="4"/>
      <c r="F166" s="4"/>
      <c r="G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8"/>
      <c r="X166" s="4"/>
      <c r="Y166" s="4"/>
      <c r="Z166" s="4"/>
      <c r="AA166" s="4"/>
      <c r="AB166" s="4"/>
      <c r="AC166" s="4"/>
      <c r="AD166" s="4"/>
      <c r="AE166" s="4"/>
      <c r="AF166" s="4"/>
      <c r="AG166" s="40"/>
      <c r="AH166" s="4"/>
      <c r="AI166" s="4"/>
      <c r="AJ166" s="4"/>
      <c r="AK166" s="4"/>
      <c r="AL166" s="4"/>
      <c r="AM166" s="4"/>
      <c r="AN166" s="4"/>
      <c r="AO166" s="4"/>
    </row>
    <row r="167">
      <c r="A167" s="4"/>
      <c r="B167" s="4"/>
      <c r="C167" s="4"/>
      <c r="D167" s="4"/>
      <c r="E167" s="4"/>
      <c r="F167" s="4"/>
      <c r="G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8"/>
      <c r="X167" s="4"/>
      <c r="Y167" s="4"/>
      <c r="Z167" s="4"/>
      <c r="AA167" s="4"/>
      <c r="AB167" s="4"/>
      <c r="AC167" s="4"/>
      <c r="AD167" s="4"/>
      <c r="AE167" s="4"/>
      <c r="AF167" s="4"/>
      <c r="AG167" s="40"/>
      <c r="AH167" s="4"/>
      <c r="AI167" s="4"/>
      <c r="AJ167" s="4"/>
      <c r="AK167" s="4"/>
      <c r="AL167" s="4"/>
      <c r="AM167" s="4"/>
      <c r="AN167" s="4"/>
      <c r="AO167" s="4"/>
    </row>
    <row r="168">
      <c r="A168" s="4"/>
      <c r="B168" s="4"/>
      <c r="C168" s="4"/>
      <c r="D168" s="4"/>
      <c r="E168" s="4"/>
      <c r="F168" s="4"/>
      <c r="G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8"/>
      <c r="X168" s="4"/>
      <c r="Y168" s="4"/>
      <c r="Z168" s="4"/>
      <c r="AA168" s="4"/>
      <c r="AB168" s="4"/>
      <c r="AC168" s="4"/>
      <c r="AD168" s="4"/>
      <c r="AE168" s="4"/>
      <c r="AF168" s="4"/>
      <c r="AG168" s="40"/>
      <c r="AH168" s="4"/>
      <c r="AI168" s="4"/>
      <c r="AJ168" s="4"/>
      <c r="AK168" s="4"/>
      <c r="AL168" s="4"/>
      <c r="AM168" s="4"/>
      <c r="AN168" s="4"/>
      <c r="AO168" s="4"/>
    </row>
    <row r="169">
      <c r="A169" s="4"/>
      <c r="B169" s="4"/>
      <c r="C169" s="4"/>
      <c r="D169" s="4"/>
      <c r="E169" s="4"/>
      <c r="F169" s="4"/>
      <c r="G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8"/>
      <c r="X169" s="4"/>
      <c r="Y169" s="4"/>
      <c r="Z169" s="4"/>
      <c r="AA169" s="4"/>
      <c r="AB169" s="4"/>
      <c r="AC169" s="4"/>
      <c r="AD169" s="4"/>
      <c r="AE169" s="4"/>
      <c r="AF169" s="4"/>
      <c r="AG169" s="40"/>
      <c r="AH169" s="4"/>
      <c r="AI169" s="4"/>
      <c r="AJ169" s="4"/>
      <c r="AK169" s="4"/>
      <c r="AL169" s="4"/>
      <c r="AM169" s="4"/>
      <c r="AN169" s="4"/>
      <c r="AO169" s="4"/>
    </row>
    <row r="170">
      <c r="A170" s="4"/>
      <c r="B170" s="4"/>
      <c r="C170" s="4"/>
      <c r="D170" s="4"/>
      <c r="E170" s="4"/>
      <c r="F170" s="4"/>
      <c r="G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8"/>
      <c r="X170" s="4"/>
      <c r="Y170" s="4"/>
      <c r="Z170" s="4"/>
      <c r="AA170" s="4"/>
      <c r="AB170" s="4"/>
      <c r="AC170" s="4"/>
      <c r="AD170" s="4"/>
      <c r="AE170" s="4"/>
      <c r="AF170" s="4"/>
      <c r="AG170" s="40"/>
      <c r="AH170" s="4"/>
      <c r="AI170" s="4"/>
      <c r="AJ170" s="4"/>
      <c r="AK170" s="4"/>
      <c r="AL170" s="4"/>
      <c r="AM170" s="4"/>
      <c r="AN170" s="4"/>
      <c r="AO170" s="4"/>
    </row>
    <row r="171">
      <c r="A171" s="4"/>
      <c r="B171" s="4"/>
      <c r="C171" s="4"/>
      <c r="D171" s="4"/>
      <c r="E171" s="4"/>
      <c r="F171" s="4"/>
      <c r="G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8"/>
      <c r="X171" s="4"/>
      <c r="Y171" s="4"/>
      <c r="Z171" s="4"/>
      <c r="AA171" s="4"/>
      <c r="AB171" s="4"/>
      <c r="AC171" s="4"/>
      <c r="AD171" s="4"/>
      <c r="AE171" s="4"/>
      <c r="AF171" s="4"/>
      <c r="AG171" s="40"/>
      <c r="AH171" s="4"/>
      <c r="AI171" s="4"/>
      <c r="AJ171" s="4"/>
      <c r="AK171" s="4"/>
      <c r="AL171" s="4"/>
      <c r="AM171" s="4"/>
      <c r="AN171" s="4"/>
      <c r="AO171" s="4"/>
    </row>
    <row r="172">
      <c r="A172" s="4"/>
      <c r="B172" s="4"/>
      <c r="C172" s="4"/>
      <c r="D172" s="4"/>
      <c r="E172" s="4"/>
      <c r="F172" s="4"/>
      <c r="G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8"/>
      <c r="X172" s="4"/>
      <c r="Y172" s="4"/>
      <c r="Z172" s="4"/>
      <c r="AA172" s="4"/>
      <c r="AB172" s="4"/>
      <c r="AC172" s="4"/>
      <c r="AD172" s="4"/>
      <c r="AE172" s="4"/>
      <c r="AF172" s="4"/>
      <c r="AG172" s="40"/>
      <c r="AH172" s="4"/>
      <c r="AI172" s="4"/>
      <c r="AJ172" s="4"/>
      <c r="AK172" s="4"/>
      <c r="AL172" s="4"/>
      <c r="AM172" s="4"/>
      <c r="AN172" s="4"/>
      <c r="AO172" s="4"/>
    </row>
    <row r="173">
      <c r="A173" s="4"/>
      <c r="B173" s="4"/>
      <c r="C173" s="4"/>
      <c r="D173" s="4"/>
      <c r="E173" s="4"/>
      <c r="F173" s="4"/>
      <c r="G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8"/>
      <c r="X173" s="4"/>
      <c r="Y173" s="4"/>
      <c r="Z173" s="4"/>
      <c r="AA173" s="4"/>
      <c r="AB173" s="4"/>
      <c r="AC173" s="4"/>
      <c r="AD173" s="4"/>
      <c r="AE173" s="4"/>
      <c r="AF173" s="4"/>
      <c r="AG173" s="40"/>
      <c r="AH173" s="4"/>
      <c r="AI173" s="4"/>
      <c r="AJ173" s="4"/>
      <c r="AK173" s="4"/>
      <c r="AL173" s="4"/>
      <c r="AM173" s="4"/>
      <c r="AN173" s="4"/>
      <c r="AO173" s="4"/>
    </row>
    <row r="174">
      <c r="A174" s="4"/>
      <c r="B174" s="4"/>
      <c r="C174" s="4"/>
      <c r="D174" s="4"/>
      <c r="E174" s="4"/>
      <c r="F174" s="4"/>
      <c r="G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8"/>
      <c r="X174" s="4"/>
      <c r="Y174" s="4"/>
      <c r="Z174" s="4"/>
      <c r="AA174" s="4"/>
      <c r="AB174" s="4"/>
      <c r="AC174" s="4"/>
      <c r="AD174" s="4"/>
      <c r="AE174" s="4"/>
      <c r="AF174" s="4"/>
      <c r="AG174" s="40"/>
      <c r="AH174" s="4"/>
      <c r="AI174" s="4"/>
      <c r="AJ174" s="4"/>
      <c r="AK174" s="4"/>
      <c r="AL174" s="4"/>
      <c r="AM174" s="4"/>
      <c r="AN174" s="4"/>
      <c r="AO174" s="4"/>
    </row>
    <row r="175">
      <c r="A175" s="4"/>
      <c r="B175" s="4"/>
      <c r="C175" s="4"/>
      <c r="D175" s="4"/>
      <c r="E175" s="4"/>
      <c r="F175" s="4"/>
      <c r="G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8"/>
      <c r="X175" s="4"/>
      <c r="Y175" s="4"/>
      <c r="Z175" s="4"/>
      <c r="AA175" s="4"/>
      <c r="AB175" s="4"/>
      <c r="AC175" s="4"/>
      <c r="AD175" s="4"/>
      <c r="AE175" s="4"/>
      <c r="AF175" s="4"/>
      <c r="AG175" s="40"/>
      <c r="AH175" s="4"/>
      <c r="AI175" s="4"/>
      <c r="AJ175" s="4"/>
      <c r="AK175" s="4"/>
      <c r="AL175" s="4"/>
      <c r="AM175" s="4"/>
      <c r="AN175" s="4"/>
      <c r="AO175" s="4"/>
    </row>
    <row r="176">
      <c r="A176" s="4"/>
      <c r="B176" s="4"/>
      <c r="C176" s="4"/>
      <c r="D176" s="4"/>
      <c r="E176" s="4"/>
      <c r="F176" s="4"/>
      <c r="G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8"/>
      <c r="X176" s="4"/>
      <c r="Y176" s="4"/>
      <c r="Z176" s="4"/>
      <c r="AA176" s="4"/>
      <c r="AB176" s="4"/>
      <c r="AC176" s="4"/>
      <c r="AD176" s="4"/>
      <c r="AE176" s="4"/>
      <c r="AF176" s="4"/>
      <c r="AG176" s="40"/>
      <c r="AH176" s="4"/>
      <c r="AI176" s="4"/>
      <c r="AJ176" s="4"/>
      <c r="AK176" s="4"/>
      <c r="AL176" s="4"/>
      <c r="AM176" s="4"/>
      <c r="AN176" s="4"/>
      <c r="AO176" s="4"/>
    </row>
    <row r="177">
      <c r="A177" s="4"/>
      <c r="B177" s="4"/>
      <c r="C177" s="4"/>
      <c r="D177" s="4"/>
      <c r="E177" s="4"/>
      <c r="F177" s="4"/>
      <c r="G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8"/>
      <c r="X177" s="4"/>
      <c r="Y177" s="4"/>
      <c r="Z177" s="4"/>
      <c r="AA177" s="4"/>
      <c r="AB177" s="4"/>
      <c r="AC177" s="4"/>
      <c r="AD177" s="4"/>
      <c r="AE177" s="4"/>
      <c r="AF177" s="4"/>
      <c r="AG177" s="40"/>
      <c r="AH177" s="4"/>
      <c r="AI177" s="4"/>
      <c r="AJ177" s="4"/>
      <c r="AK177" s="4"/>
      <c r="AL177" s="4"/>
      <c r="AM177" s="4"/>
      <c r="AN177" s="4"/>
      <c r="AO177" s="4"/>
    </row>
    <row r="178">
      <c r="A178" s="4"/>
      <c r="B178" s="4"/>
      <c r="C178" s="4"/>
      <c r="D178" s="4"/>
      <c r="E178" s="4"/>
      <c r="F178" s="4"/>
      <c r="G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8"/>
      <c r="X178" s="4"/>
      <c r="Y178" s="4"/>
      <c r="Z178" s="4"/>
      <c r="AA178" s="4"/>
      <c r="AB178" s="4"/>
      <c r="AC178" s="4"/>
      <c r="AD178" s="4"/>
      <c r="AE178" s="4"/>
      <c r="AF178" s="4"/>
      <c r="AG178" s="40"/>
      <c r="AH178" s="4"/>
      <c r="AI178" s="4"/>
      <c r="AJ178" s="4"/>
      <c r="AK178" s="4"/>
      <c r="AL178" s="4"/>
      <c r="AM178" s="4"/>
      <c r="AN178" s="4"/>
      <c r="AO178" s="4"/>
    </row>
    <row r="179">
      <c r="A179" s="4"/>
      <c r="B179" s="4"/>
      <c r="C179" s="4"/>
      <c r="D179" s="4"/>
      <c r="E179" s="4"/>
      <c r="F179" s="4"/>
      <c r="G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8"/>
      <c r="X179" s="4"/>
      <c r="Y179" s="4"/>
      <c r="Z179" s="4"/>
      <c r="AA179" s="4"/>
      <c r="AB179" s="4"/>
      <c r="AC179" s="4"/>
      <c r="AD179" s="4"/>
      <c r="AE179" s="4"/>
      <c r="AF179" s="4"/>
      <c r="AG179" s="40"/>
      <c r="AH179" s="4"/>
      <c r="AI179" s="4"/>
      <c r="AJ179" s="4"/>
      <c r="AK179" s="4"/>
      <c r="AL179" s="4"/>
      <c r="AM179" s="4"/>
      <c r="AN179" s="4"/>
      <c r="AO179" s="4"/>
    </row>
    <row r="180">
      <c r="A180" s="4"/>
      <c r="B180" s="4"/>
      <c r="C180" s="4"/>
      <c r="D180" s="4"/>
      <c r="E180" s="4"/>
      <c r="F180" s="4"/>
      <c r="G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8"/>
      <c r="X180" s="4"/>
      <c r="Y180" s="4"/>
      <c r="Z180" s="4"/>
      <c r="AA180" s="4"/>
      <c r="AB180" s="4"/>
      <c r="AC180" s="4"/>
      <c r="AD180" s="4"/>
      <c r="AE180" s="4"/>
      <c r="AF180" s="4"/>
      <c r="AG180" s="40"/>
      <c r="AH180" s="4"/>
      <c r="AI180" s="4"/>
      <c r="AJ180" s="4"/>
      <c r="AK180" s="4"/>
      <c r="AL180" s="4"/>
      <c r="AM180" s="4"/>
      <c r="AN180" s="4"/>
      <c r="AO180" s="4"/>
    </row>
    <row r="181">
      <c r="A181" s="4"/>
      <c r="B181" s="4"/>
      <c r="C181" s="4"/>
      <c r="D181" s="4"/>
      <c r="E181" s="4"/>
      <c r="F181" s="4"/>
      <c r="G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8"/>
      <c r="X181" s="4"/>
      <c r="Y181" s="4"/>
      <c r="Z181" s="4"/>
      <c r="AA181" s="4"/>
      <c r="AB181" s="4"/>
      <c r="AC181" s="4"/>
      <c r="AD181" s="4"/>
      <c r="AE181" s="4"/>
      <c r="AF181" s="4"/>
      <c r="AG181" s="40"/>
      <c r="AH181" s="4"/>
      <c r="AI181" s="4"/>
      <c r="AJ181" s="4"/>
      <c r="AK181" s="4"/>
      <c r="AL181" s="4"/>
      <c r="AM181" s="4"/>
      <c r="AN181" s="4"/>
      <c r="AO181" s="4"/>
    </row>
    <row r="182">
      <c r="A182" s="4"/>
      <c r="B182" s="4"/>
      <c r="C182" s="4"/>
      <c r="D182" s="4"/>
      <c r="E182" s="4"/>
      <c r="F182" s="4"/>
      <c r="G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8"/>
      <c r="X182" s="4"/>
      <c r="Y182" s="4"/>
      <c r="Z182" s="4"/>
      <c r="AA182" s="4"/>
      <c r="AB182" s="4"/>
      <c r="AC182" s="4"/>
      <c r="AD182" s="4"/>
      <c r="AE182" s="4"/>
      <c r="AF182" s="4"/>
      <c r="AG182" s="40"/>
      <c r="AH182" s="4"/>
      <c r="AI182" s="4"/>
      <c r="AJ182" s="4"/>
      <c r="AK182" s="4"/>
      <c r="AL182" s="4"/>
      <c r="AM182" s="4"/>
      <c r="AN182" s="4"/>
      <c r="AO182" s="4"/>
    </row>
    <row r="183">
      <c r="A183" s="4"/>
      <c r="B183" s="4"/>
      <c r="C183" s="4"/>
      <c r="D183" s="4"/>
      <c r="E183" s="4"/>
      <c r="F183" s="4"/>
      <c r="G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8"/>
      <c r="X183" s="4"/>
      <c r="Y183" s="4"/>
      <c r="Z183" s="4"/>
      <c r="AA183" s="4"/>
      <c r="AB183" s="4"/>
      <c r="AC183" s="4"/>
      <c r="AD183" s="4"/>
      <c r="AE183" s="4"/>
      <c r="AF183" s="4"/>
      <c r="AG183" s="40"/>
      <c r="AH183" s="4"/>
      <c r="AI183" s="4"/>
      <c r="AJ183" s="4"/>
      <c r="AK183" s="4"/>
      <c r="AL183" s="4"/>
      <c r="AM183" s="4"/>
      <c r="AN183" s="4"/>
      <c r="AO183" s="4"/>
    </row>
    <row r="184">
      <c r="A184" s="4"/>
      <c r="B184" s="4"/>
      <c r="C184" s="4"/>
      <c r="D184" s="4"/>
      <c r="E184" s="4"/>
      <c r="F184" s="4"/>
      <c r="G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8"/>
      <c r="X184" s="4"/>
      <c r="Y184" s="4"/>
      <c r="Z184" s="4"/>
      <c r="AA184" s="4"/>
      <c r="AB184" s="4"/>
      <c r="AC184" s="4"/>
      <c r="AD184" s="4"/>
      <c r="AE184" s="4"/>
      <c r="AF184" s="4"/>
      <c r="AG184" s="40"/>
      <c r="AH184" s="4"/>
      <c r="AI184" s="4"/>
      <c r="AJ184" s="4"/>
      <c r="AK184" s="4"/>
      <c r="AL184" s="4"/>
      <c r="AM184" s="4"/>
      <c r="AN184" s="4"/>
      <c r="AO184" s="4"/>
    </row>
    <row r="185">
      <c r="A185" s="4"/>
      <c r="B185" s="4"/>
      <c r="C185" s="4"/>
      <c r="D185" s="4"/>
      <c r="E185" s="4"/>
      <c r="F185" s="4"/>
      <c r="G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8"/>
      <c r="X185" s="4"/>
      <c r="Y185" s="4"/>
      <c r="Z185" s="4"/>
      <c r="AA185" s="4"/>
      <c r="AB185" s="4"/>
      <c r="AC185" s="4"/>
      <c r="AD185" s="4"/>
      <c r="AE185" s="4"/>
      <c r="AF185" s="4"/>
      <c r="AG185" s="40"/>
      <c r="AH185" s="4"/>
      <c r="AI185" s="4"/>
      <c r="AJ185" s="4"/>
      <c r="AK185" s="4"/>
      <c r="AL185" s="4"/>
      <c r="AM185" s="4"/>
      <c r="AN185" s="4"/>
      <c r="AO185" s="4"/>
    </row>
    <row r="186">
      <c r="A186" s="4"/>
      <c r="B186" s="4"/>
      <c r="C186" s="4"/>
      <c r="D186" s="4"/>
      <c r="E186" s="4"/>
      <c r="F186" s="4"/>
      <c r="G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8"/>
      <c r="X186" s="4"/>
      <c r="Y186" s="4"/>
      <c r="Z186" s="4"/>
      <c r="AA186" s="4"/>
      <c r="AB186" s="4"/>
      <c r="AC186" s="4"/>
      <c r="AD186" s="4"/>
      <c r="AE186" s="4"/>
      <c r="AF186" s="4"/>
      <c r="AG186" s="40"/>
      <c r="AH186" s="4"/>
      <c r="AI186" s="4"/>
      <c r="AJ186" s="4"/>
      <c r="AK186" s="4"/>
      <c r="AL186" s="4"/>
      <c r="AM186" s="4"/>
      <c r="AN186" s="4"/>
      <c r="AO186" s="4"/>
    </row>
    <row r="187">
      <c r="A187" s="4"/>
      <c r="B187" s="4"/>
      <c r="C187" s="4"/>
      <c r="D187" s="4"/>
      <c r="E187" s="4"/>
      <c r="F187" s="4"/>
      <c r="G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8"/>
      <c r="X187" s="4"/>
      <c r="Y187" s="4"/>
      <c r="Z187" s="4"/>
      <c r="AA187" s="4"/>
      <c r="AB187" s="4"/>
      <c r="AC187" s="4"/>
      <c r="AD187" s="4"/>
      <c r="AE187" s="4"/>
      <c r="AF187" s="4"/>
      <c r="AG187" s="40"/>
      <c r="AH187" s="4"/>
      <c r="AI187" s="4"/>
      <c r="AJ187" s="4"/>
      <c r="AK187" s="4"/>
      <c r="AL187" s="4"/>
      <c r="AM187" s="4"/>
      <c r="AN187" s="4"/>
      <c r="AO187" s="4"/>
    </row>
    <row r="188">
      <c r="A188" s="4"/>
      <c r="B188" s="4"/>
      <c r="C188" s="4"/>
      <c r="D188" s="4"/>
      <c r="E188" s="4"/>
      <c r="F188" s="4"/>
      <c r="G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8"/>
      <c r="X188" s="4"/>
      <c r="Y188" s="4"/>
      <c r="Z188" s="4"/>
      <c r="AA188" s="4"/>
      <c r="AB188" s="4"/>
      <c r="AC188" s="4"/>
      <c r="AD188" s="4"/>
      <c r="AE188" s="4"/>
      <c r="AF188" s="4"/>
      <c r="AG188" s="40"/>
      <c r="AH188" s="4"/>
      <c r="AI188" s="4"/>
      <c r="AJ188" s="4"/>
      <c r="AK188" s="4"/>
      <c r="AL188" s="4"/>
      <c r="AM188" s="4"/>
      <c r="AN188" s="4"/>
      <c r="AO188" s="4"/>
    </row>
    <row r="189">
      <c r="A189" s="4"/>
      <c r="B189" s="4"/>
      <c r="C189" s="4"/>
      <c r="D189" s="4"/>
      <c r="E189" s="4"/>
      <c r="F189" s="4"/>
      <c r="G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8"/>
      <c r="X189" s="4"/>
      <c r="Y189" s="4"/>
      <c r="Z189" s="4"/>
      <c r="AA189" s="4"/>
      <c r="AB189" s="4"/>
      <c r="AC189" s="4"/>
      <c r="AD189" s="4"/>
      <c r="AE189" s="4"/>
      <c r="AF189" s="4"/>
      <c r="AG189" s="40"/>
      <c r="AH189" s="4"/>
      <c r="AI189" s="4"/>
      <c r="AJ189" s="4"/>
      <c r="AK189" s="4"/>
      <c r="AL189" s="4"/>
      <c r="AM189" s="4"/>
      <c r="AN189" s="4"/>
      <c r="AO189" s="4"/>
    </row>
    <row r="190">
      <c r="A190" s="4"/>
      <c r="B190" s="4"/>
      <c r="C190" s="4"/>
      <c r="D190" s="4"/>
      <c r="E190" s="4"/>
      <c r="F190" s="4"/>
      <c r="G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8"/>
      <c r="X190" s="4"/>
      <c r="Y190" s="4"/>
      <c r="Z190" s="4"/>
      <c r="AA190" s="4"/>
      <c r="AB190" s="4"/>
      <c r="AC190" s="4"/>
      <c r="AD190" s="4"/>
      <c r="AE190" s="4"/>
      <c r="AF190" s="4"/>
      <c r="AG190" s="40"/>
      <c r="AH190" s="4"/>
      <c r="AI190" s="4"/>
      <c r="AJ190" s="4"/>
      <c r="AK190" s="4"/>
      <c r="AL190" s="4"/>
      <c r="AM190" s="4"/>
      <c r="AN190" s="4"/>
      <c r="AO190" s="4"/>
    </row>
    <row r="191">
      <c r="A191" s="4"/>
      <c r="B191" s="4"/>
      <c r="C191" s="4"/>
      <c r="D191" s="4"/>
      <c r="E191" s="4"/>
      <c r="F191" s="4"/>
      <c r="G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8"/>
      <c r="X191" s="4"/>
      <c r="Y191" s="4"/>
      <c r="Z191" s="4"/>
      <c r="AA191" s="4"/>
      <c r="AB191" s="4"/>
      <c r="AC191" s="4"/>
      <c r="AD191" s="4"/>
      <c r="AE191" s="4"/>
      <c r="AF191" s="4"/>
      <c r="AG191" s="40"/>
      <c r="AH191" s="4"/>
      <c r="AI191" s="4"/>
      <c r="AJ191" s="4"/>
      <c r="AK191" s="4"/>
      <c r="AL191" s="4"/>
      <c r="AM191" s="4"/>
      <c r="AN191" s="4"/>
      <c r="AO191" s="4"/>
    </row>
    <row r="192">
      <c r="A192" s="4"/>
      <c r="B192" s="4"/>
      <c r="C192" s="4"/>
      <c r="D192" s="4"/>
      <c r="E192" s="4"/>
      <c r="F192" s="4"/>
      <c r="G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8"/>
      <c r="X192" s="4"/>
      <c r="Y192" s="4"/>
      <c r="Z192" s="4"/>
      <c r="AA192" s="4"/>
      <c r="AB192" s="4"/>
      <c r="AC192" s="4"/>
      <c r="AD192" s="4"/>
      <c r="AE192" s="4"/>
      <c r="AF192" s="4"/>
      <c r="AG192" s="40"/>
      <c r="AH192" s="4"/>
      <c r="AI192" s="4"/>
      <c r="AJ192" s="4"/>
      <c r="AK192" s="4"/>
      <c r="AL192" s="4"/>
      <c r="AM192" s="4"/>
      <c r="AN192" s="4"/>
      <c r="AO192" s="4"/>
    </row>
    <row r="193">
      <c r="A193" s="4"/>
      <c r="B193" s="4"/>
      <c r="C193" s="4"/>
      <c r="D193" s="4"/>
      <c r="E193" s="4"/>
      <c r="F193" s="4"/>
      <c r="G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8"/>
      <c r="X193" s="4"/>
      <c r="Y193" s="4"/>
      <c r="Z193" s="4"/>
      <c r="AA193" s="4"/>
      <c r="AB193" s="4"/>
      <c r="AC193" s="4"/>
      <c r="AD193" s="4"/>
      <c r="AE193" s="4"/>
      <c r="AF193" s="4"/>
      <c r="AG193" s="40"/>
      <c r="AH193" s="4"/>
      <c r="AI193" s="4"/>
      <c r="AJ193" s="4"/>
      <c r="AK193" s="4"/>
      <c r="AL193" s="4"/>
      <c r="AM193" s="4"/>
      <c r="AN193" s="4"/>
      <c r="AO193" s="4"/>
    </row>
    <row r="194">
      <c r="A194" s="4"/>
      <c r="B194" s="4"/>
      <c r="C194" s="4"/>
      <c r="D194" s="4"/>
      <c r="E194" s="4"/>
      <c r="F194" s="4"/>
      <c r="G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8"/>
      <c r="X194" s="4"/>
      <c r="Y194" s="4"/>
      <c r="Z194" s="4"/>
      <c r="AA194" s="4"/>
      <c r="AB194" s="4"/>
      <c r="AC194" s="4"/>
      <c r="AD194" s="4"/>
      <c r="AE194" s="4"/>
      <c r="AF194" s="4"/>
      <c r="AG194" s="40"/>
      <c r="AH194" s="4"/>
      <c r="AI194" s="4"/>
      <c r="AJ194" s="4"/>
      <c r="AK194" s="4"/>
      <c r="AL194" s="4"/>
      <c r="AM194" s="4"/>
      <c r="AN194" s="4"/>
      <c r="AO194" s="4"/>
    </row>
    <row r="195">
      <c r="A195" s="4"/>
      <c r="B195" s="4"/>
      <c r="C195" s="4"/>
      <c r="D195" s="4"/>
      <c r="E195" s="4"/>
      <c r="F195" s="4"/>
      <c r="G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8"/>
      <c r="X195" s="4"/>
      <c r="Y195" s="4"/>
      <c r="Z195" s="4"/>
      <c r="AA195" s="4"/>
      <c r="AB195" s="4"/>
      <c r="AC195" s="4"/>
      <c r="AD195" s="4"/>
      <c r="AE195" s="4"/>
      <c r="AF195" s="4"/>
      <c r="AG195" s="40"/>
      <c r="AH195" s="4"/>
      <c r="AI195" s="4"/>
      <c r="AJ195" s="4"/>
      <c r="AK195" s="4"/>
      <c r="AL195" s="4"/>
      <c r="AM195" s="4"/>
      <c r="AN195" s="4"/>
      <c r="AO195" s="4"/>
    </row>
    <row r="196">
      <c r="A196" s="4"/>
      <c r="B196" s="4"/>
      <c r="C196" s="4"/>
      <c r="D196" s="4"/>
      <c r="E196" s="4"/>
      <c r="F196" s="4"/>
      <c r="G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8"/>
      <c r="X196" s="4"/>
      <c r="Y196" s="4"/>
      <c r="Z196" s="4"/>
      <c r="AA196" s="4"/>
      <c r="AB196" s="4"/>
      <c r="AC196" s="4"/>
      <c r="AD196" s="4"/>
      <c r="AE196" s="4"/>
      <c r="AF196" s="4"/>
      <c r="AG196" s="40"/>
      <c r="AH196" s="4"/>
      <c r="AI196" s="4"/>
      <c r="AJ196" s="4"/>
      <c r="AK196" s="4"/>
      <c r="AL196" s="4"/>
      <c r="AM196" s="4"/>
      <c r="AN196" s="4"/>
      <c r="AO196" s="4"/>
    </row>
    <row r="197">
      <c r="A197" s="4"/>
      <c r="B197" s="4"/>
      <c r="C197" s="4"/>
      <c r="D197" s="4"/>
      <c r="E197" s="4"/>
      <c r="F197" s="4"/>
      <c r="G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8"/>
      <c r="X197" s="4"/>
      <c r="Y197" s="4"/>
      <c r="Z197" s="4"/>
      <c r="AA197" s="4"/>
      <c r="AB197" s="4"/>
      <c r="AC197" s="4"/>
      <c r="AD197" s="4"/>
      <c r="AE197" s="4"/>
      <c r="AF197" s="4"/>
      <c r="AG197" s="40"/>
      <c r="AH197" s="4"/>
      <c r="AI197" s="4"/>
      <c r="AJ197" s="4"/>
      <c r="AK197" s="4"/>
      <c r="AL197" s="4"/>
      <c r="AM197" s="4"/>
      <c r="AN197" s="4"/>
      <c r="AO197" s="4"/>
    </row>
    <row r="198">
      <c r="A198" s="4"/>
      <c r="B198" s="4"/>
      <c r="C198" s="4"/>
      <c r="D198" s="4"/>
      <c r="E198" s="4"/>
      <c r="F198" s="4"/>
      <c r="G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8"/>
      <c r="X198" s="4"/>
      <c r="Y198" s="4"/>
      <c r="Z198" s="4"/>
      <c r="AA198" s="4"/>
      <c r="AB198" s="4"/>
      <c r="AC198" s="4"/>
      <c r="AD198" s="4"/>
      <c r="AE198" s="4"/>
      <c r="AF198" s="4"/>
      <c r="AG198" s="40"/>
      <c r="AH198" s="4"/>
      <c r="AI198" s="4"/>
      <c r="AJ198" s="4"/>
      <c r="AK198" s="4"/>
      <c r="AL198" s="4"/>
      <c r="AM198" s="4"/>
      <c r="AN198" s="4"/>
      <c r="AO198" s="4"/>
    </row>
    <row r="199">
      <c r="A199" s="4"/>
      <c r="B199" s="4"/>
      <c r="C199" s="4"/>
      <c r="D199" s="4"/>
      <c r="E199" s="4"/>
      <c r="F199" s="4"/>
      <c r="G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8"/>
      <c r="X199" s="4"/>
      <c r="Y199" s="4"/>
      <c r="Z199" s="4"/>
      <c r="AA199" s="4"/>
      <c r="AB199" s="4"/>
      <c r="AC199" s="4"/>
      <c r="AD199" s="4"/>
      <c r="AE199" s="4"/>
      <c r="AF199" s="4"/>
      <c r="AG199" s="40"/>
      <c r="AH199" s="4"/>
      <c r="AI199" s="4"/>
      <c r="AJ199" s="4"/>
      <c r="AK199" s="4"/>
      <c r="AL199" s="4"/>
      <c r="AM199" s="4"/>
      <c r="AN199" s="4"/>
      <c r="AO199" s="4"/>
    </row>
    <row r="200">
      <c r="A200" s="4"/>
      <c r="B200" s="4"/>
      <c r="C200" s="4"/>
      <c r="D200" s="4"/>
      <c r="E200" s="4"/>
      <c r="F200" s="4"/>
      <c r="G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8"/>
      <c r="X200" s="4"/>
      <c r="Y200" s="4"/>
      <c r="Z200" s="4"/>
      <c r="AA200" s="4"/>
      <c r="AB200" s="4"/>
      <c r="AC200" s="4"/>
      <c r="AD200" s="4"/>
      <c r="AE200" s="4"/>
      <c r="AF200" s="4"/>
      <c r="AG200" s="40"/>
      <c r="AH200" s="4"/>
      <c r="AI200" s="4"/>
      <c r="AJ200" s="4"/>
      <c r="AK200" s="4"/>
      <c r="AL200" s="4"/>
      <c r="AM200" s="4"/>
      <c r="AN200" s="4"/>
      <c r="AO200" s="4"/>
    </row>
    <row r="201">
      <c r="A201" s="4"/>
      <c r="B201" s="4"/>
      <c r="C201" s="4"/>
      <c r="D201" s="4"/>
      <c r="E201" s="4"/>
      <c r="F201" s="4"/>
      <c r="G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8"/>
      <c r="X201" s="4"/>
      <c r="Y201" s="4"/>
      <c r="Z201" s="4"/>
      <c r="AA201" s="4"/>
      <c r="AB201" s="4"/>
      <c r="AC201" s="4"/>
      <c r="AD201" s="4"/>
      <c r="AE201" s="4"/>
      <c r="AF201" s="4"/>
      <c r="AG201" s="40"/>
      <c r="AH201" s="4"/>
      <c r="AI201" s="4"/>
      <c r="AJ201" s="4"/>
      <c r="AK201" s="4"/>
      <c r="AL201" s="4"/>
      <c r="AM201" s="4"/>
      <c r="AN201" s="4"/>
      <c r="AO201" s="4"/>
    </row>
    <row r="202">
      <c r="A202" s="4"/>
      <c r="B202" s="4"/>
      <c r="C202" s="4"/>
      <c r="D202" s="4"/>
      <c r="E202" s="4"/>
      <c r="F202" s="4"/>
      <c r="G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8"/>
      <c r="X202" s="4"/>
      <c r="Y202" s="4"/>
      <c r="Z202" s="4"/>
      <c r="AA202" s="4"/>
      <c r="AB202" s="4"/>
      <c r="AC202" s="4"/>
      <c r="AD202" s="4"/>
      <c r="AE202" s="4"/>
      <c r="AF202" s="4"/>
      <c r="AG202" s="40"/>
      <c r="AH202" s="4"/>
      <c r="AI202" s="4"/>
      <c r="AJ202" s="4"/>
      <c r="AK202" s="4"/>
      <c r="AL202" s="4"/>
      <c r="AM202" s="4"/>
      <c r="AN202" s="4"/>
      <c r="AO202" s="4"/>
    </row>
    <row r="203">
      <c r="A203" s="4"/>
      <c r="B203" s="4"/>
      <c r="C203" s="4"/>
      <c r="D203" s="4"/>
      <c r="E203" s="4"/>
      <c r="F203" s="4"/>
      <c r="G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8"/>
      <c r="X203" s="4"/>
      <c r="Y203" s="4"/>
      <c r="Z203" s="4"/>
      <c r="AA203" s="4"/>
      <c r="AB203" s="4"/>
      <c r="AC203" s="4"/>
      <c r="AD203" s="4"/>
      <c r="AE203" s="4"/>
      <c r="AF203" s="4"/>
      <c r="AG203" s="40"/>
      <c r="AH203" s="4"/>
      <c r="AI203" s="4"/>
      <c r="AJ203" s="4"/>
      <c r="AK203" s="4"/>
      <c r="AL203" s="4"/>
      <c r="AM203" s="4"/>
      <c r="AN203" s="4"/>
      <c r="AO203" s="4"/>
    </row>
    <row r="204">
      <c r="A204" s="4"/>
      <c r="B204" s="4"/>
      <c r="C204" s="4"/>
      <c r="D204" s="4"/>
      <c r="E204" s="4"/>
      <c r="F204" s="4"/>
      <c r="G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8"/>
      <c r="X204" s="4"/>
      <c r="Y204" s="4"/>
      <c r="Z204" s="4"/>
      <c r="AA204" s="4"/>
      <c r="AB204" s="4"/>
      <c r="AC204" s="4"/>
      <c r="AD204" s="4"/>
      <c r="AE204" s="4"/>
      <c r="AF204" s="4"/>
      <c r="AG204" s="40"/>
      <c r="AH204" s="4"/>
      <c r="AI204" s="4"/>
      <c r="AJ204" s="4"/>
      <c r="AK204" s="4"/>
      <c r="AL204" s="4"/>
      <c r="AM204" s="4"/>
      <c r="AN204" s="4"/>
      <c r="AO204" s="4"/>
    </row>
    <row r="205">
      <c r="A205" s="4"/>
      <c r="B205" s="4"/>
      <c r="C205" s="4"/>
      <c r="D205" s="4"/>
      <c r="E205" s="4"/>
      <c r="F205" s="4"/>
      <c r="G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8"/>
      <c r="X205" s="4"/>
      <c r="Y205" s="4"/>
      <c r="Z205" s="4"/>
      <c r="AA205" s="4"/>
      <c r="AB205" s="4"/>
      <c r="AC205" s="4"/>
      <c r="AD205" s="4"/>
      <c r="AE205" s="4"/>
      <c r="AF205" s="4"/>
      <c r="AG205" s="40"/>
      <c r="AH205" s="4"/>
      <c r="AI205" s="4"/>
      <c r="AJ205" s="4"/>
      <c r="AK205" s="4"/>
      <c r="AL205" s="4"/>
      <c r="AM205" s="4"/>
      <c r="AN205" s="4"/>
      <c r="AO205" s="4"/>
    </row>
    <row r="206">
      <c r="A206" s="4"/>
      <c r="B206" s="4"/>
      <c r="C206" s="4"/>
      <c r="D206" s="4"/>
      <c r="E206" s="4"/>
      <c r="F206" s="4"/>
      <c r="G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8"/>
      <c r="X206" s="4"/>
      <c r="Y206" s="4"/>
      <c r="Z206" s="4"/>
      <c r="AA206" s="4"/>
      <c r="AB206" s="4"/>
      <c r="AC206" s="4"/>
      <c r="AD206" s="4"/>
      <c r="AE206" s="4"/>
      <c r="AF206" s="4"/>
      <c r="AG206" s="40"/>
      <c r="AH206" s="4"/>
      <c r="AI206" s="4"/>
      <c r="AJ206" s="4"/>
      <c r="AK206" s="4"/>
      <c r="AL206" s="4"/>
      <c r="AM206" s="4"/>
      <c r="AN206" s="4"/>
      <c r="AO206" s="4"/>
    </row>
    <row r="207">
      <c r="A207" s="4"/>
      <c r="B207" s="4"/>
      <c r="C207" s="4"/>
      <c r="D207" s="4"/>
      <c r="E207" s="4"/>
      <c r="F207" s="4"/>
      <c r="G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8"/>
      <c r="X207" s="4"/>
      <c r="Y207" s="4"/>
      <c r="Z207" s="4"/>
      <c r="AA207" s="4"/>
      <c r="AB207" s="4"/>
      <c r="AC207" s="4"/>
      <c r="AD207" s="4"/>
      <c r="AE207" s="4"/>
      <c r="AF207" s="4"/>
      <c r="AG207" s="40"/>
      <c r="AH207" s="4"/>
      <c r="AI207" s="4"/>
      <c r="AJ207" s="4"/>
      <c r="AK207" s="4"/>
      <c r="AL207" s="4"/>
      <c r="AM207" s="4"/>
      <c r="AN207" s="4"/>
      <c r="AO207" s="4"/>
    </row>
    <row r="208">
      <c r="A208" s="4"/>
      <c r="B208" s="4"/>
      <c r="C208" s="4"/>
      <c r="D208" s="4"/>
      <c r="E208" s="4"/>
      <c r="F208" s="4"/>
      <c r="G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8"/>
      <c r="X208" s="4"/>
      <c r="Y208" s="4"/>
      <c r="Z208" s="4"/>
      <c r="AA208" s="4"/>
      <c r="AB208" s="4"/>
      <c r="AC208" s="4"/>
      <c r="AD208" s="4"/>
      <c r="AE208" s="4"/>
      <c r="AF208" s="4"/>
      <c r="AG208" s="40"/>
      <c r="AH208" s="4"/>
      <c r="AI208" s="4"/>
      <c r="AJ208" s="4"/>
      <c r="AK208" s="4"/>
      <c r="AL208" s="4"/>
      <c r="AM208" s="4"/>
      <c r="AN208" s="4"/>
      <c r="AO208" s="4"/>
    </row>
    <row r="209">
      <c r="A209" s="4"/>
      <c r="B209" s="4"/>
      <c r="C209" s="4"/>
      <c r="D209" s="4"/>
      <c r="E209" s="4"/>
      <c r="F209" s="4"/>
      <c r="G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8"/>
      <c r="X209" s="4"/>
      <c r="Y209" s="4"/>
      <c r="Z209" s="4"/>
      <c r="AA209" s="4"/>
      <c r="AB209" s="4"/>
      <c r="AC209" s="4"/>
      <c r="AD209" s="4"/>
      <c r="AE209" s="4"/>
      <c r="AF209" s="4"/>
      <c r="AG209" s="40"/>
      <c r="AH209" s="4"/>
      <c r="AI209" s="4"/>
      <c r="AJ209" s="4"/>
      <c r="AK209" s="4"/>
      <c r="AL209" s="4"/>
      <c r="AM209" s="4"/>
      <c r="AN209" s="4"/>
      <c r="AO209" s="4"/>
    </row>
    <row r="210">
      <c r="A210" s="4"/>
      <c r="B210" s="4"/>
      <c r="C210" s="4"/>
      <c r="D210" s="4"/>
      <c r="E210" s="4"/>
      <c r="F210" s="4"/>
      <c r="G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8"/>
      <c r="X210" s="4"/>
      <c r="Y210" s="4"/>
      <c r="Z210" s="4"/>
      <c r="AA210" s="4"/>
      <c r="AB210" s="4"/>
      <c r="AC210" s="4"/>
      <c r="AD210" s="4"/>
      <c r="AE210" s="4"/>
      <c r="AF210" s="4"/>
      <c r="AG210" s="40"/>
      <c r="AH210" s="4"/>
      <c r="AI210" s="4"/>
      <c r="AJ210" s="4"/>
      <c r="AK210" s="4"/>
      <c r="AL210" s="4"/>
      <c r="AM210" s="4"/>
      <c r="AN210" s="4"/>
      <c r="AO210" s="4"/>
    </row>
    <row r="211">
      <c r="A211" s="4"/>
      <c r="B211" s="4"/>
      <c r="C211" s="4"/>
      <c r="D211" s="4"/>
      <c r="E211" s="4"/>
      <c r="F211" s="4"/>
      <c r="G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8"/>
      <c r="X211" s="4"/>
      <c r="Y211" s="4"/>
      <c r="Z211" s="4"/>
      <c r="AA211" s="4"/>
      <c r="AB211" s="4"/>
      <c r="AC211" s="4"/>
      <c r="AD211" s="4"/>
      <c r="AE211" s="4"/>
      <c r="AF211" s="4"/>
      <c r="AG211" s="40"/>
      <c r="AH211" s="4"/>
      <c r="AI211" s="4"/>
      <c r="AJ211" s="4"/>
      <c r="AK211" s="4"/>
      <c r="AL211" s="4"/>
      <c r="AM211" s="4"/>
      <c r="AN211" s="4"/>
      <c r="AO211" s="4"/>
    </row>
    <row r="212">
      <c r="A212" s="4"/>
      <c r="B212" s="4"/>
      <c r="C212" s="4"/>
      <c r="D212" s="4"/>
      <c r="E212" s="4"/>
      <c r="F212" s="4"/>
      <c r="G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8"/>
      <c r="X212" s="4"/>
      <c r="Y212" s="4"/>
      <c r="Z212" s="4"/>
      <c r="AA212" s="4"/>
      <c r="AB212" s="4"/>
      <c r="AC212" s="4"/>
      <c r="AD212" s="4"/>
      <c r="AE212" s="4"/>
      <c r="AF212" s="4"/>
      <c r="AG212" s="40"/>
      <c r="AH212" s="4"/>
      <c r="AI212" s="4"/>
      <c r="AJ212" s="4"/>
      <c r="AK212" s="4"/>
      <c r="AL212" s="4"/>
      <c r="AM212" s="4"/>
      <c r="AN212" s="4"/>
      <c r="AO212" s="4"/>
    </row>
    <row r="213">
      <c r="A213" s="4"/>
      <c r="B213" s="4"/>
      <c r="C213" s="4"/>
      <c r="D213" s="4"/>
      <c r="E213" s="4"/>
      <c r="F213" s="4"/>
      <c r="G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8"/>
      <c r="X213" s="4"/>
      <c r="Y213" s="4"/>
      <c r="Z213" s="4"/>
      <c r="AA213" s="4"/>
      <c r="AB213" s="4"/>
      <c r="AC213" s="4"/>
      <c r="AD213" s="4"/>
      <c r="AE213" s="4"/>
      <c r="AF213" s="4"/>
      <c r="AG213" s="40"/>
      <c r="AH213" s="4"/>
      <c r="AI213" s="4"/>
      <c r="AJ213" s="4"/>
      <c r="AK213" s="4"/>
      <c r="AL213" s="4"/>
      <c r="AM213" s="4"/>
      <c r="AN213" s="4"/>
      <c r="AO213" s="4"/>
    </row>
    <row r="214">
      <c r="A214" s="4"/>
      <c r="B214" s="4"/>
      <c r="C214" s="4"/>
      <c r="D214" s="4"/>
      <c r="E214" s="4"/>
      <c r="F214" s="4"/>
      <c r="G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8"/>
      <c r="X214" s="4"/>
      <c r="Y214" s="4"/>
      <c r="Z214" s="4"/>
      <c r="AA214" s="4"/>
      <c r="AB214" s="4"/>
      <c r="AC214" s="4"/>
      <c r="AD214" s="4"/>
      <c r="AE214" s="4"/>
      <c r="AF214" s="4"/>
      <c r="AG214" s="40"/>
      <c r="AH214" s="4"/>
      <c r="AI214" s="4"/>
      <c r="AJ214" s="4"/>
      <c r="AK214" s="4"/>
      <c r="AL214" s="4"/>
      <c r="AM214" s="4"/>
      <c r="AN214" s="4"/>
      <c r="AO214" s="4"/>
    </row>
    <row r="215">
      <c r="A215" s="4"/>
      <c r="B215" s="4"/>
      <c r="C215" s="4"/>
      <c r="D215" s="4"/>
      <c r="E215" s="4"/>
      <c r="F215" s="4"/>
      <c r="G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8"/>
      <c r="X215" s="4"/>
      <c r="Y215" s="4"/>
      <c r="Z215" s="4"/>
      <c r="AA215" s="4"/>
      <c r="AB215" s="4"/>
      <c r="AC215" s="4"/>
      <c r="AD215" s="4"/>
      <c r="AE215" s="4"/>
      <c r="AF215" s="4"/>
      <c r="AG215" s="40"/>
      <c r="AH215" s="4"/>
      <c r="AI215" s="4"/>
      <c r="AJ215" s="4"/>
      <c r="AK215" s="4"/>
      <c r="AL215" s="4"/>
      <c r="AM215" s="4"/>
      <c r="AN215" s="4"/>
      <c r="AO215" s="4"/>
    </row>
    <row r="216">
      <c r="A216" s="4"/>
      <c r="B216" s="4"/>
      <c r="C216" s="4"/>
      <c r="D216" s="4"/>
      <c r="E216" s="4"/>
      <c r="F216" s="4"/>
      <c r="G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8"/>
      <c r="X216" s="4"/>
      <c r="Y216" s="4"/>
      <c r="Z216" s="4"/>
      <c r="AA216" s="4"/>
      <c r="AB216" s="4"/>
      <c r="AC216" s="4"/>
      <c r="AD216" s="4"/>
      <c r="AE216" s="4"/>
      <c r="AF216" s="4"/>
      <c r="AG216" s="40"/>
      <c r="AH216" s="4"/>
      <c r="AI216" s="4"/>
      <c r="AJ216" s="4"/>
      <c r="AK216" s="4"/>
      <c r="AL216" s="4"/>
      <c r="AM216" s="4"/>
      <c r="AN216" s="4"/>
      <c r="AO216" s="4"/>
    </row>
    <row r="217">
      <c r="A217" s="4"/>
      <c r="B217" s="4"/>
      <c r="C217" s="4"/>
      <c r="D217" s="4"/>
      <c r="E217" s="4"/>
      <c r="F217" s="4"/>
      <c r="G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8"/>
      <c r="X217" s="4"/>
      <c r="Y217" s="4"/>
      <c r="Z217" s="4"/>
      <c r="AA217" s="4"/>
      <c r="AB217" s="4"/>
      <c r="AC217" s="4"/>
      <c r="AD217" s="4"/>
      <c r="AE217" s="4"/>
      <c r="AF217" s="4"/>
      <c r="AG217" s="40"/>
      <c r="AH217" s="4"/>
      <c r="AI217" s="4"/>
      <c r="AJ217" s="4"/>
      <c r="AK217" s="4"/>
      <c r="AL217" s="4"/>
      <c r="AM217" s="4"/>
      <c r="AN217" s="4"/>
      <c r="AO217" s="4"/>
    </row>
    <row r="218">
      <c r="A218" s="4"/>
      <c r="B218" s="4"/>
      <c r="C218" s="4"/>
      <c r="D218" s="4"/>
      <c r="E218" s="4"/>
      <c r="F218" s="4"/>
      <c r="G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8"/>
      <c r="X218" s="4"/>
      <c r="Y218" s="4"/>
      <c r="Z218" s="4"/>
      <c r="AA218" s="4"/>
      <c r="AB218" s="4"/>
      <c r="AC218" s="4"/>
      <c r="AD218" s="4"/>
      <c r="AE218" s="4"/>
      <c r="AF218" s="4"/>
      <c r="AG218" s="40"/>
      <c r="AH218" s="4"/>
      <c r="AI218" s="4"/>
      <c r="AJ218" s="4"/>
      <c r="AK218" s="4"/>
      <c r="AL218" s="4"/>
      <c r="AM218" s="4"/>
      <c r="AN218" s="4"/>
      <c r="AO218" s="4"/>
    </row>
    <row r="219">
      <c r="A219" s="4"/>
      <c r="B219" s="4"/>
      <c r="C219" s="4"/>
      <c r="D219" s="4"/>
      <c r="E219" s="4"/>
      <c r="F219" s="4"/>
      <c r="G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8"/>
      <c r="X219" s="4"/>
      <c r="Y219" s="4"/>
      <c r="Z219" s="4"/>
      <c r="AA219" s="4"/>
      <c r="AB219" s="4"/>
      <c r="AC219" s="4"/>
      <c r="AD219" s="4"/>
      <c r="AE219" s="4"/>
      <c r="AF219" s="4"/>
      <c r="AG219" s="40"/>
      <c r="AH219" s="4"/>
      <c r="AI219" s="4"/>
      <c r="AJ219" s="4"/>
      <c r="AK219" s="4"/>
      <c r="AL219" s="4"/>
      <c r="AM219" s="4"/>
      <c r="AN219" s="4"/>
      <c r="AO219" s="4"/>
    </row>
    <row r="220">
      <c r="A220" s="4"/>
      <c r="B220" s="4"/>
      <c r="C220" s="4"/>
      <c r="D220" s="4"/>
      <c r="E220" s="4"/>
      <c r="F220" s="4"/>
      <c r="G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8"/>
      <c r="X220" s="4"/>
      <c r="Y220" s="4"/>
      <c r="Z220" s="4"/>
      <c r="AA220" s="4"/>
      <c r="AB220" s="4"/>
      <c r="AC220" s="4"/>
      <c r="AD220" s="4"/>
      <c r="AE220" s="4"/>
      <c r="AF220" s="4"/>
      <c r="AG220" s="40"/>
      <c r="AH220" s="4"/>
      <c r="AI220" s="4"/>
      <c r="AJ220" s="4"/>
      <c r="AK220" s="4"/>
      <c r="AL220" s="4"/>
      <c r="AM220" s="4"/>
      <c r="AN220" s="4"/>
      <c r="AO220" s="4"/>
    </row>
    <row r="221">
      <c r="A221" s="4"/>
      <c r="B221" s="4"/>
      <c r="C221" s="4"/>
      <c r="D221" s="4"/>
      <c r="E221" s="4"/>
      <c r="F221" s="4"/>
      <c r="G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8"/>
      <c r="X221" s="4"/>
      <c r="Y221" s="4"/>
      <c r="Z221" s="4"/>
      <c r="AA221" s="4"/>
      <c r="AB221" s="4"/>
      <c r="AC221" s="4"/>
      <c r="AD221" s="4"/>
      <c r="AE221" s="4"/>
      <c r="AF221" s="4"/>
      <c r="AG221" s="40"/>
      <c r="AH221" s="4"/>
      <c r="AI221" s="4"/>
      <c r="AJ221" s="4"/>
      <c r="AK221" s="4"/>
      <c r="AL221" s="4"/>
      <c r="AM221" s="4"/>
      <c r="AN221" s="4"/>
      <c r="AO221" s="4"/>
    </row>
    <row r="222">
      <c r="A222" s="4"/>
      <c r="B222" s="4"/>
      <c r="C222" s="4"/>
      <c r="D222" s="4"/>
      <c r="E222" s="4"/>
      <c r="F222" s="4"/>
      <c r="G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8"/>
      <c r="X222" s="4"/>
      <c r="Y222" s="4"/>
      <c r="Z222" s="4"/>
      <c r="AA222" s="4"/>
      <c r="AB222" s="4"/>
      <c r="AC222" s="4"/>
      <c r="AD222" s="4"/>
      <c r="AE222" s="4"/>
      <c r="AF222" s="4"/>
      <c r="AG222" s="40"/>
      <c r="AH222" s="4"/>
      <c r="AI222" s="4"/>
      <c r="AJ222" s="4"/>
      <c r="AK222" s="4"/>
      <c r="AL222" s="4"/>
      <c r="AM222" s="4"/>
      <c r="AN222" s="4"/>
      <c r="AO222" s="4"/>
    </row>
    <row r="223">
      <c r="A223" s="4"/>
      <c r="B223" s="4"/>
      <c r="C223" s="4"/>
      <c r="D223" s="4"/>
      <c r="E223" s="4"/>
      <c r="F223" s="4"/>
      <c r="G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8"/>
      <c r="X223" s="4"/>
      <c r="Y223" s="4"/>
      <c r="Z223" s="4"/>
      <c r="AA223" s="4"/>
      <c r="AB223" s="4"/>
      <c r="AC223" s="4"/>
      <c r="AD223" s="4"/>
      <c r="AE223" s="4"/>
      <c r="AF223" s="4"/>
      <c r="AG223" s="40"/>
      <c r="AH223" s="4"/>
      <c r="AI223" s="4"/>
      <c r="AJ223" s="4"/>
      <c r="AK223" s="4"/>
      <c r="AL223" s="4"/>
      <c r="AM223" s="4"/>
      <c r="AN223" s="4"/>
      <c r="AO223" s="4"/>
    </row>
    <row r="224">
      <c r="A224" s="4"/>
      <c r="B224" s="4"/>
      <c r="C224" s="4"/>
      <c r="D224" s="4"/>
      <c r="E224" s="4"/>
      <c r="F224" s="4"/>
      <c r="G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8"/>
      <c r="X224" s="4"/>
      <c r="Y224" s="4"/>
      <c r="Z224" s="4"/>
      <c r="AA224" s="4"/>
      <c r="AB224" s="4"/>
      <c r="AC224" s="4"/>
      <c r="AD224" s="4"/>
      <c r="AE224" s="4"/>
      <c r="AF224" s="4"/>
      <c r="AG224" s="40"/>
      <c r="AH224" s="4"/>
      <c r="AI224" s="4"/>
      <c r="AJ224" s="4"/>
      <c r="AK224" s="4"/>
      <c r="AL224" s="4"/>
      <c r="AM224" s="4"/>
      <c r="AN224" s="4"/>
      <c r="AO224" s="4"/>
    </row>
    <row r="225">
      <c r="A225" s="4"/>
      <c r="B225" s="4"/>
      <c r="C225" s="4"/>
      <c r="D225" s="4"/>
      <c r="E225" s="4"/>
      <c r="F225" s="4"/>
      <c r="G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8"/>
      <c r="X225" s="4"/>
      <c r="Y225" s="4"/>
      <c r="Z225" s="4"/>
      <c r="AA225" s="4"/>
      <c r="AB225" s="4"/>
      <c r="AC225" s="4"/>
      <c r="AD225" s="4"/>
      <c r="AE225" s="4"/>
      <c r="AF225" s="4"/>
      <c r="AG225" s="40"/>
      <c r="AH225" s="4"/>
      <c r="AI225" s="4"/>
      <c r="AJ225" s="4"/>
      <c r="AK225" s="4"/>
      <c r="AL225" s="4"/>
      <c r="AM225" s="4"/>
      <c r="AN225" s="4"/>
      <c r="AO225" s="4"/>
    </row>
    <row r="226">
      <c r="A226" s="4"/>
      <c r="B226" s="4"/>
      <c r="C226" s="4"/>
      <c r="D226" s="4"/>
      <c r="E226" s="4"/>
      <c r="F226" s="4"/>
      <c r="G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8"/>
      <c r="X226" s="4"/>
      <c r="Y226" s="4"/>
      <c r="Z226" s="4"/>
      <c r="AA226" s="4"/>
      <c r="AB226" s="4"/>
      <c r="AC226" s="4"/>
      <c r="AD226" s="4"/>
      <c r="AE226" s="4"/>
      <c r="AF226" s="4"/>
      <c r="AG226" s="40"/>
      <c r="AH226" s="4"/>
      <c r="AI226" s="4"/>
      <c r="AJ226" s="4"/>
      <c r="AK226" s="4"/>
      <c r="AL226" s="4"/>
      <c r="AM226" s="4"/>
      <c r="AN226" s="4"/>
      <c r="AO226" s="4"/>
    </row>
    <row r="227">
      <c r="A227" s="4"/>
      <c r="B227" s="4"/>
      <c r="C227" s="4"/>
      <c r="D227" s="4"/>
      <c r="E227" s="4"/>
      <c r="F227" s="4"/>
      <c r="G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8"/>
      <c r="X227" s="4"/>
      <c r="Y227" s="4"/>
      <c r="Z227" s="4"/>
      <c r="AA227" s="4"/>
      <c r="AB227" s="4"/>
      <c r="AC227" s="4"/>
      <c r="AD227" s="4"/>
      <c r="AE227" s="4"/>
      <c r="AF227" s="4"/>
      <c r="AG227" s="40"/>
      <c r="AH227" s="4"/>
      <c r="AI227" s="4"/>
      <c r="AJ227" s="4"/>
      <c r="AK227" s="4"/>
      <c r="AL227" s="4"/>
      <c r="AM227" s="4"/>
      <c r="AN227" s="4"/>
      <c r="AO227" s="4"/>
    </row>
    <row r="228">
      <c r="A228" s="4"/>
      <c r="B228" s="4"/>
      <c r="C228" s="4"/>
      <c r="D228" s="4"/>
      <c r="E228" s="4"/>
      <c r="F228" s="4"/>
      <c r="G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8"/>
      <c r="X228" s="4"/>
      <c r="Y228" s="4"/>
      <c r="Z228" s="4"/>
      <c r="AA228" s="4"/>
      <c r="AB228" s="4"/>
      <c r="AC228" s="4"/>
      <c r="AD228" s="4"/>
      <c r="AE228" s="4"/>
      <c r="AF228" s="4"/>
      <c r="AG228" s="40"/>
      <c r="AH228" s="4"/>
      <c r="AI228" s="4"/>
      <c r="AJ228" s="4"/>
      <c r="AK228" s="4"/>
      <c r="AL228" s="4"/>
      <c r="AM228" s="4"/>
      <c r="AN228" s="4"/>
      <c r="AO228" s="4"/>
    </row>
    <row r="229">
      <c r="A229" s="4"/>
      <c r="B229" s="4"/>
      <c r="C229" s="4"/>
      <c r="D229" s="4"/>
      <c r="E229" s="4"/>
      <c r="F229" s="4"/>
      <c r="G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8"/>
      <c r="X229" s="4"/>
      <c r="Y229" s="4"/>
      <c r="Z229" s="4"/>
      <c r="AA229" s="4"/>
      <c r="AB229" s="4"/>
      <c r="AC229" s="4"/>
      <c r="AD229" s="4"/>
      <c r="AE229" s="4"/>
      <c r="AF229" s="4"/>
      <c r="AG229" s="40"/>
      <c r="AH229" s="4"/>
      <c r="AI229" s="4"/>
      <c r="AJ229" s="4"/>
      <c r="AK229" s="4"/>
      <c r="AL229" s="4"/>
      <c r="AM229" s="4"/>
      <c r="AN229" s="4"/>
      <c r="AO229" s="4"/>
    </row>
    <row r="230">
      <c r="A230" s="4"/>
      <c r="B230" s="4"/>
      <c r="C230" s="4"/>
      <c r="D230" s="4"/>
      <c r="E230" s="4"/>
      <c r="F230" s="4"/>
      <c r="G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8"/>
      <c r="X230" s="4"/>
      <c r="Y230" s="4"/>
      <c r="Z230" s="4"/>
      <c r="AA230" s="4"/>
      <c r="AB230" s="4"/>
      <c r="AC230" s="4"/>
      <c r="AD230" s="4"/>
      <c r="AE230" s="4"/>
      <c r="AF230" s="4"/>
      <c r="AG230" s="40"/>
      <c r="AH230" s="4"/>
      <c r="AI230" s="4"/>
      <c r="AJ230" s="4"/>
      <c r="AK230" s="4"/>
      <c r="AL230" s="4"/>
      <c r="AM230" s="4"/>
      <c r="AN230" s="4"/>
      <c r="AO230" s="4"/>
    </row>
    <row r="231">
      <c r="A231" s="4"/>
      <c r="B231" s="4"/>
      <c r="C231" s="4"/>
      <c r="D231" s="4"/>
      <c r="E231" s="4"/>
      <c r="F231" s="4"/>
      <c r="G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8"/>
      <c r="X231" s="4"/>
      <c r="Y231" s="4"/>
      <c r="Z231" s="4"/>
      <c r="AA231" s="4"/>
      <c r="AB231" s="4"/>
      <c r="AC231" s="4"/>
      <c r="AD231" s="4"/>
      <c r="AE231" s="4"/>
      <c r="AF231" s="4"/>
      <c r="AG231" s="40"/>
      <c r="AH231" s="4"/>
      <c r="AI231" s="4"/>
      <c r="AJ231" s="4"/>
      <c r="AK231" s="4"/>
      <c r="AL231" s="4"/>
      <c r="AM231" s="4"/>
      <c r="AN231" s="4"/>
      <c r="AO231" s="4"/>
    </row>
    <row r="232">
      <c r="A232" s="4"/>
      <c r="B232" s="4"/>
      <c r="C232" s="4"/>
      <c r="D232" s="4"/>
      <c r="E232" s="4"/>
      <c r="F232" s="4"/>
      <c r="G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8"/>
      <c r="X232" s="4"/>
      <c r="Y232" s="4"/>
      <c r="Z232" s="4"/>
      <c r="AA232" s="4"/>
      <c r="AB232" s="4"/>
      <c r="AC232" s="4"/>
      <c r="AD232" s="4"/>
      <c r="AE232" s="4"/>
      <c r="AF232" s="4"/>
      <c r="AG232" s="40"/>
      <c r="AH232" s="4"/>
      <c r="AI232" s="4"/>
      <c r="AJ232" s="4"/>
      <c r="AK232" s="4"/>
      <c r="AL232" s="4"/>
      <c r="AM232" s="4"/>
      <c r="AN232" s="4"/>
      <c r="AO232" s="4"/>
    </row>
    <row r="233">
      <c r="A233" s="4"/>
      <c r="B233" s="4"/>
      <c r="C233" s="4"/>
      <c r="D233" s="4"/>
      <c r="E233" s="4"/>
      <c r="F233" s="4"/>
      <c r="G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8"/>
      <c r="X233" s="4"/>
      <c r="Y233" s="4"/>
      <c r="Z233" s="4"/>
      <c r="AA233" s="4"/>
      <c r="AB233" s="4"/>
      <c r="AC233" s="4"/>
      <c r="AD233" s="4"/>
      <c r="AE233" s="4"/>
      <c r="AF233" s="4"/>
      <c r="AG233" s="40"/>
      <c r="AH233" s="4"/>
      <c r="AI233" s="4"/>
      <c r="AJ233" s="4"/>
      <c r="AK233" s="4"/>
      <c r="AL233" s="4"/>
      <c r="AM233" s="4"/>
      <c r="AN233" s="4"/>
      <c r="AO233" s="4"/>
    </row>
    <row r="234">
      <c r="A234" s="4"/>
      <c r="B234" s="4"/>
      <c r="C234" s="4"/>
      <c r="D234" s="4"/>
      <c r="E234" s="4"/>
      <c r="F234" s="4"/>
      <c r="G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8"/>
      <c r="X234" s="4"/>
      <c r="Y234" s="4"/>
      <c r="Z234" s="4"/>
      <c r="AA234" s="4"/>
      <c r="AB234" s="4"/>
      <c r="AC234" s="4"/>
      <c r="AD234" s="4"/>
      <c r="AE234" s="4"/>
      <c r="AF234" s="4"/>
      <c r="AG234" s="40"/>
      <c r="AH234" s="4"/>
      <c r="AI234" s="4"/>
      <c r="AJ234" s="4"/>
      <c r="AK234" s="4"/>
      <c r="AL234" s="4"/>
      <c r="AM234" s="4"/>
      <c r="AN234" s="4"/>
      <c r="AO234" s="4"/>
    </row>
    <row r="235">
      <c r="A235" s="4"/>
      <c r="B235" s="4"/>
      <c r="C235" s="4"/>
      <c r="D235" s="4"/>
      <c r="E235" s="4"/>
      <c r="F235" s="4"/>
      <c r="G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8"/>
      <c r="X235" s="4"/>
      <c r="Y235" s="4"/>
      <c r="Z235" s="4"/>
      <c r="AA235" s="4"/>
      <c r="AB235" s="4"/>
      <c r="AC235" s="4"/>
      <c r="AD235" s="4"/>
      <c r="AE235" s="4"/>
      <c r="AF235" s="4"/>
      <c r="AG235" s="40"/>
      <c r="AH235" s="4"/>
      <c r="AI235" s="4"/>
      <c r="AJ235" s="4"/>
      <c r="AK235" s="4"/>
      <c r="AL235" s="4"/>
      <c r="AM235" s="4"/>
      <c r="AN235" s="4"/>
      <c r="AO235" s="4"/>
    </row>
    <row r="236">
      <c r="A236" s="4"/>
      <c r="B236" s="4"/>
      <c r="C236" s="4"/>
      <c r="D236" s="4"/>
      <c r="E236" s="4"/>
      <c r="F236" s="4"/>
      <c r="G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8"/>
      <c r="X236" s="4"/>
      <c r="Y236" s="4"/>
      <c r="Z236" s="4"/>
      <c r="AA236" s="4"/>
      <c r="AB236" s="4"/>
      <c r="AC236" s="4"/>
      <c r="AD236" s="4"/>
      <c r="AE236" s="4"/>
      <c r="AF236" s="4"/>
      <c r="AG236" s="40"/>
      <c r="AH236" s="4"/>
      <c r="AI236" s="4"/>
      <c r="AJ236" s="4"/>
      <c r="AK236" s="4"/>
      <c r="AL236" s="4"/>
      <c r="AM236" s="4"/>
      <c r="AN236" s="4"/>
      <c r="AO236" s="4"/>
    </row>
    <row r="237">
      <c r="A237" s="4"/>
      <c r="B237" s="4"/>
      <c r="C237" s="4"/>
      <c r="D237" s="4"/>
      <c r="E237" s="4"/>
      <c r="F237" s="4"/>
      <c r="G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8"/>
      <c r="X237" s="4"/>
      <c r="Y237" s="4"/>
      <c r="Z237" s="4"/>
      <c r="AA237" s="4"/>
      <c r="AB237" s="4"/>
      <c r="AC237" s="4"/>
      <c r="AD237" s="4"/>
      <c r="AE237" s="4"/>
      <c r="AF237" s="4"/>
      <c r="AG237" s="40"/>
      <c r="AH237" s="4"/>
      <c r="AI237" s="4"/>
      <c r="AJ237" s="4"/>
      <c r="AK237" s="4"/>
      <c r="AL237" s="4"/>
      <c r="AM237" s="4"/>
      <c r="AN237" s="4"/>
      <c r="AO237" s="4"/>
    </row>
    <row r="238">
      <c r="A238" s="4"/>
      <c r="B238" s="4"/>
      <c r="C238" s="4"/>
      <c r="D238" s="4"/>
      <c r="E238" s="4"/>
      <c r="F238" s="4"/>
      <c r="G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8"/>
      <c r="X238" s="4"/>
      <c r="Y238" s="4"/>
      <c r="Z238" s="4"/>
      <c r="AA238" s="4"/>
      <c r="AB238" s="4"/>
      <c r="AC238" s="4"/>
      <c r="AD238" s="4"/>
      <c r="AE238" s="4"/>
      <c r="AF238" s="4"/>
      <c r="AG238" s="40"/>
      <c r="AH238" s="4"/>
      <c r="AI238" s="4"/>
      <c r="AJ238" s="4"/>
      <c r="AK238" s="4"/>
      <c r="AL238" s="4"/>
      <c r="AM238" s="4"/>
      <c r="AN238" s="4"/>
      <c r="AO238" s="4"/>
    </row>
    <row r="239">
      <c r="A239" s="4"/>
      <c r="B239" s="4"/>
      <c r="C239" s="4"/>
      <c r="D239" s="4"/>
      <c r="E239" s="4"/>
      <c r="F239" s="4"/>
      <c r="G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8"/>
      <c r="X239" s="4"/>
      <c r="Y239" s="4"/>
      <c r="Z239" s="4"/>
      <c r="AA239" s="4"/>
      <c r="AB239" s="4"/>
      <c r="AC239" s="4"/>
      <c r="AD239" s="4"/>
      <c r="AE239" s="4"/>
      <c r="AF239" s="4"/>
      <c r="AG239" s="40"/>
      <c r="AH239" s="4"/>
      <c r="AI239" s="4"/>
      <c r="AJ239" s="4"/>
      <c r="AK239" s="4"/>
      <c r="AL239" s="4"/>
      <c r="AM239" s="4"/>
      <c r="AN239" s="4"/>
      <c r="AO239" s="4"/>
    </row>
    <row r="240">
      <c r="A240" s="4"/>
      <c r="B240" s="4"/>
      <c r="C240" s="4"/>
      <c r="D240" s="4"/>
      <c r="E240" s="4"/>
      <c r="F240" s="4"/>
      <c r="G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8"/>
      <c r="X240" s="4"/>
      <c r="Y240" s="4"/>
      <c r="Z240" s="4"/>
      <c r="AA240" s="4"/>
      <c r="AB240" s="4"/>
      <c r="AC240" s="4"/>
      <c r="AD240" s="4"/>
      <c r="AE240" s="4"/>
      <c r="AF240" s="4"/>
      <c r="AG240" s="40"/>
      <c r="AH240" s="4"/>
      <c r="AI240" s="4"/>
      <c r="AJ240" s="4"/>
      <c r="AK240" s="4"/>
      <c r="AL240" s="4"/>
      <c r="AM240" s="4"/>
      <c r="AN240" s="4"/>
      <c r="AO240" s="4"/>
    </row>
    <row r="241">
      <c r="A241" s="4"/>
      <c r="B241" s="4"/>
      <c r="C241" s="4"/>
      <c r="D241" s="4"/>
      <c r="E241" s="4"/>
      <c r="F241" s="4"/>
      <c r="G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8"/>
      <c r="X241" s="4"/>
      <c r="Y241" s="4"/>
      <c r="Z241" s="4"/>
      <c r="AA241" s="4"/>
      <c r="AB241" s="4"/>
      <c r="AC241" s="4"/>
      <c r="AD241" s="4"/>
      <c r="AE241" s="4"/>
      <c r="AF241" s="4"/>
      <c r="AG241" s="40"/>
      <c r="AH241" s="4"/>
      <c r="AI241" s="4"/>
      <c r="AJ241" s="4"/>
      <c r="AK241" s="4"/>
      <c r="AL241" s="4"/>
      <c r="AM241" s="4"/>
      <c r="AN241" s="4"/>
      <c r="AO241" s="4"/>
    </row>
    <row r="242">
      <c r="A242" s="4"/>
      <c r="B242" s="4"/>
      <c r="C242" s="4"/>
      <c r="D242" s="4"/>
      <c r="E242" s="4"/>
      <c r="F242" s="4"/>
      <c r="G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8"/>
      <c r="X242" s="4"/>
      <c r="Y242" s="4"/>
      <c r="Z242" s="4"/>
      <c r="AA242" s="4"/>
      <c r="AB242" s="4"/>
      <c r="AC242" s="4"/>
      <c r="AD242" s="4"/>
      <c r="AE242" s="4"/>
      <c r="AF242" s="4"/>
      <c r="AG242" s="40"/>
      <c r="AH242" s="4"/>
      <c r="AI242" s="4"/>
      <c r="AJ242" s="4"/>
      <c r="AK242" s="4"/>
      <c r="AL242" s="4"/>
      <c r="AM242" s="4"/>
      <c r="AN242" s="4"/>
      <c r="AO242" s="4"/>
    </row>
    <row r="243">
      <c r="A243" s="4"/>
      <c r="B243" s="4"/>
      <c r="C243" s="4"/>
      <c r="D243" s="4"/>
      <c r="E243" s="4"/>
      <c r="F243" s="4"/>
      <c r="G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8"/>
      <c r="X243" s="4"/>
      <c r="Y243" s="4"/>
      <c r="Z243" s="4"/>
      <c r="AA243" s="4"/>
      <c r="AB243" s="4"/>
      <c r="AC243" s="4"/>
      <c r="AD243" s="4"/>
      <c r="AE243" s="4"/>
      <c r="AF243" s="4"/>
      <c r="AG243" s="40"/>
      <c r="AH243" s="4"/>
      <c r="AI243" s="4"/>
      <c r="AJ243" s="4"/>
      <c r="AK243" s="4"/>
      <c r="AL243" s="4"/>
      <c r="AM243" s="4"/>
      <c r="AN243" s="4"/>
      <c r="AO243" s="4"/>
    </row>
    <row r="244">
      <c r="A244" s="4"/>
      <c r="B244" s="4"/>
      <c r="C244" s="4"/>
      <c r="D244" s="4"/>
      <c r="E244" s="4"/>
      <c r="F244" s="4"/>
      <c r="G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8"/>
      <c r="X244" s="4"/>
      <c r="Y244" s="4"/>
      <c r="Z244" s="4"/>
      <c r="AA244" s="4"/>
      <c r="AB244" s="4"/>
      <c r="AC244" s="4"/>
      <c r="AD244" s="4"/>
      <c r="AE244" s="4"/>
      <c r="AF244" s="4"/>
      <c r="AG244" s="40"/>
      <c r="AH244" s="4"/>
      <c r="AI244" s="4"/>
      <c r="AJ244" s="4"/>
      <c r="AK244" s="4"/>
      <c r="AL244" s="4"/>
      <c r="AM244" s="4"/>
      <c r="AN244" s="4"/>
      <c r="AO244" s="4"/>
    </row>
    <row r="245">
      <c r="A245" s="4"/>
      <c r="B245" s="4"/>
      <c r="C245" s="4"/>
      <c r="D245" s="4"/>
      <c r="E245" s="4"/>
      <c r="F245" s="4"/>
      <c r="G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8"/>
      <c r="X245" s="4"/>
      <c r="Y245" s="4"/>
      <c r="Z245" s="4"/>
      <c r="AA245" s="4"/>
      <c r="AB245" s="4"/>
      <c r="AC245" s="4"/>
      <c r="AD245" s="4"/>
      <c r="AE245" s="4"/>
      <c r="AF245" s="4"/>
      <c r="AG245" s="40"/>
      <c r="AH245" s="4"/>
      <c r="AI245" s="4"/>
      <c r="AJ245" s="4"/>
      <c r="AK245" s="4"/>
      <c r="AL245" s="4"/>
      <c r="AM245" s="4"/>
      <c r="AN245" s="4"/>
      <c r="AO245" s="4"/>
    </row>
    <row r="246">
      <c r="A246" s="4"/>
      <c r="B246" s="4"/>
      <c r="C246" s="4"/>
      <c r="D246" s="4"/>
      <c r="E246" s="4"/>
      <c r="F246" s="4"/>
      <c r="G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8"/>
      <c r="X246" s="4"/>
      <c r="Y246" s="4"/>
      <c r="Z246" s="4"/>
      <c r="AA246" s="4"/>
      <c r="AB246" s="4"/>
      <c r="AC246" s="4"/>
      <c r="AD246" s="4"/>
      <c r="AE246" s="4"/>
      <c r="AF246" s="4"/>
      <c r="AG246" s="40"/>
      <c r="AH246" s="4"/>
      <c r="AI246" s="4"/>
      <c r="AJ246" s="4"/>
      <c r="AK246" s="4"/>
      <c r="AL246" s="4"/>
      <c r="AM246" s="4"/>
      <c r="AN246" s="4"/>
      <c r="AO246" s="4"/>
    </row>
    <row r="247">
      <c r="A247" s="4"/>
      <c r="B247" s="4"/>
      <c r="C247" s="4"/>
      <c r="D247" s="4"/>
      <c r="E247" s="4"/>
      <c r="F247" s="4"/>
      <c r="G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8"/>
      <c r="X247" s="4"/>
      <c r="Y247" s="4"/>
      <c r="Z247" s="4"/>
      <c r="AA247" s="4"/>
      <c r="AB247" s="4"/>
      <c r="AC247" s="4"/>
      <c r="AD247" s="4"/>
      <c r="AE247" s="4"/>
      <c r="AF247" s="4"/>
      <c r="AG247" s="40"/>
      <c r="AH247" s="4"/>
      <c r="AI247" s="4"/>
      <c r="AJ247" s="4"/>
      <c r="AK247" s="4"/>
      <c r="AL247" s="4"/>
      <c r="AM247" s="4"/>
      <c r="AN247" s="4"/>
      <c r="AO247" s="4"/>
    </row>
    <row r="248">
      <c r="A248" s="4"/>
      <c r="B248" s="4"/>
      <c r="C248" s="4"/>
      <c r="D248" s="4"/>
      <c r="E248" s="4"/>
      <c r="F248" s="4"/>
      <c r="G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8"/>
      <c r="X248" s="4"/>
      <c r="Y248" s="4"/>
      <c r="Z248" s="4"/>
      <c r="AA248" s="4"/>
      <c r="AB248" s="4"/>
      <c r="AC248" s="4"/>
      <c r="AD248" s="4"/>
      <c r="AE248" s="4"/>
      <c r="AF248" s="4"/>
      <c r="AG248" s="40"/>
      <c r="AH248" s="4"/>
      <c r="AI248" s="4"/>
      <c r="AJ248" s="4"/>
      <c r="AK248" s="4"/>
      <c r="AL248" s="4"/>
      <c r="AM248" s="4"/>
      <c r="AN248" s="4"/>
      <c r="AO248" s="4"/>
    </row>
    <row r="249">
      <c r="A249" s="4"/>
      <c r="B249" s="4"/>
      <c r="C249" s="4"/>
      <c r="D249" s="4"/>
      <c r="E249" s="4"/>
      <c r="F249" s="4"/>
      <c r="G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8"/>
      <c r="X249" s="4"/>
      <c r="Y249" s="4"/>
      <c r="Z249" s="4"/>
      <c r="AA249" s="4"/>
      <c r="AB249" s="4"/>
      <c r="AC249" s="4"/>
      <c r="AD249" s="4"/>
      <c r="AE249" s="4"/>
      <c r="AF249" s="4"/>
      <c r="AG249" s="40"/>
      <c r="AH249" s="4"/>
      <c r="AI249" s="4"/>
      <c r="AJ249" s="4"/>
      <c r="AK249" s="4"/>
      <c r="AL249" s="4"/>
      <c r="AM249" s="4"/>
      <c r="AN249" s="4"/>
      <c r="AO249" s="4"/>
    </row>
    <row r="250">
      <c r="A250" s="4"/>
      <c r="B250" s="4"/>
      <c r="C250" s="4"/>
      <c r="D250" s="4"/>
      <c r="E250" s="4"/>
      <c r="F250" s="4"/>
      <c r="G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8"/>
      <c r="X250" s="4"/>
      <c r="Y250" s="4"/>
      <c r="Z250" s="4"/>
      <c r="AA250" s="4"/>
      <c r="AB250" s="4"/>
      <c r="AC250" s="4"/>
      <c r="AD250" s="4"/>
      <c r="AE250" s="4"/>
      <c r="AF250" s="4"/>
      <c r="AG250" s="40"/>
      <c r="AH250" s="4"/>
      <c r="AI250" s="4"/>
      <c r="AJ250" s="4"/>
      <c r="AK250" s="4"/>
      <c r="AL250" s="4"/>
      <c r="AM250" s="4"/>
      <c r="AN250" s="4"/>
      <c r="AO250" s="4"/>
    </row>
    <row r="251">
      <c r="A251" s="4"/>
      <c r="B251" s="4"/>
      <c r="C251" s="4"/>
      <c r="D251" s="4"/>
      <c r="E251" s="4"/>
      <c r="F251" s="4"/>
      <c r="G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8"/>
      <c r="X251" s="4"/>
      <c r="Y251" s="4"/>
      <c r="Z251" s="4"/>
      <c r="AA251" s="4"/>
      <c r="AB251" s="4"/>
      <c r="AC251" s="4"/>
      <c r="AD251" s="4"/>
      <c r="AE251" s="4"/>
      <c r="AF251" s="4"/>
      <c r="AG251" s="40"/>
      <c r="AH251" s="4"/>
      <c r="AI251" s="4"/>
      <c r="AJ251" s="4"/>
      <c r="AK251" s="4"/>
      <c r="AL251" s="4"/>
      <c r="AM251" s="4"/>
      <c r="AN251" s="4"/>
      <c r="AO251" s="4"/>
    </row>
    <row r="252">
      <c r="A252" s="4"/>
      <c r="B252" s="4"/>
      <c r="C252" s="4"/>
      <c r="D252" s="4"/>
      <c r="E252" s="4"/>
      <c r="F252" s="4"/>
      <c r="G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8"/>
      <c r="X252" s="4"/>
      <c r="Y252" s="4"/>
      <c r="Z252" s="4"/>
      <c r="AA252" s="4"/>
      <c r="AB252" s="4"/>
      <c r="AC252" s="4"/>
      <c r="AD252" s="4"/>
      <c r="AE252" s="4"/>
      <c r="AF252" s="4"/>
      <c r="AG252" s="40"/>
      <c r="AH252" s="4"/>
      <c r="AI252" s="4"/>
      <c r="AJ252" s="4"/>
      <c r="AK252" s="4"/>
      <c r="AL252" s="4"/>
      <c r="AM252" s="4"/>
      <c r="AN252" s="4"/>
      <c r="AO252" s="4"/>
    </row>
    <row r="253">
      <c r="A253" s="4"/>
      <c r="B253" s="4"/>
      <c r="C253" s="4"/>
      <c r="D253" s="4"/>
      <c r="E253" s="4"/>
      <c r="F253" s="4"/>
      <c r="G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8"/>
      <c r="X253" s="4"/>
      <c r="Y253" s="4"/>
      <c r="Z253" s="4"/>
      <c r="AA253" s="4"/>
      <c r="AB253" s="4"/>
      <c r="AC253" s="4"/>
      <c r="AD253" s="4"/>
      <c r="AE253" s="4"/>
      <c r="AF253" s="4"/>
      <c r="AG253" s="40"/>
      <c r="AH253" s="4"/>
      <c r="AI253" s="4"/>
      <c r="AJ253" s="4"/>
      <c r="AK253" s="4"/>
      <c r="AL253" s="4"/>
      <c r="AM253" s="4"/>
      <c r="AN253" s="4"/>
      <c r="AO253" s="4"/>
    </row>
    <row r="254">
      <c r="A254" s="4"/>
      <c r="B254" s="4"/>
      <c r="C254" s="4"/>
      <c r="D254" s="4"/>
      <c r="E254" s="4"/>
      <c r="F254" s="4"/>
      <c r="G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8"/>
      <c r="X254" s="4"/>
      <c r="Y254" s="4"/>
      <c r="Z254" s="4"/>
      <c r="AA254" s="4"/>
      <c r="AB254" s="4"/>
      <c r="AC254" s="4"/>
      <c r="AD254" s="4"/>
      <c r="AE254" s="4"/>
      <c r="AF254" s="4"/>
      <c r="AG254" s="40"/>
      <c r="AH254" s="4"/>
      <c r="AI254" s="4"/>
      <c r="AJ254" s="4"/>
      <c r="AK254" s="4"/>
      <c r="AL254" s="4"/>
      <c r="AM254" s="4"/>
      <c r="AN254" s="4"/>
      <c r="AO254" s="4"/>
    </row>
    <row r="255">
      <c r="A255" s="4"/>
      <c r="B255" s="4"/>
      <c r="C255" s="4"/>
      <c r="D255" s="4"/>
      <c r="E255" s="4"/>
      <c r="F255" s="4"/>
      <c r="G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8"/>
      <c r="X255" s="4"/>
      <c r="Y255" s="4"/>
      <c r="Z255" s="4"/>
      <c r="AA255" s="4"/>
      <c r="AB255" s="4"/>
      <c r="AC255" s="4"/>
      <c r="AD255" s="4"/>
      <c r="AE255" s="4"/>
      <c r="AF255" s="4"/>
      <c r="AG255" s="40"/>
      <c r="AH255" s="4"/>
      <c r="AI255" s="4"/>
      <c r="AJ255" s="4"/>
      <c r="AK255" s="4"/>
      <c r="AL255" s="4"/>
      <c r="AM255" s="4"/>
      <c r="AN255" s="4"/>
      <c r="AO255" s="4"/>
    </row>
    <row r="256">
      <c r="A256" s="4"/>
      <c r="B256" s="4"/>
      <c r="C256" s="4"/>
      <c r="D256" s="4"/>
      <c r="E256" s="4"/>
      <c r="F256" s="4"/>
      <c r="G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8"/>
      <c r="X256" s="4"/>
      <c r="Y256" s="4"/>
      <c r="Z256" s="4"/>
      <c r="AA256" s="4"/>
      <c r="AB256" s="4"/>
      <c r="AC256" s="4"/>
      <c r="AD256" s="4"/>
      <c r="AE256" s="4"/>
      <c r="AF256" s="4"/>
      <c r="AG256" s="40"/>
      <c r="AH256" s="4"/>
      <c r="AI256" s="4"/>
      <c r="AJ256" s="4"/>
      <c r="AK256" s="4"/>
      <c r="AL256" s="4"/>
      <c r="AM256" s="4"/>
      <c r="AN256" s="4"/>
      <c r="AO256" s="4"/>
    </row>
    <row r="257">
      <c r="A257" s="4"/>
      <c r="B257" s="4"/>
      <c r="C257" s="4"/>
      <c r="D257" s="4"/>
      <c r="E257" s="4"/>
      <c r="F257" s="4"/>
      <c r="G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8"/>
      <c r="X257" s="4"/>
      <c r="Y257" s="4"/>
      <c r="Z257" s="4"/>
      <c r="AA257" s="4"/>
      <c r="AB257" s="4"/>
      <c r="AC257" s="4"/>
      <c r="AD257" s="4"/>
      <c r="AE257" s="4"/>
      <c r="AF257" s="4"/>
      <c r="AG257" s="40"/>
      <c r="AH257" s="4"/>
      <c r="AI257" s="4"/>
      <c r="AJ257" s="4"/>
      <c r="AK257" s="4"/>
      <c r="AL257" s="4"/>
      <c r="AM257" s="4"/>
      <c r="AN257" s="4"/>
      <c r="AO257" s="4"/>
    </row>
    <row r="258">
      <c r="A258" s="4"/>
      <c r="B258" s="4"/>
      <c r="C258" s="4"/>
      <c r="D258" s="4"/>
      <c r="E258" s="4"/>
      <c r="F258" s="4"/>
      <c r="G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8"/>
      <c r="X258" s="4"/>
      <c r="Y258" s="4"/>
      <c r="Z258" s="4"/>
      <c r="AA258" s="4"/>
      <c r="AB258" s="4"/>
      <c r="AC258" s="4"/>
      <c r="AD258" s="4"/>
      <c r="AE258" s="4"/>
      <c r="AF258" s="4"/>
      <c r="AG258" s="40"/>
      <c r="AH258" s="4"/>
      <c r="AI258" s="4"/>
      <c r="AJ258" s="4"/>
      <c r="AK258" s="4"/>
      <c r="AL258" s="4"/>
      <c r="AM258" s="4"/>
      <c r="AN258" s="4"/>
      <c r="AO258" s="4"/>
    </row>
    <row r="259">
      <c r="A259" s="4"/>
      <c r="B259" s="4"/>
      <c r="C259" s="4"/>
      <c r="D259" s="4"/>
      <c r="E259" s="4"/>
      <c r="F259" s="4"/>
      <c r="G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8"/>
      <c r="X259" s="4"/>
      <c r="Y259" s="4"/>
      <c r="Z259" s="4"/>
      <c r="AA259" s="4"/>
      <c r="AB259" s="4"/>
      <c r="AC259" s="4"/>
      <c r="AD259" s="4"/>
      <c r="AE259" s="4"/>
      <c r="AF259" s="4"/>
      <c r="AG259" s="40"/>
      <c r="AH259" s="4"/>
      <c r="AI259" s="4"/>
      <c r="AJ259" s="4"/>
      <c r="AK259" s="4"/>
      <c r="AL259" s="4"/>
      <c r="AM259" s="4"/>
      <c r="AN259" s="4"/>
      <c r="AO259" s="4"/>
    </row>
    <row r="260">
      <c r="A260" s="4"/>
      <c r="B260" s="4"/>
      <c r="C260" s="4"/>
      <c r="D260" s="4"/>
      <c r="E260" s="4"/>
      <c r="F260" s="4"/>
      <c r="G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8"/>
      <c r="X260" s="4"/>
      <c r="Y260" s="4"/>
      <c r="Z260" s="4"/>
      <c r="AA260" s="4"/>
      <c r="AB260" s="4"/>
      <c r="AC260" s="4"/>
      <c r="AD260" s="4"/>
      <c r="AE260" s="4"/>
      <c r="AF260" s="4"/>
      <c r="AG260" s="40"/>
      <c r="AH260" s="4"/>
      <c r="AI260" s="4"/>
      <c r="AJ260" s="4"/>
      <c r="AK260" s="4"/>
      <c r="AL260" s="4"/>
      <c r="AM260" s="4"/>
      <c r="AN260" s="4"/>
      <c r="AO260" s="4"/>
    </row>
    <row r="261">
      <c r="A261" s="4"/>
      <c r="B261" s="4"/>
      <c r="C261" s="4"/>
      <c r="D261" s="4"/>
      <c r="E261" s="4"/>
      <c r="F261" s="4"/>
      <c r="G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8"/>
      <c r="X261" s="4"/>
      <c r="Y261" s="4"/>
      <c r="Z261" s="4"/>
      <c r="AA261" s="4"/>
      <c r="AB261" s="4"/>
      <c r="AC261" s="4"/>
      <c r="AD261" s="4"/>
      <c r="AE261" s="4"/>
      <c r="AF261" s="4"/>
      <c r="AG261" s="40"/>
      <c r="AH261" s="4"/>
      <c r="AI261" s="4"/>
      <c r="AJ261" s="4"/>
      <c r="AK261" s="4"/>
      <c r="AL261" s="4"/>
      <c r="AM261" s="4"/>
      <c r="AN261" s="4"/>
      <c r="AO261" s="4"/>
    </row>
    <row r="262">
      <c r="A262" s="4"/>
      <c r="B262" s="4"/>
      <c r="C262" s="4"/>
      <c r="D262" s="4"/>
      <c r="E262" s="4"/>
      <c r="F262" s="4"/>
      <c r="G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8"/>
      <c r="X262" s="4"/>
      <c r="Y262" s="4"/>
      <c r="Z262" s="4"/>
      <c r="AA262" s="4"/>
      <c r="AB262" s="4"/>
      <c r="AC262" s="4"/>
      <c r="AD262" s="4"/>
      <c r="AE262" s="4"/>
      <c r="AF262" s="4"/>
      <c r="AG262" s="40"/>
      <c r="AH262" s="4"/>
      <c r="AI262" s="4"/>
      <c r="AJ262" s="4"/>
      <c r="AK262" s="4"/>
      <c r="AL262" s="4"/>
      <c r="AM262" s="4"/>
      <c r="AN262" s="4"/>
      <c r="AO262" s="4"/>
    </row>
    <row r="263">
      <c r="A263" s="4"/>
      <c r="B263" s="4"/>
      <c r="C263" s="4"/>
      <c r="D263" s="4"/>
      <c r="E263" s="4"/>
      <c r="F263" s="4"/>
      <c r="G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8"/>
      <c r="X263" s="4"/>
      <c r="Y263" s="4"/>
      <c r="Z263" s="4"/>
      <c r="AA263" s="4"/>
      <c r="AB263" s="4"/>
      <c r="AC263" s="4"/>
      <c r="AD263" s="4"/>
      <c r="AE263" s="4"/>
      <c r="AF263" s="4"/>
      <c r="AG263" s="40"/>
      <c r="AH263" s="4"/>
      <c r="AI263" s="4"/>
      <c r="AJ263" s="4"/>
      <c r="AK263" s="4"/>
      <c r="AL263" s="4"/>
      <c r="AM263" s="4"/>
      <c r="AN263" s="4"/>
      <c r="AO263" s="4"/>
    </row>
    <row r="264">
      <c r="A264" s="4"/>
      <c r="B264" s="4"/>
      <c r="C264" s="4"/>
      <c r="D264" s="4"/>
      <c r="E264" s="4"/>
      <c r="F264" s="4"/>
      <c r="G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8"/>
      <c r="X264" s="4"/>
      <c r="Y264" s="4"/>
      <c r="Z264" s="4"/>
      <c r="AA264" s="4"/>
      <c r="AB264" s="4"/>
      <c r="AC264" s="4"/>
      <c r="AD264" s="4"/>
      <c r="AE264" s="4"/>
      <c r="AF264" s="4"/>
      <c r="AG264" s="40"/>
      <c r="AH264" s="4"/>
      <c r="AI264" s="4"/>
      <c r="AJ264" s="4"/>
      <c r="AK264" s="4"/>
      <c r="AL264" s="4"/>
      <c r="AM264" s="4"/>
      <c r="AN264" s="4"/>
      <c r="AO264" s="4"/>
    </row>
    <row r="265">
      <c r="A265" s="4"/>
      <c r="B265" s="4"/>
      <c r="C265" s="4"/>
      <c r="D265" s="4"/>
      <c r="E265" s="4"/>
      <c r="F265" s="4"/>
      <c r="G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8"/>
      <c r="X265" s="4"/>
      <c r="Y265" s="4"/>
      <c r="Z265" s="4"/>
      <c r="AA265" s="4"/>
      <c r="AB265" s="4"/>
      <c r="AC265" s="4"/>
      <c r="AD265" s="4"/>
      <c r="AE265" s="4"/>
      <c r="AF265" s="4"/>
      <c r="AG265" s="40"/>
      <c r="AH265" s="4"/>
      <c r="AI265" s="4"/>
      <c r="AJ265" s="4"/>
      <c r="AK265" s="4"/>
      <c r="AL265" s="4"/>
      <c r="AM265" s="4"/>
      <c r="AN265" s="4"/>
      <c r="AO265" s="4"/>
    </row>
    <row r="266">
      <c r="A266" s="4"/>
      <c r="B266" s="4"/>
      <c r="C266" s="4"/>
      <c r="D266" s="4"/>
      <c r="E266" s="4"/>
      <c r="F266" s="4"/>
      <c r="G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8"/>
      <c r="X266" s="4"/>
      <c r="Y266" s="4"/>
      <c r="Z266" s="4"/>
      <c r="AA266" s="4"/>
      <c r="AB266" s="4"/>
      <c r="AC266" s="4"/>
      <c r="AD266" s="4"/>
      <c r="AE266" s="4"/>
      <c r="AF266" s="4"/>
      <c r="AG266" s="40"/>
      <c r="AH266" s="4"/>
      <c r="AI266" s="4"/>
      <c r="AJ266" s="4"/>
      <c r="AK266" s="4"/>
      <c r="AL266" s="4"/>
      <c r="AM266" s="4"/>
      <c r="AN266" s="4"/>
      <c r="AO266" s="4"/>
    </row>
    <row r="267">
      <c r="A267" s="4"/>
      <c r="B267" s="4"/>
      <c r="C267" s="4"/>
      <c r="D267" s="4"/>
      <c r="E267" s="4"/>
      <c r="F267" s="4"/>
      <c r="G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8"/>
      <c r="X267" s="4"/>
      <c r="Y267" s="4"/>
      <c r="Z267" s="4"/>
      <c r="AA267" s="4"/>
      <c r="AB267" s="4"/>
      <c r="AC267" s="4"/>
      <c r="AD267" s="4"/>
      <c r="AE267" s="4"/>
      <c r="AF267" s="4"/>
      <c r="AG267" s="40"/>
      <c r="AH267" s="4"/>
      <c r="AI267" s="4"/>
      <c r="AJ267" s="4"/>
      <c r="AK267" s="4"/>
      <c r="AL267" s="4"/>
      <c r="AM267" s="4"/>
      <c r="AN267" s="4"/>
      <c r="AO267" s="4"/>
    </row>
    <row r="268">
      <c r="A268" s="4"/>
      <c r="B268" s="4"/>
      <c r="C268" s="4"/>
      <c r="D268" s="4"/>
      <c r="E268" s="4"/>
      <c r="F268" s="4"/>
      <c r="G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8"/>
      <c r="X268" s="4"/>
      <c r="Y268" s="4"/>
      <c r="Z268" s="4"/>
      <c r="AA268" s="4"/>
      <c r="AB268" s="4"/>
      <c r="AC268" s="4"/>
      <c r="AD268" s="4"/>
      <c r="AE268" s="4"/>
      <c r="AF268" s="4"/>
      <c r="AG268" s="40"/>
      <c r="AH268" s="4"/>
      <c r="AI268" s="4"/>
      <c r="AJ268" s="4"/>
      <c r="AK268" s="4"/>
      <c r="AL268" s="4"/>
      <c r="AM268" s="4"/>
      <c r="AN268" s="4"/>
      <c r="AO268" s="4"/>
    </row>
    <row r="269">
      <c r="A269" s="4"/>
      <c r="B269" s="4"/>
      <c r="C269" s="4"/>
      <c r="D269" s="4"/>
      <c r="E269" s="4"/>
      <c r="F269" s="4"/>
      <c r="G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8"/>
      <c r="X269" s="4"/>
      <c r="Y269" s="4"/>
      <c r="Z269" s="4"/>
      <c r="AA269" s="4"/>
      <c r="AB269" s="4"/>
      <c r="AC269" s="4"/>
      <c r="AD269" s="4"/>
      <c r="AE269" s="4"/>
      <c r="AF269" s="4"/>
      <c r="AG269" s="40"/>
      <c r="AH269" s="4"/>
      <c r="AI269" s="4"/>
      <c r="AJ269" s="4"/>
      <c r="AK269" s="4"/>
      <c r="AL269" s="4"/>
      <c r="AM269" s="4"/>
      <c r="AN269" s="4"/>
      <c r="AO269" s="4"/>
    </row>
    <row r="270">
      <c r="A270" s="4"/>
      <c r="B270" s="4"/>
      <c r="C270" s="4"/>
      <c r="D270" s="4"/>
      <c r="E270" s="4"/>
      <c r="F270" s="4"/>
      <c r="G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8"/>
      <c r="X270" s="4"/>
      <c r="Y270" s="4"/>
      <c r="Z270" s="4"/>
      <c r="AA270" s="4"/>
      <c r="AB270" s="4"/>
      <c r="AC270" s="4"/>
      <c r="AD270" s="4"/>
      <c r="AE270" s="4"/>
      <c r="AF270" s="4"/>
      <c r="AG270" s="40"/>
      <c r="AH270" s="4"/>
      <c r="AI270" s="4"/>
      <c r="AJ270" s="4"/>
      <c r="AK270" s="4"/>
      <c r="AL270" s="4"/>
      <c r="AM270" s="4"/>
      <c r="AN270" s="4"/>
      <c r="AO270" s="4"/>
    </row>
    <row r="271">
      <c r="A271" s="4"/>
      <c r="B271" s="4"/>
      <c r="C271" s="4"/>
      <c r="D271" s="4"/>
      <c r="E271" s="4"/>
      <c r="F271" s="4"/>
      <c r="G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8"/>
      <c r="X271" s="4"/>
      <c r="Y271" s="4"/>
      <c r="Z271" s="4"/>
      <c r="AA271" s="4"/>
      <c r="AB271" s="4"/>
      <c r="AC271" s="4"/>
      <c r="AD271" s="4"/>
      <c r="AE271" s="4"/>
      <c r="AF271" s="4"/>
      <c r="AG271" s="40"/>
      <c r="AH271" s="4"/>
      <c r="AI271" s="4"/>
      <c r="AJ271" s="4"/>
      <c r="AK271" s="4"/>
      <c r="AL271" s="4"/>
      <c r="AM271" s="4"/>
      <c r="AN271" s="4"/>
      <c r="AO271" s="4"/>
    </row>
    <row r="272">
      <c r="A272" s="4"/>
      <c r="B272" s="4"/>
      <c r="C272" s="4"/>
      <c r="D272" s="4"/>
      <c r="E272" s="4"/>
      <c r="F272" s="4"/>
      <c r="G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8"/>
      <c r="X272" s="4"/>
      <c r="Y272" s="4"/>
      <c r="Z272" s="4"/>
      <c r="AA272" s="4"/>
      <c r="AB272" s="4"/>
      <c r="AC272" s="4"/>
      <c r="AD272" s="4"/>
      <c r="AE272" s="4"/>
      <c r="AF272" s="4"/>
      <c r="AG272" s="40"/>
      <c r="AH272" s="4"/>
      <c r="AI272" s="4"/>
      <c r="AJ272" s="4"/>
      <c r="AK272" s="4"/>
      <c r="AL272" s="4"/>
      <c r="AM272" s="4"/>
      <c r="AN272" s="4"/>
      <c r="AO272" s="4"/>
    </row>
    <row r="273">
      <c r="A273" s="4"/>
      <c r="B273" s="4"/>
      <c r="C273" s="4"/>
      <c r="D273" s="4"/>
      <c r="E273" s="4"/>
      <c r="F273" s="4"/>
      <c r="G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8"/>
      <c r="X273" s="4"/>
      <c r="Y273" s="4"/>
      <c r="Z273" s="4"/>
      <c r="AA273" s="4"/>
      <c r="AB273" s="4"/>
      <c r="AC273" s="4"/>
      <c r="AD273" s="4"/>
      <c r="AE273" s="4"/>
      <c r="AF273" s="4"/>
      <c r="AG273" s="40"/>
      <c r="AH273" s="4"/>
      <c r="AI273" s="4"/>
      <c r="AJ273" s="4"/>
      <c r="AK273" s="4"/>
      <c r="AL273" s="4"/>
      <c r="AM273" s="4"/>
      <c r="AN273" s="4"/>
      <c r="AO273" s="4"/>
    </row>
    <row r="274">
      <c r="A274" s="4"/>
      <c r="B274" s="4"/>
      <c r="C274" s="4"/>
      <c r="D274" s="4"/>
      <c r="E274" s="4"/>
      <c r="F274" s="4"/>
      <c r="G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8"/>
      <c r="X274" s="4"/>
      <c r="Y274" s="4"/>
      <c r="Z274" s="4"/>
      <c r="AA274" s="4"/>
      <c r="AB274" s="4"/>
      <c r="AC274" s="4"/>
      <c r="AD274" s="4"/>
      <c r="AE274" s="4"/>
      <c r="AF274" s="4"/>
      <c r="AG274" s="40"/>
      <c r="AH274" s="4"/>
      <c r="AI274" s="4"/>
      <c r="AJ274" s="4"/>
      <c r="AK274" s="4"/>
      <c r="AL274" s="4"/>
      <c r="AM274" s="4"/>
      <c r="AN274" s="4"/>
      <c r="AO274" s="4"/>
    </row>
    <row r="275">
      <c r="A275" s="4"/>
      <c r="B275" s="4"/>
      <c r="C275" s="4"/>
      <c r="D275" s="4"/>
      <c r="E275" s="4"/>
      <c r="F275" s="4"/>
      <c r="G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8"/>
      <c r="X275" s="4"/>
      <c r="Y275" s="4"/>
      <c r="Z275" s="4"/>
      <c r="AA275" s="4"/>
      <c r="AB275" s="4"/>
      <c r="AC275" s="4"/>
      <c r="AD275" s="4"/>
      <c r="AE275" s="4"/>
      <c r="AF275" s="4"/>
      <c r="AG275" s="40"/>
      <c r="AH275" s="4"/>
      <c r="AI275" s="4"/>
      <c r="AJ275" s="4"/>
      <c r="AK275" s="4"/>
      <c r="AL275" s="4"/>
      <c r="AM275" s="4"/>
      <c r="AN275" s="4"/>
      <c r="AO275" s="4"/>
    </row>
    <row r="276">
      <c r="A276" s="4"/>
      <c r="B276" s="4"/>
      <c r="C276" s="4"/>
      <c r="D276" s="4"/>
      <c r="E276" s="4"/>
      <c r="F276" s="4"/>
      <c r="G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8"/>
      <c r="X276" s="4"/>
      <c r="Y276" s="4"/>
      <c r="Z276" s="4"/>
      <c r="AA276" s="4"/>
      <c r="AB276" s="4"/>
      <c r="AC276" s="4"/>
      <c r="AD276" s="4"/>
      <c r="AE276" s="4"/>
      <c r="AF276" s="4"/>
      <c r="AG276" s="40"/>
      <c r="AH276" s="4"/>
      <c r="AI276" s="4"/>
      <c r="AJ276" s="4"/>
      <c r="AK276" s="4"/>
      <c r="AL276" s="4"/>
      <c r="AM276" s="4"/>
      <c r="AN276" s="4"/>
      <c r="AO276" s="4"/>
    </row>
    <row r="277">
      <c r="A277" s="4"/>
      <c r="B277" s="4"/>
      <c r="C277" s="4"/>
      <c r="D277" s="4"/>
      <c r="E277" s="4"/>
      <c r="F277" s="4"/>
      <c r="G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8"/>
      <c r="X277" s="4"/>
      <c r="Y277" s="4"/>
      <c r="Z277" s="4"/>
      <c r="AA277" s="4"/>
      <c r="AB277" s="4"/>
      <c r="AC277" s="4"/>
      <c r="AD277" s="4"/>
      <c r="AE277" s="4"/>
      <c r="AF277" s="4"/>
      <c r="AG277" s="40"/>
      <c r="AH277" s="4"/>
      <c r="AI277" s="4"/>
      <c r="AJ277" s="4"/>
      <c r="AK277" s="4"/>
      <c r="AL277" s="4"/>
      <c r="AM277" s="4"/>
      <c r="AN277" s="4"/>
      <c r="AO277" s="4"/>
    </row>
    <row r="278">
      <c r="A278" s="4"/>
      <c r="B278" s="4"/>
      <c r="C278" s="4"/>
      <c r="D278" s="4"/>
      <c r="E278" s="4"/>
      <c r="F278" s="4"/>
      <c r="G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8"/>
      <c r="X278" s="4"/>
      <c r="Y278" s="4"/>
      <c r="Z278" s="4"/>
      <c r="AA278" s="4"/>
      <c r="AB278" s="4"/>
      <c r="AC278" s="4"/>
      <c r="AD278" s="4"/>
      <c r="AE278" s="4"/>
      <c r="AF278" s="4"/>
      <c r="AG278" s="40"/>
      <c r="AH278" s="4"/>
      <c r="AI278" s="4"/>
      <c r="AJ278" s="4"/>
      <c r="AK278" s="4"/>
      <c r="AL278" s="4"/>
      <c r="AM278" s="4"/>
      <c r="AN278" s="4"/>
      <c r="AO278" s="4"/>
    </row>
    <row r="279">
      <c r="A279" s="4"/>
      <c r="B279" s="4"/>
      <c r="C279" s="4"/>
      <c r="D279" s="4"/>
      <c r="E279" s="4"/>
      <c r="F279" s="4"/>
      <c r="G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8"/>
      <c r="X279" s="4"/>
      <c r="Y279" s="4"/>
      <c r="Z279" s="4"/>
      <c r="AA279" s="4"/>
      <c r="AB279" s="4"/>
      <c r="AC279" s="4"/>
      <c r="AD279" s="4"/>
      <c r="AE279" s="4"/>
      <c r="AF279" s="4"/>
      <c r="AG279" s="40"/>
      <c r="AH279" s="4"/>
      <c r="AI279" s="4"/>
      <c r="AJ279" s="4"/>
      <c r="AK279" s="4"/>
      <c r="AL279" s="4"/>
      <c r="AM279" s="4"/>
      <c r="AN279" s="4"/>
      <c r="AO279" s="4"/>
    </row>
    <row r="280">
      <c r="A280" s="4"/>
      <c r="B280" s="4"/>
      <c r="C280" s="4"/>
      <c r="D280" s="4"/>
      <c r="E280" s="4"/>
      <c r="F280" s="4"/>
      <c r="G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8"/>
      <c r="X280" s="4"/>
      <c r="Y280" s="4"/>
      <c r="Z280" s="4"/>
      <c r="AA280" s="4"/>
      <c r="AB280" s="4"/>
      <c r="AC280" s="4"/>
      <c r="AD280" s="4"/>
      <c r="AE280" s="4"/>
      <c r="AF280" s="4"/>
      <c r="AG280" s="40"/>
      <c r="AH280" s="4"/>
      <c r="AI280" s="4"/>
      <c r="AJ280" s="4"/>
      <c r="AK280" s="4"/>
      <c r="AL280" s="4"/>
      <c r="AM280" s="4"/>
      <c r="AN280" s="4"/>
      <c r="AO280" s="4"/>
    </row>
    <row r="281">
      <c r="A281" s="4"/>
      <c r="B281" s="4"/>
      <c r="C281" s="4"/>
      <c r="D281" s="4"/>
      <c r="E281" s="4"/>
      <c r="F281" s="4"/>
      <c r="G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8"/>
      <c r="X281" s="4"/>
      <c r="Y281" s="4"/>
      <c r="Z281" s="4"/>
      <c r="AA281" s="4"/>
      <c r="AB281" s="4"/>
      <c r="AC281" s="4"/>
      <c r="AD281" s="4"/>
      <c r="AE281" s="4"/>
      <c r="AF281" s="4"/>
      <c r="AG281" s="40"/>
      <c r="AH281" s="4"/>
      <c r="AI281" s="4"/>
      <c r="AJ281" s="4"/>
      <c r="AK281" s="4"/>
      <c r="AL281" s="4"/>
      <c r="AM281" s="4"/>
      <c r="AN281" s="4"/>
      <c r="AO281" s="4"/>
    </row>
    <row r="282">
      <c r="A282" s="4"/>
      <c r="B282" s="4"/>
      <c r="C282" s="4"/>
      <c r="D282" s="4"/>
      <c r="E282" s="4"/>
      <c r="F282" s="4"/>
      <c r="G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8"/>
      <c r="X282" s="4"/>
      <c r="Y282" s="4"/>
      <c r="Z282" s="4"/>
      <c r="AA282" s="4"/>
      <c r="AB282" s="4"/>
      <c r="AC282" s="4"/>
      <c r="AD282" s="4"/>
      <c r="AE282" s="4"/>
      <c r="AF282" s="4"/>
      <c r="AG282" s="40"/>
      <c r="AH282" s="4"/>
      <c r="AI282" s="4"/>
      <c r="AJ282" s="4"/>
      <c r="AK282" s="4"/>
      <c r="AL282" s="4"/>
      <c r="AM282" s="4"/>
      <c r="AN282" s="4"/>
      <c r="AO282" s="4"/>
    </row>
    <row r="283">
      <c r="A283" s="4"/>
      <c r="B283" s="4"/>
      <c r="C283" s="4"/>
      <c r="D283" s="4"/>
      <c r="E283" s="4"/>
      <c r="F283" s="4"/>
      <c r="G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8"/>
      <c r="X283" s="4"/>
      <c r="Y283" s="4"/>
      <c r="Z283" s="4"/>
      <c r="AA283" s="4"/>
      <c r="AB283" s="4"/>
      <c r="AC283" s="4"/>
      <c r="AD283" s="4"/>
      <c r="AE283" s="4"/>
      <c r="AF283" s="4"/>
      <c r="AG283" s="40"/>
      <c r="AH283" s="4"/>
      <c r="AI283" s="4"/>
      <c r="AJ283" s="4"/>
      <c r="AK283" s="4"/>
      <c r="AL283" s="4"/>
      <c r="AM283" s="4"/>
      <c r="AN283" s="4"/>
      <c r="AO283" s="4"/>
    </row>
    <row r="284">
      <c r="A284" s="4"/>
      <c r="B284" s="4"/>
      <c r="C284" s="4"/>
      <c r="D284" s="4"/>
      <c r="E284" s="4"/>
      <c r="F284" s="4"/>
      <c r="G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8"/>
      <c r="X284" s="4"/>
      <c r="Y284" s="4"/>
      <c r="Z284" s="4"/>
      <c r="AA284" s="4"/>
      <c r="AB284" s="4"/>
      <c r="AC284" s="4"/>
      <c r="AD284" s="4"/>
      <c r="AE284" s="4"/>
      <c r="AF284" s="4"/>
      <c r="AG284" s="40"/>
      <c r="AH284" s="4"/>
      <c r="AI284" s="4"/>
      <c r="AJ284" s="4"/>
      <c r="AK284" s="4"/>
      <c r="AL284" s="4"/>
      <c r="AM284" s="4"/>
      <c r="AN284" s="4"/>
      <c r="AO284" s="4"/>
    </row>
    <row r="285">
      <c r="A285" s="4"/>
      <c r="B285" s="4"/>
      <c r="C285" s="4"/>
      <c r="D285" s="4"/>
      <c r="E285" s="4"/>
      <c r="F285" s="4"/>
      <c r="G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8"/>
      <c r="X285" s="4"/>
      <c r="Y285" s="4"/>
      <c r="Z285" s="4"/>
      <c r="AA285" s="4"/>
      <c r="AB285" s="4"/>
      <c r="AC285" s="4"/>
      <c r="AD285" s="4"/>
      <c r="AE285" s="4"/>
      <c r="AF285" s="4"/>
      <c r="AG285" s="40"/>
      <c r="AH285" s="4"/>
      <c r="AI285" s="4"/>
      <c r="AJ285" s="4"/>
      <c r="AK285" s="4"/>
      <c r="AL285" s="4"/>
      <c r="AM285" s="4"/>
      <c r="AN285" s="4"/>
      <c r="AO285" s="4"/>
    </row>
    <row r="286">
      <c r="A286" s="4"/>
      <c r="B286" s="4"/>
      <c r="C286" s="4"/>
      <c r="D286" s="4"/>
      <c r="E286" s="4"/>
      <c r="F286" s="4"/>
      <c r="G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8"/>
      <c r="X286" s="4"/>
      <c r="Y286" s="4"/>
      <c r="Z286" s="4"/>
      <c r="AA286" s="4"/>
      <c r="AB286" s="4"/>
      <c r="AC286" s="4"/>
      <c r="AD286" s="4"/>
      <c r="AE286" s="4"/>
      <c r="AF286" s="4"/>
      <c r="AG286" s="40"/>
      <c r="AH286" s="4"/>
      <c r="AI286" s="4"/>
      <c r="AJ286" s="4"/>
      <c r="AK286" s="4"/>
      <c r="AL286" s="4"/>
      <c r="AM286" s="4"/>
      <c r="AN286" s="4"/>
      <c r="AO286" s="4"/>
    </row>
    <row r="287">
      <c r="A287" s="4"/>
      <c r="B287" s="4"/>
      <c r="C287" s="4"/>
      <c r="D287" s="4"/>
      <c r="E287" s="4"/>
      <c r="F287" s="4"/>
      <c r="G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8"/>
      <c r="X287" s="4"/>
      <c r="Y287" s="4"/>
      <c r="Z287" s="4"/>
      <c r="AA287" s="4"/>
      <c r="AB287" s="4"/>
      <c r="AC287" s="4"/>
      <c r="AD287" s="4"/>
      <c r="AE287" s="4"/>
      <c r="AF287" s="4"/>
      <c r="AG287" s="40"/>
      <c r="AH287" s="4"/>
      <c r="AI287" s="4"/>
      <c r="AJ287" s="4"/>
      <c r="AK287" s="4"/>
      <c r="AL287" s="4"/>
      <c r="AM287" s="4"/>
      <c r="AN287" s="4"/>
      <c r="AO287" s="4"/>
    </row>
    <row r="288">
      <c r="A288" s="4"/>
      <c r="B288" s="4"/>
      <c r="C288" s="4"/>
      <c r="D288" s="4"/>
      <c r="E288" s="4"/>
      <c r="F288" s="4"/>
      <c r="G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8"/>
      <c r="X288" s="4"/>
      <c r="Y288" s="4"/>
      <c r="Z288" s="4"/>
      <c r="AA288" s="4"/>
      <c r="AB288" s="4"/>
      <c r="AC288" s="4"/>
      <c r="AD288" s="4"/>
      <c r="AE288" s="4"/>
      <c r="AF288" s="4"/>
      <c r="AG288" s="40"/>
      <c r="AH288" s="4"/>
      <c r="AI288" s="4"/>
      <c r="AJ288" s="4"/>
      <c r="AK288" s="4"/>
      <c r="AL288" s="4"/>
      <c r="AM288" s="4"/>
      <c r="AN288" s="4"/>
      <c r="AO288" s="4"/>
    </row>
    <row r="289">
      <c r="A289" s="4"/>
      <c r="B289" s="4"/>
      <c r="C289" s="4"/>
      <c r="D289" s="4"/>
      <c r="E289" s="4"/>
      <c r="F289" s="4"/>
      <c r="G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8"/>
      <c r="X289" s="4"/>
      <c r="Y289" s="4"/>
      <c r="Z289" s="4"/>
      <c r="AA289" s="4"/>
      <c r="AB289" s="4"/>
      <c r="AC289" s="4"/>
      <c r="AD289" s="4"/>
      <c r="AE289" s="4"/>
      <c r="AF289" s="4"/>
      <c r="AG289" s="40"/>
      <c r="AH289" s="4"/>
      <c r="AI289" s="4"/>
      <c r="AJ289" s="4"/>
      <c r="AK289" s="4"/>
      <c r="AL289" s="4"/>
      <c r="AM289" s="4"/>
      <c r="AN289" s="4"/>
      <c r="AO289" s="4"/>
    </row>
    <row r="290">
      <c r="A290" s="4"/>
      <c r="B290" s="4"/>
      <c r="C290" s="4"/>
      <c r="D290" s="4"/>
      <c r="E290" s="4"/>
      <c r="F290" s="4"/>
      <c r="G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8"/>
      <c r="X290" s="4"/>
      <c r="Y290" s="4"/>
      <c r="Z290" s="4"/>
      <c r="AA290" s="4"/>
      <c r="AB290" s="4"/>
      <c r="AC290" s="4"/>
      <c r="AD290" s="4"/>
      <c r="AE290" s="4"/>
      <c r="AF290" s="4"/>
      <c r="AG290" s="40"/>
      <c r="AH290" s="4"/>
      <c r="AI290" s="4"/>
      <c r="AJ290" s="4"/>
      <c r="AK290" s="4"/>
      <c r="AL290" s="4"/>
      <c r="AM290" s="4"/>
      <c r="AN290" s="4"/>
      <c r="AO290" s="4"/>
    </row>
    <row r="291">
      <c r="A291" s="4"/>
      <c r="B291" s="4"/>
      <c r="C291" s="4"/>
      <c r="D291" s="4"/>
      <c r="E291" s="4"/>
      <c r="F291" s="4"/>
      <c r="G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8"/>
      <c r="X291" s="4"/>
      <c r="Y291" s="4"/>
      <c r="Z291" s="4"/>
      <c r="AA291" s="4"/>
      <c r="AB291" s="4"/>
      <c r="AC291" s="4"/>
      <c r="AD291" s="4"/>
      <c r="AE291" s="4"/>
      <c r="AF291" s="4"/>
      <c r="AG291" s="40"/>
      <c r="AH291" s="4"/>
      <c r="AI291" s="4"/>
      <c r="AJ291" s="4"/>
      <c r="AK291" s="4"/>
      <c r="AL291" s="4"/>
      <c r="AM291" s="4"/>
      <c r="AN291" s="4"/>
      <c r="AO291" s="4"/>
    </row>
    <row r="292">
      <c r="A292" s="4"/>
      <c r="B292" s="4"/>
      <c r="C292" s="4"/>
      <c r="D292" s="4"/>
      <c r="E292" s="4"/>
      <c r="F292" s="4"/>
      <c r="G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8"/>
      <c r="X292" s="4"/>
      <c r="Y292" s="4"/>
      <c r="Z292" s="4"/>
      <c r="AA292" s="4"/>
      <c r="AB292" s="4"/>
      <c r="AC292" s="4"/>
      <c r="AD292" s="4"/>
      <c r="AE292" s="4"/>
      <c r="AF292" s="4"/>
      <c r="AG292" s="40"/>
      <c r="AH292" s="4"/>
      <c r="AI292" s="4"/>
      <c r="AJ292" s="4"/>
      <c r="AK292" s="4"/>
      <c r="AL292" s="4"/>
      <c r="AM292" s="4"/>
      <c r="AN292" s="4"/>
      <c r="AO292" s="4"/>
    </row>
    <row r="293">
      <c r="A293" s="4"/>
      <c r="B293" s="4"/>
      <c r="C293" s="4"/>
      <c r="D293" s="4"/>
      <c r="E293" s="4"/>
      <c r="F293" s="4"/>
      <c r="G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8"/>
      <c r="X293" s="4"/>
      <c r="Y293" s="4"/>
      <c r="Z293" s="4"/>
      <c r="AA293" s="4"/>
      <c r="AB293" s="4"/>
      <c r="AC293" s="4"/>
      <c r="AD293" s="4"/>
      <c r="AE293" s="4"/>
      <c r="AF293" s="4"/>
      <c r="AG293" s="40"/>
      <c r="AH293" s="4"/>
      <c r="AI293" s="4"/>
      <c r="AJ293" s="4"/>
      <c r="AK293" s="4"/>
      <c r="AL293" s="4"/>
      <c r="AM293" s="4"/>
      <c r="AN293" s="4"/>
      <c r="AO293" s="4"/>
    </row>
    <row r="294">
      <c r="A294" s="4"/>
      <c r="B294" s="4"/>
      <c r="C294" s="4"/>
      <c r="D294" s="4"/>
      <c r="E294" s="4"/>
      <c r="F294" s="4"/>
      <c r="G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8"/>
      <c r="X294" s="4"/>
      <c r="Y294" s="4"/>
      <c r="Z294" s="4"/>
      <c r="AA294" s="4"/>
      <c r="AB294" s="4"/>
      <c r="AC294" s="4"/>
      <c r="AD294" s="4"/>
      <c r="AE294" s="4"/>
      <c r="AF294" s="4"/>
      <c r="AG294" s="40"/>
      <c r="AH294" s="4"/>
      <c r="AI294" s="4"/>
      <c r="AJ294" s="4"/>
      <c r="AK294" s="4"/>
      <c r="AL294" s="4"/>
      <c r="AM294" s="4"/>
      <c r="AN294" s="4"/>
      <c r="AO294" s="4"/>
    </row>
    <row r="295">
      <c r="A295" s="4"/>
      <c r="B295" s="4"/>
      <c r="C295" s="4"/>
      <c r="D295" s="4"/>
      <c r="E295" s="4"/>
      <c r="F295" s="4"/>
      <c r="G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8"/>
      <c r="X295" s="4"/>
      <c r="Y295" s="4"/>
      <c r="Z295" s="4"/>
      <c r="AA295" s="4"/>
      <c r="AB295" s="4"/>
      <c r="AC295" s="4"/>
      <c r="AD295" s="4"/>
      <c r="AE295" s="4"/>
      <c r="AF295" s="4"/>
      <c r="AG295" s="40"/>
      <c r="AH295" s="4"/>
      <c r="AI295" s="4"/>
      <c r="AJ295" s="4"/>
      <c r="AK295" s="4"/>
      <c r="AL295" s="4"/>
      <c r="AM295" s="4"/>
      <c r="AN295" s="4"/>
      <c r="AO295" s="4"/>
    </row>
    <row r="296">
      <c r="A296" s="4"/>
      <c r="B296" s="4"/>
      <c r="C296" s="4"/>
      <c r="D296" s="4"/>
      <c r="E296" s="4"/>
      <c r="F296" s="4"/>
      <c r="G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8"/>
      <c r="X296" s="4"/>
      <c r="Y296" s="4"/>
      <c r="Z296" s="4"/>
      <c r="AA296" s="4"/>
      <c r="AB296" s="4"/>
      <c r="AC296" s="4"/>
      <c r="AD296" s="4"/>
      <c r="AE296" s="4"/>
      <c r="AF296" s="4"/>
      <c r="AG296" s="40"/>
      <c r="AH296" s="4"/>
      <c r="AI296" s="4"/>
      <c r="AJ296" s="4"/>
      <c r="AK296" s="4"/>
      <c r="AL296" s="4"/>
      <c r="AM296" s="4"/>
      <c r="AN296" s="4"/>
      <c r="AO296" s="4"/>
    </row>
    <row r="297">
      <c r="A297" s="4"/>
      <c r="B297" s="4"/>
      <c r="C297" s="4"/>
      <c r="D297" s="4"/>
      <c r="E297" s="4"/>
      <c r="F297" s="4"/>
      <c r="G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8"/>
      <c r="X297" s="4"/>
      <c r="Y297" s="4"/>
      <c r="Z297" s="4"/>
      <c r="AA297" s="4"/>
      <c r="AB297" s="4"/>
      <c r="AC297" s="4"/>
      <c r="AD297" s="4"/>
      <c r="AE297" s="4"/>
      <c r="AF297" s="4"/>
      <c r="AG297" s="40"/>
      <c r="AH297" s="4"/>
      <c r="AI297" s="4"/>
      <c r="AJ297" s="4"/>
      <c r="AK297" s="4"/>
      <c r="AL297" s="4"/>
      <c r="AM297" s="4"/>
      <c r="AN297" s="4"/>
      <c r="AO297" s="4"/>
    </row>
    <row r="298">
      <c r="A298" s="4"/>
      <c r="B298" s="4"/>
      <c r="C298" s="4"/>
      <c r="D298" s="4"/>
      <c r="E298" s="4"/>
      <c r="F298" s="4"/>
      <c r="G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8"/>
      <c r="X298" s="4"/>
      <c r="Y298" s="4"/>
      <c r="Z298" s="4"/>
      <c r="AA298" s="4"/>
      <c r="AB298" s="4"/>
      <c r="AC298" s="4"/>
      <c r="AD298" s="4"/>
      <c r="AE298" s="4"/>
      <c r="AF298" s="4"/>
      <c r="AG298" s="40"/>
      <c r="AH298" s="4"/>
      <c r="AI298" s="4"/>
      <c r="AJ298" s="4"/>
      <c r="AK298" s="4"/>
      <c r="AL298" s="4"/>
      <c r="AM298" s="4"/>
      <c r="AN298" s="4"/>
      <c r="AO298" s="4"/>
    </row>
    <row r="299">
      <c r="A299" s="4"/>
      <c r="B299" s="4"/>
      <c r="C299" s="4"/>
      <c r="D299" s="4"/>
      <c r="E299" s="4"/>
      <c r="F299" s="4"/>
      <c r="G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8"/>
      <c r="X299" s="4"/>
      <c r="Y299" s="4"/>
      <c r="Z299" s="4"/>
      <c r="AA299" s="4"/>
      <c r="AB299" s="4"/>
      <c r="AC299" s="4"/>
      <c r="AD299" s="4"/>
      <c r="AE299" s="4"/>
      <c r="AF299" s="4"/>
      <c r="AG299" s="40"/>
      <c r="AH299" s="4"/>
      <c r="AI299" s="4"/>
      <c r="AJ299" s="4"/>
      <c r="AK299" s="4"/>
      <c r="AL299" s="4"/>
      <c r="AM299" s="4"/>
      <c r="AN299" s="4"/>
      <c r="AO299" s="4"/>
    </row>
    <row r="300">
      <c r="A300" s="4"/>
      <c r="B300" s="4"/>
      <c r="C300" s="4"/>
      <c r="D300" s="4"/>
      <c r="E300" s="4"/>
      <c r="F300" s="4"/>
      <c r="G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8"/>
      <c r="X300" s="4"/>
      <c r="Y300" s="4"/>
      <c r="Z300" s="4"/>
      <c r="AA300" s="4"/>
      <c r="AB300" s="4"/>
      <c r="AC300" s="4"/>
      <c r="AD300" s="4"/>
      <c r="AE300" s="4"/>
      <c r="AF300" s="4"/>
      <c r="AG300" s="40"/>
      <c r="AH300" s="4"/>
      <c r="AI300" s="4"/>
      <c r="AJ300" s="4"/>
      <c r="AK300" s="4"/>
      <c r="AL300" s="4"/>
      <c r="AM300" s="4"/>
      <c r="AN300" s="4"/>
      <c r="AO300" s="4"/>
    </row>
    <row r="301">
      <c r="A301" s="4"/>
      <c r="B301" s="4"/>
      <c r="C301" s="4"/>
      <c r="D301" s="4"/>
      <c r="E301" s="4"/>
      <c r="F301" s="4"/>
      <c r="G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8"/>
      <c r="X301" s="4"/>
      <c r="Y301" s="4"/>
      <c r="Z301" s="4"/>
      <c r="AA301" s="4"/>
      <c r="AB301" s="4"/>
      <c r="AC301" s="4"/>
      <c r="AD301" s="4"/>
      <c r="AE301" s="4"/>
      <c r="AF301" s="4"/>
      <c r="AG301" s="40"/>
      <c r="AH301" s="4"/>
      <c r="AI301" s="4"/>
      <c r="AJ301" s="4"/>
      <c r="AK301" s="4"/>
      <c r="AL301" s="4"/>
      <c r="AM301" s="4"/>
      <c r="AN301" s="4"/>
      <c r="AO301" s="4"/>
    </row>
    <row r="302">
      <c r="A302" s="4"/>
      <c r="B302" s="4"/>
      <c r="C302" s="4"/>
      <c r="D302" s="4"/>
      <c r="E302" s="4"/>
      <c r="F302" s="4"/>
      <c r="G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8"/>
      <c r="X302" s="4"/>
      <c r="Y302" s="4"/>
      <c r="Z302" s="4"/>
      <c r="AA302" s="4"/>
      <c r="AB302" s="4"/>
      <c r="AC302" s="4"/>
      <c r="AD302" s="4"/>
      <c r="AE302" s="4"/>
      <c r="AF302" s="4"/>
      <c r="AG302" s="40"/>
      <c r="AH302" s="4"/>
      <c r="AI302" s="4"/>
      <c r="AJ302" s="4"/>
      <c r="AK302" s="4"/>
      <c r="AL302" s="4"/>
      <c r="AM302" s="4"/>
      <c r="AN302" s="4"/>
      <c r="AO302" s="4"/>
    </row>
    <row r="303">
      <c r="A303" s="4"/>
      <c r="B303" s="4"/>
      <c r="C303" s="4"/>
      <c r="D303" s="4"/>
      <c r="E303" s="4"/>
      <c r="F303" s="4"/>
      <c r="G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8"/>
      <c r="X303" s="4"/>
      <c r="Y303" s="4"/>
      <c r="Z303" s="4"/>
      <c r="AA303" s="4"/>
      <c r="AB303" s="4"/>
      <c r="AC303" s="4"/>
      <c r="AD303" s="4"/>
      <c r="AE303" s="4"/>
      <c r="AF303" s="4"/>
      <c r="AG303" s="40"/>
      <c r="AH303" s="4"/>
      <c r="AI303" s="4"/>
      <c r="AJ303" s="4"/>
      <c r="AK303" s="4"/>
      <c r="AL303" s="4"/>
      <c r="AM303" s="4"/>
      <c r="AN303" s="4"/>
      <c r="AO303" s="4"/>
    </row>
    <row r="304">
      <c r="A304" s="4"/>
      <c r="B304" s="4"/>
      <c r="C304" s="4"/>
      <c r="D304" s="4"/>
      <c r="E304" s="4"/>
      <c r="F304" s="4"/>
      <c r="G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8"/>
      <c r="X304" s="4"/>
      <c r="Y304" s="4"/>
      <c r="Z304" s="4"/>
      <c r="AA304" s="4"/>
      <c r="AB304" s="4"/>
      <c r="AC304" s="4"/>
      <c r="AD304" s="4"/>
      <c r="AE304" s="4"/>
      <c r="AF304" s="4"/>
      <c r="AG304" s="40"/>
      <c r="AH304" s="4"/>
      <c r="AI304" s="4"/>
      <c r="AJ304" s="4"/>
      <c r="AK304" s="4"/>
      <c r="AL304" s="4"/>
      <c r="AM304" s="4"/>
      <c r="AN304" s="4"/>
      <c r="AO304" s="4"/>
    </row>
    <row r="305">
      <c r="A305" s="4"/>
      <c r="B305" s="4"/>
      <c r="C305" s="4"/>
      <c r="D305" s="4"/>
      <c r="E305" s="4"/>
      <c r="F305" s="4"/>
      <c r="G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8"/>
      <c r="X305" s="4"/>
      <c r="Y305" s="4"/>
      <c r="Z305" s="4"/>
      <c r="AA305" s="4"/>
      <c r="AB305" s="4"/>
      <c r="AC305" s="4"/>
      <c r="AD305" s="4"/>
      <c r="AE305" s="4"/>
      <c r="AF305" s="4"/>
      <c r="AG305" s="40"/>
      <c r="AH305" s="4"/>
      <c r="AI305" s="4"/>
      <c r="AJ305" s="4"/>
      <c r="AK305" s="4"/>
      <c r="AL305" s="4"/>
      <c r="AM305" s="4"/>
      <c r="AN305" s="4"/>
      <c r="AO305" s="4"/>
    </row>
    <row r="306">
      <c r="A306" s="4"/>
      <c r="B306" s="4"/>
      <c r="C306" s="4"/>
      <c r="D306" s="4"/>
      <c r="E306" s="4"/>
      <c r="F306" s="4"/>
      <c r="G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8"/>
      <c r="X306" s="4"/>
      <c r="Y306" s="4"/>
      <c r="Z306" s="4"/>
      <c r="AA306" s="4"/>
      <c r="AB306" s="4"/>
      <c r="AC306" s="4"/>
      <c r="AD306" s="4"/>
      <c r="AE306" s="4"/>
      <c r="AF306" s="4"/>
      <c r="AG306" s="40"/>
      <c r="AH306" s="4"/>
      <c r="AI306" s="4"/>
      <c r="AJ306" s="4"/>
      <c r="AK306" s="4"/>
      <c r="AL306" s="4"/>
      <c r="AM306" s="4"/>
      <c r="AN306" s="4"/>
      <c r="AO306" s="4"/>
    </row>
    <row r="307">
      <c r="A307" s="4"/>
      <c r="B307" s="4"/>
      <c r="C307" s="4"/>
      <c r="D307" s="4"/>
      <c r="E307" s="4"/>
      <c r="F307" s="4"/>
      <c r="G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8"/>
      <c r="X307" s="4"/>
      <c r="Y307" s="4"/>
      <c r="Z307" s="4"/>
      <c r="AA307" s="4"/>
      <c r="AB307" s="4"/>
      <c r="AC307" s="4"/>
      <c r="AD307" s="4"/>
      <c r="AE307" s="4"/>
      <c r="AF307" s="4"/>
      <c r="AG307" s="40"/>
      <c r="AH307" s="4"/>
      <c r="AI307" s="4"/>
      <c r="AJ307" s="4"/>
      <c r="AK307" s="4"/>
      <c r="AL307" s="4"/>
      <c r="AM307" s="4"/>
      <c r="AN307" s="4"/>
      <c r="AO307" s="4"/>
    </row>
    <row r="308">
      <c r="A308" s="4"/>
      <c r="B308" s="4"/>
      <c r="C308" s="4"/>
      <c r="D308" s="4"/>
      <c r="E308" s="4"/>
      <c r="F308" s="4"/>
      <c r="G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8"/>
      <c r="X308" s="4"/>
      <c r="Y308" s="4"/>
      <c r="Z308" s="4"/>
      <c r="AA308" s="4"/>
      <c r="AB308" s="4"/>
      <c r="AC308" s="4"/>
      <c r="AD308" s="4"/>
      <c r="AE308" s="4"/>
      <c r="AF308" s="4"/>
      <c r="AG308" s="40"/>
      <c r="AH308" s="4"/>
      <c r="AI308" s="4"/>
      <c r="AJ308" s="4"/>
      <c r="AK308" s="4"/>
      <c r="AL308" s="4"/>
      <c r="AM308" s="4"/>
      <c r="AN308" s="4"/>
      <c r="AO308" s="4"/>
    </row>
    <row r="309">
      <c r="A309" s="4"/>
      <c r="B309" s="4"/>
      <c r="C309" s="4"/>
      <c r="D309" s="4"/>
      <c r="E309" s="4"/>
      <c r="F309" s="4"/>
      <c r="G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8"/>
      <c r="X309" s="4"/>
      <c r="Y309" s="4"/>
      <c r="Z309" s="4"/>
      <c r="AA309" s="4"/>
      <c r="AB309" s="4"/>
      <c r="AC309" s="4"/>
      <c r="AD309" s="4"/>
      <c r="AE309" s="4"/>
      <c r="AF309" s="4"/>
      <c r="AG309" s="40"/>
      <c r="AH309" s="4"/>
      <c r="AI309" s="4"/>
      <c r="AJ309" s="4"/>
      <c r="AK309" s="4"/>
      <c r="AL309" s="4"/>
      <c r="AM309" s="4"/>
      <c r="AN309" s="4"/>
      <c r="AO309" s="4"/>
    </row>
    <row r="310">
      <c r="A310" s="4"/>
      <c r="B310" s="4"/>
      <c r="C310" s="4"/>
      <c r="D310" s="4"/>
      <c r="E310" s="4"/>
      <c r="F310" s="4"/>
      <c r="G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8"/>
      <c r="X310" s="4"/>
      <c r="Y310" s="4"/>
      <c r="Z310" s="4"/>
      <c r="AA310" s="4"/>
      <c r="AB310" s="4"/>
      <c r="AC310" s="4"/>
      <c r="AD310" s="4"/>
      <c r="AE310" s="4"/>
      <c r="AF310" s="4"/>
      <c r="AG310" s="40"/>
      <c r="AH310" s="4"/>
      <c r="AI310" s="4"/>
      <c r="AJ310" s="4"/>
      <c r="AK310" s="4"/>
      <c r="AL310" s="4"/>
      <c r="AM310" s="4"/>
      <c r="AN310" s="4"/>
      <c r="AO310" s="4"/>
    </row>
    <row r="311">
      <c r="A311" s="4"/>
      <c r="B311" s="4"/>
      <c r="C311" s="4"/>
      <c r="D311" s="4"/>
      <c r="E311" s="4"/>
      <c r="F311" s="4"/>
      <c r="G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8"/>
      <c r="X311" s="4"/>
      <c r="Y311" s="4"/>
      <c r="Z311" s="4"/>
      <c r="AA311" s="4"/>
      <c r="AB311" s="4"/>
      <c r="AC311" s="4"/>
      <c r="AD311" s="4"/>
      <c r="AE311" s="4"/>
      <c r="AF311" s="4"/>
      <c r="AG311" s="40"/>
      <c r="AH311" s="4"/>
      <c r="AI311" s="4"/>
      <c r="AJ311" s="4"/>
      <c r="AK311" s="4"/>
      <c r="AL311" s="4"/>
      <c r="AM311" s="4"/>
      <c r="AN311" s="4"/>
      <c r="AO311" s="4"/>
    </row>
    <row r="312">
      <c r="A312" s="4"/>
      <c r="B312" s="4"/>
      <c r="C312" s="4"/>
      <c r="D312" s="4"/>
      <c r="E312" s="4"/>
      <c r="F312" s="4"/>
      <c r="G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8"/>
      <c r="X312" s="4"/>
      <c r="Y312" s="4"/>
      <c r="Z312" s="4"/>
      <c r="AA312" s="4"/>
      <c r="AB312" s="4"/>
      <c r="AC312" s="4"/>
      <c r="AD312" s="4"/>
      <c r="AE312" s="4"/>
      <c r="AF312" s="4"/>
      <c r="AG312" s="40"/>
      <c r="AH312" s="4"/>
      <c r="AI312" s="4"/>
      <c r="AJ312" s="4"/>
      <c r="AK312" s="4"/>
      <c r="AL312" s="4"/>
      <c r="AM312" s="4"/>
      <c r="AN312" s="4"/>
      <c r="AO312" s="4"/>
    </row>
    <row r="313">
      <c r="A313" s="4"/>
      <c r="B313" s="4"/>
      <c r="C313" s="4"/>
      <c r="D313" s="4"/>
      <c r="E313" s="4"/>
      <c r="F313" s="4"/>
      <c r="G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8"/>
      <c r="X313" s="4"/>
      <c r="Y313" s="4"/>
      <c r="Z313" s="4"/>
      <c r="AA313" s="4"/>
      <c r="AB313" s="4"/>
      <c r="AC313" s="4"/>
      <c r="AD313" s="4"/>
      <c r="AE313" s="4"/>
      <c r="AF313" s="4"/>
      <c r="AG313" s="40"/>
      <c r="AH313" s="4"/>
      <c r="AI313" s="4"/>
      <c r="AJ313" s="4"/>
      <c r="AK313" s="4"/>
      <c r="AL313" s="4"/>
      <c r="AM313" s="4"/>
      <c r="AN313" s="4"/>
      <c r="AO313" s="4"/>
    </row>
    <row r="314">
      <c r="A314" s="4"/>
      <c r="B314" s="4"/>
      <c r="C314" s="4"/>
      <c r="D314" s="4"/>
      <c r="E314" s="4"/>
      <c r="F314" s="4"/>
      <c r="G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8"/>
      <c r="X314" s="4"/>
      <c r="Y314" s="4"/>
      <c r="Z314" s="4"/>
      <c r="AA314" s="4"/>
      <c r="AB314" s="4"/>
      <c r="AC314" s="4"/>
      <c r="AD314" s="4"/>
      <c r="AE314" s="4"/>
      <c r="AF314" s="4"/>
      <c r="AG314" s="40"/>
      <c r="AH314" s="4"/>
      <c r="AI314" s="4"/>
      <c r="AJ314" s="4"/>
      <c r="AK314" s="4"/>
      <c r="AL314" s="4"/>
      <c r="AM314" s="4"/>
      <c r="AN314" s="4"/>
      <c r="AO314" s="4"/>
    </row>
    <row r="315">
      <c r="A315" s="4"/>
      <c r="B315" s="4"/>
      <c r="C315" s="4"/>
      <c r="D315" s="4"/>
      <c r="E315" s="4"/>
      <c r="F315" s="4"/>
      <c r="G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8"/>
      <c r="X315" s="4"/>
      <c r="Y315" s="4"/>
      <c r="Z315" s="4"/>
      <c r="AA315" s="4"/>
      <c r="AB315" s="4"/>
      <c r="AC315" s="4"/>
      <c r="AD315" s="4"/>
      <c r="AE315" s="4"/>
      <c r="AF315" s="4"/>
      <c r="AG315" s="40"/>
      <c r="AH315" s="4"/>
      <c r="AI315" s="4"/>
      <c r="AJ315" s="4"/>
      <c r="AK315" s="4"/>
      <c r="AL315" s="4"/>
      <c r="AM315" s="4"/>
      <c r="AN315" s="4"/>
      <c r="AO315" s="4"/>
    </row>
    <row r="316">
      <c r="A316" s="4"/>
      <c r="B316" s="4"/>
      <c r="C316" s="4"/>
      <c r="D316" s="4"/>
      <c r="E316" s="4"/>
      <c r="F316" s="4"/>
      <c r="G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8"/>
      <c r="X316" s="4"/>
      <c r="Y316" s="4"/>
      <c r="Z316" s="4"/>
      <c r="AA316" s="4"/>
      <c r="AB316" s="4"/>
      <c r="AC316" s="4"/>
      <c r="AD316" s="4"/>
      <c r="AE316" s="4"/>
      <c r="AF316" s="4"/>
      <c r="AG316" s="40"/>
      <c r="AH316" s="4"/>
      <c r="AI316" s="4"/>
      <c r="AJ316" s="4"/>
      <c r="AK316" s="4"/>
      <c r="AL316" s="4"/>
      <c r="AM316" s="4"/>
      <c r="AN316" s="4"/>
      <c r="AO316" s="4"/>
    </row>
    <row r="317">
      <c r="A317" s="4"/>
      <c r="B317" s="4"/>
      <c r="C317" s="4"/>
      <c r="D317" s="4"/>
      <c r="E317" s="4"/>
      <c r="F317" s="4"/>
      <c r="G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8"/>
      <c r="X317" s="4"/>
      <c r="Y317" s="4"/>
      <c r="Z317" s="4"/>
      <c r="AA317" s="4"/>
      <c r="AB317" s="4"/>
      <c r="AC317" s="4"/>
      <c r="AD317" s="4"/>
      <c r="AE317" s="4"/>
      <c r="AF317" s="4"/>
      <c r="AG317" s="40"/>
      <c r="AH317" s="4"/>
      <c r="AI317" s="4"/>
      <c r="AJ317" s="4"/>
      <c r="AK317" s="4"/>
      <c r="AL317" s="4"/>
      <c r="AM317" s="4"/>
      <c r="AN317" s="4"/>
      <c r="AO317" s="4"/>
    </row>
    <row r="318">
      <c r="A318" s="4"/>
      <c r="B318" s="4"/>
      <c r="C318" s="4"/>
      <c r="D318" s="4"/>
      <c r="E318" s="4"/>
      <c r="F318" s="4"/>
      <c r="G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8"/>
      <c r="X318" s="4"/>
      <c r="Y318" s="4"/>
      <c r="Z318" s="4"/>
      <c r="AA318" s="4"/>
      <c r="AB318" s="4"/>
      <c r="AC318" s="4"/>
      <c r="AD318" s="4"/>
      <c r="AE318" s="4"/>
      <c r="AF318" s="4"/>
      <c r="AG318" s="40"/>
      <c r="AH318" s="4"/>
      <c r="AI318" s="4"/>
      <c r="AJ318" s="4"/>
      <c r="AK318" s="4"/>
      <c r="AL318" s="4"/>
      <c r="AM318" s="4"/>
      <c r="AN318" s="4"/>
      <c r="AO318" s="4"/>
    </row>
    <row r="319">
      <c r="A319" s="4"/>
      <c r="B319" s="4"/>
      <c r="C319" s="4"/>
      <c r="D319" s="4"/>
      <c r="E319" s="4"/>
      <c r="F319" s="4"/>
      <c r="G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8"/>
      <c r="X319" s="4"/>
      <c r="Y319" s="4"/>
      <c r="Z319" s="4"/>
      <c r="AA319" s="4"/>
      <c r="AB319" s="4"/>
      <c r="AC319" s="4"/>
      <c r="AD319" s="4"/>
      <c r="AE319" s="4"/>
      <c r="AF319" s="4"/>
      <c r="AG319" s="40"/>
      <c r="AH319" s="4"/>
      <c r="AI319" s="4"/>
      <c r="AJ319" s="4"/>
      <c r="AK319" s="4"/>
      <c r="AL319" s="4"/>
      <c r="AM319" s="4"/>
      <c r="AN319" s="4"/>
      <c r="AO319" s="4"/>
    </row>
    <row r="320">
      <c r="A320" s="4"/>
      <c r="B320" s="4"/>
      <c r="C320" s="4"/>
      <c r="D320" s="4"/>
      <c r="E320" s="4"/>
      <c r="F320" s="4"/>
      <c r="G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8"/>
      <c r="X320" s="4"/>
      <c r="Y320" s="4"/>
      <c r="Z320" s="4"/>
      <c r="AA320" s="4"/>
      <c r="AB320" s="4"/>
      <c r="AC320" s="4"/>
      <c r="AD320" s="4"/>
      <c r="AE320" s="4"/>
      <c r="AF320" s="4"/>
      <c r="AG320" s="40"/>
      <c r="AH320" s="4"/>
      <c r="AI320" s="4"/>
      <c r="AJ320" s="4"/>
      <c r="AK320" s="4"/>
      <c r="AL320" s="4"/>
      <c r="AM320" s="4"/>
      <c r="AN320" s="4"/>
      <c r="AO320" s="4"/>
    </row>
    <row r="321">
      <c r="A321" s="4"/>
      <c r="B321" s="4"/>
      <c r="C321" s="4"/>
      <c r="D321" s="4"/>
      <c r="E321" s="4"/>
      <c r="F321" s="4"/>
      <c r="G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8"/>
      <c r="X321" s="4"/>
      <c r="Y321" s="4"/>
      <c r="Z321" s="4"/>
      <c r="AA321" s="4"/>
      <c r="AB321" s="4"/>
      <c r="AC321" s="4"/>
      <c r="AD321" s="4"/>
      <c r="AE321" s="4"/>
      <c r="AF321" s="4"/>
      <c r="AG321" s="40"/>
      <c r="AH321" s="4"/>
      <c r="AI321" s="4"/>
      <c r="AJ321" s="4"/>
      <c r="AK321" s="4"/>
      <c r="AL321" s="4"/>
      <c r="AM321" s="4"/>
      <c r="AN321" s="4"/>
      <c r="AO321" s="4"/>
    </row>
    <row r="322">
      <c r="A322" s="4"/>
      <c r="B322" s="4"/>
      <c r="C322" s="4"/>
      <c r="D322" s="4"/>
      <c r="E322" s="4"/>
      <c r="F322" s="4"/>
      <c r="G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8"/>
      <c r="X322" s="4"/>
      <c r="Y322" s="4"/>
      <c r="Z322" s="4"/>
      <c r="AA322" s="4"/>
      <c r="AB322" s="4"/>
      <c r="AC322" s="4"/>
      <c r="AD322" s="4"/>
      <c r="AE322" s="4"/>
      <c r="AF322" s="4"/>
      <c r="AG322" s="40"/>
      <c r="AH322" s="4"/>
      <c r="AI322" s="4"/>
      <c r="AJ322" s="4"/>
      <c r="AK322" s="4"/>
      <c r="AL322" s="4"/>
      <c r="AM322" s="4"/>
      <c r="AN322" s="4"/>
      <c r="AO322" s="4"/>
    </row>
    <row r="323">
      <c r="A323" s="4"/>
      <c r="B323" s="4"/>
      <c r="C323" s="4"/>
      <c r="D323" s="4"/>
      <c r="E323" s="4"/>
      <c r="F323" s="4"/>
      <c r="G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8"/>
      <c r="X323" s="4"/>
      <c r="Y323" s="4"/>
      <c r="Z323" s="4"/>
      <c r="AA323" s="4"/>
      <c r="AB323" s="4"/>
      <c r="AC323" s="4"/>
      <c r="AD323" s="4"/>
      <c r="AE323" s="4"/>
      <c r="AF323" s="4"/>
      <c r="AG323" s="40"/>
      <c r="AH323" s="4"/>
      <c r="AI323" s="4"/>
      <c r="AJ323" s="4"/>
      <c r="AK323" s="4"/>
      <c r="AL323" s="4"/>
      <c r="AM323" s="4"/>
      <c r="AN323" s="4"/>
      <c r="AO323" s="4"/>
    </row>
    <row r="324">
      <c r="A324" s="4"/>
      <c r="B324" s="4"/>
      <c r="C324" s="4"/>
      <c r="D324" s="4"/>
      <c r="E324" s="4"/>
      <c r="F324" s="4"/>
      <c r="G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8"/>
      <c r="X324" s="4"/>
      <c r="Y324" s="4"/>
      <c r="Z324" s="4"/>
      <c r="AA324" s="4"/>
      <c r="AB324" s="4"/>
      <c r="AC324" s="4"/>
      <c r="AD324" s="4"/>
      <c r="AE324" s="4"/>
      <c r="AF324" s="4"/>
      <c r="AG324" s="40"/>
      <c r="AH324" s="4"/>
      <c r="AI324" s="4"/>
      <c r="AJ324" s="4"/>
      <c r="AK324" s="4"/>
      <c r="AL324" s="4"/>
      <c r="AM324" s="4"/>
      <c r="AN324" s="4"/>
      <c r="AO324" s="4"/>
    </row>
    <row r="325">
      <c r="A325" s="4"/>
      <c r="B325" s="4"/>
      <c r="C325" s="4"/>
      <c r="D325" s="4"/>
      <c r="E325" s="4"/>
      <c r="F325" s="4"/>
      <c r="G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8"/>
      <c r="X325" s="4"/>
      <c r="Y325" s="4"/>
      <c r="Z325" s="4"/>
      <c r="AA325" s="4"/>
      <c r="AB325" s="4"/>
      <c r="AC325" s="4"/>
      <c r="AD325" s="4"/>
      <c r="AE325" s="4"/>
      <c r="AF325" s="4"/>
      <c r="AG325" s="40"/>
      <c r="AH325" s="4"/>
      <c r="AI325" s="4"/>
      <c r="AJ325" s="4"/>
      <c r="AK325" s="4"/>
      <c r="AL325" s="4"/>
      <c r="AM325" s="4"/>
      <c r="AN325" s="4"/>
      <c r="AO325" s="4"/>
    </row>
    <row r="326">
      <c r="A326" s="4"/>
      <c r="B326" s="4"/>
      <c r="C326" s="4"/>
      <c r="D326" s="4"/>
      <c r="E326" s="4"/>
      <c r="F326" s="4"/>
      <c r="G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8"/>
      <c r="X326" s="4"/>
      <c r="Y326" s="4"/>
      <c r="Z326" s="4"/>
      <c r="AA326" s="4"/>
      <c r="AB326" s="4"/>
      <c r="AC326" s="4"/>
      <c r="AD326" s="4"/>
      <c r="AE326" s="4"/>
      <c r="AF326" s="4"/>
      <c r="AG326" s="40"/>
      <c r="AH326" s="4"/>
      <c r="AI326" s="4"/>
      <c r="AJ326" s="4"/>
      <c r="AK326" s="4"/>
      <c r="AL326" s="4"/>
      <c r="AM326" s="4"/>
      <c r="AN326" s="4"/>
      <c r="AO326" s="4"/>
    </row>
    <row r="327">
      <c r="A327" s="4"/>
      <c r="B327" s="4"/>
      <c r="C327" s="4"/>
      <c r="D327" s="4"/>
      <c r="E327" s="4"/>
      <c r="F327" s="4"/>
      <c r="G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8"/>
      <c r="X327" s="4"/>
      <c r="Y327" s="4"/>
      <c r="Z327" s="4"/>
      <c r="AA327" s="4"/>
      <c r="AB327" s="4"/>
      <c r="AC327" s="4"/>
      <c r="AD327" s="4"/>
      <c r="AE327" s="4"/>
      <c r="AF327" s="4"/>
      <c r="AG327" s="40"/>
      <c r="AH327" s="4"/>
      <c r="AI327" s="4"/>
      <c r="AJ327" s="4"/>
      <c r="AK327" s="4"/>
      <c r="AL327" s="4"/>
      <c r="AM327" s="4"/>
      <c r="AN327" s="4"/>
      <c r="AO327" s="4"/>
    </row>
    <row r="328">
      <c r="A328" s="4"/>
      <c r="B328" s="4"/>
      <c r="C328" s="4"/>
      <c r="D328" s="4"/>
      <c r="E328" s="4"/>
      <c r="F328" s="4"/>
      <c r="G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8"/>
      <c r="X328" s="4"/>
      <c r="Y328" s="4"/>
      <c r="Z328" s="4"/>
      <c r="AA328" s="4"/>
      <c r="AB328" s="4"/>
      <c r="AC328" s="4"/>
      <c r="AD328" s="4"/>
      <c r="AE328" s="4"/>
      <c r="AF328" s="4"/>
      <c r="AG328" s="40"/>
      <c r="AH328" s="4"/>
      <c r="AI328" s="4"/>
      <c r="AJ328" s="4"/>
      <c r="AK328" s="4"/>
      <c r="AL328" s="4"/>
      <c r="AM328" s="4"/>
      <c r="AN328" s="4"/>
      <c r="AO328" s="4"/>
    </row>
    <row r="329">
      <c r="A329" s="4"/>
      <c r="B329" s="4"/>
      <c r="C329" s="4"/>
      <c r="D329" s="4"/>
      <c r="E329" s="4"/>
      <c r="F329" s="4"/>
      <c r="G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8"/>
      <c r="X329" s="4"/>
      <c r="Y329" s="4"/>
      <c r="Z329" s="4"/>
      <c r="AA329" s="4"/>
      <c r="AB329" s="4"/>
      <c r="AC329" s="4"/>
      <c r="AD329" s="4"/>
      <c r="AE329" s="4"/>
      <c r="AF329" s="4"/>
      <c r="AG329" s="40"/>
      <c r="AH329" s="4"/>
      <c r="AI329" s="4"/>
      <c r="AJ329" s="4"/>
      <c r="AK329" s="4"/>
      <c r="AL329" s="4"/>
      <c r="AM329" s="4"/>
      <c r="AN329" s="4"/>
      <c r="AO329" s="4"/>
    </row>
    <row r="330">
      <c r="A330" s="4"/>
      <c r="B330" s="4"/>
      <c r="C330" s="4"/>
      <c r="D330" s="4"/>
      <c r="E330" s="4"/>
      <c r="F330" s="4"/>
      <c r="G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8"/>
      <c r="X330" s="4"/>
      <c r="Y330" s="4"/>
      <c r="Z330" s="4"/>
      <c r="AA330" s="4"/>
      <c r="AB330" s="4"/>
      <c r="AC330" s="4"/>
      <c r="AD330" s="4"/>
      <c r="AE330" s="4"/>
      <c r="AF330" s="4"/>
      <c r="AG330" s="40"/>
      <c r="AH330" s="4"/>
      <c r="AI330" s="4"/>
      <c r="AJ330" s="4"/>
      <c r="AK330" s="4"/>
      <c r="AL330" s="4"/>
      <c r="AM330" s="4"/>
      <c r="AN330" s="4"/>
      <c r="AO330" s="4"/>
    </row>
    <row r="331">
      <c r="A331" s="4"/>
      <c r="B331" s="4"/>
      <c r="C331" s="4"/>
      <c r="D331" s="4"/>
      <c r="E331" s="4"/>
      <c r="F331" s="4"/>
      <c r="G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8"/>
      <c r="X331" s="4"/>
      <c r="Y331" s="4"/>
      <c r="Z331" s="4"/>
      <c r="AA331" s="4"/>
      <c r="AB331" s="4"/>
      <c r="AC331" s="4"/>
      <c r="AD331" s="4"/>
      <c r="AE331" s="4"/>
      <c r="AF331" s="4"/>
      <c r="AG331" s="40"/>
      <c r="AH331" s="4"/>
      <c r="AI331" s="4"/>
      <c r="AJ331" s="4"/>
      <c r="AK331" s="4"/>
      <c r="AL331" s="4"/>
      <c r="AM331" s="4"/>
      <c r="AN331" s="4"/>
      <c r="AO331" s="4"/>
    </row>
    <row r="332">
      <c r="A332" s="4"/>
      <c r="B332" s="4"/>
      <c r="C332" s="4"/>
      <c r="D332" s="4"/>
      <c r="E332" s="4"/>
      <c r="F332" s="4"/>
      <c r="G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8"/>
      <c r="X332" s="4"/>
      <c r="Y332" s="4"/>
      <c r="Z332" s="4"/>
      <c r="AA332" s="4"/>
      <c r="AB332" s="4"/>
      <c r="AC332" s="4"/>
      <c r="AD332" s="4"/>
      <c r="AE332" s="4"/>
      <c r="AF332" s="4"/>
      <c r="AG332" s="40"/>
      <c r="AH332" s="4"/>
      <c r="AI332" s="4"/>
      <c r="AJ332" s="4"/>
      <c r="AK332" s="4"/>
      <c r="AL332" s="4"/>
      <c r="AM332" s="4"/>
      <c r="AN332" s="4"/>
      <c r="AO332" s="4"/>
    </row>
    <row r="333">
      <c r="A333" s="4"/>
      <c r="B333" s="4"/>
      <c r="C333" s="4"/>
      <c r="D333" s="4"/>
      <c r="E333" s="4"/>
      <c r="F333" s="4"/>
      <c r="G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8"/>
      <c r="X333" s="4"/>
      <c r="Y333" s="4"/>
      <c r="Z333" s="4"/>
      <c r="AA333" s="4"/>
      <c r="AB333" s="4"/>
      <c r="AC333" s="4"/>
      <c r="AD333" s="4"/>
      <c r="AE333" s="4"/>
      <c r="AF333" s="4"/>
      <c r="AG333" s="40"/>
      <c r="AH333" s="4"/>
      <c r="AI333" s="4"/>
      <c r="AJ333" s="4"/>
      <c r="AK333" s="4"/>
      <c r="AL333" s="4"/>
      <c r="AM333" s="4"/>
      <c r="AN333" s="4"/>
      <c r="AO333" s="4"/>
    </row>
    <row r="334">
      <c r="A334" s="4"/>
      <c r="B334" s="4"/>
      <c r="C334" s="4"/>
      <c r="D334" s="4"/>
      <c r="E334" s="4"/>
      <c r="F334" s="4"/>
      <c r="G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8"/>
      <c r="X334" s="4"/>
      <c r="Y334" s="4"/>
      <c r="Z334" s="4"/>
      <c r="AA334" s="4"/>
      <c r="AB334" s="4"/>
      <c r="AC334" s="4"/>
      <c r="AD334" s="4"/>
      <c r="AE334" s="4"/>
      <c r="AF334" s="4"/>
      <c r="AG334" s="40"/>
      <c r="AH334" s="4"/>
      <c r="AI334" s="4"/>
      <c r="AJ334" s="4"/>
      <c r="AK334" s="4"/>
      <c r="AL334" s="4"/>
      <c r="AM334" s="4"/>
      <c r="AN334" s="4"/>
      <c r="AO334" s="4"/>
    </row>
    <row r="335">
      <c r="A335" s="4"/>
      <c r="B335" s="4"/>
      <c r="C335" s="4"/>
      <c r="D335" s="4"/>
      <c r="E335" s="4"/>
      <c r="F335" s="4"/>
      <c r="G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8"/>
      <c r="X335" s="4"/>
      <c r="Y335" s="4"/>
      <c r="Z335" s="4"/>
      <c r="AA335" s="4"/>
      <c r="AB335" s="4"/>
      <c r="AC335" s="4"/>
      <c r="AD335" s="4"/>
      <c r="AE335" s="4"/>
      <c r="AF335" s="4"/>
      <c r="AG335" s="40"/>
      <c r="AH335" s="4"/>
      <c r="AI335" s="4"/>
      <c r="AJ335" s="4"/>
      <c r="AK335" s="4"/>
      <c r="AL335" s="4"/>
      <c r="AM335" s="4"/>
      <c r="AN335" s="4"/>
      <c r="AO335" s="4"/>
    </row>
    <row r="336">
      <c r="A336" s="4"/>
      <c r="B336" s="4"/>
      <c r="C336" s="4"/>
      <c r="D336" s="4"/>
      <c r="E336" s="4"/>
      <c r="F336" s="4"/>
      <c r="G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8"/>
      <c r="X336" s="4"/>
      <c r="Y336" s="4"/>
      <c r="Z336" s="4"/>
      <c r="AA336" s="4"/>
      <c r="AB336" s="4"/>
      <c r="AC336" s="4"/>
      <c r="AD336" s="4"/>
      <c r="AE336" s="4"/>
      <c r="AF336" s="4"/>
      <c r="AG336" s="40"/>
      <c r="AH336" s="4"/>
      <c r="AI336" s="4"/>
      <c r="AJ336" s="4"/>
      <c r="AK336" s="4"/>
      <c r="AL336" s="4"/>
      <c r="AM336" s="4"/>
      <c r="AN336" s="4"/>
      <c r="AO336" s="4"/>
    </row>
    <row r="337">
      <c r="A337" s="4"/>
      <c r="B337" s="4"/>
      <c r="C337" s="4"/>
      <c r="D337" s="4"/>
      <c r="E337" s="4"/>
      <c r="F337" s="4"/>
      <c r="G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8"/>
      <c r="X337" s="4"/>
      <c r="Y337" s="4"/>
      <c r="Z337" s="4"/>
      <c r="AA337" s="4"/>
      <c r="AB337" s="4"/>
      <c r="AC337" s="4"/>
      <c r="AD337" s="4"/>
      <c r="AE337" s="4"/>
      <c r="AF337" s="4"/>
      <c r="AG337" s="40"/>
      <c r="AH337" s="4"/>
      <c r="AI337" s="4"/>
      <c r="AJ337" s="4"/>
      <c r="AK337" s="4"/>
      <c r="AL337" s="4"/>
      <c r="AM337" s="4"/>
      <c r="AN337" s="4"/>
      <c r="AO337" s="4"/>
    </row>
    <row r="338">
      <c r="A338" s="4"/>
      <c r="B338" s="4"/>
      <c r="C338" s="4"/>
      <c r="D338" s="4"/>
      <c r="E338" s="4"/>
      <c r="F338" s="4"/>
      <c r="G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8"/>
      <c r="X338" s="4"/>
      <c r="Y338" s="4"/>
      <c r="Z338" s="4"/>
      <c r="AA338" s="4"/>
      <c r="AB338" s="4"/>
      <c r="AC338" s="4"/>
      <c r="AD338" s="4"/>
      <c r="AE338" s="4"/>
      <c r="AF338" s="4"/>
      <c r="AG338" s="40"/>
      <c r="AH338" s="4"/>
      <c r="AI338" s="4"/>
      <c r="AJ338" s="4"/>
      <c r="AK338" s="4"/>
      <c r="AL338" s="4"/>
      <c r="AM338" s="4"/>
      <c r="AN338" s="4"/>
      <c r="AO338" s="4"/>
    </row>
    <row r="339">
      <c r="A339" s="4"/>
      <c r="B339" s="4"/>
      <c r="C339" s="4"/>
      <c r="D339" s="4"/>
      <c r="E339" s="4"/>
      <c r="F339" s="4"/>
      <c r="G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8"/>
      <c r="X339" s="4"/>
      <c r="Y339" s="4"/>
      <c r="Z339" s="4"/>
      <c r="AA339" s="4"/>
      <c r="AB339" s="4"/>
      <c r="AC339" s="4"/>
      <c r="AD339" s="4"/>
      <c r="AE339" s="4"/>
      <c r="AF339" s="4"/>
      <c r="AG339" s="40"/>
      <c r="AH339" s="4"/>
      <c r="AI339" s="4"/>
      <c r="AJ339" s="4"/>
      <c r="AK339" s="4"/>
      <c r="AL339" s="4"/>
      <c r="AM339" s="4"/>
      <c r="AN339" s="4"/>
      <c r="AO339" s="4"/>
    </row>
    <row r="340">
      <c r="A340" s="4"/>
      <c r="B340" s="4"/>
      <c r="C340" s="4"/>
      <c r="D340" s="4"/>
      <c r="E340" s="4"/>
      <c r="F340" s="4"/>
      <c r="G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8"/>
      <c r="X340" s="4"/>
      <c r="Y340" s="4"/>
      <c r="Z340" s="4"/>
      <c r="AA340" s="4"/>
      <c r="AB340" s="4"/>
      <c r="AC340" s="4"/>
      <c r="AD340" s="4"/>
      <c r="AE340" s="4"/>
      <c r="AF340" s="4"/>
      <c r="AG340" s="40"/>
      <c r="AH340" s="4"/>
      <c r="AI340" s="4"/>
      <c r="AJ340" s="4"/>
      <c r="AK340" s="4"/>
      <c r="AL340" s="4"/>
      <c r="AM340" s="4"/>
      <c r="AN340" s="4"/>
      <c r="AO340" s="4"/>
    </row>
    <row r="341">
      <c r="A341" s="4"/>
      <c r="B341" s="4"/>
      <c r="C341" s="4"/>
      <c r="D341" s="4"/>
      <c r="E341" s="4"/>
      <c r="F341" s="4"/>
      <c r="G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8"/>
      <c r="X341" s="4"/>
      <c r="Y341" s="4"/>
      <c r="Z341" s="4"/>
      <c r="AA341" s="4"/>
      <c r="AB341" s="4"/>
      <c r="AC341" s="4"/>
      <c r="AD341" s="4"/>
      <c r="AE341" s="4"/>
      <c r="AF341" s="4"/>
      <c r="AG341" s="40"/>
      <c r="AH341" s="4"/>
      <c r="AI341" s="4"/>
      <c r="AJ341" s="4"/>
      <c r="AK341" s="4"/>
      <c r="AL341" s="4"/>
      <c r="AM341" s="4"/>
      <c r="AN341" s="4"/>
      <c r="AO341" s="4"/>
    </row>
    <row r="342">
      <c r="A342" s="4"/>
      <c r="B342" s="4"/>
      <c r="C342" s="4"/>
      <c r="D342" s="4"/>
      <c r="E342" s="4"/>
      <c r="F342" s="4"/>
      <c r="G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8"/>
      <c r="X342" s="4"/>
      <c r="Y342" s="4"/>
      <c r="Z342" s="4"/>
      <c r="AA342" s="4"/>
      <c r="AB342" s="4"/>
      <c r="AC342" s="4"/>
      <c r="AD342" s="4"/>
      <c r="AE342" s="4"/>
      <c r="AF342" s="4"/>
      <c r="AG342" s="40"/>
      <c r="AH342" s="4"/>
      <c r="AI342" s="4"/>
      <c r="AJ342" s="4"/>
      <c r="AK342" s="4"/>
      <c r="AL342" s="4"/>
      <c r="AM342" s="4"/>
      <c r="AN342" s="4"/>
      <c r="AO342" s="4"/>
    </row>
    <row r="343">
      <c r="A343" s="4"/>
      <c r="B343" s="4"/>
      <c r="C343" s="4"/>
      <c r="D343" s="4"/>
      <c r="E343" s="4"/>
      <c r="F343" s="4"/>
      <c r="G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8"/>
      <c r="X343" s="4"/>
      <c r="Y343" s="4"/>
      <c r="Z343" s="4"/>
      <c r="AA343" s="4"/>
      <c r="AB343" s="4"/>
      <c r="AC343" s="4"/>
      <c r="AD343" s="4"/>
      <c r="AE343" s="4"/>
      <c r="AF343" s="4"/>
      <c r="AG343" s="40"/>
      <c r="AH343" s="4"/>
      <c r="AI343" s="4"/>
      <c r="AJ343" s="4"/>
      <c r="AK343" s="4"/>
      <c r="AL343" s="4"/>
      <c r="AM343" s="4"/>
      <c r="AN343" s="4"/>
      <c r="AO343" s="4"/>
    </row>
    <row r="344">
      <c r="A344" s="4"/>
      <c r="B344" s="4"/>
      <c r="C344" s="4"/>
      <c r="D344" s="4"/>
      <c r="E344" s="4"/>
      <c r="F344" s="4"/>
      <c r="G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8"/>
      <c r="X344" s="4"/>
      <c r="Y344" s="4"/>
      <c r="Z344" s="4"/>
      <c r="AA344" s="4"/>
      <c r="AB344" s="4"/>
      <c r="AC344" s="4"/>
      <c r="AD344" s="4"/>
      <c r="AE344" s="4"/>
      <c r="AF344" s="4"/>
      <c r="AG344" s="40"/>
      <c r="AH344" s="4"/>
      <c r="AI344" s="4"/>
      <c r="AJ344" s="4"/>
      <c r="AK344" s="4"/>
      <c r="AL344" s="4"/>
      <c r="AM344" s="4"/>
      <c r="AN344" s="4"/>
      <c r="AO344" s="4"/>
    </row>
    <row r="345">
      <c r="A345" s="4"/>
      <c r="B345" s="4"/>
      <c r="C345" s="4"/>
      <c r="D345" s="4"/>
      <c r="E345" s="4"/>
      <c r="F345" s="4"/>
      <c r="G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8"/>
      <c r="X345" s="4"/>
      <c r="Y345" s="4"/>
      <c r="Z345" s="4"/>
      <c r="AA345" s="4"/>
      <c r="AB345" s="4"/>
      <c r="AC345" s="4"/>
      <c r="AD345" s="4"/>
      <c r="AE345" s="4"/>
      <c r="AF345" s="4"/>
      <c r="AG345" s="40"/>
      <c r="AH345" s="4"/>
      <c r="AI345" s="4"/>
      <c r="AJ345" s="4"/>
      <c r="AK345" s="4"/>
      <c r="AL345" s="4"/>
      <c r="AM345" s="4"/>
      <c r="AN345" s="4"/>
      <c r="AO345" s="4"/>
    </row>
    <row r="346">
      <c r="A346" s="4"/>
      <c r="B346" s="4"/>
      <c r="C346" s="4"/>
      <c r="D346" s="4"/>
      <c r="E346" s="4"/>
      <c r="F346" s="4"/>
      <c r="G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8"/>
      <c r="X346" s="4"/>
      <c r="Y346" s="4"/>
      <c r="Z346" s="4"/>
      <c r="AA346" s="4"/>
      <c r="AB346" s="4"/>
      <c r="AC346" s="4"/>
      <c r="AD346" s="4"/>
      <c r="AE346" s="4"/>
      <c r="AF346" s="4"/>
      <c r="AG346" s="40"/>
      <c r="AH346" s="4"/>
      <c r="AI346" s="4"/>
      <c r="AJ346" s="4"/>
      <c r="AK346" s="4"/>
      <c r="AL346" s="4"/>
      <c r="AM346" s="4"/>
      <c r="AN346" s="4"/>
      <c r="AO346" s="4"/>
    </row>
    <row r="347">
      <c r="A347" s="4"/>
      <c r="B347" s="4"/>
      <c r="C347" s="4"/>
      <c r="D347" s="4"/>
      <c r="E347" s="4"/>
      <c r="F347" s="4"/>
      <c r="G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8"/>
      <c r="X347" s="4"/>
      <c r="Y347" s="4"/>
      <c r="Z347" s="4"/>
      <c r="AA347" s="4"/>
      <c r="AB347" s="4"/>
      <c r="AC347" s="4"/>
      <c r="AD347" s="4"/>
      <c r="AE347" s="4"/>
      <c r="AF347" s="4"/>
      <c r="AG347" s="40"/>
      <c r="AH347" s="4"/>
      <c r="AI347" s="4"/>
      <c r="AJ347" s="4"/>
      <c r="AK347" s="4"/>
      <c r="AL347" s="4"/>
      <c r="AM347" s="4"/>
      <c r="AN347" s="4"/>
      <c r="AO347" s="4"/>
    </row>
    <row r="348">
      <c r="A348" s="4"/>
      <c r="B348" s="4"/>
      <c r="C348" s="4"/>
      <c r="D348" s="4"/>
      <c r="E348" s="4"/>
      <c r="F348" s="4"/>
      <c r="G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8"/>
      <c r="X348" s="4"/>
      <c r="Y348" s="4"/>
      <c r="Z348" s="4"/>
      <c r="AA348" s="4"/>
      <c r="AB348" s="4"/>
      <c r="AC348" s="4"/>
      <c r="AD348" s="4"/>
      <c r="AE348" s="4"/>
      <c r="AF348" s="4"/>
      <c r="AG348" s="40"/>
      <c r="AH348" s="4"/>
      <c r="AI348" s="4"/>
      <c r="AJ348" s="4"/>
      <c r="AK348" s="4"/>
      <c r="AL348" s="4"/>
      <c r="AM348" s="4"/>
      <c r="AN348" s="4"/>
      <c r="AO348" s="4"/>
    </row>
    <row r="349">
      <c r="A349" s="4"/>
      <c r="B349" s="4"/>
      <c r="C349" s="4"/>
      <c r="D349" s="4"/>
      <c r="E349" s="4"/>
      <c r="F349" s="4"/>
      <c r="G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8"/>
      <c r="X349" s="4"/>
      <c r="Y349" s="4"/>
      <c r="Z349" s="4"/>
      <c r="AA349" s="4"/>
      <c r="AB349" s="4"/>
      <c r="AC349" s="4"/>
      <c r="AD349" s="4"/>
      <c r="AE349" s="4"/>
      <c r="AF349" s="4"/>
      <c r="AG349" s="40"/>
      <c r="AH349" s="4"/>
      <c r="AI349" s="4"/>
      <c r="AJ349" s="4"/>
      <c r="AK349" s="4"/>
      <c r="AL349" s="4"/>
      <c r="AM349" s="4"/>
      <c r="AN349" s="4"/>
      <c r="AO349" s="4"/>
    </row>
    <row r="350">
      <c r="A350" s="4"/>
      <c r="B350" s="4"/>
      <c r="C350" s="4"/>
      <c r="D350" s="4"/>
      <c r="E350" s="4"/>
      <c r="F350" s="4"/>
      <c r="G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8"/>
      <c r="X350" s="4"/>
      <c r="Y350" s="4"/>
      <c r="Z350" s="4"/>
      <c r="AA350" s="4"/>
      <c r="AB350" s="4"/>
      <c r="AC350" s="4"/>
      <c r="AD350" s="4"/>
      <c r="AE350" s="4"/>
      <c r="AF350" s="4"/>
      <c r="AG350" s="40"/>
      <c r="AH350" s="4"/>
      <c r="AI350" s="4"/>
      <c r="AJ350" s="4"/>
      <c r="AK350" s="4"/>
      <c r="AL350" s="4"/>
      <c r="AM350" s="4"/>
      <c r="AN350" s="4"/>
      <c r="AO350" s="4"/>
    </row>
    <row r="351">
      <c r="A351" s="4"/>
      <c r="B351" s="4"/>
      <c r="C351" s="4"/>
      <c r="D351" s="4"/>
      <c r="E351" s="4"/>
      <c r="F351" s="4"/>
      <c r="G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8"/>
      <c r="X351" s="4"/>
      <c r="Y351" s="4"/>
      <c r="Z351" s="4"/>
      <c r="AA351" s="4"/>
      <c r="AB351" s="4"/>
      <c r="AC351" s="4"/>
      <c r="AD351" s="4"/>
      <c r="AE351" s="4"/>
      <c r="AF351" s="4"/>
      <c r="AG351" s="40"/>
      <c r="AH351" s="4"/>
      <c r="AI351" s="4"/>
      <c r="AJ351" s="4"/>
      <c r="AK351" s="4"/>
      <c r="AL351" s="4"/>
      <c r="AM351" s="4"/>
      <c r="AN351" s="4"/>
      <c r="AO351" s="4"/>
    </row>
    <row r="352">
      <c r="A352" s="4"/>
      <c r="B352" s="4"/>
      <c r="C352" s="4"/>
      <c r="D352" s="4"/>
      <c r="E352" s="4"/>
      <c r="F352" s="4"/>
      <c r="G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8"/>
      <c r="X352" s="4"/>
      <c r="Y352" s="4"/>
      <c r="Z352" s="4"/>
      <c r="AA352" s="4"/>
      <c r="AB352" s="4"/>
      <c r="AC352" s="4"/>
      <c r="AD352" s="4"/>
      <c r="AE352" s="4"/>
      <c r="AF352" s="4"/>
      <c r="AG352" s="40"/>
      <c r="AH352" s="4"/>
      <c r="AI352" s="4"/>
      <c r="AJ352" s="4"/>
      <c r="AK352" s="4"/>
      <c r="AL352" s="4"/>
      <c r="AM352" s="4"/>
      <c r="AN352" s="4"/>
      <c r="AO352" s="4"/>
    </row>
    <row r="353">
      <c r="A353" s="4"/>
      <c r="B353" s="4"/>
      <c r="C353" s="4"/>
      <c r="D353" s="4"/>
      <c r="E353" s="4"/>
      <c r="F353" s="4"/>
      <c r="G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8"/>
      <c r="X353" s="4"/>
      <c r="Y353" s="4"/>
      <c r="Z353" s="4"/>
      <c r="AA353" s="4"/>
      <c r="AB353" s="4"/>
      <c r="AC353" s="4"/>
      <c r="AD353" s="4"/>
      <c r="AE353" s="4"/>
      <c r="AF353" s="4"/>
      <c r="AG353" s="40"/>
      <c r="AH353" s="4"/>
      <c r="AI353" s="4"/>
      <c r="AJ353" s="4"/>
      <c r="AK353" s="4"/>
      <c r="AL353" s="4"/>
      <c r="AM353" s="4"/>
      <c r="AN353" s="4"/>
      <c r="AO353" s="4"/>
    </row>
    <row r="354">
      <c r="A354" s="4"/>
      <c r="B354" s="4"/>
      <c r="C354" s="4"/>
      <c r="D354" s="4"/>
      <c r="E354" s="4"/>
      <c r="F354" s="4"/>
      <c r="G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8"/>
      <c r="X354" s="4"/>
      <c r="Y354" s="4"/>
      <c r="Z354" s="4"/>
      <c r="AA354" s="4"/>
      <c r="AB354" s="4"/>
      <c r="AC354" s="4"/>
      <c r="AD354" s="4"/>
      <c r="AE354" s="4"/>
      <c r="AF354" s="4"/>
      <c r="AG354" s="40"/>
      <c r="AH354" s="4"/>
      <c r="AI354" s="4"/>
      <c r="AJ354" s="4"/>
      <c r="AK354" s="4"/>
      <c r="AL354" s="4"/>
      <c r="AM354" s="4"/>
      <c r="AN354" s="4"/>
      <c r="AO354" s="4"/>
    </row>
    <row r="355">
      <c r="A355" s="4"/>
      <c r="B355" s="4"/>
      <c r="C355" s="4"/>
      <c r="D355" s="4"/>
      <c r="E355" s="4"/>
      <c r="F355" s="4"/>
      <c r="G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8"/>
      <c r="X355" s="4"/>
      <c r="Y355" s="4"/>
      <c r="Z355" s="4"/>
      <c r="AA355" s="4"/>
      <c r="AB355" s="4"/>
      <c r="AC355" s="4"/>
      <c r="AD355" s="4"/>
      <c r="AE355" s="4"/>
      <c r="AF355" s="4"/>
      <c r="AG355" s="40"/>
      <c r="AH355" s="4"/>
      <c r="AI355" s="4"/>
      <c r="AJ355" s="4"/>
      <c r="AK355" s="4"/>
      <c r="AL355" s="4"/>
      <c r="AM355" s="4"/>
      <c r="AN355" s="4"/>
      <c r="AO355" s="4"/>
    </row>
    <row r="356">
      <c r="A356" s="4"/>
      <c r="B356" s="4"/>
      <c r="C356" s="4"/>
      <c r="D356" s="4"/>
      <c r="E356" s="4"/>
      <c r="F356" s="4"/>
      <c r="G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8"/>
      <c r="X356" s="4"/>
      <c r="Y356" s="4"/>
      <c r="Z356" s="4"/>
      <c r="AA356" s="4"/>
      <c r="AB356" s="4"/>
      <c r="AC356" s="4"/>
      <c r="AD356" s="4"/>
      <c r="AE356" s="4"/>
      <c r="AF356" s="4"/>
      <c r="AG356" s="40"/>
      <c r="AH356" s="4"/>
      <c r="AI356" s="4"/>
      <c r="AJ356" s="4"/>
      <c r="AK356" s="4"/>
      <c r="AL356" s="4"/>
      <c r="AM356" s="4"/>
      <c r="AN356" s="4"/>
      <c r="AO356" s="4"/>
    </row>
    <row r="357">
      <c r="A357" s="4"/>
      <c r="B357" s="4"/>
      <c r="C357" s="4"/>
      <c r="D357" s="4"/>
      <c r="E357" s="4"/>
      <c r="F357" s="4"/>
      <c r="G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8"/>
      <c r="X357" s="4"/>
      <c r="Y357" s="4"/>
      <c r="Z357" s="4"/>
      <c r="AA357" s="4"/>
      <c r="AB357" s="4"/>
      <c r="AC357" s="4"/>
      <c r="AD357" s="4"/>
      <c r="AE357" s="4"/>
      <c r="AF357" s="4"/>
      <c r="AG357" s="40"/>
      <c r="AH357" s="4"/>
      <c r="AI357" s="4"/>
      <c r="AJ357" s="4"/>
      <c r="AK357" s="4"/>
      <c r="AL357" s="4"/>
      <c r="AM357" s="4"/>
      <c r="AN357" s="4"/>
      <c r="AO357" s="4"/>
    </row>
    <row r="358">
      <c r="A358" s="4"/>
      <c r="B358" s="4"/>
      <c r="C358" s="4"/>
      <c r="D358" s="4"/>
      <c r="E358" s="4"/>
      <c r="F358" s="4"/>
      <c r="G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8"/>
      <c r="X358" s="4"/>
      <c r="Y358" s="4"/>
      <c r="Z358" s="4"/>
      <c r="AA358" s="4"/>
      <c r="AB358" s="4"/>
      <c r="AC358" s="4"/>
      <c r="AD358" s="4"/>
      <c r="AE358" s="4"/>
      <c r="AF358" s="4"/>
      <c r="AG358" s="40"/>
      <c r="AH358" s="4"/>
      <c r="AI358" s="4"/>
      <c r="AJ358" s="4"/>
      <c r="AK358" s="4"/>
      <c r="AL358" s="4"/>
      <c r="AM358" s="4"/>
      <c r="AN358" s="4"/>
      <c r="AO358" s="4"/>
    </row>
    <row r="359">
      <c r="A359" s="4"/>
      <c r="B359" s="4"/>
      <c r="C359" s="4"/>
      <c r="D359" s="4"/>
      <c r="E359" s="4"/>
      <c r="F359" s="4"/>
      <c r="G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8"/>
      <c r="X359" s="4"/>
      <c r="Y359" s="4"/>
      <c r="Z359" s="4"/>
      <c r="AA359" s="4"/>
      <c r="AB359" s="4"/>
      <c r="AC359" s="4"/>
      <c r="AD359" s="4"/>
      <c r="AE359" s="4"/>
      <c r="AF359" s="4"/>
      <c r="AG359" s="40"/>
      <c r="AH359" s="4"/>
      <c r="AI359" s="4"/>
      <c r="AJ359" s="4"/>
      <c r="AK359" s="4"/>
      <c r="AL359" s="4"/>
      <c r="AM359" s="4"/>
      <c r="AN359" s="4"/>
      <c r="AO359" s="4"/>
    </row>
    <row r="360">
      <c r="A360" s="4"/>
      <c r="B360" s="4"/>
      <c r="C360" s="4"/>
      <c r="D360" s="4"/>
      <c r="E360" s="4"/>
      <c r="F360" s="4"/>
      <c r="G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8"/>
      <c r="X360" s="4"/>
      <c r="Y360" s="4"/>
      <c r="Z360" s="4"/>
      <c r="AA360" s="4"/>
      <c r="AB360" s="4"/>
      <c r="AC360" s="4"/>
      <c r="AD360" s="4"/>
      <c r="AE360" s="4"/>
      <c r="AF360" s="4"/>
      <c r="AG360" s="40"/>
      <c r="AH360" s="4"/>
      <c r="AI360" s="4"/>
      <c r="AJ360" s="4"/>
      <c r="AK360" s="4"/>
      <c r="AL360" s="4"/>
      <c r="AM360" s="4"/>
      <c r="AN360" s="4"/>
      <c r="AO360" s="4"/>
    </row>
    <row r="361">
      <c r="A361" s="4"/>
      <c r="B361" s="4"/>
      <c r="C361" s="4"/>
      <c r="D361" s="4"/>
      <c r="E361" s="4"/>
      <c r="F361" s="4"/>
      <c r="G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8"/>
      <c r="X361" s="4"/>
      <c r="Y361" s="4"/>
      <c r="Z361" s="4"/>
      <c r="AA361" s="4"/>
      <c r="AB361" s="4"/>
      <c r="AC361" s="4"/>
      <c r="AD361" s="4"/>
      <c r="AE361" s="4"/>
      <c r="AF361" s="4"/>
      <c r="AG361" s="40"/>
      <c r="AH361" s="4"/>
      <c r="AI361" s="4"/>
      <c r="AJ361" s="4"/>
      <c r="AK361" s="4"/>
      <c r="AL361" s="4"/>
      <c r="AM361" s="4"/>
      <c r="AN361" s="4"/>
      <c r="AO361" s="4"/>
    </row>
    <row r="362">
      <c r="A362" s="4"/>
      <c r="B362" s="4"/>
      <c r="C362" s="4"/>
      <c r="D362" s="4"/>
      <c r="E362" s="4"/>
      <c r="F362" s="4"/>
      <c r="G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8"/>
      <c r="X362" s="4"/>
      <c r="Y362" s="4"/>
      <c r="Z362" s="4"/>
      <c r="AA362" s="4"/>
      <c r="AB362" s="4"/>
      <c r="AC362" s="4"/>
      <c r="AD362" s="4"/>
      <c r="AE362" s="4"/>
      <c r="AF362" s="4"/>
      <c r="AG362" s="40"/>
      <c r="AH362" s="4"/>
      <c r="AI362" s="4"/>
      <c r="AJ362" s="4"/>
      <c r="AK362" s="4"/>
      <c r="AL362" s="4"/>
      <c r="AM362" s="4"/>
      <c r="AN362" s="4"/>
      <c r="AO362" s="4"/>
    </row>
    <row r="363">
      <c r="A363" s="4"/>
      <c r="B363" s="4"/>
      <c r="C363" s="4"/>
      <c r="D363" s="4"/>
      <c r="E363" s="4"/>
      <c r="F363" s="4"/>
      <c r="G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8"/>
      <c r="X363" s="4"/>
      <c r="Y363" s="4"/>
      <c r="Z363" s="4"/>
      <c r="AA363" s="4"/>
      <c r="AB363" s="4"/>
      <c r="AC363" s="4"/>
      <c r="AD363" s="4"/>
      <c r="AE363" s="4"/>
      <c r="AF363" s="4"/>
      <c r="AG363" s="40"/>
      <c r="AH363" s="4"/>
      <c r="AI363" s="4"/>
      <c r="AJ363" s="4"/>
      <c r="AK363" s="4"/>
      <c r="AL363" s="4"/>
      <c r="AM363" s="4"/>
      <c r="AN363" s="4"/>
      <c r="AO363" s="4"/>
    </row>
    <row r="364">
      <c r="A364" s="4"/>
      <c r="B364" s="4"/>
      <c r="C364" s="4"/>
      <c r="D364" s="4"/>
      <c r="E364" s="4"/>
      <c r="F364" s="4"/>
      <c r="G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8"/>
      <c r="X364" s="4"/>
      <c r="Y364" s="4"/>
      <c r="Z364" s="4"/>
      <c r="AA364" s="4"/>
      <c r="AB364" s="4"/>
      <c r="AC364" s="4"/>
      <c r="AD364" s="4"/>
      <c r="AE364" s="4"/>
      <c r="AF364" s="4"/>
      <c r="AG364" s="40"/>
      <c r="AH364" s="4"/>
      <c r="AI364" s="4"/>
      <c r="AJ364" s="4"/>
      <c r="AK364" s="4"/>
      <c r="AL364" s="4"/>
      <c r="AM364" s="4"/>
      <c r="AN364" s="4"/>
      <c r="AO364" s="4"/>
    </row>
    <row r="365">
      <c r="A365" s="4"/>
      <c r="B365" s="4"/>
      <c r="C365" s="4"/>
      <c r="D365" s="4"/>
      <c r="E365" s="4"/>
      <c r="F365" s="4"/>
      <c r="G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8"/>
      <c r="X365" s="4"/>
      <c r="Y365" s="4"/>
      <c r="Z365" s="4"/>
      <c r="AA365" s="4"/>
      <c r="AB365" s="4"/>
      <c r="AC365" s="4"/>
      <c r="AD365" s="4"/>
      <c r="AE365" s="4"/>
      <c r="AF365" s="4"/>
      <c r="AG365" s="40"/>
      <c r="AH365" s="4"/>
      <c r="AI365" s="4"/>
      <c r="AJ365" s="4"/>
      <c r="AK365" s="4"/>
      <c r="AL365" s="4"/>
      <c r="AM365" s="4"/>
      <c r="AN365" s="4"/>
      <c r="AO365" s="4"/>
    </row>
    <row r="366">
      <c r="A366" s="4"/>
      <c r="B366" s="4"/>
      <c r="C366" s="4"/>
      <c r="D366" s="4"/>
      <c r="E366" s="4"/>
      <c r="F366" s="4"/>
      <c r="G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8"/>
      <c r="X366" s="4"/>
      <c r="Y366" s="4"/>
      <c r="Z366" s="4"/>
      <c r="AA366" s="4"/>
      <c r="AB366" s="4"/>
      <c r="AC366" s="4"/>
      <c r="AD366" s="4"/>
      <c r="AE366" s="4"/>
      <c r="AF366" s="4"/>
      <c r="AG366" s="40"/>
      <c r="AH366" s="4"/>
      <c r="AI366" s="4"/>
      <c r="AJ366" s="4"/>
      <c r="AK366" s="4"/>
      <c r="AL366" s="4"/>
      <c r="AM366" s="4"/>
      <c r="AN366" s="4"/>
      <c r="AO366" s="4"/>
    </row>
    <row r="367">
      <c r="A367" s="4"/>
      <c r="B367" s="4"/>
      <c r="C367" s="4"/>
      <c r="D367" s="4"/>
      <c r="E367" s="4"/>
      <c r="F367" s="4"/>
      <c r="G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8"/>
      <c r="X367" s="4"/>
      <c r="Y367" s="4"/>
      <c r="Z367" s="4"/>
      <c r="AA367" s="4"/>
      <c r="AB367" s="4"/>
      <c r="AC367" s="4"/>
      <c r="AD367" s="4"/>
      <c r="AE367" s="4"/>
      <c r="AF367" s="4"/>
      <c r="AG367" s="40"/>
      <c r="AH367" s="4"/>
      <c r="AI367" s="4"/>
      <c r="AJ367" s="4"/>
      <c r="AK367" s="4"/>
      <c r="AL367" s="4"/>
      <c r="AM367" s="4"/>
      <c r="AN367" s="4"/>
      <c r="AO367" s="4"/>
    </row>
    <row r="368">
      <c r="A368" s="4"/>
      <c r="B368" s="4"/>
      <c r="C368" s="4"/>
      <c r="D368" s="4"/>
      <c r="E368" s="4"/>
      <c r="F368" s="4"/>
      <c r="G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8"/>
      <c r="X368" s="4"/>
      <c r="Y368" s="4"/>
      <c r="Z368" s="4"/>
      <c r="AA368" s="4"/>
      <c r="AB368" s="4"/>
      <c r="AC368" s="4"/>
      <c r="AD368" s="4"/>
      <c r="AE368" s="4"/>
      <c r="AF368" s="4"/>
      <c r="AG368" s="40"/>
      <c r="AH368" s="4"/>
      <c r="AI368" s="4"/>
      <c r="AJ368" s="4"/>
      <c r="AK368" s="4"/>
      <c r="AL368" s="4"/>
      <c r="AM368" s="4"/>
      <c r="AN368" s="4"/>
      <c r="AO368" s="4"/>
    </row>
    <row r="369">
      <c r="A369" s="4"/>
      <c r="B369" s="4"/>
      <c r="C369" s="4"/>
      <c r="D369" s="4"/>
      <c r="E369" s="4"/>
      <c r="F369" s="4"/>
      <c r="G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8"/>
      <c r="X369" s="4"/>
      <c r="Y369" s="4"/>
      <c r="Z369" s="4"/>
      <c r="AA369" s="4"/>
      <c r="AB369" s="4"/>
      <c r="AC369" s="4"/>
      <c r="AD369" s="4"/>
      <c r="AE369" s="4"/>
      <c r="AF369" s="4"/>
      <c r="AG369" s="40"/>
      <c r="AH369" s="4"/>
      <c r="AI369" s="4"/>
      <c r="AJ369" s="4"/>
      <c r="AK369" s="4"/>
      <c r="AL369" s="4"/>
      <c r="AM369" s="4"/>
      <c r="AN369" s="4"/>
      <c r="AO369" s="4"/>
    </row>
    <row r="370">
      <c r="A370" s="4"/>
      <c r="B370" s="4"/>
      <c r="C370" s="4"/>
      <c r="D370" s="4"/>
      <c r="E370" s="4"/>
      <c r="F370" s="4"/>
      <c r="G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8"/>
      <c r="X370" s="4"/>
      <c r="Y370" s="4"/>
      <c r="Z370" s="4"/>
      <c r="AA370" s="4"/>
      <c r="AB370" s="4"/>
      <c r="AC370" s="4"/>
      <c r="AD370" s="4"/>
      <c r="AE370" s="4"/>
      <c r="AF370" s="4"/>
      <c r="AG370" s="40"/>
      <c r="AH370" s="4"/>
      <c r="AI370" s="4"/>
      <c r="AJ370" s="4"/>
      <c r="AK370" s="4"/>
      <c r="AL370" s="4"/>
      <c r="AM370" s="4"/>
      <c r="AN370" s="4"/>
      <c r="AO370" s="4"/>
    </row>
    <row r="371">
      <c r="A371" s="4"/>
      <c r="B371" s="4"/>
      <c r="C371" s="4"/>
      <c r="D371" s="4"/>
      <c r="E371" s="4"/>
      <c r="F371" s="4"/>
      <c r="G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8"/>
      <c r="X371" s="4"/>
      <c r="Y371" s="4"/>
      <c r="Z371" s="4"/>
      <c r="AA371" s="4"/>
      <c r="AB371" s="4"/>
      <c r="AC371" s="4"/>
      <c r="AD371" s="4"/>
      <c r="AE371" s="4"/>
      <c r="AF371" s="4"/>
      <c r="AG371" s="40"/>
      <c r="AH371" s="4"/>
      <c r="AI371" s="4"/>
      <c r="AJ371" s="4"/>
      <c r="AK371" s="4"/>
      <c r="AL371" s="4"/>
      <c r="AM371" s="4"/>
      <c r="AN371" s="4"/>
      <c r="AO371" s="4"/>
    </row>
    <row r="372">
      <c r="A372" s="4"/>
      <c r="B372" s="4"/>
      <c r="C372" s="4"/>
      <c r="D372" s="4"/>
      <c r="E372" s="4"/>
      <c r="F372" s="4"/>
      <c r="G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8"/>
      <c r="X372" s="4"/>
      <c r="Y372" s="4"/>
      <c r="Z372" s="4"/>
      <c r="AA372" s="4"/>
      <c r="AB372" s="4"/>
      <c r="AC372" s="4"/>
      <c r="AD372" s="4"/>
      <c r="AE372" s="4"/>
      <c r="AF372" s="4"/>
      <c r="AG372" s="40"/>
      <c r="AH372" s="4"/>
      <c r="AI372" s="4"/>
      <c r="AJ372" s="4"/>
      <c r="AK372" s="4"/>
      <c r="AL372" s="4"/>
      <c r="AM372" s="4"/>
      <c r="AN372" s="4"/>
      <c r="AO372" s="4"/>
    </row>
    <row r="373">
      <c r="A373" s="4"/>
      <c r="B373" s="4"/>
      <c r="C373" s="4"/>
      <c r="D373" s="4"/>
      <c r="E373" s="4"/>
      <c r="F373" s="4"/>
      <c r="G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8"/>
      <c r="X373" s="4"/>
      <c r="Y373" s="4"/>
      <c r="Z373" s="4"/>
      <c r="AA373" s="4"/>
      <c r="AB373" s="4"/>
      <c r="AC373" s="4"/>
      <c r="AD373" s="4"/>
      <c r="AE373" s="4"/>
      <c r="AF373" s="4"/>
      <c r="AG373" s="40"/>
      <c r="AH373" s="4"/>
      <c r="AI373" s="4"/>
      <c r="AJ373" s="4"/>
      <c r="AK373" s="4"/>
      <c r="AL373" s="4"/>
      <c r="AM373" s="4"/>
      <c r="AN373" s="4"/>
      <c r="AO373" s="4"/>
    </row>
    <row r="374">
      <c r="A374" s="4"/>
      <c r="B374" s="4"/>
      <c r="C374" s="4"/>
      <c r="D374" s="4"/>
      <c r="E374" s="4"/>
      <c r="F374" s="4"/>
      <c r="G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8"/>
      <c r="X374" s="4"/>
      <c r="Y374" s="4"/>
      <c r="Z374" s="4"/>
      <c r="AA374" s="4"/>
      <c r="AB374" s="4"/>
      <c r="AC374" s="4"/>
      <c r="AD374" s="4"/>
      <c r="AE374" s="4"/>
      <c r="AF374" s="4"/>
      <c r="AG374" s="40"/>
      <c r="AH374" s="4"/>
      <c r="AI374" s="4"/>
      <c r="AJ374" s="4"/>
      <c r="AK374" s="4"/>
      <c r="AL374" s="4"/>
      <c r="AM374" s="4"/>
      <c r="AN374" s="4"/>
      <c r="AO374" s="4"/>
    </row>
    <row r="375">
      <c r="A375" s="4"/>
      <c r="B375" s="4"/>
      <c r="C375" s="4"/>
      <c r="D375" s="4"/>
      <c r="E375" s="4"/>
      <c r="F375" s="4"/>
      <c r="G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8"/>
      <c r="X375" s="4"/>
      <c r="Y375" s="4"/>
      <c r="Z375" s="4"/>
      <c r="AA375" s="4"/>
      <c r="AB375" s="4"/>
      <c r="AC375" s="4"/>
      <c r="AD375" s="4"/>
      <c r="AE375" s="4"/>
      <c r="AF375" s="4"/>
      <c r="AG375" s="40"/>
      <c r="AH375" s="4"/>
      <c r="AI375" s="4"/>
      <c r="AJ375" s="4"/>
      <c r="AK375" s="4"/>
      <c r="AL375" s="4"/>
      <c r="AM375" s="4"/>
      <c r="AN375" s="4"/>
      <c r="AO375" s="4"/>
    </row>
    <row r="376">
      <c r="A376" s="4"/>
      <c r="B376" s="4"/>
      <c r="C376" s="4"/>
      <c r="D376" s="4"/>
      <c r="E376" s="4"/>
      <c r="F376" s="4"/>
      <c r="G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8"/>
      <c r="X376" s="4"/>
      <c r="Y376" s="4"/>
      <c r="Z376" s="4"/>
      <c r="AA376" s="4"/>
      <c r="AB376" s="4"/>
      <c r="AC376" s="4"/>
      <c r="AD376" s="4"/>
      <c r="AE376" s="4"/>
      <c r="AF376" s="4"/>
      <c r="AG376" s="40"/>
      <c r="AH376" s="4"/>
      <c r="AI376" s="4"/>
      <c r="AJ376" s="4"/>
      <c r="AK376" s="4"/>
      <c r="AL376" s="4"/>
      <c r="AM376" s="4"/>
      <c r="AN376" s="4"/>
      <c r="AO376" s="4"/>
    </row>
    <row r="377">
      <c r="A377" s="4"/>
      <c r="B377" s="4"/>
      <c r="C377" s="4"/>
      <c r="D377" s="4"/>
      <c r="E377" s="4"/>
      <c r="F377" s="4"/>
      <c r="G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8"/>
      <c r="X377" s="4"/>
      <c r="Y377" s="4"/>
      <c r="Z377" s="4"/>
      <c r="AA377" s="4"/>
      <c r="AB377" s="4"/>
      <c r="AC377" s="4"/>
      <c r="AD377" s="4"/>
      <c r="AE377" s="4"/>
      <c r="AF377" s="4"/>
      <c r="AG377" s="40"/>
      <c r="AH377" s="4"/>
      <c r="AI377" s="4"/>
      <c r="AJ377" s="4"/>
      <c r="AK377" s="4"/>
      <c r="AL377" s="4"/>
      <c r="AM377" s="4"/>
      <c r="AN377" s="4"/>
      <c r="AO377" s="4"/>
    </row>
    <row r="378">
      <c r="A378" s="4"/>
      <c r="B378" s="4"/>
      <c r="C378" s="4"/>
      <c r="D378" s="4"/>
      <c r="E378" s="4"/>
      <c r="F378" s="4"/>
      <c r="G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8"/>
      <c r="X378" s="4"/>
      <c r="Y378" s="4"/>
      <c r="Z378" s="4"/>
      <c r="AA378" s="4"/>
      <c r="AB378" s="4"/>
      <c r="AC378" s="4"/>
      <c r="AD378" s="4"/>
      <c r="AE378" s="4"/>
      <c r="AF378" s="4"/>
      <c r="AG378" s="40"/>
      <c r="AH378" s="4"/>
      <c r="AI378" s="4"/>
      <c r="AJ378" s="4"/>
      <c r="AK378" s="4"/>
      <c r="AL378" s="4"/>
      <c r="AM378" s="4"/>
      <c r="AN378" s="4"/>
      <c r="AO378" s="4"/>
    </row>
    <row r="379">
      <c r="A379" s="4"/>
      <c r="B379" s="4"/>
      <c r="C379" s="4"/>
      <c r="D379" s="4"/>
      <c r="E379" s="4"/>
      <c r="F379" s="4"/>
      <c r="G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8"/>
      <c r="X379" s="4"/>
      <c r="Y379" s="4"/>
      <c r="Z379" s="4"/>
      <c r="AA379" s="4"/>
      <c r="AB379" s="4"/>
      <c r="AC379" s="4"/>
      <c r="AD379" s="4"/>
      <c r="AE379" s="4"/>
      <c r="AF379" s="4"/>
      <c r="AG379" s="40"/>
      <c r="AH379" s="4"/>
      <c r="AI379" s="4"/>
      <c r="AJ379" s="4"/>
      <c r="AK379" s="4"/>
      <c r="AL379" s="4"/>
      <c r="AM379" s="4"/>
      <c r="AN379" s="4"/>
      <c r="AO379" s="4"/>
    </row>
    <row r="380">
      <c r="A380" s="4"/>
      <c r="B380" s="4"/>
      <c r="C380" s="4"/>
      <c r="D380" s="4"/>
      <c r="E380" s="4"/>
      <c r="F380" s="4"/>
      <c r="G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8"/>
      <c r="X380" s="4"/>
      <c r="Y380" s="4"/>
      <c r="Z380" s="4"/>
      <c r="AA380" s="4"/>
      <c r="AB380" s="4"/>
      <c r="AC380" s="4"/>
      <c r="AD380" s="4"/>
      <c r="AE380" s="4"/>
      <c r="AF380" s="4"/>
      <c r="AG380" s="40"/>
      <c r="AH380" s="4"/>
      <c r="AI380" s="4"/>
      <c r="AJ380" s="4"/>
      <c r="AK380" s="4"/>
      <c r="AL380" s="4"/>
      <c r="AM380" s="4"/>
      <c r="AN380" s="4"/>
      <c r="AO380" s="4"/>
    </row>
    <row r="381">
      <c r="A381" s="4"/>
      <c r="B381" s="4"/>
      <c r="C381" s="4"/>
      <c r="D381" s="4"/>
      <c r="E381" s="4"/>
      <c r="F381" s="4"/>
      <c r="G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8"/>
      <c r="X381" s="4"/>
      <c r="Y381" s="4"/>
      <c r="Z381" s="4"/>
      <c r="AA381" s="4"/>
      <c r="AB381" s="4"/>
      <c r="AC381" s="4"/>
      <c r="AD381" s="4"/>
      <c r="AE381" s="4"/>
      <c r="AF381" s="4"/>
      <c r="AG381" s="40"/>
      <c r="AH381" s="4"/>
      <c r="AI381" s="4"/>
      <c r="AJ381" s="4"/>
      <c r="AK381" s="4"/>
      <c r="AL381" s="4"/>
      <c r="AM381" s="4"/>
      <c r="AN381" s="4"/>
      <c r="AO381" s="4"/>
    </row>
    <row r="382">
      <c r="A382" s="4"/>
      <c r="B382" s="4"/>
      <c r="C382" s="4"/>
      <c r="D382" s="4"/>
      <c r="E382" s="4"/>
      <c r="F382" s="4"/>
      <c r="G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8"/>
      <c r="X382" s="4"/>
      <c r="Y382" s="4"/>
      <c r="Z382" s="4"/>
      <c r="AA382" s="4"/>
      <c r="AB382" s="4"/>
      <c r="AC382" s="4"/>
      <c r="AD382" s="4"/>
      <c r="AE382" s="4"/>
      <c r="AF382" s="4"/>
      <c r="AG382" s="40"/>
      <c r="AH382" s="4"/>
      <c r="AI382" s="4"/>
      <c r="AJ382" s="4"/>
      <c r="AK382" s="4"/>
      <c r="AL382" s="4"/>
      <c r="AM382" s="4"/>
      <c r="AN382" s="4"/>
      <c r="AO382" s="4"/>
    </row>
    <row r="383">
      <c r="A383" s="4"/>
      <c r="B383" s="4"/>
      <c r="C383" s="4"/>
      <c r="D383" s="4"/>
      <c r="E383" s="4"/>
      <c r="F383" s="4"/>
      <c r="G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8"/>
      <c r="X383" s="4"/>
      <c r="Y383" s="4"/>
      <c r="Z383" s="4"/>
      <c r="AA383" s="4"/>
      <c r="AB383" s="4"/>
      <c r="AC383" s="4"/>
      <c r="AD383" s="4"/>
      <c r="AE383" s="4"/>
      <c r="AF383" s="4"/>
      <c r="AG383" s="40"/>
      <c r="AH383" s="4"/>
      <c r="AI383" s="4"/>
      <c r="AJ383" s="4"/>
      <c r="AK383" s="4"/>
      <c r="AL383" s="4"/>
      <c r="AM383" s="4"/>
      <c r="AN383" s="4"/>
      <c r="AO383" s="4"/>
    </row>
    <row r="384">
      <c r="A384" s="4"/>
      <c r="B384" s="4"/>
      <c r="C384" s="4"/>
      <c r="D384" s="4"/>
      <c r="E384" s="4"/>
      <c r="F384" s="4"/>
      <c r="G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8"/>
      <c r="X384" s="4"/>
      <c r="Y384" s="4"/>
      <c r="Z384" s="4"/>
      <c r="AA384" s="4"/>
      <c r="AB384" s="4"/>
      <c r="AC384" s="4"/>
      <c r="AD384" s="4"/>
      <c r="AE384" s="4"/>
      <c r="AF384" s="4"/>
      <c r="AG384" s="40"/>
      <c r="AH384" s="4"/>
      <c r="AI384" s="4"/>
      <c r="AJ384" s="4"/>
      <c r="AK384" s="4"/>
      <c r="AL384" s="4"/>
      <c r="AM384" s="4"/>
      <c r="AN384" s="4"/>
      <c r="AO384" s="4"/>
    </row>
    <row r="385">
      <c r="A385" s="4"/>
      <c r="B385" s="4"/>
      <c r="C385" s="4"/>
      <c r="D385" s="4"/>
      <c r="E385" s="4"/>
      <c r="F385" s="4"/>
      <c r="G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8"/>
      <c r="X385" s="4"/>
      <c r="Y385" s="4"/>
      <c r="Z385" s="4"/>
      <c r="AA385" s="4"/>
      <c r="AB385" s="4"/>
      <c r="AC385" s="4"/>
      <c r="AD385" s="4"/>
      <c r="AE385" s="4"/>
      <c r="AF385" s="4"/>
      <c r="AG385" s="40"/>
      <c r="AH385" s="4"/>
      <c r="AI385" s="4"/>
      <c r="AJ385" s="4"/>
      <c r="AK385" s="4"/>
      <c r="AL385" s="4"/>
      <c r="AM385" s="4"/>
      <c r="AN385" s="4"/>
      <c r="AO385" s="4"/>
    </row>
    <row r="386">
      <c r="A386" s="4"/>
      <c r="B386" s="4"/>
      <c r="C386" s="4"/>
      <c r="D386" s="4"/>
      <c r="E386" s="4"/>
      <c r="F386" s="4"/>
      <c r="G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8"/>
      <c r="X386" s="4"/>
      <c r="Y386" s="4"/>
      <c r="Z386" s="4"/>
      <c r="AA386" s="4"/>
      <c r="AB386" s="4"/>
      <c r="AC386" s="4"/>
      <c r="AD386" s="4"/>
      <c r="AE386" s="4"/>
      <c r="AF386" s="4"/>
      <c r="AG386" s="40"/>
      <c r="AH386" s="4"/>
      <c r="AI386" s="4"/>
      <c r="AJ386" s="4"/>
      <c r="AK386" s="4"/>
      <c r="AL386" s="4"/>
      <c r="AM386" s="4"/>
      <c r="AN386" s="4"/>
      <c r="AO386" s="4"/>
    </row>
    <row r="387">
      <c r="A387" s="4"/>
      <c r="B387" s="4"/>
      <c r="C387" s="4"/>
      <c r="D387" s="4"/>
      <c r="E387" s="4"/>
      <c r="F387" s="4"/>
      <c r="G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8"/>
      <c r="X387" s="4"/>
      <c r="Y387" s="4"/>
      <c r="Z387" s="4"/>
      <c r="AA387" s="4"/>
      <c r="AB387" s="4"/>
      <c r="AC387" s="4"/>
      <c r="AD387" s="4"/>
      <c r="AE387" s="4"/>
      <c r="AF387" s="4"/>
      <c r="AG387" s="40"/>
      <c r="AH387" s="4"/>
      <c r="AI387" s="4"/>
      <c r="AJ387" s="4"/>
      <c r="AK387" s="4"/>
      <c r="AL387" s="4"/>
      <c r="AM387" s="4"/>
      <c r="AN387" s="4"/>
      <c r="AO387" s="4"/>
    </row>
    <row r="388">
      <c r="A388" s="4"/>
      <c r="B388" s="4"/>
      <c r="C388" s="4"/>
      <c r="D388" s="4"/>
      <c r="E388" s="4"/>
      <c r="F388" s="4"/>
      <c r="G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8"/>
      <c r="X388" s="4"/>
      <c r="Y388" s="4"/>
      <c r="Z388" s="4"/>
      <c r="AA388" s="4"/>
      <c r="AB388" s="4"/>
      <c r="AC388" s="4"/>
      <c r="AD388" s="4"/>
      <c r="AE388" s="4"/>
      <c r="AF388" s="4"/>
      <c r="AG388" s="40"/>
      <c r="AH388" s="4"/>
      <c r="AI388" s="4"/>
      <c r="AJ388" s="4"/>
      <c r="AK388" s="4"/>
      <c r="AL388" s="4"/>
      <c r="AM388" s="4"/>
      <c r="AN388" s="4"/>
      <c r="AO388" s="4"/>
    </row>
    <row r="389">
      <c r="A389" s="4"/>
      <c r="B389" s="4"/>
      <c r="C389" s="4"/>
      <c r="D389" s="4"/>
      <c r="E389" s="4"/>
      <c r="F389" s="4"/>
      <c r="G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8"/>
      <c r="X389" s="4"/>
      <c r="Y389" s="4"/>
      <c r="Z389" s="4"/>
      <c r="AA389" s="4"/>
      <c r="AB389" s="4"/>
      <c r="AC389" s="4"/>
      <c r="AD389" s="4"/>
      <c r="AE389" s="4"/>
      <c r="AF389" s="4"/>
      <c r="AG389" s="40"/>
      <c r="AH389" s="4"/>
      <c r="AI389" s="4"/>
      <c r="AJ389" s="4"/>
      <c r="AK389" s="4"/>
      <c r="AL389" s="4"/>
      <c r="AM389" s="4"/>
      <c r="AN389" s="4"/>
      <c r="AO389" s="4"/>
    </row>
    <row r="390">
      <c r="A390" s="4"/>
      <c r="B390" s="4"/>
      <c r="C390" s="4"/>
      <c r="D390" s="4"/>
      <c r="E390" s="4"/>
      <c r="F390" s="4"/>
      <c r="G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8"/>
      <c r="X390" s="4"/>
      <c r="Y390" s="4"/>
      <c r="Z390" s="4"/>
      <c r="AA390" s="4"/>
      <c r="AB390" s="4"/>
      <c r="AC390" s="4"/>
      <c r="AD390" s="4"/>
      <c r="AE390" s="4"/>
      <c r="AF390" s="4"/>
      <c r="AG390" s="40"/>
      <c r="AH390" s="4"/>
      <c r="AI390" s="4"/>
      <c r="AJ390" s="4"/>
      <c r="AK390" s="4"/>
      <c r="AL390" s="4"/>
      <c r="AM390" s="4"/>
      <c r="AN390" s="4"/>
      <c r="AO390" s="4"/>
    </row>
    <row r="391">
      <c r="A391" s="4"/>
      <c r="B391" s="4"/>
      <c r="C391" s="4"/>
      <c r="D391" s="4"/>
      <c r="E391" s="4"/>
      <c r="F391" s="4"/>
      <c r="G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8"/>
      <c r="X391" s="4"/>
      <c r="Y391" s="4"/>
      <c r="Z391" s="4"/>
      <c r="AA391" s="4"/>
      <c r="AB391" s="4"/>
      <c r="AC391" s="4"/>
      <c r="AD391" s="4"/>
      <c r="AE391" s="4"/>
      <c r="AF391" s="4"/>
      <c r="AG391" s="40"/>
      <c r="AH391" s="4"/>
      <c r="AI391" s="4"/>
      <c r="AJ391" s="4"/>
      <c r="AK391" s="4"/>
      <c r="AL391" s="4"/>
      <c r="AM391" s="4"/>
      <c r="AN391" s="4"/>
      <c r="AO391" s="4"/>
    </row>
    <row r="392">
      <c r="A392" s="4"/>
      <c r="B392" s="4"/>
      <c r="C392" s="4"/>
      <c r="D392" s="4"/>
      <c r="E392" s="4"/>
      <c r="F392" s="4"/>
      <c r="G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8"/>
      <c r="X392" s="4"/>
      <c r="Y392" s="4"/>
      <c r="Z392" s="4"/>
      <c r="AA392" s="4"/>
      <c r="AB392" s="4"/>
      <c r="AC392" s="4"/>
      <c r="AD392" s="4"/>
      <c r="AE392" s="4"/>
      <c r="AF392" s="4"/>
      <c r="AG392" s="40"/>
      <c r="AH392" s="4"/>
      <c r="AI392" s="4"/>
      <c r="AJ392" s="4"/>
      <c r="AK392" s="4"/>
      <c r="AL392" s="4"/>
      <c r="AM392" s="4"/>
      <c r="AN392" s="4"/>
      <c r="AO392" s="4"/>
    </row>
    <row r="393">
      <c r="A393" s="4"/>
      <c r="B393" s="4"/>
      <c r="C393" s="4"/>
      <c r="D393" s="4"/>
      <c r="E393" s="4"/>
      <c r="F393" s="4"/>
      <c r="G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8"/>
      <c r="X393" s="4"/>
      <c r="Y393" s="4"/>
      <c r="Z393" s="4"/>
      <c r="AA393" s="4"/>
      <c r="AB393" s="4"/>
      <c r="AC393" s="4"/>
      <c r="AD393" s="4"/>
      <c r="AE393" s="4"/>
      <c r="AF393" s="4"/>
      <c r="AG393" s="40"/>
      <c r="AH393" s="4"/>
      <c r="AI393" s="4"/>
      <c r="AJ393" s="4"/>
      <c r="AK393" s="4"/>
      <c r="AL393" s="4"/>
      <c r="AM393" s="4"/>
      <c r="AN393" s="4"/>
      <c r="AO393" s="4"/>
    </row>
    <row r="394">
      <c r="A394" s="4"/>
      <c r="B394" s="4"/>
      <c r="C394" s="4"/>
      <c r="D394" s="4"/>
      <c r="E394" s="4"/>
      <c r="F394" s="4"/>
      <c r="G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8"/>
      <c r="X394" s="4"/>
      <c r="Y394" s="4"/>
      <c r="Z394" s="4"/>
      <c r="AA394" s="4"/>
      <c r="AB394" s="4"/>
      <c r="AC394" s="4"/>
      <c r="AD394" s="4"/>
      <c r="AE394" s="4"/>
      <c r="AF394" s="4"/>
      <c r="AG394" s="40"/>
      <c r="AH394" s="4"/>
      <c r="AI394" s="4"/>
      <c r="AJ394" s="4"/>
      <c r="AK394" s="4"/>
      <c r="AL394" s="4"/>
      <c r="AM394" s="4"/>
      <c r="AN394" s="4"/>
      <c r="AO394" s="4"/>
    </row>
    <row r="395">
      <c r="A395" s="4"/>
      <c r="B395" s="4"/>
      <c r="C395" s="4"/>
      <c r="D395" s="4"/>
      <c r="E395" s="4"/>
      <c r="F395" s="4"/>
      <c r="G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8"/>
      <c r="X395" s="4"/>
      <c r="Y395" s="4"/>
      <c r="Z395" s="4"/>
      <c r="AA395" s="4"/>
      <c r="AB395" s="4"/>
      <c r="AC395" s="4"/>
      <c r="AD395" s="4"/>
      <c r="AE395" s="4"/>
      <c r="AF395" s="4"/>
      <c r="AG395" s="40"/>
      <c r="AH395" s="4"/>
      <c r="AI395" s="4"/>
      <c r="AJ395" s="4"/>
      <c r="AK395" s="4"/>
      <c r="AL395" s="4"/>
      <c r="AM395" s="4"/>
      <c r="AN395" s="4"/>
      <c r="AO395" s="4"/>
    </row>
    <row r="396">
      <c r="A396" s="4"/>
      <c r="B396" s="4"/>
      <c r="C396" s="4"/>
      <c r="D396" s="4"/>
      <c r="E396" s="4"/>
      <c r="F396" s="4"/>
      <c r="G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8"/>
      <c r="X396" s="4"/>
      <c r="Y396" s="4"/>
      <c r="Z396" s="4"/>
      <c r="AA396" s="4"/>
      <c r="AB396" s="4"/>
      <c r="AC396" s="4"/>
      <c r="AD396" s="4"/>
      <c r="AE396" s="4"/>
      <c r="AF396" s="4"/>
      <c r="AG396" s="40"/>
      <c r="AH396" s="4"/>
      <c r="AI396" s="4"/>
      <c r="AJ396" s="4"/>
      <c r="AK396" s="4"/>
      <c r="AL396" s="4"/>
      <c r="AM396" s="4"/>
      <c r="AN396" s="4"/>
      <c r="AO396" s="4"/>
    </row>
    <row r="397">
      <c r="A397" s="4"/>
      <c r="B397" s="4"/>
      <c r="C397" s="4"/>
      <c r="D397" s="4"/>
      <c r="E397" s="4"/>
      <c r="F397" s="4"/>
      <c r="G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8"/>
      <c r="X397" s="4"/>
      <c r="Y397" s="4"/>
      <c r="Z397" s="4"/>
      <c r="AA397" s="4"/>
      <c r="AB397" s="4"/>
      <c r="AC397" s="4"/>
      <c r="AD397" s="4"/>
      <c r="AE397" s="4"/>
      <c r="AF397" s="4"/>
      <c r="AG397" s="40"/>
      <c r="AH397" s="4"/>
      <c r="AI397" s="4"/>
      <c r="AJ397" s="4"/>
      <c r="AK397" s="4"/>
      <c r="AL397" s="4"/>
      <c r="AM397" s="4"/>
      <c r="AN397" s="4"/>
      <c r="AO397" s="4"/>
    </row>
    <row r="398">
      <c r="A398" s="4"/>
      <c r="B398" s="4"/>
      <c r="C398" s="4"/>
      <c r="D398" s="4"/>
      <c r="E398" s="4"/>
      <c r="F398" s="4"/>
      <c r="G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8"/>
      <c r="X398" s="4"/>
      <c r="Y398" s="4"/>
      <c r="Z398" s="4"/>
      <c r="AA398" s="4"/>
      <c r="AB398" s="4"/>
      <c r="AC398" s="4"/>
      <c r="AD398" s="4"/>
      <c r="AE398" s="4"/>
      <c r="AF398" s="4"/>
      <c r="AG398" s="40"/>
      <c r="AH398" s="4"/>
      <c r="AI398" s="4"/>
      <c r="AJ398" s="4"/>
      <c r="AK398" s="4"/>
      <c r="AL398" s="4"/>
      <c r="AM398" s="4"/>
      <c r="AN398" s="4"/>
      <c r="AO398" s="4"/>
    </row>
    <row r="399">
      <c r="A399" s="4"/>
      <c r="B399" s="4"/>
      <c r="C399" s="4"/>
      <c r="D399" s="4"/>
      <c r="E399" s="4"/>
      <c r="F399" s="4"/>
      <c r="G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8"/>
      <c r="X399" s="4"/>
      <c r="Y399" s="4"/>
      <c r="Z399" s="4"/>
      <c r="AA399" s="4"/>
      <c r="AB399" s="4"/>
      <c r="AC399" s="4"/>
      <c r="AD399" s="4"/>
      <c r="AE399" s="4"/>
      <c r="AF399" s="4"/>
      <c r="AG399" s="40"/>
      <c r="AH399" s="4"/>
      <c r="AI399" s="4"/>
      <c r="AJ399" s="4"/>
      <c r="AK399" s="4"/>
      <c r="AL399" s="4"/>
      <c r="AM399" s="4"/>
      <c r="AN399" s="4"/>
      <c r="AO399" s="4"/>
    </row>
    <row r="400">
      <c r="A400" s="4"/>
      <c r="B400" s="4"/>
      <c r="C400" s="4"/>
      <c r="D400" s="4"/>
      <c r="E400" s="4"/>
      <c r="F400" s="4"/>
      <c r="G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8"/>
      <c r="X400" s="4"/>
      <c r="Y400" s="4"/>
      <c r="Z400" s="4"/>
      <c r="AA400" s="4"/>
      <c r="AB400" s="4"/>
      <c r="AC400" s="4"/>
      <c r="AD400" s="4"/>
      <c r="AE400" s="4"/>
      <c r="AF400" s="4"/>
      <c r="AG400" s="40"/>
      <c r="AH400" s="4"/>
      <c r="AI400" s="4"/>
      <c r="AJ400" s="4"/>
      <c r="AK400" s="4"/>
      <c r="AL400" s="4"/>
      <c r="AM400" s="4"/>
      <c r="AN400" s="4"/>
      <c r="AO400" s="4"/>
    </row>
    <row r="401">
      <c r="A401" s="4"/>
      <c r="B401" s="4"/>
      <c r="C401" s="4"/>
      <c r="D401" s="4"/>
      <c r="E401" s="4"/>
      <c r="F401" s="4"/>
      <c r="G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8"/>
      <c r="X401" s="4"/>
      <c r="Y401" s="4"/>
      <c r="Z401" s="4"/>
      <c r="AA401" s="4"/>
      <c r="AB401" s="4"/>
      <c r="AC401" s="4"/>
      <c r="AD401" s="4"/>
      <c r="AE401" s="4"/>
      <c r="AF401" s="4"/>
      <c r="AG401" s="40"/>
      <c r="AH401" s="4"/>
      <c r="AI401" s="4"/>
      <c r="AJ401" s="4"/>
      <c r="AK401" s="4"/>
      <c r="AL401" s="4"/>
      <c r="AM401" s="4"/>
      <c r="AN401" s="4"/>
      <c r="AO401" s="4"/>
    </row>
    <row r="402">
      <c r="A402" s="4"/>
      <c r="B402" s="4"/>
      <c r="C402" s="4"/>
      <c r="D402" s="4"/>
      <c r="E402" s="4"/>
      <c r="F402" s="4"/>
      <c r="G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8"/>
      <c r="X402" s="4"/>
      <c r="Y402" s="4"/>
      <c r="Z402" s="4"/>
      <c r="AA402" s="4"/>
      <c r="AB402" s="4"/>
      <c r="AC402" s="4"/>
      <c r="AD402" s="4"/>
      <c r="AE402" s="4"/>
      <c r="AF402" s="4"/>
      <c r="AG402" s="40"/>
      <c r="AH402" s="4"/>
      <c r="AI402" s="4"/>
      <c r="AJ402" s="4"/>
      <c r="AK402" s="4"/>
      <c r="AL402" s="4"/>
      <c r="AM402" s="4"/>
      <c r="AN402" s="4"/>
      <c r="AO402" s="4"/>
    </row>
    <row r="403">
      <c r="A403" s="4"/>
      <c r="B403" s="4"/>
      <c r="C403" s="4"/>
      <c r="D403" s="4"/>
      <c r="E403" s="4"/>
      <c r="F403" s="4"/>
      <c r="G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8"/>
      <c r="X403" s="4"/>
      <c r="Y403" s="4"/>
      <c r="Z403" s="4"/>
      <c r="AA403" s="4"/>
      <c r="AB403" s="4"/>
      <c r="AC403" s="4"/>
      <c r="AD403" s="4"/>
      <c r="AE403" s="4"/>
      <c r="AF403" s="4"/>
      <c r="AG403" s="40"/>
      <c r="AH403" s="4"/>
      <c r="AI403" s="4"/>
      <c r="AJ403" s="4"/>
      <c r="AK403" s="4"/>
      <c r="AL403" s="4"/>
      <c r="AM403" s="4"/>
      <c r="AN403" s="4"/>
      <c r="AO403" s="4"/>
    </row>
    <row r="404">
      <c r="A404" s="4"/>
      <c r="B404" s="4"/>
      <c r="C404" s="4"/>
      <c r="D404" s="4"/>
      <c r="E404" s="4"/>
      <c r="F404" s="4"/>
      <c r="G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8"/>
      <c r="X404" s="4"/>
      <c r="Y404" s="4"/>
      <c r="Z404" s="4"/>
      <c r="AA404" s="4"/>
      <c r="AB404" s="4"/>
      <c r="AC404" s="4"/>
      <c r="AD404" s="4"/>
      <c r="AE404" s="4"/>
      <c r="AF404" s="4"/>
      <c r="AG404" s="40"/>
      <c r="AH404" s="4"/>
      <c r="AI404" s="4"/>
      <c r="AJ404" s="4"/>
      <c r="AK404" s="4"/>
      <c r="AL404" s="4"/>
      <c r="AM404" s="4"/>
      <c r="AN404" s="4"/>
      <c r="AO404" s="4"/>
    </row>
    <row r="405">
      <c r="A405" s="4"/>
      <c r="B405" s="4"/>
      <c r="C405" s="4"/>
      <c r="D405" s="4"/>
      <c r="E405" s="4"/>
      <c r="F405" s="4"/>
      <c r="G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8"/>
      <c r="X405" s="4"/>
      <c r="Y405" s="4"/>
      <c r="Z405" s="4"/>
      <c r="AA405" s="4"/>
      <c r="AB405" s="4"/>
      <c r="AC405" s="4"/>
      <c r="AD405" s="4"/>
      <c r="AE405" s="4"/>
      <c r="AF405" s="4"/>
      <c r="AG405" s="40"/>
      <c r="AH405" s="4"/>
      <c r="AI405" s="4"/>
      <c r="AJ405" s="4"/>
      <c r="AK405" s="4"/>
      <c r="AL405" s="4"/>
      <c r="AM405" s="4"/>
      <c r="AN405" s="4"/>
      <c r="AO405" s="4"/>
    </row>
    <row r="406">
      <c r="A406" s="4"/>
      <c r="B406" s="4"/>
      <c r="C406" s="4"/>
      <c r="D406" s="4"/>
      <c r="E406" s="4"/>
      <c r="F406" s="4"/>
      <c r="G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8"/>
      <c r="X406" s="4"/>
      <c r="Y406" s="4"/>
      <c r="Z406" s="4"/>
      <c r="AA406" s="4"/>
      <c r="AB406" s="4"/>
      <c r="AC406" s="4"/>
      <c r="AD406" s="4"/>
      <c r="AE406" s="4"/>
      <c r="AF406" s="4"/>
      <c r="AG406" s="40"/>
      <c r="AH406" s="4"/>
      <c r="AI406" s="4"/>
      <c r="AJ406" s="4"/>
      <c r="AK406" s="4"/>
      <c r="AL406" s="4"/>
      <c r="AM406" s="4"/>
      <c r="AN406" s="4"/>
      <c r="AO406" s="4"/>
    </row>
    <row r="407">
      <c r="A407" s="4"/>
      <c r="B407" s="4"/>
      <c r="C407" s="4"/>
      <c r="D407" s="4"/>
      <c r="E407" s="4"/>
      <c r="F407" s="4"/>
      <c r="G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8"/>
      <c r="X407" s="4"/>
      <c r="Y407" s="4"/>
      <c r="Z407" s="4"/>
      <c r="AA407" s="4"/>
      <c r="AB407" s="4"/>
      <c r="AC407" s="4"/>
      <c r="AD407" s="4"/>
      <c r="AE407" s="4"/>
      <c r="AF407" s="4"/>
      <c r="AG407" s="40"/>
      <c r="AH407" s="4"/>
      <c r="AI407" s="4"/>
      <c r="AJ407" s="4"/>
      <c r="AK407" s="4"/>
      <c r="AL407" s="4"/>
      <c r="AM407" s="4"/>
      <c r="AN407" s="4"/>
      <c r="AO407" s="4"/>
    </row>
    <row r="408">
      <c r="A408" s="4"/>
      <c r="B408" s="4"/>
      <c r="C408" s="4"/>
      <c r="D408" s="4"/>
      <c r="E408" s="4"/>
      <c r="F408" s="4"/>
      <c r="G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8"/>
      <c r="X408" s="4"/>
      <c r="Y408" s="4"/>
      <c r="Z408" s="4"/>
      <c r="AA408" s="4"/>
      <c r="AB408" s="4"/>
      <c r="AC408" s="4"/>
      <c r="AD408" s="4"/>
      <c r="AE408" s="4"/>
      <c r="AF408" s="4"/>
      <c r="AG408" s="40"/>
      <c r="AH408" s="4"/>
      <c r="AI408" s="4"/>
      <c r="AJ408" s="4"/>
      <c r="AK408" s="4"/>
      <c r="AL408" s="4"/>
      <c r="AM408" s="4"/>
      <c r="AN408" s="4"/>
      <c r="AO408" s="4"/>
    </row>
    <row r="409">
      <c r="A409" s="4"/>
      <c r="B409" s="4"/>
      <c r="C409" s="4"/>
      <c r="D409" s="4"/>
      <c r="E409" s="4"/>
      <c r="F409" s="4"/>
      <c r="G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8"/>
      <c r="X409" s="4"/>
      <c r="Y409" s="4"/>
      <c r="Z409" s="4"/>
      <c r="AA409" s="4"/>
      <c r="AB409" s="4"/>
      <c r="AC409" s="4"/>
      <c r="AD409" s="4"/>
      <c r="AE409" s="4"/>
      <c r="AF409" s="4"/>
      <c r="AG409" s="40"/>
      <c r="AH409" s="4"/>
      <c r="AI409" s="4"/>
      <c r="AJ409" s="4"/>
      <c r="AK409" s="4"/>
      <c r="AL409" s="4"/>
      <c r="AM409" s="4"/>
      <c r="AN409" s="4"/>
      <c r="AO409" s="4"/>
    </row>
    <row r="410">
      <c r="A410" s="4"/>
      <c r="B410" s="4"/>
      <c r="C410" s="4"/>
      <c r="D410" s="4"/>
      <c r="E410" s="4"/>
      <c r="F410" s="4"/>
      <c r="G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8"/>
      <c r="X410" s="4"/>
      <c r="Y410" s="4"/>
      <c r="Z410" s="4"/>
      <c r="AA410" s="4"/>
      <c r="AB410" s="4"/>
      <c r="AC410" s="4"/>
      <c r="AD410" s="4"/>
      <c r="AE410" s="4"/>
      <c r="AF410" s="4"/>
      <c r="AG410" s="40"/>
      <c r="AH410" s="4"/>
      <c r="AI410" s="4"/>
      <c r="AJ410" s="4"/>
      <c r="AK410" s="4"/>
      <c r="AL410" s="4"/>
      <c r="AM410" s="4"/>
      <c r="AN410" s="4"/>
      <c r="AO410" s="4"/>
    </row>
    <row r="411">
      <c r="A411" s="4"/>
      <c r="B411" s="4"/>
      <c r="C411" s="4"/>
      <c r="D411" s="4"/>
      <c r="E411" s="4"/>
      <c r="F411" s="4"/>
      <c r="G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8"/>
      <c r="X411" s="4"/>
      <c r="Y411" s="4"/>
      <c r="Z411" s="4"/>
      <c r="AA411" s="4"/>
      <c r="AB411" s="4"/>
      <c r="AC411" s="4"/>
      <c r="AD411" s="4"/>
      <c r="AE411" s="4"/>
      <c r="AF411" s="4"/>
      <c r="AG411" s="40"/>
      <c r="AH411" s="4"/>
      <c r="AI411" s="4"/>
      <c r="AJ411" s="4"/>
      <c r="AK411" s="4"/>
      <c r="AL411" s="4"/>
      <c r="AM411" s="4"/>
      <c r="AN411" s="4"/>
      <c r="AO411" s="4"/>
    </row>
    <row r="412">
      <c r="A412" s="4"/>
      <c r="B412" s="4"/>
      <c r="C412" s="4"/>
      <c r="D412" s="4"/>
      <c r="E412" s="4"/>
      <c r="F412" s="4"/>
      <c r="G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8"/>
      <c r="X412" s="4"/>
      <c r="Y412" s="4"/>
      <c r="Z412" s="4"/>
      <c r="AA412" s="4"/>
      <c r="AB412" s="4"/>
      <c r="AC412" s="4"/>
      <c r="AD412" s="4"/>
      <c r="AE412" s="4"/>
      <c r="AF412" s="4"/>
      <c r="AG412" s="40"/>
      <c r="AH412" s="4"/>
      <c r="AI412" s="4"/>
      <c r="AJ412" s="4"/>
      <c r="AK412" s="4"/>
      <c r="AL412" s="4"/>
      <c r="AM412" s="4"/>
      <c r="AN412" s="4"/>
      <c r="AO412" s="4"/>
    </row>
    <row r="413">
      <c r="A413" s="4"/>
      <c r="B413" s="4"/>
      <c r="C413" s="4"/>
      <c r="D413" s="4"/>
      <c r="E413" s="4"/>
      <c r="F413" s="4"/>
      <c r="G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8"/>
      <c r="X413" s="4"/>
      <c r="Y413" s="4"/>
      <c r="Z413" s="4"/>
      <c r="AA413" s="4"/>
      <c r="AB413" s="4"/>
      <c r="AC413" s="4"/>
      <c r="AD413" s="4"/>
      <c r="AE413" s="4"/>
      <c r="AF413" s="4"/>
      <c r="AG413" s="40"/>
      <c r="AH413" s="4"/>
      <c r="AI413" s="4"/>
      <c r="AJ413" s="4"/>
      <c r="AK413" s="4"/>
      <c r="AL413" s="4"/>
      <c r="AM413" s="4"/>
      <c r="AN413" s="4"/>
      <c r="AO413" s="4"/>
    </row>
    <row r="414">
      <c r="A414" s="4"/>
      <c r="B414" s="4"/>
      <c r="C414" s="4"/>
      <c r="D414" s="4"/>
      <c r="E414" s="4"/>
      <c r="F414" s="4"/>
      <c r="G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8"/>
      <c r="X414" s="4"/>
      <c r="Y414" s="4"/>
      <c r="Z414" s="4"/>
      <c r="AA414" s="4"/>
      <c r="AB414" s="4"/>
      <c r="AC414" s="4"/>
      <c r="AD414" s="4"/>
      <c r="AE414" s="4"/>
      <c r="AF414" s="4"/>
      <c r="AG414" s="40"/>
      <c r="AH414" s="4"/>
      <c r="AI414" s="4"/>
      <c r="AJ414" s="4"/>
      <c r="AK414" s="4"/>
      <c r="AL414" s="4"/>
      <c r="AM414" s="4"/>
      <c r="AN414" s="4"/>
      <c r="AO414" s="4"/>
    </row>
    <row r="415">
      <c r="A415" s="4"/>
      <c r="B415" s="4"/>
      <c r="C415" s="4"/>
      <c r="D415" s="4"/>
      <c r="E415" s="4"/>
      <c r="F415" s="4"/>
      <c r="G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8"/>
      <c r="X415" s="4"/>
      <c r="Y415" s="4"/>
      <c r="Z415" s="4"/>
      <c r="AA415" s="4"/>
      <c r="AB415" s="4"/>
      <c r="AC415" s="4"/>
      <c r="AD415" s="4"/>
      <c r="AE415" s="4"/>
      <c r="AF415" s="4"/>
      <c r="AG415" s="40"/>
      <c r="AH415" s="4"/>
      <c r="AI415" s="4"/>
      <c r="AJ415" s="4"/>
      <c r="AK415" s="4"/>
      <c r="AL415" s="4"/>
      <c r="AM415" s="4"/>
      <c r="AN415" s="4"/>
      <c r="AO415" s="4"/>
    </row>
    <row r="416">
      <c r="A416" s="4"/>
      <c r="B416" s="4"/>
      <c r="C416" s="4"/>
      <c r="D416" s="4"/>
      <c r="E416" s="4"/>
      <c r="F416" s="4"/>
      <c r="G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8"/>
      <c r="X416" s="4"/>
      <c r="Y416" s="4"/>
      <c r="Z416" s="4"/>
      <c r="AA416" s="4"/>
      <c r="AB416" s="4"/>
      <c r="AC416" s="4"/>
      <c r="AD416" s="4"/>
      <c r="AE416" s="4"/>
      <c r="AF416" s="4"/>
      <c r="AG416" s="40"/>
      <c r="AH416" s="4"/>
      <c r="AI416" s="4"/>
      <c r="AJ416" s="4"/>
      <c r="AK416" s="4"/>
      <c r="AL416" s="4"/>
      <c r="AM416" s="4"/>
      <c r="AN416" s="4"/>
      <c r="AO416" s="4"/>
    </row>
    <row r="417">
      <c r="A417" s="4"/>
      <c r="B417" s="4"/>
      <c r="C417" s="4"/>
      <c r="D417" s="4"/>
      <c r="E417" s="4"/>
      <c r="F417" s="4"/>
      <c r="G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8"/>
      <c r="X417" s="4"/>
      <c r="Y417" s="4"/>
      <c r="Z417" s="4"/>
      <c r="AA417" s="4"/>
      <c r="AB417" s="4"/>
      <c r="AC417" s="4"/>
      <c r="AD417" s="4"/>
      <c r="AE417" s="4"/>
      <c r="AF417" s="4"/>
      <c r="AG417" s="40"/>
      <c r="AH417" s="4"/>
      <c r="AI417" s="4"/>
      <c r="AJ417" s="4"/>
      <c r="AK417" s="4"/>
      <c r="AL417" s="4"/>
      <c r="AM417" s="4"/>
      <c r="AN417" s="4"/>
      <c r="AO417" s="4"/>
    </row>
    <row r="418">
      <c r="A418" s="4"/>
      <c r="B418" s="4"/>
      <c r="C418" s="4"/>
      <c r="D418" s="4"/>
      <c r="E418" s="4"/>
      <c r="F418" s="4"/>
      <c r="G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8"/>
      <c r="X418" s="4"/>
      <c r="Y418" s="4"/>
      <c r="Z418" s="4"/>
      <c r="AA418" s="4"/>
      <c r="AB418" s="4"/>
      <c r="AC418" s="4"/>
      <c r="AD418" s="4"/>
      <c r="AE418" s="4"/>
      <c r="AF418" s="4"/>
      <c r="AG418" s="40"/>
      <c r="AH418" s="4"/>
      <c r="AI418" s="4"/>
      <c r="AJ418" s="4"/>
      <c r="AK418" s="4"/>
      <c r="AL418" s="4"/>
      <c r="AM418" s="4"/>
      <c r="AN418" s="4"/>
      <c r="AO418" s="4"/>
    </row>
    <row r="419">
      <c r="A419" s="4"/>
      <c r="B419" s="4"/>
      <c r="C419" s="4"/>
      <c r="D419" s="4"/>
      <c r="E419" s="4"/>
      <c r="F419" s="4"/>
      <c r="G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8"/>
      <c r="X419" s="4"/>
      <c r="Y419" s="4"/>
      <c r="Z419" s="4"/>
      <c r="AA419" s="4"/>
      <c r="AB419" s="4"/>
      <c r="AC419" s="4"/>
      <c r="AD419" s="4"/>
      <c r="AE419" s="4"/>
      <c r="AF419" s="4"/>
      <c r="AG419" s="40"/>
      <c r="AH419" s="4"/>
      <c r="AI419" s="4"/>
      <c r="AJ419" s="4"/>
      <c r="AK419" s="4"/>
      <c r="AL419" s="4"/>
      <c r="AM419" s="4"/>
      <c r="AN419" s="4"/>
      <c r="AO419" s="4"/>
    </row>
    <row r="420">
      <c r="A420" s="4"/>
      <c r="B420" s="4"/>
      <c r="C420" s="4"/>
      <c r="D420" s="4"/>
      <c r="E420" s="4"/>
      <c r="F420" s="4"/>
      <c r="G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8"/>
      <c r="X420" s="4"/>
      <c r="Y420" s="4"/>
      <c r="Z420" s="4"/>
      <c r="AA420" s="4"/>
      <c r="AB420" s="4"/>
      <c r="AC420" s="4"/>
      <c r="AD420" s="4"/>
      <c r="AE420" s="4"/>
      <c r="AF420" s="4"/>
      <c r="AG420" s="40"/>
      <c r="AH420" s="4"/>
      <c r="AI420" s="4"/>
      <c r="AJ420" s="4"/>
      <c r="AK420" s="4"/>
      <c r="AL420" s="4"/>
      <c r="AM420" s="4"/>
      <c r="AN420" s="4"/>
      <c r="AO420" s="4"/>
    </row>
    <row r="421">
      <c r="A421" s="4"/>
      <c r="B421" s="4"/>
      <c r="C421" s="4"/>
      <c r="D421" s="4"/>
      <c r="E421" s="4"/>
      <c r="F421" s="4"/>
      <c r="G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8"/>
      <c r="X421" s="4"/>
      <c r="Y421" s="4"/>
      <c r="Z421" s="4"/>
      <c r="AA421" s="4"/>
      <c r="AB421" s="4"/>
      <c r="AC421" s="4"/>
      <c r="AD421" s="4"/>
      <c r="AE421" s="4"/>
      <c r="AF421" s="4"/>
      <c r="AG421" s="40"/>
      <c r="AH421" s="4"/>
      <c r="AI421" s="4"/>
      <c r="AJ421" s="4"/>
      <c r="AK421" s="4"/>
      <c r="AL421" s="4"/>
      <c r="AM421" s="4"/>
      <c r="AN421" s="4"/>
      <c r="AO421" s="4"/>
    </row>
    <row r="422">
      <c r="A422" s="4"/>
      <c r="B422" s="4"/>
      <c r="C422" s="4"/>
      <c r="D422" s="4"/>
      <c r="E422" s="4"/>
      <c r="F422" s="4"/>
      <c r="G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8"/>
      <c r="X422" s="4"/>
      <c r="Y422" s="4"/>
      <c r="Z422" s="4"/>
      <c r="AA422" s="4"/>
      <c r="AB422" s="4"/>
      <c r="AC422" s="4"/>
      <c r="AD422" s="4"/>
      <c r="AE422" s="4"/>
      <c r="AF422" s="4"/>
      <c r="AG422" s="40"/>
      <c r="AH422" s="4"/>
      <c r="AI422" s="4"/>
      <c r="AJ422" s="4"/>
      <c r="AK422" s="4"/>
      <c r="AL422" s="4"/>
      <c r="AM422" s="4"/>
      <c r="AN422" s="4"/>
      <c r="AO422" s="4"/>
    </row>
    <row r="423">
      <c r="A423" s="4"/>
      <c r="B423" s="4"/>
      <c r="C423" s="4"/>
      <c r="D423" s="4"/>
      <c r="E423" s="4"/>
      <c r="F423" s="4"/>
      <c r="G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8"/>
      <c r="X423" s="4"/>
      <c r="Y423" s="4"/>
      <c r="Z423" s="4"/>
      <c r="AA423" s="4"/>
      <c r="AB423" s="4"/>
      <c r="AC423" s="4"/>
      <c r="AD423" s="4"/>
      <c r="AE423" s="4"/>
      <c r="AF423" s="4"/>
      <c r="AG423" s="40"/>
      <c r="AH423" s="4"/>
      <c r="AI423" s="4"/>
      <c r="AJ423" s="4"/>
      <c r="AK423" s="4"/>
      <c r="AL423" s="4"/>
      <c r="AM423" s="4"/>
      <c r="AN423" s="4"/>
      <c r="AO423" s="4"/>
    </row>
    <row r="424">
      <c r="A424" s="4"/>
      <c r="B424" s="4"/>
      <c r="C424" s="4"/>
      <c r="D424" s="4"/>
      <c r="E424" s="4"/>
      <c r="F424" s="4"/>
      <c r="G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8"/>
      <c r="X424" s="4"/>
      <c r="Y424" s="4"/>
      <c r="Z424" s="4"/>
      <c r="AA424" s="4"/>
      <c r="AB424" s="4"/>
      <c r="AC424" s="4"/>
      <c r="AD424" s="4"/>
      <c r="AE424" s="4"/>
      <c r="AF424" s="4"/>
      <c r="AG424" s="40"/>
      <c r="AH424" s="4"/>
      <c r="AI424" s="4"/>
      <c r="AJ424" s="4"/>
      <c r="AK424" s="4"/>
      <c r="AL424" s="4"/>
      <c r="AM424" s="4"/>
      <c r="AN424" s="4"/>
      <c r="AO424" s="4"/>
    </row>
    <row r="425">
      <c r="A425" s="4"/>
      <c r="B425" s="4"/>
      <c r="C425" s="4"/>
      <c r="D425" s="4"/>
      <c r="E425" s="4"/>
      <c r="F425" s="4"/>
      <c r="G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8"/>
      <c r="X425" s="4"/>
      <c r="Y425" s="4"/>
      <c r="Z425" s="4"/>
      <c r="AA425" s="4"/>
      <c r="AB425" s="4"/>
      <c r="AC425" s="4"/>
      <c r="AD425" s="4"/>
      <c r="AE425" s="4"/>
      <c r="AF425" s="4"/>
      <c r="AG425" s="40"/>
      <c r="AH425" s="4"/>
      <c r="AI425" s="4"/>
      <c r="AJ425" s="4"/>
      <c r="AK425" s="4"/>
      <c r="AL425" s="4"/>
      <c r="AM425" s="4"/>
      <c r="AN425" s="4"/>
      <c r="AO425" s="4"/>
    </row>
    <row r="426">
      <c r="A426" s="4"/>
      <c r="B426" s="4"/>
      <c r="C426" s="4"/>
      <c r="D426" s="4"/>
      <c r="E426" s="4"/>
      <c r="F426" s="4"/>
      <c r="G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8"/>
      <c r="X426" s="4"/>
      <c r="Y426" s="4"/>
      <c r="Z426" s="4"/>
      <c r="AA426" s="4"/>
      <c r="AB426" s="4"/>
      <c r="AC426" s="4"/>
      <c r="AD426" s="4"/>
      <c r="AE426" s="4"/>
      <c r="AF426" s="4"/>
      <c r="AG426" s="40"/>
      <c r="AH426" s="4"/>
      <c r="AI426" s="4"/>
      <c r="AJ426" s="4"/>
      <c r="AK426" s="4"/>
      <c r="AL426" s="4"/>
      <c r="AM426" s="4"/>
      <c r="AN426" s="4"/>
      <c r="AO426" s="4"/>
    </row>
    <row r="427">
      <c r="A427" s="4"/>
      <c r="B427" s="4"/>
      <c r="C427" s="4"/>
      <c r="D427" s="4"/>
      <c r="E427" s="4"/>
      <c r="F427" s="4"/>
      <c r="G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8"/>
      <c r="X427" s="4"/>
      <c r="Y427" s="4"/>
      <c r="Z427" s="4"/>
      <c r="AA427" s="4"/>
      <c r="AB427" s="4"/>
      <c r="AC427" s="4"/>
      <c r="AD427" s="4"/>
      <c r="AE427" s="4"/>
      <c r="AF427" s="4"/>
      <c r="AG427" s="40"/>
      <c r="AH427" s="4"/>
      <c r="AI427" s="4"/>
      <c r="AJ427" s="4"/>
      <c r="AK427" s="4"/>
      <c r="AL427" s="4"/>
      <c r="AM427" s="4"/>
      <c r="AN427" s="4"/>
      <c r="AO427" s="4"/>
    </row>
    <row r="428">
      <c r="A428" s="4"/>
      <c r="B428" s="4"/>
      <c r="C428" s="4"/>
      <c r="D428" s="4"/>
      <c r="E428" s="4"/>
      <c r="F428" s="4"/>
      <c r="G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8"/>
      <c r="X428" s="4"/>
      <c r="Y428" s="4"/>
      <c r="Z428" s="4"/>
      <c r="AA428" s="4"/>
      <c r="AB428" s="4"/>
      <c r="AC428" s="4"/>
      <c r="AD428" s="4"/>
      <c r="AE428" s="4"/>
      <c r="AF428" s="4"/>
      <c r="AG428" s="40"/>
      <c r="AH428" s="4"/>
      <c r="AI428" s="4"/>
      <c r="AJ428" s="4"/>
      <c r="AK428" s="4"/>
      <c r="AL428" s="4"/>
      <c r="AM428" s="4"/>
      <c r="AN428" s="4"/>
      <c r="AO428" s="4"/>
    </row>
    <row r="429">
      <c r="A429" s="4"/>
      <c r="B429" s="4"/>
      <c r="C429" s="4"/>
      <c r="D429" s="4"/>
      <c r="E429" s="4"/>
      <c r="F429" s="4"/>
      <c r="G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8"/>
      <c r="X429" s="4"/>
      <c r="Y429" s="4"/>
      <c r="Z429" s="4"/>
      <c r="AA429" s="4"/>
      <c r="AB429" s="4"/>
      <c r="AC429" s="4"/>
      <c r="AD429" s="4"/>
      <c r="AE429" s="4"/>
      <c r="AF429" s="4"/>
      <c r="AG429" s="40"/>
      <c r="AH429" s="4"/>
      <c r="AI429" s="4"/>
      <c r="AJ429" s="4"/>
      <c r="AK429" s="4"/>
      <c r="AL429" s="4"/>
      <c r="AM429" s="4"/>
      <c r="AN429" s="4"/>
      <c r="AO429" s="4"/>
    </row>
    <row r="430">
      <c r="A430" s="4"/>
      <c r="B430" s="4"/>
      <c r="C430" s="4"/>
      <c r="D430" s="4"/>
      <c r="E430" s="4"/>
      <c r="F430" s="4"/>
      <c r="G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8"/>
      <c r="X430" s="4"/>
      <c r="Y430" s="4"/>
      <c r="Z430" s="4"/>
      <c r="AA430" s="4"/>
      <c r="AB430" s="4"/>
      <c r="AC430" s="4"/>
      <c r="AD430" s="4"/>
      <c r="AE430" s="4"/>
      <c r="AF430" s="4"/>
      <c r="AG430" s="40"/>
      <c r="AH430" s="4"/>
      <c r="AI430" s="4"/>
      <c r="AJ430" s="4"/>
      <c r="AK430" s="4"/>
      <c r="AL430" s="4"/>
      <c r="AM430" s="4"/>
      <c r="AN430" s="4"/>
      <c r="AO430" s="4"/>
    </row>
    <row r="431">
      <c r="A431" s="4"/>
      <c r="B431" s="4"/>
      <c r="C431" s="4"/>
      <c r="D431" s="4"/>
      <c r="E431" s="4"/>
      <c r="F431" s="4"/>
      <c r="G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8"/>
      <c r="X431" s="4"/>
      <c r="Y431" s="4"/>
      <c r="Z431" s="4"/>
      <c r="AA431" s="4"/>
      <c r="AB431" s="4"/>
      <c r="AC431" s="4"/>
      <c r="AD431" s="4"/>
      <c r="AE431" s="4"/>
      <c r="AF431" s="4"/>
      <c r="AG431" s="40"/>
      <c r="AH431" s="4"/>
      <c r="AI431" s="4"/>
      <c r="AJ431" s="4"/>
      <c r="AK431" s="4"/>
      <c r="AL431" s="4"/>
      <c r="AM431" s="4"/>
      <c r="AN431" s="4"/>
      <c r="AO431" s="4"/>
    </row>
    <row r="432">
      <c r="A432" s="4"/>
      <c r="B432" s="4"/>
      <c r="C432" s="4"/>
      <c r="D432" s="4"/>
      <c r="E432" s="4"/>
      <c r="F432" s="4"/>
      <c r="G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8"/>
      <c r="X432" s="4"/>
      <c r="Y432" s="4"/>
      <c r="Z432" s="4"/>
      <c r="AA432" s="4"/>
      <c r="AB432" s="4"/>
      <c r="AC432" s="4"/>
      <c r="AD432" s="4"/>
      <c r="AE432" s="4"/>
      <c r="AF432" s="4"/>
      <c r="AG432" s="40"/>
      <c r="AH432" s="4"/>
      <c r="AI432" s="4"/>
      <c r="AJ432" s="4"/>
      <c r="AK432" s="4"/>
      <c r="AL432" s="4"/>
      <c r="AM432" s="4"/>
      <c r="AN432" s="4"/>
      <c r="AO432" s="4"/>
    </row>
    <row r="433">
      <c r="A433" s="4"/>
      <c r="B433" s="4"/>
      <c r="C433" s="4"/>
      <c r="D433" s="4"/>
      <c r="E433" s="4"/>
      <c r="F433" s="4"/>
      <c r="G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8"/>
      <c r="X433" s="4"/>
      <c r="Y433" s="4"/>
      <c r="Z433" s="4"/>
      <c r="AA433" s="4"/>
      <c r="AB433" s="4"/>
      <c r="AC433" s="4"/>
      <c r="AD433" s="4"/>
      <c r="AE433" s="4"/>
      <c r="AF433" s="4"/>
      <c r="AG433" s="40"/>
      <c r="AH433" s="4"/>
      <c r="AI433" s="4"/>
      <c r="AJ433" s="4"/>
      <c r="AK433" s="4"/>
      <c r="AL433" s="4"/>
      <c r="AM433" s="4"/>
      <c r="AN433" s="4"/>
      <c r="AO433" s="4"/>
    </row>
    <row r="434">
      <c r="A434" s="4"/>
      <c r="B434" s="4"/>
      <c r="C434" s="4"/>
      <c r="D434" s="4"/>
      <c r="E434" s="4"/>
      <c r="F434" s="4"/>
      <c r="G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8"/>
      <c r="X434" s="4"/>
      <c r="Y434" s="4"/>
      <c r="Z434" s="4"/>
      <c r="AA434" s="4"/>
      <c r="AB434" s="4"/>
      <c r="AC434" s="4"/>
      <c r="AD434" s="4"/>
      <c r="AE434" s="4"/>
      <c r="AF434" s="4"/>
      <c r="AG434" s="40"/>
      <c r="AH434" s="4"/>
      <c r="AI434" s="4"/>
      <c r="AJ434" s="4"/>
      <c r="AK434" s="4"/>
      <c r="AL434" s="4"/>
      <c r="AM434" s="4"/>
      <c r="AN434" s="4"/>
      <c r="AO434" s="4"/>
    </row>
    <row r="435">
      <c r="A435" s="4"/>
      <c r="B435" s="4"/>
      <c r="C435" s="4"/>
      <c r="D435" s="4"/>
      <c r="E435" s="4"/>
      <c r="F435" s="4"/>
      <c r="G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8"/>
      <c r="X435" s="4"/>
      <c r="Y435" s="4"/>
      <c r="Z435" s="4"/>
      <c r="AA435" s="4"/>
      <c r="AB435" s="4"/>
      <c r="AC435" s="4"/>
      <c r="AD435" s="4"/>
      <c r="AE435" s="4"/>
      <c r="AF435" s="4"/>
      <c r="AG435" s="40"/>
      <c r="AH435" s="4"/>
      <c r="AI435" s="4"/>
      <c r="AJ435" s="4"/>
      <c r="AK435" s="4"/>
      <c r="AL435" s="4"/>
      <c r="AM435" s="4"/>
      <c r="AN435" s="4"/>
      <c r="AO435" s="4"/>
    </row>
    <row r="436">
      <c r="A436" s="4"/>
      <c r="B436" s="4"/>
      <c r="C436" s="4"/>
      <c r="D436" s="4"/>
      <c r="E436" s="4"/>
      <c r="F436" s="4"/>
      <c r="G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8"/>
      <c r="X436" s="4"/>
      <c r="Y436" s="4"/>
      <c r="Z436" s="4"/>
      <c r="AA436" s="4"/>
      <c r="AB436" s="4"/>
      <c r="AC436" s="4"/>
      <c r="AD436" s="4"/>
      <c r="AE436" s="4"/>
      <c r="AF436" s="4"/>
      <c r="AG436" s="40"/>
      <c r="AH436" s="4"/>
      <c r="AI436" s="4"/>
      <c r="AJ436" s="4"/>
      <c r="AK436" s="4"/>
      <c r="AL436" s="4"/>
      <c r="AM436" s="4"/>
      <c r="AN436" s="4"/>
      <c r="AO436" s="4"/>
    </row>
    <row r="437">
      <c r="A437" s="4"/>
      <c r="B437" s="4"/>
      <c r="C437" s="4"/>
      <c r="D437" s="4"/>
      <c r="E437" s="4"/>
      <c r="F437" s="4"/>
      <c r="G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8"/>
      <c r="X437" s="4"/>
      <c r="Y437" s="4"/>
      <c r="Z437" s="4"/>
      <c r="AA437" s="4"/>
      <c r="AB437" s="4"/>
      <c r="AC437" s="4"/>
      <c r="AD437" s="4"/>
      <c r="AE437" s="4"/>
      <c r="AF437" s="4"/>
      <c r="AG437" s="40"/>
      <c r="AH437" s="4"/>
      <c r="AI437" s="4"/>
      <c r="AJ437" s="4"/>
      <c r="AK437" s="4"/>
      <c r="AL437" s="4"/>
      <c r="AM437" s="4"/>
      <c r="AN437" s="4"/>
      <c r="AO437" s="4"/>
    </row>
    <row r="438">
      <c r="A438" s="4"/>
      <c r="B438" s="4"/>
      <c r="C438" s="4"/>
      <c r="D438" s="4"/>
      <c r="E438" s="4"/>
      <c r="F438" s="4"/>
      <c r="G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8"/>
      <c r="X438" s="4"/>
      <c r="Y438" s="4"/>
      <c r="Z438" s="4"/>
      <c r="AA438" s="4"/>
      <c r="AB438" s="4"/>
      <c r="AC438" s="4"/>
      <c r="AD438" s="4"/>
      <c r="AE438" s="4"/>
      <c r="AF438" s="4"/>
      <c r="AG438" s="40"/>
      <c r="AH438" s="4"/>
      <c r="AI438" s="4"/>
      <c r="AJ438" s="4"/>
      <c r="AK438" s="4"/>
      <c r="AL438" s="4"/>
      <c r="AM438" s="4"/>
      <c r="AN438" s="4"/>
      <c r="AO438" s="4"/>
    </row>
    <row r="439">
      <c r="A439" s="4"/>
      <c r="B439" s="4"/>
      <c r="C439" s="4"/>
      <c r="D439" s="4"/>
      <c r="E439" s="4"/>
      <c r="F439" s="4"/>
      <c r="G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8"/>
      <c r="X439" s="4"/>
      <c r="Y439" s="4"/>
      <c r="Z439" s="4"/>
      <c r="AA439" s="4"/>
      <c r="AB439" s="4"/>
      <c r="AC439" s="4"/>
      <c r="AD439" s="4"/>
      <c r="AE439" s="4"/>
      <c r="AF439" s="4"/>
      <c r="AG439" s="40"/>
      <c r="AH439" s="4"/>
      <c r="AI439" s="4"/>
      <c r="AJ439" s="4"/>
      <c r="AK439" s="4"/>
      <c r="AL439" s="4"/>
      <c r="AM439" s="4"/>
      <c r="AN439" s="4"/>
      <c r="AO439" s="4"/>
    </row>
    <row r="440">
      <c r="A440" s="4"/>
      <c r="B440" s="4"/>
      <c r="C440" s="4"/>
      <c r="D440" s="4"/>
      <c r="E440" s="4"/>
      <c r="F440" s="4"/>
      <c r="G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8"/>
      <c r="X440" s="4"/>
      <c r="Y440" s="4"/>
      <c r="Z440" s="4"/>
      <c r="AA440" s="4"/>
      <c r="AB440" s="4"/>
      <c r="AC440" s="4"/>
      <c r="AD440" s="4"/>
      <c r="AE440" s="4"/>
      <c r="AF440" s="4"/>
      <c r="AG440" s="40"/>
      <c r="AH440" s="4"/>
      <c r="AI440" s="4"/>
      <c r="AJ440" s="4"/>
      <c r="AK440" s="4"/>
      <c r="AL440" s="4"/>
      <c r="AM440" s="4"/>
      <c r="AN440" s="4"/>
      <c r="AO440" s="4"/>
    </row>
    <row r="441">
      <c r="A441" s="4"/>
      <c r="B441" s="4"/>
      <c r="C441" s="4"/>
      <c r="D441" s="4"/>
      <c r="E441" s="4"/>
      <c r="F441" s="4"/>
      <c r="G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8"/>
      <c r="X441" s="4"/>
      <c r="Y441" s="4"/>
      <c r="Z441" s="4"/>
      <c r="AA441" s="4"/>
      <c r="AB441" s="4"/>
      <c r="AC441" s="4"/>
      <c r="AD441" s="4"/>
      <c r="AE441" s="4"/>
      <c r="AF441" s="4"/>
      <c r="AG441" s="40"/>
      <c r="AH441" s="4"/>
      <c r="AI441" s="4"/>
      <c r="AJ441" s="4"/>
      <c r="AK441" s="4"/>
      <c r="AL441" s="4"/>
      <c r="AM441" s="4"/>
      <c r="AN441" s="4"/>
      <c r="AO441" s="4"/>
    </row>
    <row r="442">
      <c r="A442" s="4"/>
      <c r="B442" s="4"/>
      <c r="C442" s="4"/>
      <c r="D442" s="4"/>
      <c r="E442" s="4"/>
      <c r="F442" s="4"/>
      <c r="G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8"/>
      <c r="X442" s="4"/>
      <c r="Y442" s="4"/>
      <c r="Z442" s="4"/>
      <c r="AA442" s="4"/>
      <c r="AB442" s="4"/>
      <c r="AC442" s="4"/>
      <c r="AD442" s="4"/>
      <c r="AE442" s="4"/>
      <c r="AF442" s="4"/>
      <c r="AG442" s="40"/>
      <c r="AH442" s="4"/>
      <c r="AI442" s="4"/>
      <c r="AJ442" s="4"/>
      <c r="AK442" s="4"/>
      <c r="AL442" s="4"/>
      <c r="AM442" s="4"/>
      <c r="AN442" s="4"/>
      <c r="AO442" s="4"/>
    </row>
    <row r="443">
      <c r="A443" s="4"/>
      <c r="B443" s="4"/>
      <c r="C443" s="4"/>
      <c r="D443" s="4"/>
      <c r="E443" s="4"/>
      <c r="F443" s="4"/>
      <c r="G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8"/>
      <c r="X443" s="4"/>
      <c r="Y443" s="4"/>
      <c r="Z443" s="4"/>
      <c r="AA443" s="4"/>
      <c r="AB443" s="4"/>
      <c r="AC443" s="4"/>
      <c r="AD443" s="4"/>
      <c r="AE443" s="4"/>
      <c r="AF443" s="4"/>
      <c r="AG443" s="40"/>
      <c r="AH443" s="4"/>
      <c r="AI443" s="4"/>
      <c r="AJ443" s="4"/>
      <c r="AK443" s="4"/>
      <c r="AL443" s="4"/>
      <c r="AM443" s="4"/>
      <c r="AN443" s="4"/>
      <c r="AO443" s="4"/>
    </row>
    <row r="444">
      <c r="A444" s="4"/>
      <c r="B444" s="4"/>
      <c r="C444" s="4"/>
      <c r="D444" s="4"/>
      <c r="E444" s="4"/>
      <c r="F444" s="4"/>
      <c r="G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8"/>
      <c r="X444" s="4"/>
      <c r="Y444" s="4"/>
      <c r="Z444" s="4"/>
      <c r="AA444" s="4"/>
      <c r="AB444" s="4"/>
      <c r="AC444" s="4"/>
      <c r="AD444" s="4"/>
      <c r="AE444" s="4"/>
      <c r="AF444" s="4"/>
      <c r="AG444" s="40"/>
      <c r="AH444" s="4"/>
      <c r="AI444" s="4"/>
      <c r="AJ444" s="4"/>
      <c r="AK444" s="4"/>
      <c r="AL444" s="4"/>
      <c r="AM444" s="4"/>
      <c r="AN444" s="4"/>
      <c r="AO444" s="4"/>
    </row>
    <row r="445">
      <c r="A445" s="4"/>
      <c r="B445" s="4"/>
      <c r="C445" s="4"/>
      <c r="D445" s="4"/>
      <c r="E445" s="4"/>
      <c r="F445" s="4"/>
      <c r="G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8"/>
      <c r="X445" s="4"/>
      <c r="Y445" s="4"/>
      <c r="Z445" s="4"/>
      <c r="AA445" s="4"/>
      <c r="AB445" s="4"/>
      <c r="AC445" s="4"/>
      <c r="AD445" s="4"/>
      <c r="AE445" s="4"/>
      <c r="AF445" s="4"/>
      <c r="AG445" s="40"/>
      <c r="AH445" s="4"/>
      <c r="AI445" s="4"/>
      <c r="AJ445" s="4"/>
      <c r="AK445" s="4"/>
      <c r="AL445" s="4"/>
      <c r="AM445" s="4"/>
      <c r="AN445" s="4"/>
      <c r="AO445" s="4"/>
    </row>
    <row r="446">
      <c r="A446" s="4"/>
      <c r="B446" s="4"/>
      <c r="C446" s="4"/>
      <c r="D446" s="4"/>
      <c r="E446" s="4"/>
      <c r="F446" s="4"/>
      <c r="G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8"/>
      <c r="X446" s="4"/>
      <c r="Y446" s="4"/>
      <c r="Z446" s="4"/>
      <c r="AA446" s="4"/>
      <c r="AB446" s="4"/>
      <c r="AC446" s="4"/>
      <c r="AD446" s="4"/>
      <c r="AE446" s="4"/>
      <c r="AF446" s="4"/>
      <c r="AG446" s="40"/>
      <c r="AH446" s="4"/>
      <c r="AI446" s="4"/>
      <c r="AJ446" s="4"/>
      <c r="AK446" s="4"/>
      <c r="AL446" s="4"/>
      <c r="AM446" s="4"/>
      <c r="AN446" s="4"/>
      <c r="AO446" s="4"/>
    </row>
    <row r="447">
      <c r="A447" s="4"/>
      <c r="B447" s="4"/>
      <c r="C447" s="4"/>
      <c r="D447" s="4"/>
      <c r="E447" s="4"/>
      <c r="F447" s="4"/>
      <c r="G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8"/>
      <c r="X447" s="4"/>
      <c r="Y447" s="4"/>
      <c r="Z447" s="4"/>
      <c r="AA447" s="4"/>
      <c r="AB447" s="4"/>
      <c r="AC447" s="4"/>
      <c r="AD447" s="4"/>
      <c r="AE447" s="4"/>
      <c r="AF447" s="4"/>
      <c r="AG447" s="40"/>
      <c r="AH447" s="4"/>
      <c r="AI447" s="4"/>
      <c r="AJ447" s="4"/>
      <c r="AK447" s="4"/>
      <c r="AL447" s="4"/>
      <c r="AM447" s="4"/>
      <c r="AN447" s="4"/>
      <c r="AO447" s="4"/>
    </row>
    <row r="448">
      <c r="A448" s="4"/>
      <c r="B448" s="4"/>
      <c r="C448" s="4"/>
      <c r="D448" s="4"/>
      <c r="E448" s="4"/>
      <c r="F448" s="4"/>
      <c r="G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8"/>
      <c r="X448" s="4"/>
      <c r="Y448" s="4"/>
      <c r="Z448" s="4"/>
      <c r="AA448" s="4"/>
      <c r="AB448" s="4"/>
      <c r="AC448" s="4"/>
      <c r="AD448" s="4"/>
      <c r="AE448" s="4"/>
      <c r="AF448" s="4"/>
      <c r="AG448" s="40"/>
      <c r="AH448" s="4"/>
      <c r="AI448" s="4"/>
      <c r="AJ448" s="4"/>
      <c r="AK448" s="4"/>
      <c r="AL448" s="4"/>
      <c r="AM448" s="4"/>
      <c r="AN448" s="4"/>
      <c r="AO448" s="4"/>
    </row>
    <row r="449">
      <c r="A449" s="4"/>
      <c r="B449" s="4"/>
      <c r="C449" s="4"/>
      <c r="D449" s="4"/>
      <c r="E449" s="4"/>
      <c r="F449" s="4"/>
      <c r="G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8"/>
      <c r="X449" s="4"/>
      <c r="Y449" s="4"/>
      <c r="Z449" s="4"/>
      <c r="AA449" s="4"/>
      <c r="AB449" s="4"/>
      <c r="AC449" s="4"/>
      <c r="AD449" s="4"/>
      <c r="AE449" s="4"/>
      <c r="AF449" s="4"/>
      <c r="AG449" s="40"/>
      <c r="AH449" s="4"/>
      <c r="AI449" s="4"/>
      <c r="AJ449" s="4"/>
      <c r="AK449" s="4"/>
      <c r="AL449" s="4"/>
      <c r="AM449" s="4"/>
      <c r="AN449" s="4"/>
      <c r="AO449" s="4"/>
    </row>
    <row r="450">
      <c r="A450" s="4"/>
      <c r="B450" s="4"/>
      <c r="C450" s="4"/>
      <c r="D450" s="4"/>
      <c r="E450" s="4"/>
      <c r="F450" s="4"/>
      <c r="G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8"/>
      <c r="X450" s="4"/>
      <c r="Y450" s="4"/>
      <c r="Z450" s="4"/>
      <c r="AA450" s="4"/>
      <c r="AB450" s="4"/>
      <c r="AC450" s="4"/>
      <c r="AD450" s="4"/>
      <c r="AE450" s="4"/>
      <c r="AF450" s="4"/>
      <c r="AG450" s="40"/>
      <c r="AH450" s="4"/>
      <c r="AI450" s="4"/>
      <c r="AJ450" s="4"/>
      <c r="AK450" s="4"/>
      <c r="AL450" s="4"/>
      <c r="AM450" s="4"/>
      <c r="AN450" s="4"/>
      <c r="AO450" s="4"/>
    </row>
    <row r="451">
      <c r="A451" s="4"/>
      <c r="B451" s="4"/>
      <c r="C451" s="4"/>
      <c r="D451" s="4"/>
      <c r="E451" s="4"/>
      <c r="F451" s="4"/>
      <c r="G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8"/>
      <c r="X451" s="4"/>
      <c r="Y451" s="4"/>
      <c r="Z451" s="4"/>
      <c r="AA451" s="4"/>
      <c r="AB451" s="4"/>
      <c r="AC451" s="4"/>
      <c r="AD451" s="4"/>
      <c r="AE451" s="4"/>
      <c r="AF451" s="4"/>
      <c r="AG451" s="40"/>
      <c r="AH451" s="4"/>
      <c r="AI451" s="4"/>
      <c r="AJ451" s="4"/>
      <c r="AK451" s="4"/>
      <c r="AL451" s="4"/>
      <c r="AM451" s="4"/>
      <c r="AN451" s="4"/>
      <c r="AO451" s="4"/>
    </row>
    <row r="452">
      <c r="A452" s="4"/>
      <c r="B452" s="4"/>
      <c r="C452" s="4"/>
      <c r="D452" s="4"/>
      <c r="E452" s="4"/>
      <c r="F452" s="4"/>
      <c r="G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8"/>
      <c r="X452" s="4"/>
      <c r="Y452" s="4"/>
      <c r="Z452" s="4"/>
      <c r="AA452" s="4"/>
      <c r="AB452" s="4"/>
      <c r="AC452" s="4"/>
      <c r="AD452" s="4"/>
      <c r="AE452" s="4"/>
      <c r="AF452" s="4"/>
      <c r="AG452" s="40"/>
      <c r="AH452" s="4"/>
      <c r="AI452" s="4"/>
      <c r="AJ452" s="4"/>
      <c r="AK452" s="4"/>
      <c r="AL452" s="4"/>
      <c r="AM452" s="4"/>
      <c r="AN452" s="4"/>
      <c r="AO452" s="4"/>
    </row>
    <row r="453">
      <c r="A453" s="4"/>
      <c r="B453" s="4"/>
      <c r="C453" s="4"/>
      <c r="D453" s="4"/>
      <c r="E453" s="4"/>
      <c r="F453" s="4"/>
      <c r="G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8"/>
      <c r="X453" s="4"/>
      <c r="Y453" s="4"/>
      <c r="Z453" s="4"/>
      <c r="AA453" s="4"/>
      <c r="AB453" s="4"/>
      <c r="AC453" s="4"/>
      <c r="AD453" s="4"/>
      <c r="AE453" s="4"/>
      <c r="AF453" s="4"/>
      <c r="AG453" s="40"/>
      <c r="AH453" s="4"/>
      <c r="AI453" s="4"/>
      <c r="AJ453" s="4"/>
      <c r="AK453" s="4"/>
      <c r="AL453" s="4"/>
      <c r="AM453" s="4"/>
      <c r="AN453" s="4"/>
      <c r="AO453" s="4"/>
    </row>
    <row r="454">
      <c r="A454" s="4"/>
      <c r="B454" s="4"/>
      <c r="C454" s="4"/>
      <c r="D454" s="4"/>
      <c r="E454" s="4"/>
      <c r="F454" s="4"/>
      <c r="G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8"/>
      <c r="X454" s="4"/>
      <c r="Y454" s="4"/>
      <c r="Z454" s="4"/>
      <c r="AA454" s="4"/>
      <c r="AB454" s="4"/>
      <c r="AC454" s="4"/>
      <c r="AD454" s="4"/>
      <c r="AE454" s="4"/>
      <c r="AF454" s="4"/>
      <c r="AG454" s="40"/>
      <c r="AH454" s="4"/>
      <c r="AI454" s="4"/>
      <c r="AJ454" s="4"/>
      <c r="AK454" s="4"/>
      <c r="AL454" s="4"/>
      <c r="AM454" s="4"/>
      <c r="AN454" s="4"/>
      <c r="AO454" s="4"/>
    </row>
    <row r="455">
      <c r="A455" s="4"/>
      <c r="B455" s="4"/>
      <c r="C455" s="4"/>
      <c r="D455" s="4"/>
      <c r="E455" s="4"/>
      <c r="F455" s="4"/>
      <c r="G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8"/>
      <c r="X455" s="4"/>
      <c r="Y455" s="4"/>
      <c r="Z455" s="4"/>
      <c r="AA455" s="4"/>
      <c r="AB455" s="4"/>
      <c r="AC455" s="4"/>
      <c r="AD455" s="4"/>
      <c r="AE455" s="4"/>
      <c r="AF455" s="4"/>
      <c r="AG455" s="40"/>
      <c r="AH455" s="4"/>
      <c r="AI455" s="4"/>
      <c r="AJ455" s="4"/>
      <c r="AK455" s="4"/>
      <c r="AL455" s="4"/>
      <c r="AM455" s="4"/>
      <c r="AN455" s="4"/>
      <c r="AO455" s="4"/>
    </row>
    <row r="456">
      <c r="A456" s="4"/>
      <c r="B456" s="4"/>
      <c r="C456" s="4"/>
      <c r="D456" s="4"/>
      <c r="E456" s="4"/>
      <c r="F456" s="4"/>
      <c r="G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8"/>
      <c r="X456" s="4"/>
      <c r="Y456" s="4"/>
      <c r="Z456" s="4"/>
      <c r="AA456" s="4"/>
      <c r="AB456" s="4"/>
      <c r="AC456" s="4"/>
      <c r="AD456" s="4"/>
      <c r="AE456" s="4"/>
      <c r="AF456" s="4"/>
      <c r="AG456" s="40"/>
      <c r="AH456" s="4"/>
      <c r="AI456" s="4"/>
      <c r="AJ456" s="4"/>
      <c r="AK456" s="4"/>
      <c r="AL456" s="4"/>
      <c r="AM456" s="4"/>
      <c r="AN456" s="4"/>
      <c r="AO456" s="4"/>
    </row>
    <row r="457">
      <c r="A457" s="4"/>
      <c r="B457" s="4"/>
      <c r="C457" s="4"/>
      <c r="D457" s="4"/>
      <c r="E457" s="4"/>
      <c r="F457" s="4"/>
      <c r="G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8"/>
      <c r="X457" s="4"/>
      <c r="Y457" s="4"/>
      <c r="Z457" s="4"/>
      <c r="AA457" s="4"/>
      <c r="AB457" s="4"/>
      <c r="AC457" s="4"/>
      <c r="AD457" s="4"/>
      <c r="AE457" s="4"/>
      <c r="AF457" s="4"/>
      <c r="AG457" s="40"/>
      <c r="AH457" s="4"/>
      <c r="AI457" s="4"/>
      <c r="AJ457" s="4"/>
      <c r="AK457" s="4"/>
      <c r="AL457" s="4"/>
      <c r="AM457" s="4"/>
      <c r="AN457" s="4"/>
      <c r="AO457" s="4"/>
    </row>
    <row r="458">
      <c r="A458" s="4"/>
      <c r="B458" s="4"/>
      <c r="C458" s="4"/>
      <c r="D458" s="4"/>
      <c r="E458" s="4"/>
      <c r="F458" s="4"/>
      <c r="G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8"/>
      <c r="X458" s="4"/>
      <c r="Y458" s="4"/>
      <c r="Z458" s="4"/>
      <c r="AA458" s="4"/>
      <c r="AB458" s="4"/>
      <c r="AC458" s="4"/>
      <c r="AD458" s="4"/>
      <c r="AE458" s="4"/>
      <c r="AF458" s="4"/>
      <c r="AG458" s="40"/>
      <c r="AH458" s="4"/>
      <c r="AI458" s="4"/>
      <c r="AJ458" s="4"/>
      <c r="AK458" s="4"/>
      <c r="AL458" s="4"/>
      <c r="AM458" s="4"/>
      <c r="AN458" s="4"/>
      <c r="AO458" s="4"/>
    </row>
    <row r="459">
      <c r="A459" s="4"/>
      <c r="B459" s="4"/>
      <c r="C459" s="4"/>
      <c r="D459" s="4"/>
      <c r="E459" s="4"/>
      <c r="F459" s="4"/>
      <c r="G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8"/>
      <c r="X459" s="4"/>
      <c r="Y459" s="4"/>
      <c r="Z459" s="4"/>
      <c r="AA459" s="4"/>
      <c r="AB459" s="4"/>
      <c r="AC459" s="4"/>
      <c r="AD459" s="4"/>
      <c r="AE459" s="4"/>
      <c r="AF459" s="4"/>
      <c r="AG459" s="40"/>
      <c r="AH459" s="4"/>
      <c r="AI459" s="4"/>
      <c r="AJ459" s="4"/>
      <c r="AK459" s="4"/>
      <c r="AL459" s="4"/>
      <c r="AM459" s="4"/>
      <c r="AN459" s="4"/>
      <c r="AO459" s="4"/>
    </row>
    <row r="460">
      <c r="A460" s="4"/>
      <c r="B460" s="4"/>
      <c r="C460" s="4"/>
      <c r="D460" s="4"/>
      <c r="E460" s="4"/>
      <c r="F460" s="4"/>
      <c r="G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8"/>
      <c r="X460" s="4"/>
      <c r="Y460" s="4"/>
      <c r="Z460" s="4"/>
      <c r="AA460" s="4"/>
      <c r="AB460" s="4"/>
      <c r="AC460" s="4"/>
      <c r="AD460" s="4"/>
      <c r="AE460" s="4"/>
      <c r="AF460" s="4"/>
      <c r="AG460" s="40"/>
      <c r="AH460" s="4"/>
      <c r="AI460" s="4"/>
      <c r="AJ460" s="4"/>
      <c r="AK460" s="4"/>
      <c r="AL460" s="4"/>
      <c r="AM460" s="4"/>
      <c r="AN460" s="4"/>
      <c r="AO460" s="4"/>
    </row>
    <row r="461">
      <c r="A461" s="4"/>
      <c r="B461" s="4"/>
      <c r="C461" s="4"/>
      <c r="D461" s="4"/>
      <c r="E461" s="4"/>
      <c r="F461" s="4"/>
      <c r="G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8"/>
      <c r="X461" s="4"/>
      <c r="Y461" s="4"/>
      <c r="Z461" s="4"/>
      <c r="AA461" s="4"/>
      <c r="AB461" s="4"/>
      <c r="AC461" s="4"/>
      <c r="AD461" s="4"/>
      <c r="AE461" s="4"/>
      <c r="AF461" s="4"/>
      <c r="AG461" s="40"/>
      <c r="AH461" s="4"/>
      <c r="AI461" s="4"/>
      <c r="AJ461" s="4"/>
      <c r="AK461" s="4"/>
      <c r="AL461" s="4"/>
      <c r="AM461" s="4"/>
      <c r="AN461" s="4"/>
      <c r="AO461" s="4"/>
    </row>
    <row r="462">
      <c r="A462" s="4"/>
      <c r="B462" s="4"/>
      <c r="C462" s="4"/>
      <c r="D462" s="4"/>
      <c r="E462" s="4"/>
      <c r="F462" s="4"/>
      <c r="G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8"/>
      <c r="X462" s="4"/>
      <c r="Y462" s="4"/>
      <c r="Z462" s="4"/>
      <c r="AA462" s="4"/>
      <c r="AB462" s="4"/>
      <c r="AC462" s="4"/>
      <c r="AD462" s="4"/>
      <c r="AE462" s="4"/>
      <c r="AF462" s="4"/>
      <c r="AG462" s="40"/>
      <c r="AH462" s="4"/>
      <c r="AI462" s="4"/>
      <c r="AJ462" s="4"/>
      <c r="AK462" s="4"/>
      <c r="AL462" s="4"/>
      <c r="AM462" s="4"/>
      <c r="AN462" s="4"/>
      <c r="AO462" s="4"/>
    </row>
    <row r="463">
      <c r="A463" s="4"/>
      <c r="B463" s="4"/>
      <c r="C463" s="4"/>
      <c r="D463" s="4"/>
      <c r="E463" s="4"/>
      <c r="F463" s="4"/>
      <c r="G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8"/>
      <c r="X463" s="4"/>
      <c r="Y463" s="4"/>
      <c r="Z463" s="4"/>
      <c r="AA463" s="4"/>
      <c r="AB463" s="4"/>
      <c r="AC463" s="4"/>
      <c r="AD463" s="4"/>
      <c r="AE463" s="4"/>
      <c r="AF463" s="4"/>
      <c r="AG463" s="40"/>
      <c r="AH463" s="4"/>
      <c r="AI463" s="4"/>
      <c r="AJ463" s="4"/>
      <c r="AK463" s="4"/>
      <c r="AL463" s="4"/>
      <c r="AM463" s="4"/>
      <c r="AN463" s="4"/>
      <c r="AO463" s="4"/>
    </row>
    <row r="464">
      <c r="A464" s="4"/>
      <c r="B464" s="4"/>
      <c r="C464" s="4"/>
      <c r="D464" s="4"/>
      <c r="E464" s="4"/>
      <c r="F464" s="4"/>
      <c r="G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8"/>
      <c r="X464" s="4"/>
      <c r="Y464" s="4"/>
      <c r="Z464" s="4"/>
      <c r="AA464" s="4"/>
      <c r="AB464" s="4"/>
      <c r="AC464" s="4"/>
      <c r="AD464" s="4"/>
      <c r="AE464" s="4"/>
      <c r="AF464" s="4"/>
      <c r="AG464" s="40"/>
      <c r="AH464" s="4"/>
      <c r="AI464" s="4"/>
      <c r="AJ464" s="4"/>
      <c r="AK464" s="4"/>
      <c r="AL464" s="4"/>
      <c r="AM464" s="4"/>
      <c r="AN464" s="4"/>
      <c r="AO464" s="4"/>
    </row>
    <row r="465">
      <c r="A465" s="4"/>
      <c r="B465" s="4"/>
      <c r="C465" s="4"/>
      <c r="D465" s="4"/>
      <c r="E465" s="4"/>
      <c r="F465" s="4"/>
      <c r="G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8"/>
      <c r="X465" s="4"/>
      <c r="Y465" s="4"/>
      <c r="Z465" s="4"/>
      <c r="AA465" s="4"/>
      <c r="AB465" s="4"/>
      <c r="AC465" s="4"/>
      <c r="AD465" s="4"/>
      <c r="AE465" s="4"/>
      <c r="AF465" s="4"/>
      <c r="AG465" s="40"/>
      <c r="AH465" s="4"/>
      <c r="AI465" s="4"/>
      <c r="AJ465" s="4"/>
      <c r="AK465" s="4"/>
      <c r="AL465" s="4"/>
      <c r="AM465" s="4"/>
      <c r="AN465" s="4"/>
      <c r="AO465" s="4"/>
    </row>
    <row r="466">
      <c r="A466" s="4"/>
      <c r="B466" s="4"/>
      <c r="C466" s="4"/>
      <c r="D466" s="4"/>
      <c r="E466" s="4"/>
      <c r="F466" s="4"/>
      <c r="G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8"/>
      <c r="X466" s="4"/>
      <c r="Y466" s="4"/>
      <c r="Z466" s="4"/>
      <c r="AA466" s="4"/>
      <c r="AB466" s="4"/>
      <c r="AC466" s="4"/>
      <c r="AD466" s="4"/>
      <c r="AE466" s="4"/>
      <c r="AF466" s="4"/>
      <c r="AG466" s="40"/>
      <c r="AH466" s="4"/>
      <c r="AI466" s="4"/>
      <c r="AJ466" s="4"/>
      <c r="AK466" s="4"/>
      <c r="AL466" s="4"/>
      <c r="AM466" s="4"/>
      <c r="AN466" s="4"/>
      <c r="AO466" s="4"/>
    </row>
    <row r="467">
      <c r="A467" s="4"/>
      <c r="B467" s="4"/>
      <c r="C467" s="4"/>
      <c r="D467" s="4"/>
      <c r="E467" s="4"/>
      <c r="F467" s="4"/>
      <c r="G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8"/>
      <c r="X467" s="4"/>
      <c r="Y467" s="4"/>
      <c r="Z467" s="4"/>
      <c r="AA467" s="4"/>
      <c r="AB467" s="4"/>
      <c r="AC467" s="4"/>
      <c r="AD467" s="4"/>
      <c r="AE467" s="4"/>
      <c r="AF467" s="4"/>
      <c r="AG467" s="40"/>
      <c r="AH467" s="4"/>
      <c r="AI467" s="4"/>
      <c r="AJ467" s="4"/>
      <c r="AK467" s="4"/>
      <c r="AL467" s="4"/>
      <c r="AM467" s="4"/>
      <c r="AN467" s="4"/>
      <c r="AO467" s="4"/>
    </row>
    <row r="468">
      <c r="A468" s="4"/>
      <c r="B468" s="4"/>
      <c r="C468" s="4"/>
      <c r="D468" s="4"/>
      <c r="E468" s="4"/>
      <c r="F468" s="4"/>
      <c r="G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8"/>
      <c r="X468" s="4"/>
      <c r="Y468" s="4"/>
      <c r="Z468" s="4"/>
      <c r="AA468" s="4"/>
      <c r="AB468" s="4"/>
      <c r="AC468" s="4"/>
      <c r="AD468" s="4"/>
      <c r="AE468" s="4"/>
      <c r="AF468" s="4"/>
      <c r="AG468" s="40"/>
      <c r="AH468" s="4"/>
      <c r="AI468" s="4"/>
      <c r="AJ468" s="4"/>
      <c r="AK468" s="4"/>
      <c r="AL468" s="4"/>
      <c r="AM468" s="4"/>
      <c r="AN468" s="4"/>
      <c r="AO468" s="4"/>
    </row>
    <row r="469">
      <c r="A469" s="4"/>
      <c r="B469" s="4"/>
      <c r="C469" s="4"/>
      <c r="D469" s="4"/>
      <c r="E469" s="4"/>
      <c r="F469" s="4"/>
      <c r="G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8"/>
      <c r="X469" s="4"/>
      <c r="Y469" s="4"/>
      <c r="Z469" s="4"/>
      <c r="AA469" s="4"/>
      <c r="AB469" s="4"/>
      <c r="AC469" s="4"/>
      <c r="AD469" s="4"/>
      <c r="AE469" s="4"/>
      <c r="AF469" s="4"/>
      <c r="AG469" s="40"/>
      <c r="AH469" s="4"/>
      <c r="AI469" s="4"/>
      <c r="AJ469" s="4"/>
      <c r="AK469" s="4"/>
      <c r="AL469" s="4"/>
      <c r="AM469" s="4"/>
      <c r="AN469" s="4"/>
      <c r="AO469" s="4"/>
    </row>
    <row r="470">
      <c r="A470" s="4"/>
      <c r="B470" s="4"/>
      <c r="C470" s="4"/>
      <c r="D470" s="4"/>
      <c r="E470" s="4"/>
      <c r="F470" s="4"/>
      <c r="G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8"/>
      <c r="X470" s="4"/>
      <c r="Y470" s="4"/>
      <c r="Z470" s="4"/>
      <c r="AA470" s="4"/>
      <c r="AB470" s="4"/>
      <c r="AC470" s="4"/>
      <c r="AD470" s="4"/>
      <c r="AE470" s="4"/>
      <c r="AF470" s="4"/>
      <c r="AG470" s="40"/>
      <c r="AH470" s="4"/>
      <c r="AI470" s="4"/>
      <c r="AJ470" s="4"/>
      <c r="AK470" s="4"/>
      <c r="AL470" s="4"/>
      <c r="AM470" s="4"/>
      <c r="AN470" s="4"/>
      <c r="AO470" s="4"/>
    </row>
    <row r="471">
      <c r="A471" s="4"/>
      <c r="B471" s="4"/>
      <c r="C471" s="4"/>
      <c r="D471" s="4"/>
      <c r="E471" s="4"/>
      <c r="F471" s="4"/>
      <c r="G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8"/>
      <c r="X471" s="4"/>
      <c r="Y471" s="4"/>
      <c r="Z471" s="4"/>
      <c r="AA471" s="4"/>
      <c r="AB471" s="4"/>
      <c r="AC471" s="4"/>
      <c r="AD471" s="4"/>
      <c r="AE471" s="4"/>
      <c r="AF471" s="4"/>
      <c r="AG471" s="40"/>
      <c r="AH471" s="4"/>
      <c r="AI471" s="4"/>
      <c r="AJ471" s="4"/>
      <c r="AK471" s="4"/>
      <c r="AL471" s="4"/>
      <c r="AM471" s="4"/>
      <c r="AN471" s="4"/>
      <c r="AO471" s="4"/>
    </row>
    <row r="472">
      <c r="A472" s="4"/>
      <c r="B472" s="4"/>
      <c r="C472" s="4"/>
      <c r="D472" s="4"/>
      <c r="E472" s="4"/>
      <c r="F472" s="4"/>
      <c r="G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8"/>
      <c r="X472" s="4"/>
      <c r="Y472" s="4"/>
      <c r="Z472" s="4"/>
      <c r="AA472" s="4"/>
      <c r="AB472" s="4"/>
      <c r="AC472" s="4"/>
      <c r="AD472" s="4"/>
      <c r="AE472" s="4"/>
      <c r="AF472" s="4"/>
      <c r="AG472" s="40"/>
      <c r="AH472" s="4"/>
      <c r="AI472" s="4"/>
      <c r="AJ472" s="4"/>
      <c r="AK472" s="4"/>
      <c r="AL472" s="4"/>
      <c r="AM472" s="4"/>
      <c r="AN472" s="4"/>
      <c r="AO472" s="4"/>
    </row>
    <row r="473">
      <c r="A473" s="4"/>
      <c r="B473" s="4"/>
      <c r="C473" s="4"/>
      <c r="D473" s="4"/>
      <c r="E473" s="4"/>
      <c r="F473" s="4"/>
      <c r="G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8"/>
      <c r="X473" s="4"/>
      <c r="Y473" s="4"/>
      <c r="Z473" s="4"/>
      <c r="AA473" s="4"/>
      <c r="AB473" s="4"/>
      <c r="AC473" s="4"/>
      <c r="AD473" s="4"/>
      <c r="AE473" s="4"/>
      <c r="AF473" s="4"/>
      <c r="AG473" s="40"/>
      <c r="AH473" s="4"/>
      <c r="AI473" s="4"/>
      <c r="AJ473" s="4"/>
      <c r="AK473" s="4"/>
      <c r="AL473" s="4"/>
      <c r="AM473" s="4"/>
      <c r="AN473" s="4"/>
      <c r="AO473" s="4"/>
    </row>
    <row r="474">
      <c r="A474" s="4"/>
      <c r="B474" s="4"/>
      <c r="C474" s="4"/>
      <c r="D474" s="4"/>
      <c r="E474" s="4"/>
      <c r="F474" s="4"/>
      <c r="G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8"/>
      <c r="X474" s="4"/>
      <c r="Y474" s="4"/>
      <c r="Z474" s="4"/>
      <c r="AA474" s="4"/>
      <c r="AB474" s="4"/>
      <c r="AC474" s="4"/>
      <c r="AD474" s="4"/>
      <c r="AE474" s="4"/>
      <c r="AF474" s="4"/>
      <c r="AG474" s="40"/>
      <c r="AH474" s="4"/>
      <c r="AI474" s="4"/>
      <c r="AJ474" s="4"/>
      <c r="AK474" s="4"/>
      <c r="AL474" s="4"/>
      <c r="AM474" s="4"/>
      <c r="AN474" s="4"/>
      <c r="AO474" s="4"/>
    </row>
    <row r="475">
      <c r="A475" s="4"/>
      <c r="B475" s="4"/>
      <c r="C475" s="4"/>
      <c r="D475" s="4"/>
      <c r="E475" s="4"/>
      <c r="F475" s="4"/>
      <c r="G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8"/>
      <c r="X475" s="4"/>
      <c r="Y475" s="4"/>
      <c r="Z475" s="4"/>
      <c r="AA475" s="4"/>
      <c r="AB475" s="4"/>
      <c r="AC475" s="4"/>
      <c r="AD475" s="4"/>
      <c r="AE475" s="4"/>
      <c r="AF475" s="4"/>
      <c r="AG475" s="40"/>
      <c r="AH475" s="4"/>
      <c r="AI475" s="4"/>
      <c r="AJ475" s="4"/>
      <c r="AK475" s="4"/>
      <c r="AL475" s="4"/>
      <c r="AM475" s="4"/>
      <c r="AN475" s="4"/>
      <c r="AO475" s="4"/>
    </row>
    <row r="476">
      <c r="A476" s="4"/>
      <c r="B476" s="4"/>
      <c r="C476" s="4"/>
      <c r="D476" s="4"/>
      <c r="E476" s="4"/>
      <c r="F476" s="4"/>
      <c r="G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8"/>
      <c r="X476" s="4"/>
      <c r="Y476" s="4"/>
      <c r="Z476" s="4"/>
      <c r="AA476" s="4"/>
      <c r="AB476" s="4"/>
      <c r="AC476" s="4"/>
      <c r="AD476" s="4"/>
      <c r="AE476" s="4"/>
      <c r="AF476" s="4"/>
      <c r="AG476" s="40"/>
      <c r="AH476" s="4"/>
      <c r="AI476" s="4"/>
      <c r="AJ476" s="4"/>
      <c r="AK476" s="4"/>
      <c r="AL476" s="4"/>
      <c r="AM476" s="4"/>
      <c r="AN476" s="4"/>
      <c r="AO476" s="4"/>
    </row>
    <row r="477">
      <c r="A477" s="4"/>
      <c r="B477" s="4"/>
      <c r="C477" s="4"/>
      <c r="D477" s="4"/>
      <c r="E477" s="4"/>
      <c r="F477" s="4"/>
      <c r="G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8"/>
      <c r="X477" s="4"/>
      <c r="Y477" s="4"/>
      <c r="Z477" s="4"/>
      <c r="AA477" s="4"/>
      <c r="AB477" s="4"/>
      <c r="AC477" s="4"/>
      <c r="AD477" s="4"/>
      <c r="AE477" s="4"/>
      <c r="AF477" s="4"/>
      <c r="AG477" s="40"/>
      <c r="AH477" s="4"/>
      <c r="AI477" s="4"/>
      <c r="AJ477" s="4"/>
      <c r="AK477" s="4"/>
      <c r="AL477" s="4"/>
      <c r="AM477" s="4"/>
      <c r="AN477" s="4"/>
      <c r="AO477" s="4"/>
    </row>
    <row r="478">
      <c r="A478" s="4"/>
      <c r="B478" s="4"/>
      <c r="C478" s="4"/>
      <c r="D478" s="4"/>
      <c r="E478" s="4"/>
      <c r="F478" s="4"/>
      <c r="G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8"/>
      <c r="X478" s="4"/>
      <c r="Y478" s="4"/>
      <c r="Z478" s="4"/>
      <c r="AA478" s="4"/>
      <c r="AB478" s="4"/>
      <c r="AC478" s="4"/>
      <c r="AD478" s="4"/>
      <c r="AE478" s="4"/>
      <c r="AF478" s="4"/>
      <c r="AG478" s="40"/>
      <c r="AH478" s="4"/>
      <c r="AI478" s="4"/>
      <c r="AJ478" s="4"/>
      <c r="AK478" s="4"/>
      <c r="AL478" s="4"/>
      <c r="AM478" s="4"/>
      <c r="AN478" s="4"/>
      <c r="AO478" s="4"/>
    </row>
    <row r="479">
      <c r="A479" s="4"/>
      <c r="B479" s="4"/>
      <c r="C479" s="4"/>
      <c r="D479" s="4"/>
      <c r="E479" s="4"/>
      <c r="F479" s="4"/>
      <c r="G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8"/>
      <c r="X479" s="4"/>
      <c r="Y479" s="4"/>
      <c r="Z479" s="4"/>
      <c r="AA479" s="4"/>
      <c r="AB479" s="4"/>
      <c r="AC479" s="4"/>
      <c r="AD479" s="4"/>
      <c r="AE479" s="4"/>
      <c r="AF479" s="4"/>
      <c r="AG479" s="40"/>
      <c r="AH479" s="4"/>
      <c r="AI479" s="4"/>
      <c r="AJ479" s="4"/>
      <c r="AK479" s="4"/>
      <c r="AL479" s="4"/>
      <c r="AM479" s="4"/>
      <c r="AN479" s="4"/>
      <c r="AO479" s="4"/>
    </row>
    <row r="480">
      <c r="A480" s="4"/>
      <c r="B480" s="4"/>
      <c r="C480" s="4"/>
      <c r="D480" s="4"/>
      <c r="E480" s="4"/>
      <c r="F480" s="4"/>
      <c r="G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8"/>
      <c r="X480" s="4"/>
      <c r="Y480" s="4"/>
      <c r="Z480" s="4"/>
      <c r="AA480" s="4"/>
      <c r="AB480" s="4"/>
      <c r="AC480" s="4"/>
      <c r="AD480" s="4"/>
      <c r="AE480" s="4"/>
      <c r="AF480" s="4"/>
      <c r="AG480" s="40"/>
      <c r="AH480" s="4"/>
      <c r="AI480" s="4"/>
      <c r="AJ480" s="4"/>
      <c r="AK480" s="4"/>
      <c r="AL480" s="4"/>
      <c r="AM480" s="4"/>
      <c r="AN480" s="4"/>
      <c r="AO480" s="4"/>
    </row>
    <row r="481">
      <c r="A481" s="4"/>
      <c r="B481" s="4"/>
      <c r="C481" s="4"/>
      <c r="D481" s="4"/>
      <c r="E481" s="4"/>
      <c r="F481" s="4"/>
      <c r="G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8"/>
      <c r="X481" s="4"/>
      <c r="Y481" s="4"/>
      <c r="Z481" s="4"/>
      <c r="AA481" s="4"/>
      <c r="AB481" s="4"/>
      <c r="AC481" s="4"/>
      <c r="AD481" s="4"/>
      <c r="AE481" s="4"/>
      <c r="AF481" s="4"/>
      <c r="AG481" s="40"/>
      <c r="AH481" s="4"/>
      <c r="AI481" s="4"/>
      <c r="AJ481" s="4"/>
      <c r="AK481" s="4"/>
      <c r="AL481" s="4"/>
      <c r="AM481" s="4"/>
      <c r="AN481" s="4"/>
      <c r="AO481" s="4"/>
    </row>
    <row r="482">
      <c r="A482" s="4"/>
      <c r="B482" s="4"/>
      <c r="C482" s="4"/>
      <c r="D482" s="4"/>
      <c r="E482" s="4"/>
      <c r="F482" s="4"/>
      <c r="G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8"/>
      <c r="X482" s="4"/>
      <c r="Y482" s="4"/>
      <c r="Z482" s="4"/>
      <c r="AA482" s="4"/>
      <c r="AB482" s="4"/>
      <c r="AC482" s="4"/>
      <c r="AD482" s="4"/>
      <c r="AE482" s="4"/>
      <c r="AF482" s="4"/>
      <c r="AG482" s="40"/>
      <c r="AH482" s="4"/>
      <c r="AI482" s="4"/>
      <c r="AJ482" s="4"/>
      <c r="AK482" s="4"/>
      <c r="AL482" s="4"/>
      <c r="AM482" s="4"/>
      <c r="AN482" s="4"/>
      <c r="AO482" s="4"/>
    </row>
    <row r="483">
      <c r="A483" s="4"/>
      <c r="B483" s="4"/>
      <c r="C483" s="4"/>
      <c r="D483" s="4"/>
      <c r="E483" s="4"/>
      <c r="F483" s="4"/>
      <c r="G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8"/>
      <c r="X483" s="4"/>
      <c r="Y483" s="4"/>
      <c r="Z483" s="4"/>
      <c r="AA483" s="4"/>
      <c r="AB483" s="4"/>
      <c r="AC483" s="4"/>
      <c r="AD483" s="4"/>
      <c r="AE483" s="4"/>
      <c r="AF483" s="4"/>
      <c r="AG483" s="40"/>
      <c r="AH483" s="4"/>
      <c r="AI483" s="4"/>
      <c r="AJ483" s="4"/>
      <c r="AK483" s="4"/>
      <c r="AL483" s="4"/>
      <c r="AM483" s="4"/>
      <c r="AN483" s="4"/>
      <c r="AO483" s="4"/>
    </row>
    <row r="484">
      <c r="A484" s="4"/>
      <c r="B484" s="4"/>
      <c r="C484" s="4"/>
      <c r="D484" s="4"/>
      <c r="E484" s="4"/>
      <c r="F484" s="4"/>
      <c r="G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8"/>
      <c r="X484" s="4"/>
      <c r="Y484" s="4"/>
      <c r="Z484" s="4"/>
      <c r="AA484" s="4"/>
      <c r="AB484" s="4"/>
      <c r="AC484" s="4"/>
      <c r="AD484" s="4"/>
      <c r="AE484" s="4"/>
      <c r="AF484" s="4"/>
      <c r="AG484" s="40"/>
      <c r="AH484" s="4"/>
      <c r="AI484" s="4"/>
      <c r="AJ484" s="4"/>
      <c r="AK484" s="4"/>
      <c r="AL484" s="4"/>
      <c r="AM484" s="4"/>
      <c r="AN484" s="4"/>
      <c r="AO484" s="4"/>
    </row>
    <row r="485">
      <c r="A485" s="4"/>
      <c r="B485" s="4"/>
      <c r="C485" s="4"/>
      <c r="D485" s="4"/>
      <c r="E485" s="4"/>
      <c r="F485" s="4"/>
      <c r="G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8"/>
      <c r="X485" s="4"/>
      <c r="Y485" s="4"/>
      <c r="Z485" s="4"/>
      <c r="AA485" s="4"/>
      <c r="AB485" s="4"/>
      <c r="AC485" s="4"/>
      <c r="AD485" s="4"/>
      <c r="AE485" s="4"/>
      <c r="AF485" s="4"/>
      <c r="AG485" s="40"/>
      <c r="AH485" s="4"/>
      <c r="AI485" s="4"/>
      <c r="AJ485" s="4"/>
      <c r="AK485" s="4"/>
      <c r="AL485" s="4"/>
      <c r="AM485" s="4"/>
      <c r="AN485" s="4"/>
      <c r="AO485" s="4"/>
    </row>
    <row r="486">
      <c r="A486" s="4"/>
      <c r="B486" s="4"/>
      <c r="C486" s="4"/>
      <c r="D486" s="4"/>
      <c r="E486" s="4"/>
      <c r="F486" s="4"/>
      <c r="G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8"/>
      <c r="X486" s="4"/>
      <c r="Y486" s="4"/>
      <c r="Z486" s="4"/>
      <c r="AA486" s="4"/>
      <c r="AB486" s="4"/>
      <c r="AC486" s="4"/>
      <c r="AD486" s="4"/>
      <c r="AE486" s="4"/>
      <c r="AF486" s="4"/>
      <c r="AG486" s="40"/>
      <c r="AH486" s="4"/>
      <c r="AI486" s="4"/>
      <c r="AJ486" s="4"/>
      <c r="AK486" s="4"/>
      <c r="AL486" s="4"/>
      <c r="AM486" s="4"/>
      <c r="AN486" s="4"/>
      <c r="AO486" s="4"/>
    </row>
    <row r="487">
      <c r="A487" s="4"/>
      <c r="B487" s="4"/>
      <c r="C487" s="4"/>
      <c r="D487" s="4"/>
      <c r="E487" s="4"/>
      <c r="F487" s="4"/>
      <c r="G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8"/>
      <c r="X487" s="4"/>
      <c r="Y487" s="4"/>
      <c r="Z487" s="4"/>
      <c r="AA487" s="4"/>
      <c r="AB487" s="4"/>
      <c r="AC487" s="4"/>
      <c r="AD487" s="4"/>
      <c r="AE487" s="4"/>
      <c r="AF487" s="4"/>
      <c r="AG487" s="40"/>
      <c r="AH487" s="4"/>
      <c r="AI487" s="4"/>
      <c r="AJ487" s="4"/>
      <c r="AK487" s="4"/>
      <c r="AL487" s="4"/>
      <c r="AM487" s="4"/>
      <c r="AN487" s="4"/>
      <c r="AO487" s="4"/>
    </row>
    <row r="488">
      <c r="A488" s="4"/>
      <c r="B488" s="4"/>
      <c r="C488" s="4"/>
      <c r="D488" s="4"/>
      <c r="E488" s="4"/>
      <c r="F488" s="4"/>
      <c r="G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8"/>
      <c r="X488" s="4"/>
      <c r="Y488" s="4"/>
      <c r="Z488" s="4"/>
      <c r="AA488" s="4"/>
      <c r="AB488" s="4"/>
      <c r="AC488" s="4"/>
      <c r="AD488" s="4"/>
      <c r="AE488" s="4"/>
      <c r="AF488" s="4"/>
      <c r="AG488" s="40"/>
      <c r="AH488" s="4"/>
      <c r="AI488" s="4"/>
      <c r="AJ488" s="4"/>
      <c r="AK488" s="4"/>
      <c r="AL488" s="4"/>
      <c r="AM488" s="4"/>
      <c r="AN488" s="4"/>
      <c r="AO488" s="4"/>
    </row>
    <row r="489">
      <c r="A489" s="4"/>
      <c r="B489" s="4"/>
      <c r="C489" s="4"/>
      <c r="D489" s="4"/>
      <c r="E489" s="4"/>
      <c r="F489" s="4"/>
      <c r="G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8"/>
      <c r="X489" s="4"/>
      <c r="Y489" s="4"/>
      <c r="Z489" s="4"/>
      <c r="AA489" s="4"/>
      <c r="AB489" s="4"/>
      <c r="AC489" s="4"/>
      <c r="AD489" s="4"/>
      <c r="AE489" s="4"/>
      <c r="AF489" s="4"/>
      <c r="AG489" s="40"/>
      <c r="AH489" s="4"/>
      <c r="AI489" s="4"/>
      <c r="AJ489" s="4"/>
      <c r="AK489" s="4"/>
      <c r="AL489" s="4"/>
      <c r="AM489" s="4"/>
      <c r="AN489" s="4"/>
      <c r="AO489" s="4"/>
    </row>
    <row r="490">
      <c r="A490" s="4"/>
      <c r="B490" s="4"/>
      <c r="C490" s="4"/>
      <c r="D490" s="4"/>
      <c r="E490" s="4"/>
      <c r="F490" s="4"/>
      <c r="G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8"/>
      <c r="X490" s="4"/>
      <c r="Y490" s="4"/>
      <c r="Z490" s="4"/>
      <c r="AA490" s="4"/>
      <c r="AB490" s="4"/>
      <c r="AC490" s="4"/>
      <c r="AD490" s="4"/>
      <c r="AE490" s="4"/>
      <c r="AF490" s="4"/>
      <c r="AG490" s="40"/>
      <c r="AH490" s="4"/>
      <c r="AI490" s="4"/>
      <c r="AJ490" s="4"/>
      <c r="AK490" s="4"/>
      <c r="AL490" s="4"/>
      <c r="AM490" s="4"/>
      <c r="AN490" s="4"/>
      <c r="AO490" s="4"/>
    </row>
    <row r="491">
      <c r="A491" s="4"/>
      <c r="B491" s="4"/>
      <c r="C491" s="4"/>
      <c r="D491" s="4"/>
      <c r="E491" s="4"/>
      <c r="F491" s="4"/>
      <c r="G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8"/>
      <c r="X491" s="4"/>
      <c r="Y491" s="4"/>
      <c r="Z491" s="4"/>
      <c r="AA491" s="4"/>
      <c r="AB491" s="4"/>
      <c r="AC491" s="4"/>
      <c r="AD491" s="4"/>
      <c r="AE491" s="4"/>
      <c r="AF491" s="4"/>
      <c r="AG491" s="40"/>
      <c r="AH491" s="4"/>
      <c r="AI491" s="4"/>
      <c r="AJ491" s="4"/>
      <c r="AK491" s="4"/>
      <c r="AL491" s="4"/>
      <c r="AM491" s="4"/>
      <c r="AN491" s="4"/>
      <c r="AO491" s="4"/>
    </row>
    <row r="492">
      <c r="A492" s="4"/>
      <c r="B492" s="4"/>
      <c r="C492" s="4"/>
      <c r="D492" s="4"/>
      <c r="E492" s="4"/>
      <c r="F492" s="4"/>
      <c r="G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8"/>
      <c r="X492" s="4"/>
      <c r="Y492" s="4"/>
      <c r="Z492" s="4"/>
      <c r="AA492" s="4"/>
      <c r="AB492" s="4"/>
      <c r="AC492" s="4"/>
      <c r="AD492" s="4"/>
      <c r="AE492" s="4"/>
      <c r="AF492" s="4"/>
      <c r="AG492" s="40"/>
      <c r="AH492" s="4"/>
      <c r="AI492" s="4"/>
      <c r="AJ492" s="4"/>
      <c r="AK492" s="4"/>
      <c r="AL492" s="4"/>
      <c r="AM492" s="4"/>
      <c r="AN492" s="4"/>
      <c r="AO492" s="4"/>
    </row>
    <row r="493">
      <c r="A493" s="4"/>
      <c r="B493" s="4"/>
      <c r="C493" s="4"/>
      <c r="D493" s="4"/>
      <c r="E493" s="4"/>
      <c r="F493" s="4"/>
      <c r="G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8"/>
      <c r="X493" s="4"/>
      <c r="Y493" s="4"/>
      <c r="Z493" s="4"/>
      <c r="AA493" s="4"/>
      <c r="AB493" s="4"/>
      <c r="AC493" s="4"/>
      <c r="AD493" s="4"/>
      <c r="AE493" s="4"/>
      <c r="AF493" s="4"/>
      <c r="AG493" s="40"/>
      <c r="AH493" s="4"/>
      <c r="AI493" s="4"/>
      <c r="AJ493" s="4"/>
      <c r="AK493" s="4"/>
      <c r="AL493" s="4"/>
      <c r="AM493" s="4"/>
      <c r="AN493" s="4"/>
      <c r="AO493" s="4"/>
    </row>
    <row r="494">
      <c r="A494" s="4"/>
      <c r="B494" s="4"/>
      <c r="C494" s="4"/>
      <c r="D494" s="4"/>
      <c r="E494" s="4"/>
      <c r="F494" s="4"/>
      <c r="G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8"/>
      <c r="X494" s="4"/>
      <c r="Y494" s="4"/>
      <c r="Z494" s="4"/>
      <c r="AA494" s="4"/>
      <c r="AB494" s="4"/>
      <c r="AC494" s="4"/>
      <c r="AD494" s="4"/>
      <c r="AE494" s="4"/>
      <c r="AF494" s="4"/>
      <c r="AG494" s="40"/>
      <c r="AH494" s="4"/>
      <c r="AI494" s="4"/>
      <c r="AJ494" s="4"/>
      <c r="AK494" s="4"/>
      <c r="AL494" s="4"/>
      <c r="AM494" s="4"/>
      <c r="AN494" s="4"/>
      <c r="AO494" s="4"/>
    </row>
    <row r="495">
      <c r="A495" s="4"/>
      <c r="B495" s="4"/>
      <c r="C495" s="4"/>
      <c r="D495" s="4"/>
      <c r="E495" s="4"/>
      <c r="F495" s="4"/>
      <c r="G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8"/>
      <c r="X495" s="4"/>
      <c r="Y495" s="4"/>
      <c r="Z495" s="4"/>
      <c r="AA495" s="4"/>
      <c r="AB495" s="4"/>
      <c r="AC495" s="4"/>
      <c r="AD495" s="4"/>
      <c r="AE495" s="4"/>
      <c r="AF495" s="4"/>
      <c r="AG495" s="40"/>
      <c r="AH495" s="4"/>
      <c r="AI495" s="4"/>
      <c r="AJ495" s="4"/>
      <c r="AK495" s="4"/>
      <c r="AL495" s="4"/>
      <c r="AM495" s="4"/>
      <c r="AN495" s="4"/>
      <c r="AO495" s="4"/>
    </row>
    <row r="496">
      <c r="A496" s="4"/>
      <c r="B496" s="4"/>
      <c r="C496" s="4"/>
      <c r="D496" s="4"/>
      <c r="E496" s="4"/>
      <c r="F496" s="4"/>
      <c r="G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8"/>
      <c r="X496" s="4"/>
      <c r="Y496" s="4"/>
      <c r="Z496" s="4"/>
      <c r="AA496" s="4"/>
      <c r="AB496" s="4"/>
      <c r="AC496" s="4"/>
      <c r="AD496" s="4"/>
      <c r="AE496" s="4"/>
      <c r="AF496" s="4"/>
      <c r="AG496" s="40"/>
      <c r="AH496" s="4"/>
      <c r="AI496" s="4"/>
      <c r="AJ496" s="4"/>
      <c r="AK496" s="4"/>
      <c r="AL496" s="4"/>
      <c r="AM496" s="4"/>
      <c r="AN496" s="4"/>
      <c r="AO496" s="4"/>
    </row>
    <row r="497">
      <c r="A497" s="4"/>
      <c r="B497" s="4"/>
      <c r="C497" s="4"/>
      <c r="D497" s="4"/>
      <c r="E497" s="4"/>
      <c r="F497" s="4"/>
      <c r="G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8"/>
      <c r="X497" s="4"/>
      <c r="Y497" s="4"/>
      <c r="Z497" s="4"/>
      <c r="AA497" s="4"/>
      <c r="AB497" s="4"/>
      <c r="AC497" s="4"/>
      <c r="AD497" s="4"/>
      <c r="AE497" s="4"/>
      <c r="AF497" s="4"/>
      <c r="AG497" s="40"/>
      <c r="AH497" s="4"/>
      <c r="AI497" s="4"/>
      <c r="AJ497" s="4"/>
      <c r="AK497" s="4"/>
      <c r="AL497" s="4"/>
      <c r="AM497" s="4"/>
      <c r="AN497" s="4"/>
      <c r="AO497" s="4"/>
    </row>
    <row r="498">
      <c r="A498" s="4"/>
      <c r="B498" s="4"/>
      <c r="C498" s="4"/>
      <c r="D498" s="4"/>
      <c r="E498" s="4"/>
      <c r="F498" s="4"/>
      <c r="G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8"/>
      <c r="X498" s="4"/>
      <c r="Y498" s="4"/>
      <c r="Z498" s="4"/>
      <c r="AA498" s="4"/>
      <c r="AB498" s="4"/>
      <c r="AC498" s="4"/>
      <c r="AD498" s="4"/>
      <c r="AE498" s="4"/>
      <c r="AF498" s="4"/>
      <c r="AG498" s="40"/>
      <c r="AH498" s="4"/>
      <c r="AI498" s="4"/>
      <c r="AJ498" s="4"/>
      <c r="AK498" s="4"/>
      <c r="AL498" s="4"/>
      <c r="AM498" s="4"/>
      <c r="AN498" s="4"/>
      <c r="AO498" s="4"/>
    </row>
    <row r="499">
      <c r="A499" s="4"/>
      <c r="B499" s="4"/>
      <c r="C499" s="4"/>
      <c r="D499" s="4"/>
      <c r="E499" s="4"/>
      <c r="F499" s="4"/>
      <c r="G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8"/>
      <c r="X499" s="4"/>
      <c r="Y499" s="4"/>
      <c r="Z499" s="4"/>
      <c r="AA499" s="4"/>
      <c r="AB499" s="4"/>
      <c r="AC499" s="4"/>
      <c r="AD499" s="4"/>
      <c r="AE499" s="4"/>
      <c r="AF499" s="4"/>
      <c r="AG499" s="40"/>
      <c r="AH499" s="4"/>
      <c r="AI499" s="4"/>
      <c r="AJ499" s="4"/>
      <c r="AK499" s="4"/>
      <c r="AL499" s="4"/>
      <c r="AM499" s="4"/>
      <c r="AN499" s="4"/>
      <c r="AO499" s="4"/>
    </row>
    <row r="500">
      <c r="A500" s="4"/>
      <c r="B500" s="4"/>
      <c r="C500" s="4"/>
      <c r="D500" s="4"/>
      <c r="E500" s="4"/>
      <c r="F500" s="4"/>
      <c r="G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8"/>
      <c r="X500" s="4"/>
      <c r="Y500" s="4"/>
      <c r="Z500" s="4"/>
      <c r="AA500" s="4"/>
      <c r="AB500" s="4"/>
      <c r="AC500" s="4"/>
      <c r="AD500" s="4"/>
      <c r="AE500" s="4"/>
      <c r="AF500" s="4"/>
      <c r="AG500" s="40"/>
      <c r="AH500" s="4"/>
      <c r="AI500" s="4"/>
      <c r="AJ500" s="4"/>
      <c r="AK500" s="4"/>
      <c r="AL500" s="4"/>
      <c r="AM500" s="4"/>
      <c r="AN500" s="4"/>
      <c r="AO500" s="4"/>
    </row>
    <row r="501">
      <c r="A501" s="4"/>
      <c r="B501" s="4"/>
      <c r="C501" s="4"/>
      <c r="D501" s="4"/>
      <c r="E501" s="4"/>
      <c r="F501" s="4"/>
      <c r="G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8"/>
      <c r="X501" s="4"/>
      <c r="Y501" s="4"/>
      <c r="Z501" s="4"/>
      <c r="AA501" s="4"/>
      <c r="AB501" s="4"/>
      <c r="AC501" s="4"/>
      <c r="AD501" s="4"/>
      <c r="AE501" s="4"/>
      <c r="AF501" s="4"/>
      <c r="AG501" s="40"/>
      <c r="AH501" s="4"/>
      <c r="AI501" s="4"/>
      <c r="AJ501" s="4"/>
      <c r="AK501" s="4"/>
      <c r="AL501" s="4"/>
      <c r="AM501" s="4"/>
      <c r="AN501" s="4"/>
      <c r="AO501" s="4"/>
    </row>
    <row r="502">
      <c r="A502" s="4"/>
      <c r="B502" s="4"/>
      <c r="C502" s="4"/>
      <c r="D502" s="4"/>
      <c r="E502" s="4"/>
      <c r="F502" s="4"/>
      <c r="G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8"/>
      <c r="X502" s="4"/>
      <c r="Y502" s="4"/>
      <c r="Z502" s="4"/>
      <c r="AA502" s="4"/>
      <c r="AB502" s="4"/>
      <c r="AC502" s="4"/>
      <c r="AD502" s="4"/>
      <c r="AE502" s="4"/>
      <c r="AF502" s="4"/>
      <c r="AG502" s="40"/>
      <c r="AH502" s="4"/>
      <c r="AI502" s="4"/>
      <c r="AJ502" s="4"/>
      <c r="AK502" s="4"/>
      <c r="AL502" s="4"/>
      <c r="AM502" s="4"/>
      <c r="AN502" s="4"/>
      <c r="AO502" s="4"/>
    </row>
    <row r="503">
      <c r="A503" s="4"/>
      <c r="B503" s="4"/>
      <c r="C503" s="4"/>
      <c r="D503" s="4"/>
      <c r="E503" s="4"/>
      <c r="F503" s="4"/>
      <c r="G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8"/>
      <c r="X503" s="4"/>
      <c r="Y503" s="4"/>
      <c r="Z503" s="4"/>
      <c r="AA503" s="4"/>
      <c r="AB503" s="4"/>
      <c r="AC503" s="4"/>
      <c r="AD503" s="4"/>
      <c r="AE503" s="4"/>
      <c r="AF503" s="4"/>
      <c r="AG503" s="40"/>
      <c r="AH503" s="4"/>
      <c r="AI503" s="4"/>
      <c r="AJ503" s="4"/>
      <c r="AK503" s="4"/>
      <c r="AL503" s="4"/>
      <c r="AM503" s="4"/>
      <c r="AN503" s="4"/>
      <c r="AO503" s="4"/>
    </row>
    <row r="504">
      <c r="A504" s="4"/>
      <c r="B504" s="4"/>
      <c r="C504" s="4"/>
      <c r="D504" s="4"/>
      <c r="E504" s="4"/>
      <c r="F504" s="4"/>
      <c r="G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8"/>
      <c r="X504" s="4"/>
      <c r="Y504" s="4"/>
      <c r="Z504" s="4"/>
      <c r="AA504" s="4"/>
      <c r="AB504" s="4"/>
      <c r="AC504" s="4"/>
      <c r="AD504" s="4"/>
      <c r="AE504" s="4"/>
      <c r="AF504" s="4"/>
      <c r="AG504" s="40"/>
      <c r="AH504" s="4"/>
      <c r="AI504" s="4"/>
      <c r="AJ504" s="4"/>
      <c r="AK504" s="4"/>
      <c r="AL504" s="4"/>
      <c r="AM504" s="4"/>
      <c r="AN504" s="4"/>
      <c r="AO504" s="4"/>
    </row>
    <row r="505">
      <c r="A505" s="4"/>
      <c r="B505" s="4"/>
      <c r="C505" s="4"/>
      <c r="D505" s="4"/>
      <c r="E505" s="4"/>
      <c r="F505" s="4"/>
      <c r="G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8"/>
      <c r="X505" s="4"/>
      <c r="Y505" s="4"/>
      <c r="Z505" s="4"/>
      <c r="AA505" s="4"/>
      <c r="AB505" s="4"/>
      <c r="AC505" s="4"/>
      <c r="AD505" s="4"/>
      <c r="AE505" s="4"/>
      <c r="AF505" s="4"/>
      <c r="AG505" s="40"/>
      <c r="AH505" s="4"/>
      <c r="AI505" s="4"/>
      <c r="AJ505" s="4"/>
      <c r="AK505" s="4"/>
      <c r="AL505" s="4"/>
      <c r="AM505" s="4"/>
      <c r="AN505" s="4"/>
      <c r="AO505" s="4"/>
    </row>
    <row r="506">
      <c r="A506" s="4"/>
      <c r="B506" s="4"/>
      <c r="C506" s="4"/>
      <c r="D506" s="4"/>
      <c r="E506" s="4"/>
      <c r="F506" s="4"/>
      <c r="G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8"/>
      <c r="X506" s="4"/>
      <c r="Y506" s="4"/>
      <c r="Z506" s="4"/>
      <c r="AA506" s="4"/>
      <c r="AB506" s="4"/>
      <c r="AC506" s="4"/>
      <c r="AD506" s="4"/>
      <c r="AE506" s="4"/>
      <c r="AF506" s="4"/>
      <c r="AG506" s="40"/>
      <c r="AH506" s="4"/>
      <c r="AI506" s="4"/>
      <c r="AJ506" s="4"/>
      <c r="AK506" s="4"/>
      <c r="AL506" s="4"/>
      <c r="AM506" s="4"/>
      <c r="AN506" s="4"/>
      <c r="AO506" s="4"/>
    </row>
    <row r="507">
      <c r="A507" s="4"/>
      <c r="B507" s="4"/>
      <c r="C507" s="4"/>
      <c r="D507" s="4"/>
      <c r="E507" s="4"/>
      <c r="F507" s="4"/>
      <c r="G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8"/>
      <c r="X507" s="4"/>
      <c r="Y507" s="4"/>
      <c r="Z507" s="4"/>
      <c r="AA507" s="4"/>
      <c r="AB507" s="4"/>
      <c r="AC507" s="4"/>
      <c r="AD507" s="4"/>
      <c r="AE507" s="4"/>
      <c r="AF507" s="4"/>
      <c r="AG507" s="40"/>
      <c r="AH507" s="4"/>
      <c r="AI507" s="4"/>
      <c r="AJ507" s="4"/>
      <c r="AK507" s="4"/>
      <c r="AL507" s="4"/>
      <c r="AM507" s="4"/>
      <c r="AN507" s="4"/>
      <c r="AO507" s="4"/>
    </row>
    <row r="508">
      <c r="A508" s="4"/>
      <c r="B508" s="4"/>
      <c r="C508" s="4"/>
      <c r="D508" s="4"/>
      <c r="E508" s="4"/>
      <c r="F508" s="4"/>
      <c r="G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8"/>
      <c r="X508" s="4"/>
      <c r="Y508" s="4"/>
      <c r="Z508" s="4"/>
      <c r="AA508" s="4"/>
      <c r="AB508" s="4"/>
      <c r="AC508" s="4"/>
      <c r="AD508" s="4"/>
      <c r="AE508" s="4"/>
      <c r="AF508" s="4"/>
      <c r="AG508" s="40"/>
      <c r="AH508" s="4"/>
      <c r="AI508" s="4"/>
      <c r="AJ508" s="4"/>
      <c r="AK508" s="4"/>
      <c r="AL508" s="4"/>
      <c r="AM508" s="4"/>
      <c r="AN508" s="4"/>
      <c r="AO508" s="4"/>
    </row>
    <row r="509">
      <c r="A509" s="4"/>
      <c r="B509" s="4"/>
      <c r="C509" s="4"/>
      <c r="D509" s="4"/>
      <c r="E509" s="4"/>
      <c r="F509" s="4"/>
      <c r="G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8"/>
      <c r="X509" s="4"/>
      <c r="Y509" s="4"/>
      <c r="Z509" s="4"/>
      <c r="AA509" s="4"/>
      <c r="AB509" s="4"/>
      <c r="AC509" s="4"/>
      <c r="AD509" s="4"/>
      <c r="AE509" s="4"/>
      <c r="AF509" s="4"/>
      <c r="AG509" s="40"/>
      <c r="AH509" s="4"/>
      <c r="AI509" s="4"/>
      <c r="AJ509" s="4"/>
      <c r="AK509" s="4"/>
      <c r="AL509" s="4"/>
      <c r="AM509" s="4"/>
      <c r="AN509" s="4"/>
      <c r="AO509" s="4"/>
    </row>
    <row r="510">
      <c r="A510" s="4"/>
      <c r="B510" s="4"/>
      <c r="C510" s="4"/>
      <c r="D510" s="4"/>
      <c r="E510" s="4"/>
      <c r="F510" s="4"/>
      <c r="G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8"/>
      <c r="X510" s="4"/>
      <c r="Y510" s="4"/>
      <c r="Z510" s="4"/>
      <c r="AA510" s="4"/>
      <c r="AB510" s="4"/>
      <c r="AC510" s="4"/>
      <c r="AD510" s="4"/>
      <c r="AE510" s="4"/>
      <c r="AF510" s="4"/>
      <c r="AG510" s="40"/>
      <c r="AH510" s="4"/>
      <c r="AI510" s="4"/>
      <c r="AJ510" s="4"/>
      <c r="AK510" s="4"/>
      <c r="AL510" s="4"/>
      <c r="AM510" s="4"/>
      <c r="AN510" s="4"/>
      <c r="AO510" s="4"/>
    </row>
    <row r="511">
      <c r="A511" s="4"/>
      <c r="B511" s="4"/>
      <c r="C511" s="4"/>
      <c r="D511" s="4"/>
      <c r="E511" s="4"/>
      <c r="F511" s="4"/>
      <c r="G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8"/>
      <c r="X511" s="4"/>
      <c r="Y511" s="4"/>
      <c r="Z511" s="4"/>
      <c r="AA511" s="4"/>
      <c r="AB511" s="4"/>
      <c r="AC511" s="4"/>
      <c r="AD511" s="4"/>
      <c r="AE511" s="4"/>
      <c r="AF511" s="4"/>
      <c r="AG511" s="40"/>
      <c r="AH511" s="4"/>
      <c r="AI511" s="4"/>
      <c r="AJ511" s="4"/>
      <c r="AK511" s="4"/>
      <c r="AL511" s="4"/>
      <c r="AM511" s="4"/>
      <c r="AN511" s="4"/>
      <c r="AO511" s="4"/>
    </row>
    <row r="512">
      <c r="A512" s="4"/>
      <c r="B512" s="4"/>
      <c r="C512" s="4"/>
      <c r="D512" s="4"/>
      <c r="E512" s="4"/>
      <c r="F512" s="4"/>
      <c r="G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8"/>
      <c r="X512" s="4"/>
      <c r="Y512" s="4"/>
      <c r="Z512" s="4"/>
      <c r="AA512" s="4"/>
      <c r="AB512" s="4"/>
      <c r="AC512" s="4"/>
      <c r="AD512" s="4"/>
      <c r="AE512" s="4"/>
      <c r="AF512" s="4"/>
      <c r="AG512" s="40"/>
      <c r="AH512" s="4"/>
      <c r="AI512" s="4"/>
      <c r="AJ512" s="4"/>
      <c r="AK512" s="4"/>
      <c r="AL512" s="4"/>
      <c r="AM512" s="4"/>
      <c r="AN512" s="4"/>
      <c r="AO512" s="4"/>
    </row>
    <row r="513">
      <c r="A513" s="4"/>
      <c r="B513" s="4"/>
      <c r="C513" s="4"/>
      <c r="D513" s="4"/>
      <c r="E513" s="4"/>
      <c r="F513" s="4"/>
      <c r="G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8"/>
      <c r="X513" s="4"/>
      <c r="Y513" s="4"/>
      <c r="Z513" s="4"/>
      <c r="AA513" s="4"/>
      <c r="AB513" s="4"/>
      <c r="AC513" s="4"/>
      <c r="AD513" s="4"/>
      <c r="AE513" s="4"/>
      <c r="AF513" s="4"/>
      <c r="AG513" s="40"/>
      <c r="AH513" s="4"/>
      <c r="AI513" s="4"/>
      <c r="AJ513" s="4"/>
      <c r="AK513" s="4"/>
      <c r="AL513" s="4"/>
      <c r="AM513" s="4"/>
      <c r="AN513" s="4"/>
      <c r="AO513" s="4"/>
    </row>
    <row r="514">
      <c r="A514" s="4"/>
      <c r="B514" s="4"/>
      <c r="C514" s="4"/>
      <c r="D514" s="4"/>
      <c r="E514" s="4"/>
      <c r="F514" s="4"/>
      <c r="G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8"/>
      <c r="X514" s="4"/>
      <c r="Y514" s="4"/>
      <c r="Z514" s="4"/>
      <c r="AA514" s="4"/>
      <c r="AB514" s="4"/>
      <c r="AC514" s="4"/>
      <c r="AD514" s="4"/>
      <c r="AE514" s="4"/>
      <c r="AF514" s="4"/>
      <c r="AG514" s="40"/>
      <c r="AH514" s="4"/>
      <c r="AI514" s="4"/>
      <c r="AJ514" s="4"/>
      <c r="AK514" s="4"/>
      <c r="AL514" s="4"/>
      <c r="AM514" s="4"/>
      <c r="AN514" s="4"/>
      <c r="AO514" s="4"/>
    </row>
    <row r="515">
      <c r="A515" s="4"/>
      <c r="B515" s="4"/>
      <c r="C515" s="4"/>
      <c r="D515" s="4"/>
      <c r="E515" s="4"/>
      <c r="F515" s="4"/>
      <c r="G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8"/>
      <c r="X515" s="4"/>
      <c r="Y515" s="4"/>
      <c r="Z515" s="4"/>
      <c r="AA515" s="4"/>
      <c r="AB515" s="4"/>
      <c r="AC515" s="4"/>
      <c r="AD515" s="4"/>
      <c r="AE515" s="4"/>
      <c r="AF515" s="4"/>
      <c r="AG515" s="40"/>
      <c r="AH515" s="4"/>
      <c r="AI515" s="4"/>
      <c r="AJ515" s="4"/>
      <c r="AK515" s="4"/>
      <c r="AL515" s="4"/>
      <c r="AM515" s="4"/>
      <c r="AN515" s="4"/>
      <c r="AO515" s="4"/>
    </row>
    <row r="516">
      <c r="A516" s="4"/>
      <c r="B516" s="4"/>
      <c r="C516" s="4"/>
      <c r="D516" s="4"/>
      <c r="E516" s="4"/>
      <c r="F516" s="4"/>
      <c r="G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8"/>
      <c r="X516" s="4"/>
      <c r="Y516" s="4"/>
      <c r="Z516" s="4"/>
      <c r="AA516" s="4"/>
      <c r="AB516" s="4"/>
      <c r="AC516" s="4"/>
      <c r="AD516" s="4"/>
      <c r="AE516" s="4"/>
      <c r="AF516" s="4"/>
      <c r="AG516" s="40"/>
      <c r="AH516" s="4"/>
      <c r="AI516" s="4"/>
      <c r="AJ516" s="4"/>
      <c r="AK516" s="4"/>
      <c r="AL516" s="4"/>
      <c r="AM516" s="4"/>
      <c r="AN516" s="4"/>
      <c r="AO516" s="4"/>
    </row>
    <row r="517">
      <c r="A517" s="4"/>
      <c r="B517" s="4"/>
      <c r="C517" s="4"/>
      <c r="D517" s="4"/>
      <c r="E517" s="4"/>
      <c r="F517" s="4"/>
      <c r="G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8"/>
      <c r="X517" s="4"/>
      <c r="Y517" s="4"/>
      <c r="Z517" s="4"/>
      <c r="AA517" s="4"/>
      <c r="AB517" s="4"/>
      <c r="AC517" s="4"/>
      <c r="AD517" s="4"/>
      <c r="AE517" s="4"/>
      <c r="AF517" s="4"/>
      <c r="AG517" s="40"/>
      <c r="AH517" s="4"/>
      <c r="AI517" s="4"/>
      <c r="AJ517" s="4"/>
      <c r="AK517" s="4"/>
      <c r="AL517" s="4"/>
      <c r="AM517" s="4"/>
      <c r="AN517" s="4"/>
      <c r="AO517" s="4"/>
    </row>
    <row r="518">
      <c r="A518" s="4"/>
      <c r="B518" s="4"/>
      <c r="C518" s="4"/>
      <c r="D518" s="4"/>
      <c r="E518" s="4"/>
      <c r="F518" s="4"/>
      <c r="G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8"/>
      <c r="X518" s="4"/>
      <c r="Y518" s="4"/>
      <c r="Z518" s="4"/>
      <c r="AA518" s="4"/>
      <c r="AB518" s="4"/>
      <c r="AC518" s="4"/>
      <c r="AD518" s="4"/>
      <c r="AE518" s="4"/>
      <c r="AF518" s="4"/>
      <c r="AG518" s="40"/>
      <c r="AH518" s="4"/>
      <c r="AI518" s="4"/>
      <c r="AJ518" s="4"/>
      <c r="AK518" s="4"/>
      <c r="AL518" s="4"/>
      <c r="AM518" s="4"/>
      <c r="AN518" s="4"/>
      <c r="AO518" s="4"/>
    </row>
    <row r="519">
      <c r="A519" s="4"/>
      <c r="B519" s="4"/>
      <c r="C519" s="4"/>
      <c r="D519" s="4"/>
      <c r="E519" s="4"/>
      <c r="F519" s="4"/>
      <c r="G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8"/>
      <c r="X519" s="4"/>
      <c r="Y519" s="4"/>
      <c r="Z519" s="4"/>
      <c r="AA519" s="4"/>
      <c r="AB519" s="4"/>
      <c r="AC519" s="4"/>
      <c r="AD519" s="4"/>
      <c r="AE519" s="4"/>
      <c r="AF519" s="4"/>
      <c r="AG519" s="40"/>
      <c r="AH519" s="4"/>
      <c r="AI519" s="4"/>
      <c r="AJ519" s="4"/>
      <c r="AK519" s="4"/>
      <c r="AL519" s="4"/>
      <c r="AM519" s="4"/>
      <c r="AN519" s="4"/>
      <c r="AO519" s="4"/>
    </row>
    <row r="520">
      <c r="A520" s="4"/>
      <c r="B520" s="4"/>
      <c r="C520" s="4"/>
      <c r="D520" s="4"/>
      <c r="E520" s="4"/>
      <c r="F520" s="4"/>
      <c r="G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8"/>
      <c r="X520" s="4"/>
      <c r="Y520" s="4"/>
      <c r="Z520" s="4"/>
      <c r="AA520" s="4"/>
      <c r="AB520" s="4"/>
      <c r="AC520" s="4"/>
      <c r="AD520" s="4"/>
      <c r="AE520" s="4"/>
      <c r="AF520" s="4"/>
      <c r="AG520" s="40"/>
      <c r="AH520" s="4"/>
      <c r="AI520" s="4"/>
      <c r="AJ520" s="4"/>
      <c r="AK520" s="4"/>
      <c r="AL520" s="4"/>
      <c r="AM520" s="4"/>
      <c r="AN520" s="4"/>
      <c r="AO520" s="4"/>
    </row>
    <row r="521">
      <c r="A521" s="4"/>
      <c r="B521" s="4"/>
      <c r="C521" s="4"/>
      <c r="D521" s="4"/>
      <c r="E521" s="4"/>
      <c r="F521" s="4"/>
      <c r="G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8"/>
      <c r="X521" s="4"/>
      <c r="Y521" s="4"/>
      <c r="Z521" s="4"/>
      <c r="AA521" s="4"/>
      <c r="AB521" s="4"/>
      <c r="AC521" s="4"/>
      <c r="AD521" s="4"/>
      <c r="AE521" s="4"/>
      <c r="AF521" s="4"/>
      <c r="AG521" s="40"/>
      <c r="AH521" s="4"/>
      <c r="AI521" s="4"/>
      <c r="AJ521" s="4"/>
      <c r="AK521" s="4"/>
      <c r="AL521" s="4"/>
      <c r="AM521" s="4"/>
      <c r="AN521" s="4"/>
      <c r="AO521" s="4"/>
    </row>
    <row r="522">
      <c r="A522" s="4"/>
      <c r="B522" s="4"/>
      <c r="C522" s="4"/>
      <c r="D522" s="4"/>
      <c r="E522" s="4"/>
      <c r="F522" s="4"/>
      <c r="G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8"/>
      <c r="X522" s="4"/>
      <c r="Y522" s="4"/>
      <c r="Z522" s="4"/>
      <c r="AA522" s="4"/>
      <c r="AB522" s="4"/>
      <c r="AC522" s="4"/>
      <c r="AD522" s="4"/>
      <c r="AE522" s="4"/>
      <c r="AF522" s="4"/>
      <c r="AG522" s="40"/>
      <c r="AH522" s="4"/>
      <c r="AI522" s="4"/>
      <c r="AJ522" s="4"/>
      <c r="AK522" s="4"/>
      <c r="AL522" s="4"/>
      <c r="AM522" s="4"/>
      <c r="AN522" s="4"/>
      <c r="AO522" s="4"/>
    </row>
    <row r="523">
      <c r="A523" s="4"/>
      <c r="B523" s="4"/>
      <c r="C523" s="4"/>
      <c r="D523" s="4"/>
      <c r="E523" s="4"/>
      <c r="F523" s="4"/>
      <c r="G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8"/>
      <c r="X523" s="4"/>
      <c r="Y523" s="4"/>
      <c r="Z523" s="4"/>
      <c r="AA523" s="4"/>
      <c r="AB523" s="4"/>
      <c r="AC523" s="4"/>
      <c r="AD523" s="4"/>
      <c r="AE523" s="4"/>
      <c r="AF523" s="4"/>
      <c r="AG523" s="40"/>
      <c r="AH523" s="4"/>
      <c r="AI523" s="4"/>
      <c r="AJ523" s="4"/>
      <c r="AK523" s="4"/>
      <c r="AL523" s="4"/>
      <c r="AM523" s="4"/>
      <c r="AN523" s="4"/>
      <c r="AO523" s="4"/>
    </row>
    <row r="524">
      <c r="A524" s="4"/>
      <c r="B524" s="4"/>
      <c r="C524" s="4"/>
      <c r="D524" s="4"/>
      <c r="E524" s="4"/>
      <c r="F524" s="4"/>
      <c r="G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8"/>
      <c r="X524" s="4"/>
      <c r="Y524" s="4"/>
      <c r="Z524" s="4"/>
      <c r="AA524" s="4"/>
      <c r="AB524" s="4"/>
      <c r="AC524" s="4"/>
      <c r="AD524" s="4"/>
      <c r="AE524" s="4"/>
      <c r="AF524" s="4"/>
      <c r="AG524" s="40"/>
      <c r="AH524" s="4"/>
      <c r="AI524" s="4"/>
      <c r="AJ524" s="4"/>
      <c r="AK524" s="4"/>
      <c r="AL524" s="4"/>
      <c r="AM524" s="4"/>
      <c r="AN524" s="4"/>
      <c r="AO524" s="4"/>
    </row>
    <row r="525">
      <c r="A525" s="4"/>
      <c r="B525" s="4"/>
      <c r="C525" s="4"/>
      <c r="D525" s="4"/>
      <c r="E525" s="4"/>
      <c r="F525" s="4"/>
      <c r="G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8"/>
      <c r="X525" s="4"/>
      <c r="Y525" s="4"/>
      <c r="Z525" s="4"/>
      <c r="AA525" s="4"/>
      <c r="AB525" s="4"/>
      <c r="AC525" s="4"/>
      <c r="AD525" s="4"/>
      <c r="AE525" s="4"/>
      <c r="AF525" s="4"/>
      <c r="AG525" s="40"/>
      <c r="AH525" s="4"/>
      <c r="AI525" s="4"/>
      <c r="AJ525" s="4"/>
      <c r="AK525" s="4"/>
      <c r="AL525" s="4"/>
      <c r="AM525" s="4"/>
      <c r="AN525" s="4"/>
      <c r="AO525" s="4"/>
    </row>
    <row r="526">
      <c r="A526" s="4"/>
      <c r="B526" s="4"/>
      <c r="C526" s="4"/>
      <c r="D526" s="4"/>
      <c r="E526" s="4"/>
      <c r="F526" s="4"/>
      <c r="G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8"/>
      <c r="X526" s="4"/>
      <c r="Y526" s="4"/>
      <c r="Z526" s="4"/>
      <c r="AA526" s="4"/>
      <c r="AB526" s="4"/>
      <c r="AC526" s="4"/>
      <c r="AD526" s="4"/>
      <c r="AE526" s="4"/>
      <c r="AF526" s="4"/>
      <c r="AG526" s="40"/>
      <c r="AH526" s="4"/>
      <c r="AI526" s="4"/>
      <c r="AJ526" s="4"/>
      <c r="AK526" s="4"/>
      <c r="AL526" s="4"/>
      <c r="AM526" s="4"/>
      <c r="AN526" s="4"/>
      <c r="AO526" s="4"/>
    </row>
    <row r="527">
      <c r="A527" s="4"/>
      <c r="B527" s="4"/>
      <c r="C527" s="4"/>
      <c r="D527" s="4"/>
      <c r="E527" s="4"/>
      <c r="F527" s="4"/>
      <c r="G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8"/>
      <c r="X527" s="4"/>
      <c r="Y527" s="4"/>
      <c r="Z527" s="4"/>
      <c r="AA527" s="4"/>
      <c r="AB527" s="4"/>
      <c r="AC527" s="4"/>
      <c r="AD527" s="4"/>
      <c r="AE527" s="4"/>
      <c r="AF527" s="4"/>
      <c r="AG527" s="40"/>
      <c r="AH527" s="4"/>
      <c r="AI527" s="4"/>
      <c r="AJ527" s="4"/>
      <c r="AK527" s="4"/>
      <c r="AL527" s="4"/>
      <c r="AM527" s="4"/>
      <c r="AN527" s="4"/>
      <c r="AO527" s="4"/>
    </row>
    <row r="528">
      <c r="A528" s="4"/>
      <c r="B528" s="4"/>
      <c r="C528" s="4"/>
      <c r="D528" s="4"/>
      <c r="E528" s="4"/>
      <c r="F528" s="4"/>
      <c r="G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8"/>
      <c r="X528" s="4"/>
      <c r="Y528" s="4"/>
      <c r="Z528" s="4"/>
      <c r="AA528" s="4"/>
      <c r="AB528" s="4"/>
      <c r="AC528" s="4"/>
      <c r="AD528" s="4"/>
      <c r="AE528" s="4"/>
      <c r="AF528" s="4"/>
      <c r="AG528" s="40"/>
      <c r="AH528" s="4"/>
      <c r="AI528" s="4"/>
      <c r="AJ528" s="4"/>
      <c r="AK528" s="4"/>
      <c r="AL528" s="4"/>
      <c r="AM528" s="4"/>
      <c r="AN528" s="4"/>
      <c r="AO528" s="4"/>
    </row>
    <row r="529">
      <c r="A529" s="4"/>
      <c r="B529" s="4"/>
      <c r="C529" s="4"/>
      <c r="D529" s="4"/>
      <c r="E529" s="4"/>
      <c r="F529" s="4"/>
      <c r="G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8"/>
      <c r="X529" s="4"/>
      <c r="Y529" s="4"/>
      <c r="Z529" s="4"/>
      <c r="AA529" s="4"/>
      <c r="AB529" s="4"/>
      <c r="AC529" s="4"/>
      <c r="AD529" s="4"/>
      <c r="AE529" s="4"/>
      <c r="AF529" s="4"/>
      <c r="AG529" s="40"/>
      <c r="AH529" s="4"/>
      <c r="AI529" s="4"/>
      <c r="AJ529" s="4"/>
      <c r="AK529" s="4"/>
      <c r="AL529" s="4"/>
      <c r="AM529" s="4"/>
      <c r="AN529" s="4"/>
      <c r="AO529" s="4"/>
    </row>
    <row r="530">
      <c r="A530" s="4"/>
      <c r="B530" s="4"/>
      <c r="C530" s="4"/>
      <c r="D530" s="4"/>
      <c r="E530" s="4"/>
      <c r="F530" s="4"/>
      <c r="G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8"/>
      <c r="X530" s="4"/>
      <c r="Y530" s="4"/>
      <c r="Z530" s="4"/>
      <c r="AA530" s="4"/>
      <c r="AB530" s="4"/>
      <c r="AC530" s="4"/>
      <c r="AD530" s="4"/>
      <c r="AE530" s="4"/>
      <c r="AF530" s="4"/>
      <c r="AG530" s="40"/>
      <c r="AH530" s="4"/>
      <c r="AI530" s="4"/>
      <c r="AJ530" s="4"/>
      <c r="AK530" s="4"/>
      <c r="AL530" s="4"/>
      <c r="AM530" s="4"/>
      <c r="AN530" s="4"/>
      <c r="AO530" s="4"/>
    </row>
    <row r="531">
      <c r="A531" s="4"/>
      <c r="B531" s="4"/>
      <c r="C531" s="4"/>
      <c r="D531" s="4"/>
      <c r="E531" s="4"/>
      <c r="F531" s="4"/>
      <c r="G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8"/>
      <c r="X531" s="4"/>
      <c r="Y531" s="4"/>
      <c r="Z531" s="4"/>
      <c r="AA531" s="4"/>
      <c r="AB531" s="4"/>
      <c r="AC531" s="4"/>
      <c r="AD531" s="4"/>
      <c r="AE531" s="4"/>
      <c r="AF531" s="4"/>
      <c r="AG531" s="40"/>
      <c r="AH531" s="4"/>
      <c r="AI531" s="4"/>
      <c r="AJ531" s="4"/>
      <c r="AK531" s="4"/>
      <c r="AL531" s="4"/>
      <c r="AM531" s="4"/>
      <c r="AN531" s="4"/>
      <c r="AO531" s="4"/>
    </row>
    <row r="532">
      <c r="A532" s="4"/>
      <c r="B532" s="4"/>
      <c r="C532" s="4"/>
      <c r="D532" s="4"/>
      <c r="E532" s="4"/>
      <c r="F532" s="4"/>
      <c r="G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8"/>
      <c r="X532" s="4"/>
      <c r="Y532" s="4"/>
      <c r="Z532" s="4"/>
      <c r="AA532" s="4"/>
      <c r="AB532" s="4"/>
      <c r="AC532" s="4"/>
      <c r="AD532" s="4"/>
      <c r="AE532" s="4"/>
      <c r="AF532" s="4"/>
      <c r="AG532" s="40"/>
      <c r="AH532" s="4"/>
      <c r="AI532" s="4"/>
      <c r="AJ532" s="4"/>
      <c r="AK532" s="4"/>
      <c r="AL532" s="4"/>
      <c r="AM532" s="4"/>
      <c r="AN532" s="4"/>
      <c r="AO532" s="4"/>
    </row>
    <row r="533">
      <c r="A533" s="4"/>
      <c r="B533" s="4"/>
      <c r="C533" s="4"/>
      <c r="D533" s="4"/>
      <c r="E533" s="4"/>
      <c r="F533" s="4"/>
      <c r="G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8"/>
      <c r="X533" s="4"/>
      <c r="Y533" s="4"/>
      <c r="Z533" s="4"/>
      <c r="AA533" s="4"/>
      <c r="AB533" s="4"/>
      <c r="AC533" s="4"/>
      <c r="AD533" s="4"/>
      <c r="AE533" s="4"/>
      <c r="AF533" s="4"/>
      <c r="AG533" s="40"/>
      <c r="AH533" s="4"/>
      <c r="AI533" s="4"/>
      <c r="AJ533" s="4"/>
      <c r="AK533" s="4"/>
      <c r="AL533" s="4"/>
      <c r="AM533" s="4"/>
      <c r="AN533" s="4"/>
      <c r="AO533" s="4"/>
    </row>
    <row r="534">
      <c r="A534" s="4"/>
      <c r="B534" s="4"/>
      <c r="C534" s="4"/>
      <c r="D534" s="4"/>
      <c r="E534" s="4"/>
      <c r="F534" s="4"/>
      <c r="G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8"/>
      <c r="X534" s="4"/>
      <c r="Y534" s="4"/>
      <c r="Z534" s="4"/>
      <c r="AA534" s="4"/>
      <c r="AB534" s="4"/>
      <c r="AC534" s="4"/>
      <c r="AD534" s="4"/>
      <c r="AE534" s="4"/>
      <c r="AF534" s="4"/>
      <c r="AG534" s="40"/>
      <c r="AH534" s="4"/>
      <c r="AI534" s="4"/>
      <c r="AJ534" s="4"/>
      <c r="AK534" s="4"/>
      <c r="AL534" s="4"/>
      <c r="AM534" s="4"/>
      <c r="AN534" s="4"/>
      <c r="AO534" s="4"/>
    </row>
    <row r="535">
      <c r="A535" s="4"/>
      <c r="B535" s="4"/>
      <c r="C535" s="4"/>
      <c r="D535" s="4"/>
      <c r="E535" s="4"/>
      <c r="F535" s="4"/>
      <c r="G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8"/>
      <c r="X535" s="4"/>
      <c r="Y535" s="4"/>
      <c r="Z535" s="4"/>
      <c r="AA535" s="4"/>
      <c r="AB535" s="4"/>
      <c r="AC535" s="4"/>
      <c r="AD535" s="4"/>
      <c r="AE535" s="4"/>
      <c r="AF535" s="4"/>
      <c r="AG535" s="40"/>
      <c r="AH535" s="4"/>
      <c r="AI535" s="4"/>
      <c r="AJ535" s="4"/>
      <c r="AK535" s="4"/>
      <c r="AL535" s="4"/>
      <c r="AM535" s="4"/>
      <c r="AN535" s="4"/>
      <c r="AO535" s="4"/>
    </row>
    <row r="536">
      <c r="A536" s="4"/>
      <c r="B536" s="4"/>
      <c r="C536" s="4"/>
      <c r="D536" s="4"/>
      <c r="E536" s="4"/>
      <c r="F536" s="4"/>
      <c r="G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8"/>
      <c r="X536" s="4"/>
      <c r="Y536" s="4"/>
      <c r="Z536" s="4"/>
      <c r="AA536" s="4"/>
      <c r="AB536" s="4"/>
      <c r="AC536" s="4"/>
      <c r="AD536" s="4"/>
      <c r="AE536" s="4"/>
      <c r="AF536" s="4"/>
      <c r="AG536" s="40"/>
      <c r="AH536" s="4"/>
      <c r="AI536" s="4"/>
      <c r="AJ536" s="4"/>
      <c r="AK536" s="4"/>
      <c r="AL536" s="4"/>
      <c r="AM536" s="4"/>
      <c r="AN536" s="4"/>
      <c r="AO536" s="4"/>
    </row>
    <row r="537">
      <c r="A537" s="4"/>
      <c r="B537" s="4"/>
      <c r="C537" s="4"/>
      <c r="D537" s="4"/>
      <c r="E537" s="4"/>
      <c r="F537" s="4"/>
      <c r="G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8"/>
      <c r="X537" s="4"/>
      <c r="Y537" s="4"/>
      <c r="Z537" s="4"/>
      <c r="AA537" s="4"/>
      <c r="AB537" s="4"/>
      <c r="AC537" s="4"/>
      <c r="AD537" s="4"/>
      <c r="AE537" s="4"/>
      <c r="AF537" s="4"/>
      <c r="AG537" s="40"/>
      <c r="AH537" s="4"/>
      <c r="AI537" s="4"/>
      <c r="AJ537" s="4"/>
      <c r="AK537" s="4"/>
      <c r="AL537" s="4"/>
      <c r="AM537" s="4"/>
      <c r="AN537" s="4"/>
      <c r="AO537" s="4"/>
    </row>
    <row r="538">
      <c r="A538" s="4"/>
      <c r="B538" s="4"/>
      <c r="C538" s="4"/>
      <c r="D538" s="4"/>
      <c r="E538" s="4"/>
      <c r="F538" s="4"/>
      <c r="G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8"/>
      <c r="X538" s="4"/>
      <c r="Y538" s="4"/>
      <c r="Z538" s="4"/>
      <c r="AA538" s="4"/>
      <c r="AB538" s="4"/>
      <c r="AC538" s="4"/>
      <c r="AD538" s="4"/>
      <c r="AE538" s="4"/>
      <c r="AF538" s="4"/>
      <c r="AG538" s="40"/>
      <c r="AH538" s="4"/>
      <c r="AI538" s="4"/>
      <c r="AJ538" s="4"/>
      <c r="AK538" s="4"/>
      <c r="AL538" s="4"/>
      <c r="AM538" s="4"/>
      <c r="AN538" s="4"/>
      <c r="AO538" s="4"/>
    </row>
    <row r="539">
      <c r="A539" s="4"/>
      <c r="B539" s="4"/>
      <c r="C539" s="4"/>
      <c r="D539" s="4"/>
      <c r="E539" s="4"/>
      <c r="F539" s="4"/>
      <c r="G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8"/>
      <c r="X539" s="4"/>
      <c r="Y539" s="4"/>
      <c r="Z539" s="4"/>
      <c r="AA539" s="4"/>
      <c r="AB539" s="4"/>
      <c r="AC539" s="4"/>
      <c r="AD539" s="4"/>
      <c r="AE539" s="4"/>
      <c r="AF539" s="4"/>
      <c r="AG539" s="40"/>
      <c r="AH539" s="4"/>
      <c r="AI539" s="4"/>
      <c r="AJ539" s="4"/>
      <c r="AK539" s="4"/>
      <c r="AL539" s="4"/>
      <c r="AM539" s="4"/>
      <c r="AN539" s="4"/>
      <c r="AO539" s="4"/>
    </row>
    <row r="540">
      <c r="A540" s="4"/>
      <c r="B540" s="4"/>
      <c r="C540" s="4"/>
      <c r="D540" s="4"/>
      <c r="E540" s="4"/>
      <c r="F540" s="4"/>
      <c r="G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8"/>
      <c r="X540" s="4"/>
      <c r="Y540" s="4"/>
      <c r="Z540" s="4"/>
      <c r="AA540" s="4"/>
      <c r="AB540" s="4"/>
      <c r="AC540" s="4"/>
      <c r="AD540" s="4"/>
      <c r="AE540" s="4"/>
      <c r="AF540" s="4"/>
      <c r="AG540" s="40"/>
      <c r="AH540" s="4"/>
      <c r="AI540" s="4"/>
      <c r="AJ540" s="4"/>
      <c r="AK540" s="4"/>
      <c r="AL540" s="4"/>
      <c r="AM540" s="4"/>
      <c r="AN540" s="4"/>
      <c r="AO540" s="4"/>
    </row>
    <row r="541">
      <c r="A541" s="4"/>
      <c r="B541" s="4"/>
      <c r="C541" s="4"/>
      <c r="D541" s="4"/>
      <c r="E541" s="4"/>
      <c r="F541" s="4"/>
      <c r="G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8"/>
      <c r="X541" s="4"/>
      <c r="Y541" s="4"/>
      <c r="Z541" s="4"/>
      <c r="AA541" s="4"/>
      <c r="AB541" s="4"/>
      <c r="AC541" s="4"/>
      <c r="AD541" s="4"/>
      <c r="AE541" s="4"/>
      <c r="AF541" s="4"/>
      <c r="AG541" s="40"/>
      <c r="AH541" s="4"/>
      <c r="AI541" s="4"/>
      <c r="AJ541" s="4"/>
      <c r="AK541" s="4"/>
      <c r="AL541" s="4"/>
      <c r="AM541" s="4"/>
      <c r="AN541" s="4"/>
      <c r="AO541" s="4"/>
    </row>
    <row r="542">
      <c r="A542" s="4"/>
      <c r="B542" s="4"/>
      <c r="C542" s="4"/>
      <c r="D542" s="4"/>
      <c r="E542" s="4"/>
      <c r="F542" s="4"/>
      <c r="G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8"/>
      <c r="X542" s="4"/>
      <c r="Y542" s="4"/>
      <c r="Z542" s="4"/>
      <c r="AA542" s="4"/>
      <c r="AB542" s="4"/>
      <c r="AC542" s="4"/>
      <c r="AD542" s="4"/>
      <c r="AE542" s="4"/>
      <c r="AF542" s="4"/>
      <c r="AG542" s="40"/>
      <c r="AH542" s="4"/>
      <c r="AI542" s="4"/>
      <c r="AJ542" s="4"/>
      <c r="AK542" s="4"/>
      <c r="AL542" s="4"/>
      <c r="AM542" s="4"/>
      <c r="AN542" s="4"/>
      <c r="AO542" s="4"/>
    </row>
    <row r="543">
      <c r="A543" s="4"/>
      <c r="B543" s="4"/>
      <c r="C543" s="4"/>
      <c r="D543" s="4"/>
      <c r="E543" s="4"/>
      <c r="F543" s="4"/>
      <c r="G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8"/>
      <c r="X543" s="4"/>
      <c r="Y543" s="4"/>
      <c r="Z543" s="4"/>
      <c r="AA543" s="4"/>
      <c r="AB543" s="4"/>
      <c r="AC543" s="4"/>
      <c r="AD543" s="4"/>
      <c r="AE543" s="4"/>
      <c r="AF543" s="4"/>
      <c r="AG543" s="40"/>
      <c r="AH543" s="4"/>
      <c r="AI543" s="4"/>
      <c r="AJ543" s="4"/>
      <c r="AK543" s="4"/>
      <c r="AL543" s="4"/>
      <c r="AM543" s="4"/>
      <c r="AN543" s="4"/>
      <c r="AO543" s="4"/>
    </row>
    <row r="544">
      <c r="A544" s="4"/>
      <c r="B544" s="4"/>
      <c r="C544" s="4"/>
      <c r="D544" s="4"/>
      <c r="E544" s="4"/>
      <c r="F544" s="4"/>
      <c r="G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8"/>
      <c r="X544" s="4"/>
      <c r="Y544" s="4"/>
      <c r="Z544" s="4"/>
      <c r="AA544" s="4"/>
      <c r="AB544" s="4"/>
      <c r="AC544" s="4"/>
      <c r="AD544" s="4"/>
      <c r="AE544" s="4"/>
      <c r="AF544" s="4"/>
      <c r="AG544" s="40"/>
      <c r="AH544" s="4"/>
      <c r="AI544" s="4"/>
      <c r="AJ544" s="4"/>
      <c r="AK544" s="4"/>
      <c r="AL544" s="4"/>
      <c r="AM544" s="4"/>
      <c r="AN544" s="4"/>
      <c r="AO544" s="4"/>
    </row>
    <row r="545">
      <c r="A545" s="4"/>
      <c r="B545" s="4"/>
      <c r="C545" s="4"/>
      <c r="D545" s="4"/>
      <c r="E545" s="4"/>
      <c r="F545" s="4"/>
      <c r="G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8"/>
      <c r="X545" s="4"/>
      <c r="Y545" s="4"/>
      <c r="Z545" s="4"/>
      <c r="AA545" s="4"/>
      <c r="AB545" s="4"/>
      <c r="AC545" s="4"/>
      <c r="AD545" s="4"/>
      <c r="AE545" s="4"/>
      <c r="AF545" s="4"/>
      <c r="AG545" s="40"/>
      <c r="AH545" s="4"/>
      <c r="AI545" s="4"/>
      <c r="AJ545" s="4"/>
      <c r="AK545" s="4"/>
      <c r="AL545" s="4"/>
      <c r="AM545" s="4"/>
      <c r="AN545" s="4"/>
      <c r="AO545" s="4"/>
    </row>
    <row r="546">
      <c r="A546" s="4"/>
      <c r="B546" s="4"/>
      <c r="C546" s="4"/>
      <c r="D546" s="4"/>
      <c r="E546" s="4"/>
      <c r="F546" s="4"/>
      <c r="G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8"/>
      <c r="X546" s="4"/>
      <c r="Y546" s="4"/>
      <c r="Z546" s="4"/>
      <c r="AA546" s="4"/>
      <c r="AB546" s="4"/>
      <c r="AC546" s="4"/>
      <c r="AD546" s="4"/>
      <c r="AE546" s="4"/>
      <c r="AF546" s="4"/>
      <c r="AG546" s="40"/>
      <c r="AH546" s="4"/>
      <c r="AI546" s="4"/>
      <c r="AJ546" s="4"/>
      <c r="AK546" s="4"/>
      <c r="AL546" s="4"/>
      <c r="AM546" s="4"/>
      <c r="AN546" s="4"/>
      <c r="AO546" s="4"/>
    </row>
    <row r="547">
      <c r="A547" s="4"/>
      <c r="B547" s="4"/>
      <c r="C547" s="4"/>
      <c r="D547" s="4"/>
      <c r="E547" s="4"/>
      <c r="F547" s="4"/>
      <c r="G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8"/>
      <c r="X547" s="4"/>
      <c r="Y547" s="4"/>
      <c r="Z547" s="4"/>
      <c r="AA547" s="4"/>
      <c r="AB547" s="4"/>
      <c r="AC547" s="4"/>
      <c r="AD547" s="4"/>
      <c r="AE547" s="4"/>
      <c r="AF547" s="4"/>
      <c r="AG547" s="40"/>
      <c r="AH547" s="4"/>
      <c r="AI547" s="4"/>
      <c r="AJ547" s="4"/>
      <c r="AK547" s="4"/>
      <c r="AL547" s="4"/>
      <c r="AM547" s="4"/>
      <c r="AN547" s="4"/>
      <c r="AO547" s="4"/>
    </row>
    <row r="548">
      <c r="A548" s="4"/>
      <c r="B548" s="4"/>
      <c r="C548" s="4"/>
      <c r="D548" s="4"/>
      <c r="E548" s="4"/>
      <c r="F548" s="4"/>
      <c r="G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8"/>
      <c r="X548" s="4"/>
      <c r="Y548" s="4"/>
      <c r="Z548" s="4"/>
      <c r="AA548" s="4"/>
      <c r="AB548" s="4"/>
      <c r="AC548" s="4"/>
      <c r="AD548" s="4"/>
      <c r="AE548" s="4"/>
      <c r="AF548" s="4"/>
      <c r="AG548" s="40"/>
      <c r="AH548" s="4"/>
      <c r="AI548" s="4"/>
      <c r="AJ548" s="4"/>
      <c r="AK548" s="4"/>
      <c r="AL548" s="4"/>
      <c r="AM548" s="4"/>
      <c r="AN548" s="4"/>
      <c r="AO548" s="4"/>
    </row>
    <row r="549">
      <c r="A549" s="4"/>
      <c r="B549" s="4"/>
      <c r="C549" s="4"/>
      <c r="D549" s="4"/>
      <c r="E549" s="4"/>
      <c r="F549" s="4"/>
      <c r="G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8"/>
      <c r="X549" s="4"/>
      <c r="Y549" s="4"/>
      <c r="Z549" s="4"/>
      <c r="AA549" s="4"/>
      <c r="AB549" s="4"/>
      <c r="AC549" s="4"/>
      <c r="AD549" s="4"/>
      <c r="AE549" s="4"/>
      <c r="AF549" s="4"/>
      <c r="AG549" s="40"/>
      <c r="AH549" s="4"/>
      <c r="AI549" s="4"/>
      <c r="AJ549" s="4"/>
      <c r="AK549" s="4"/>
      <c r="AL549" s="4"/>
      <c r="AM549" s="4"/>
      <c r="AN549" s="4"/>
      <c r="AO549" s="4"/>
    </row>
    <row r="550">
      <c r="A550" s="4"/>
      <c r="B550" s="4"/>
      <c r="C550" s="4"/>
      <c r="D550" s="4"/>
      <c r="E550" s="4"/>
      <c r="F550" s="4"/>
      <c r="G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8"/>
      <c r="X550" s="4"/>
      <c r="Y550" s="4"/>
      <c r="Z550" s="4"/>
      <c r="AA550" s="4"/>
      <c r="AB550" s="4"/>
      <c r="AC550" s="4"/>
      <c r="AD550" s="4"/>
      <c r="AE550" s="4"/>
      <c r="AF550" s="4"/>
      <c r="AG550" s="40"/>
      <c r="AH550" s="4"/>
      <c r="AI550" s="4"/>
      <c r="AJ550" s="4"/>
      <c r="AK550" s="4"/>
      <c r="AL550" s="4"/>
      <c r="AM550" s="4"/>
      <c r="AN550" s="4"/>
      <c r="AO550" s="4"/>
    </row>
    <row r="551">
      <c r="A551" s="4"/>
      <c r="B551" s="4"/>
      <c r="C551" s="4"/>
      <c r="D551" s="4"/>
      <c r="E551" s="4"/>
      <c r="F551" s="4"/>
      <c r="G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8"/>
      <c r="X551" s="4"/>
      <c r="Y551" s="4"/>
      <c r="Z551" s="4"/>
      <c r="AA551" s="4"/>
      <c r="AB551" s="4"/>
      <c r="AC551" s="4"/>
      <c r="AD551" s="4"/>
      <c r="AE551" s="4"/>
      <c r="AF551" s="4"/>
      <c r="AG551" s="40"/>
      <c r="AH551" s="4"/>
      <c r="AI551" s="4"/>
      <c r="AJ551" s="4"/>
      <c r="AK551" s="4"/>
      <c r="AL551" s="4"/>
      <c r="AM551" s="4"/>
      <c r="AN551" s="4"/>
      <c r="AO551" s="4"/>
    </row>
    <row r="552">
      <c r="A552" s="4"/>
      <c r="B552" s="4"/>
      <c r="C552" s="4"/>
      <c r="D552" s="4"/>
      <c r="E552" s="4"/>
      <c r="F552" s="4"/>
      <c r="G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8"/>
      <c r="X552" s="4"/>
      <c r="Y552" s="4"/>
      <c r="Z552" s="4"/>
      <c r="AA552" s="4"/>
      <c r="AB552" s="4"/>
      <c r="AC552" s="4"/>
      <c r="AD552" s="4"/>
      <c r="AE552" s="4"/>
      <c r="AF552" s="4"/>
      <c r="AG552" s="40"/>
      <c r="AH552" s="4"/>
      <c r="AI552" s="4"/>
      <c r="AJ552" s="4"/>
      <c r="AK552" s="4"/>
      <c r="AL552" s="4"/>
      <c r="AM552" s="4"/>
      <c r="AN552" s="4"/>
      <c r="AO552" s="4"/>
    </row>
    <row r="553">
      <c r="A553" s="4"/>
      <c r="B553" s="4"/>
      <c r="C553" s="4"/>
      <c r="D553" s="4"/>
      <c r="E553" s="4"/>
      <c r="F553" s="4"/>
      <c r="G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8"/>
      <c r="X553" s="4"/>
      <c r="Y553" s="4"/>
      <c r="Z553" s="4"/>
      <c r="AA553" s="4"/>
      <c r="AB553" s="4"/>
      <c r="AC553" s="4"/>
      <c r="AD553" s="4"/>
      <c r="AE553" s="4"/>
      <c r="AF553" s="4"/>
      <c r="AG553" s="40"/>
      <c r="AH553" s="4"/>
      <c r="AI553" s="4"/>
      <c r="AJ553" s="4"/>
      <c r="AK553" s="4"/>
      <c r="AL553" s="4"/>
      <c r="AM553" s="4"/>
      <c r="AN553" s="4"/>
      <c r="AO553" s="4"/>
    </row>
    <row r="554">
      <c r="A554" s="4"/>
      <c r="B554" s="4"/>
      <c r="C554" s="4"/>
      <c r="D554" s="4"/>
      <c r="E554" s="4"/>
      <c r="F554" s="4"/>
      <c r="G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8"/>
      <c r="X554" s="4"/>
      <c r="Y554" s="4"/>
      <c r="Z554" s="4"/>
      <c r="AA554" s="4"/>
      <c r="AB554" s="4"/>
      <c r="AC554" s="4"/>
      <c r="AD554" s="4"/>
      <c r="AE554" s="4"/>
      <c r="AF554" s="4"/>
      <c r="AG554" s="40"/>
      <c r="AH554" s="4"/>
      <c r="AI554" s="4"/>
      <c r="AJ554" s="4"/>
      <c r="AK554" s="4"/>
      <c r="AL554" s="4"/>
      <c r="AM554" s="4"/>
      <c r="AN554" s="4"/>
      <c r="AO554" s="4"/>
    </row>
    <row r="555">
      <c r="A555" s="4"/>
      <c r="B555" s="4"/>
      <c r="C555" s="4"/>
      <c r="D555" s="4"/>
      <c r="E555" s="4"/>
      <c r="F555" s="4"/>
      <c r="G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8"/>
      <c r="X555" s="4"/>
      <c r="Y555" s="4"/>
      <c r="Z555" s="4"/>
      <c r="AA555" s="4"/>
      <c r="AB555" s="4"/>
      <c r="AC555" s="4"/>
      <c r="AD555" s="4"/>
      <c r="AE555" s="4"/>
      <c r="AF555" s="4"/>
      <c r="AG555" s="40"/>
      <c r="AH555" s="4"/>
      <c r="AI555" s="4"/>
      <c r="AJ555" s="4"/>
      <c r="AK555" s="4"/>
      <c r="AL555" s="4"/>
      <c r="AM555" s="4"/>
      <c r="AN555" s="4"/>
      <c r="AO555" s="4"/>
    </row>
    <row r="556">
      <c r="A556" s="4"/>
      <c r="B556" s="4"/>
      <c r="C556" s="4"/>
      <c r="D556" s="4"/>
      <c r="E556" s="4"/>
      <c r="F556" s="4"/>
      <c r="G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8"/>
      <c r="X556" s="4"/>
      <c r="Y556" s="4"/>
      <c r="Z556" s="4"/>
      <c r="AA556" s="4"/>
      <c r="AB556" s="4"/>
      <c r="AC556" s="4"/>
      <c r="AD556" s="4"/>
      <c r="AE556" s="4"/>
      <c r="AF556" s="4"/>
      <c r="AG556" s="40"/>
      <c r="AH556" s="4"/>
      <c r="AI556" s="4"/>
      <c r="AJ556" s="4"/>
      <c r="AK556" s="4"/>
      <c r="AL556" s="4"/>
      <c r="AM556" s="4"/>
      <c r="AN556" s="4"/>
      <c r="AO556" s="4"/>
    </row>
    <row r="557">
      <c r="A557" s="4"/>
      <c r="B557" s="4"/>
      <c r="C557" s="4"/>
      <c r="D557" s="4"/>
      <c r="E557" s="4"/>
      <c r="F557" s="4"/>
      <c r="G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8"/>
      <c r="X557" s="4"/>
      <c r="Y557" s="4"/>
      <c r="Z557" s="4"/>
      <c r="AA557" s="4"/>
      <c r="AB557" s="4"/>
      <c r="AC557" s="4"/>
      <c r="AD557" s="4"/>
      <c r="AE557" s="4"/>
      <c r="AF557" s="4"/>
      <c r="AG557" s="40"/>
      <c r="AH557" s="4"/>
      <c r="AI557" s="4"/>
      <c r="AJ557" s="4"/>
      <c r="AK557" s="4"/>
      <c r="AL557" s="4"/>
      <c r="AM557" s="4"/>
      <c r="AN557" s="4"/>
      <c r="AO557" s="4"/>
    </row>
    <row r="558">
      <c r="A558" s="4"/>
      <c r="B558" s="4"/>
      <c r="C558" s="4"/>
      <c r="D558" s="4"/>
      <c r="E558" s="4"/>
      <c r="F558" s="4"/>
      <c r="G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8"/>
      <c r="X558" s="4"/>
      <c r="Y558" s="4"/>
      <c r="Z558" s="4"/>
      <c r="AA558" s="4"/>
      <c r="AB558" s="4"/>
      <c r="AC558" s="4"/>
      <c r="AD558" s="4"/>
      <c r="AE558" s="4"/>
      <c r="AF558" s="4"/>
      <c r="AG558" s="40"/>
      <c r="AH558" s="4"/>
      <c r="AI558" s="4"/>
      <c r="AJ558" s="4"/>
      <c r="AK558" s="4"/>
      <c r="AL558" s="4"/>
      <c r="AM558" s="4"/>
      <c r="AN558" s="4"/>
      <c r="AO558" s="4"/>
    </row>
    <row r="559">
      <c r="A559" s="4"/>
      <c r="B559" s="4"/>
      <c r="C559" s="4"/>
      <c r="D559" s="4"/>
      <c r="E559" s="4"/>
      <c r="F559" s="4"/>
      <c r="G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8"/>
      <c r="X559" s="4"/>
      <c r="Y559" s="4"/>
      <c r="Z559" s="4"/>
      <c r="AA559" s="4"/>
      <c r="AB559" s="4"/>
      <c r="AC559" s="4"/>
      <c r="AD559" s="4"/>
      <c r="AE559" s="4"/>
      <c r="AF559" s="4"/>
      <c r="AG559" s="40"/>
      <c r="AH559" s="4"/>
      <c r="AI559" s="4"/>
      <c r="AJ559" s="4"/>
      <c r="AK559" s="4"/>
      <c r="AL559" s="4"/>
      <c r="AM559" s="4"/>
      <c r="AN559" s="4"/>
      <c r="AO559" s="4"/>
    </row>
    <row r="560">
      <c r="A560" s="4"/>
      <c r="B560" s="4"/>
      <c r="C560" s="4"/>
      <c r="D560" s="4"/>
      <c r="E560" s="4"/>
      <c r="F560" s="4"/>
      <c r="G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8"/>
      <c r="X560" s="4"/>
      <c r="Y560" s="4"/>
      <c r="Z560" s="4"/>
      <c r="AA560" s="4"/>
      <c r="AB560" s="4"/>
      <c r="AC560" s="4"/>
      <c r="AD560" s="4"/>
      <c r="AE560" s="4"/>
      <c r="AF560" s="4"/>
      <c r="AG560" s="40"/>
      <c r="AH560" s="4"/>
      <c r="AI560" s="4"/>
      <c r="AJ560" s="4"/>
      <c r="AK560" s="4"/>
      <c r="AL560" s="4"/>
      <c r="AM560" s="4"/>
      <c r="AN560" s="4"/>
      <c r="AO560" s="4"/>
    </row>
    <row r="561">
      <c r="A561" s="4"/>
      <c r="B561" s="4"/>
      <c r="C561" s="4"/>
      <c r="D561" s="4"/>
      <c r="E561" s="4"/>
      <c r="F561" s="4"/>
      <c r="G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8"/>
      <c r="X561" s="4"/>
      <c r="Y561" s="4"/>
      <c r="Z561" s="4"/>
      <c r="AA561" s="4"/>
      <c r="AB561" s="4"/>
      <c r="AC561" s="4"/>
      <c r="AD561" s="4"/>
      <c r="AE561" s="4"/>
      <c r="AF561" s="4"/>
      <c r="AG561" s="40"/>
      <c r="AH561" s="4"/>
      <c r="AI561" s="4"/>
      <c r="AJ561" s="4"/>
      <c r="AK561" s="4"/>
      <c r="AL561" s="4"/>
      <c r="AM561" s="4"/>
      <c r="AN561" s="4"/>
      <c r="AO561" s="4"/>
    </row>
    <row r="562">
      <c r="A562" s="4"/>
      <c r="B562" s="4"/>
      <c r="C562" s="4"/>
      <c r="D562" s="4"/>
      <c r="E562" s="4"/>
      <c r="F562" s="4"/>
      <c r="G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8"/>
      <c r="X562" s="4"/>
      <c r="Y562" s="4"/>
      <c r="Z562" s="4"/>
      <c r="AA562" s="4"/>
      <c r="AB562" s="4"/>
      <c r="AC562" s="4"/>
      <c r="AD562" s="4"/>
      <c r="AE562" s="4"/>
      <c r="AF562" s="4"/>
      <c r="AG562" s="40"/>
      <c r="AH562" s="4"/>
      <c r="AI562" s="4"/>
      <c r="AJ562" s="4"/>
      <c r="AK562" s="4"/>
      <c r="AL562" s="4"/>
      <c r="AM562" s="4"/>
      <c r="AN562" s="4"/>
      <c r="AO562" s="4"/>
    </row>
    <row r="563">
      <c r="A563" s="4"/>
      <c r="B563" s="4"/>
      <c r="C563" s="4"/>
      <c r="D563" s="4"/>
      <c r="E563" s="4"/>
      <c r="F563" s="4"/>
      <c r="G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8"/>
      <c r="X563" s="4"/>
      <c r="Y563" s="4"/>
      <c r="Z563" s="4"/>
      <c r="AA563" s="4"/>
      <c r="AB563" s="4"/>
      <c r="AC563" s="4"/>
      <c r="AD563" s="4"/>
      <c r="AE563" s="4"/>
      <c r="AF563" s="4"/>
      <c r="AG563" s="40"/>
      <c r="AH563" s="4"/>
      <c r="AI563" s="4"/>
      <c r="AJ563" s="4"/>
      <c r="AK563" s="4"/>
      <c r="AL563" s="4"/>
      <c r="AM563" s="4"/>
      <c r="AN563" s="4"/>
      <c r="AO563" s="4"/>
    </row>
    <row r="564">
      <c r="A564" s="4"/>
      <c r="B564" s="4"/>
      <c r="C564" s="4"/>
      <c r="D564" s="4"/>
      <c r="E564" s="4"/>
      <c r="F564" s="4"/>
      <c r="G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8"/>
      <c r="X564" s="4"/>
      <c r="Y564" s="4"/>
      <c r="Z564" s="4"/>
      <c r="AA564" s="4"/>
      <c r="AB564" s="4"/>
      <c r="AC564" s="4"/>
      <c r="AD564" s="4"/>
      <c r="AE564" s="4"/>
      <c r="AF564" s="4"/>
      <c r="AG564" s="40"/>
      <c r="AH564" s="4"/>
      <c r="AI564" s="4"/>
      <c r="AJ564" s="4"/>
      <c r="AK564" s="4"/>
      <c r="AL564" s="4"/>
      <c r="AM564" s="4"/>
      <c r="AN564" s="4"/>
      <c r="AO564" s="4"/>
    </row>
    <row r="565">
      <c r="A565" s="4"/>
      <c r="B565" s="4"/>
      <c r="C565" s="4"/>
      <c r="D565" s="4"/>
      <c r="E565" s="4"/>
      <c r="F565" s="4"/>
      <c r="G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8"/>
      <c r="X565" s="4"/>
      <c r="Y565" s="4"/>
      <c r="Z565" s="4"/>
      <c r="AA565" s="4"/>
      <c r="AB565" s="4"/>
      <c r="AC565" s="4"/>
      <c r="AD565" s="4"/>
      <c r="AE565" s="4"/>
      <c r="AF565" s="4"/>
      <c r="AG565" s="40"/>
      <c r="AH565" s="4"/>
      <c r="AI565" s="4"/>
      <c r="AJ565" s="4"/>
      <c r="AK565" s="4"/>
      <c r="AL565" s="4"/>
      <c r="AM565" s="4"/>
      <c r="AN565" s="4"/>
      <c r="AO565" s="4"/>
    </row>
    <row r="566">
      <c r="A566" s="4"/>
      <c r="B566" s="4"/>
      <c r="C566" s="4"/>
      <c r="D566" s="4"/>
      <c r="E566" s="4"/>
      <c r="F566" s="4"/>
      <c r="G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8"/>
      <c r="X566" s="4"/>
      <c r="Y566" s="4"/>
      <c r="Z566" s="4"/>
      <c r="AA566" s="4"/>
      <c r="AB566" s="4"/>
      <c r="AC566" s="4"/>
      <c r="AD566" s="4"/>
      <c r="AE566" s="4"/>
      <c r="AF566" s="4"/>
      <c r="AG566" s="40"/>
      <c r="AH566" s="4"/>
      <c r="AI566" s="4"/>
      <c r="AJ566" s="4"/>
      <c r="AK566" s="4"/>
      <c r="AL566" s="4"/>
      <c r="AM566" s="4"/>
      <c r="AN566" s="4"/>
      <c r="AO566" s="4"/>
    </row>
    <row r="567">
      <c r="A567" s="4"/>
      <c r="B567" s="4"/>
      <c r="C567" s="4"/>
      <c r="D567" s="4"/>
      <c r="E567" s="4"/>
      <c r="F567" s="4"/>
      <c r="G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8"/>
      <c r="X567" s="4"/>
      <c r="Y567" s="4"/>
      <c r="Z567" s="4"/>
      <c r="AA567" s="4"/>
      <c r="AB567" s="4"/>
      <c r="AC567" s="4"/>
      <c r="AD567" s="4"/>
      <c r="AE567" s="4"/>
      <c r="AF567" s="4"/>
      <c r="AG567" s="40"/>
      <c r="AH567" s="4"/>
      <c r="AI567" s="4"/>
      <c r="AJ567" s="4"/>
      <c r="AK567" s="4"/>
      <c r="AL567" s="4"/>
      <c r="AM567" s="4"/>
      <c r="AN567" s="4"/>
      <c r="AO567" s="4"/>
    </row>
    <row r="568">
      <c r="A568" s="4"/>
      <c r="B568" s="4"/>
      <c r="C568" s="4"/>
      <c r="D568" s="4"/>
      <c r="E568" s="4"/>
      <c r="F568" s="4"/>
      <c r="G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8"/>
      <c r="X568" s="4"/>
      <c r="Y568" s="4"/>
      <c r="Z568" s="4"/>
      <c r="AA568" s="4"/>
      <c r="AB568" s="4"/>
      <c r="AC568" s="4"/>
      <c r="AD568" s="4"/>
      <c r="AE568" s="4"/>
      <c r="AF568" s="4"/>
      <c r="AG568" s="40"/>
      <c r="AH568" s="4"/>
      <c r="AI568" s="4"/>
      <c r="AJ568" s="4"/>
      <c r="AK568" s="4"/>
      <c r="AL568" s="4"/>
      <c r="AM568" s="4"/>
      <c r="AN568" s="4"/>
      <c r="AO568" s="4"/>
    </row>
    <row r="569">
      <c r="A569" s="4"/>
      <c r="B569" s="4"/>
      <c r="C569" s="4"/>
      <c r="D569" s="4"/>
      <c r="E569" s="4"/>
      <c r="F569" s="4"/>
      <c r="G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8"/>
      <c r="X569" s="4"/>
      <c r="Y569" s="4"/>
      <c r="Z569" s="4"/>
      <c r="AA569" s="4"/>
      <c r="AB569" s="4"/>
      <c r="AC569" s="4"/>
      <c r="AD569" s="4"/>
      <c r="AE569" s="4"/>
      <c r="AF569" s="4"/>
      <c r="AG569" s="40"/>
      <c r="AH569" s="4"/>
      <c r="AI569" s="4"/>
      <c r="AJ569" s="4"/>
      <c r="AK569" s="4"/>
      <c r="AL569" s="4"/>
      <c r="AM569" s="4"/>
      <c r="AN569" s="4"/>
      <c r="AO569" s="4"/>
    </row>
    <row r="570">
      <c r="A570" s="4"/>
      <c r="B570" s="4"/>
      <c r="C570" s="4"/>
      <c r="D570" s="4"/>
      <c r="E570" s="4"/>
      <c r="F570" s="4"/>
      <c r="G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8"/>
      <c r="X570" s="4"/>
      <c r="Y570" s="4"/>
      <c r="Z570" s="4"/>
      <c r="AA570" s="4"/>
      <c r="AB570" s="4"/>
      <c r="AC570" s="4"/>
      <c r="AD570" s="4"/>
      <c r="AE570" s="4"/>
      <c r="AF570" s="4"/>
      <c r="AG570" s="40"/>
      <c r="AH570" s="4"/>
      <c r="AI570" s="4"/>
      <c r="AJ570" s="4"/>
      <c r="AK570" s="4"/>
      <c r="AL570" s="4"/>
      <c r="AM570" s="4"/>
      <c r="AN570" s="4"/>
      <c r="AO570" s="4"/>
    </row>
    <row r="571">
      <c r="A571" s="4"/>
      <c r="B571" s="4"/>
      <c r="C571" s="4"/>
      <c r="D571" s="4"/>
      <c r="E571" s="4"/>
      <c r="F571" s="4"/>
      <c r="G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8"/>
      <c r="X571" s="4"/>
      <c r="Y571" s="4"/>
      <c r="Z571" s="4"/>
      <c r="AA571" s="4"/>
      <c r="AB571" s="4"/>
      <c r="AC571" s="4"/>
      <c r="AD571" s="4"/>
      <c r="AE571" s="4"/>
      <c r="AF571" s="4"/>
      <c r="AG571" s="40"/>
      <c r="AH571" s="4"/>
      <c r="AI571" s="4"/>
      <c r="AJ571" s="4"/>
      <c r="AK571" s="4"/>
      <c r="AL571" s="4"/>
      <c r="AM571" s="4"/>
      <c r="AN571" s="4"/>
      <c r="AO571" s="4"/>
    </row>
    <row r="572">
      <c r="A572" s="4"/>
      <c r="B572" s="4"/>
      <c r="C572" s="4"/>
      <c r="D572" s="4"/>
      <c r="E572" s="4"/>
      <c r="F572" s="4"/>
      <c r="G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8"/>
      <c r="X572" s="4"/>
      <c r="Y572" s="4"/>
      <c r="Z572" s="4"/>
      <c r="AA572" s="4"/>
      <c r="AB572" s="4"/>
      <c r="AC572" s="4"/>
      <c r="AD572" s="4"/>
      <c r="AE572" s="4"/>
      <c r="AF572" s="4"/>
      <c r="AG572" s="40"/>
      <c r="AH572" s="4"/>
      <c r="AI572" s="4"/>
      <c r="AJ572" s="4"/>
      <c r="AK572" s="4"/>
      <c r="AL572" s="4"/>
      <c r="AM572" s="4"/>
      <c r="AN572" s="4"/>
      <c r="AO572" s="4"/>
    </row>
    <row r="573">
      <c r="A573" s="4"/>
      <c r="B573" s="4"/>
      <c r="C573" s="4"/>
      <c r="D573" s="4"/>
      <c r="E573" s="4"/>
      <c r="F573" s="4"/>
      <c r="G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8"/>
      <c r="X573" s="4"/>
      <c r="Y573" s="4"/>
      <c r="Z573" s="4"/>
      <c r="AA573" s="4"/>
      <c r="AB573" s="4"/>
      <c r="AC573" s="4"/>
      <c r="AD573" s="4"/>
      <c r="AE573" s="4"/>
      <c r="AF573" s="4"/>
      <c r="AG573" s="40"/>
      <c r="AH573" s="4"/>
      <c r="AI573" s="4"/>
      <c r="AJ573" s="4"/>
      <c r="AK573" s="4"/>
      <c r="AL573" s="4"/>
      <c r="AM573" s="4"/>
      <c r="AN573" s="4"/>
      <c r="AO573" s="4"/>
    </row>
    <row r="574">
      <c r="A574" s="4"/>
      <c r="B574" s="4"/>
      <c r="C574" s="4"/>
      <c r="D574" s="4"/>
      <c r="E574" s="4"/>
      <c r="F574" s="4"/>
      <c r="G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8"/>
      <c r="X574" s="4"/>
      <c r="Y574" s="4"/>
      <c r="Z574" s="4"/>
      <c r="AA574" s="4"/>
      <c r="AB574" s="4"/>
      <c r="AC574" s="4"/>
      <c r="AD574" s="4"/>
      <c r="AE574" s="4"/>
      <c r="AF574" s="4"/>
      <c r="AG574" s="40"/>
      <c r="AH574" s="4"/>
      <c r="AI574" s="4"/>
      <c r="AJ574" s="4"/>
      <c r="AK574" s="4"/>
      <c r="AL574" s="4"/>
      <c r="AM574" s="4"/>
      <c r="AN574" s="4"/>
      <c r="AO574" s="4"/>
    </row>
    <row r="575">
      <c r="A575" s="4"/>
      <c r="B575" s="4"/>
      <c r="C575" s="4"/>
      <c r="D575" s="4"/>
      <c r="E575" s="4"/>
      <c r="F575" s="4"/>
      <c r="G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8"/>
      <c r="X575" s="4"/>
      <c r="Y575" s="4"/>
      <c r="Z575" s="4"/>
      <c r="AA575" s="4"/>
      <c r="AB575" s="4"/>
      <c r="AC575" s="4"/>
      <c r="AD575" s="4"/>
      <c r="AE575" s="4"/>
      <c r="AF575" s="4"/>
      <c r="AG575" s="40"/>
      <c r="AH575" s="4"/>
      <c r="AI575" s="4"/>
      <c r="AJ575" s="4"/>
      <c r="AK575" s="4"/>
      <c r="AL575" s="4"/>
      <c r="AM575" s="4"/>
      <c r="AN575" s="4"/>
      <c r="AO575" s="4"/>
    </row>
    <row r="576">
      <c r="A576" s="4"/>
      <c r="B576" s="4"/>
      <c r="C576" s="4"/>
      <c r="D576" s="4"/>
      <c r="E576" s="4"/>
      <c r="F576" s="4"/>
      <c r="G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8"/>
      <c r="X576" s="4"/>
      <c r="Y576" s="4"/>
      <c r="Z576" s="4"/>
      <c r="AA576" s="4"/>
      <c r="AB576" s="4"/>
      <c r="AC576" s="4"/>
      <c r="AD576" s="4"/>
      <c r="AE576" s="4"/>
      <c r="AF576" s="4"/>
      <c r="AG576" s="40"/>
      <c r="AH576" s="4"/>
      <c r="AI576" s="4"/>
      <c r="AJ576" s="4"/>
      <c r="AK576" s="4"/>
      <c r="AL576" s="4"/>
      <c r="AM576" s="4"/>
      <c r="AN576" s="4"/>
      <c r="AO576" s="4"/>
    </row>
    <row r="577">
      <c r="A577" s="4"/>
      <c r="B577" s="4"/>
      <c r="C577" s="4"/>
      <c r="D577" s="4"/>
      <c r="E577" s="4"/>
      <c r="F577" s="4"/>
      <c r="G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8"/>
      <c r="X577" s="4"/>
      <c r="Y577" s="4"/>
      <c r="Z577" s="4"/>
      <c r="AA577" s="4"/>
      <c r="AB577" s="4"/>
      <c r="AC577" s="4"/>
      <c r="AD577" s="4"/>
      <c r="AE577" s="4"/>
      <c r="AF577" s="4"/>
      <c r="AG577" s="40"/>
      <c r="AH577" s="4"/>
      <c r="AI577" s="4"/>
      <c r="AJ577" s="4"/>
      <c r="AK577" s="4"/>
      <c r="AL577" s="4"/>
      <c r="AM577" s="4"/>
      <c r="AN577" s="4"/>
      <c r="AO577" s="4"/>
    </row>
    <row r="578">
      <c r="A578" s="4"/>
      <c r="B578" s="4"/>
      <c r="C578" s="4"/>
      <c r="D578" s="4"/>
      <c r="E578" s="4"/>
      <c r="F578" s="4"/>
      <c r="G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8"/>
      <c r="X578" s="4"/>
      <c r="Y578" s="4"/>
      <c r="Z578" s="4"/>
      <c r="AA578" s="4"/>
      <c r="AB578" s="4"/>
      <c r="AC578" s="4"/>
      <c r="AD578" s="4"/>
      <c r="AE578" s="4"/>
      <c r="AF578" s="4"/>
      <c r="AG578" s="40"/>
      <c r="AH578" s="4"/>
      <c r="AI578" s="4"/>
      <c r="AJ578" s="4"/>
      <c r="AK578" s="4"/>
      <c r="AL578" s="4"/>
      <c r="AM578" s="4"/>
      <c r="AN578" s="4"/>
      <c r="AO578" s="4"/>
    </row>
    <row r="579">
      <c r="A579" s="4"/>
      <c r="B579" s="4"/>
      <c r="C579" s="4"/>
      <c r="D579" s="4"/>
      <c r="E579" s="4"/>
      <c r="F579" s="4"/>
      <c r="G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8"/>
      <c r="X579" s="4"/>
      <c r="Y579" s="4"/>
      <c r="Z579" s="4"/>
      <c r="AA579" s="4"/>
      <c r="AB579" s="4"/>
      <c r="AC579" s="4"/>
      <c r="AD579" s="4"/>
      <c r="AE579" s="4"/>
      <c r="AF579" s="4"/>
      <c r="AG579" s="40"/>
      <c r="AH579" s="4"/>
      <c r="AI579" s="4"/>
      <c r="AJ579" s="4"/>
      <c r="AK579" s="4"/>
      <c r="AL579" s="4"/>
      <c r="AM579" s="4"/>
      <c r="AN579" s="4"/>
      <c r="AO579" s="4"/>
    </row>
    <row r="580">
      <c r="A580" s="4"/>
      <c r="B580" s="4"/>
      <c r="C580" s="4"/>
      <c r="D580" s="4"/>
      <c r="E580" s="4"/>
      <c r="F580" s="4"/>
      <c r="G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8"/>
      <c r="X580" s="4"/>
      <c r="Y580" s="4"/>
      <c r="Z580" s="4"/>
      <c r="AA580" s="4"/>
      <c r="AB580" s="4"/>
      <c r="AC580" s="4"/>
      <c r="AD580" s="4"/>
      <c r="AE580" s="4"/>
      <c r="AF580" s="4"/>
      <c r="AG580" s="40"/>
      <c r="AH580" s="4"/>
      <c r="AI580" s="4"/>
      <c r="AJ580" s="4"/>
      <c r="AK580" s="4"/>
      <c r="AL580" s="4"/>
      <c r="AM580" s="4"/>
      <c r="AN580" s="4"/>
      <c r="AO580" s="4"/>
    </row>
    <row r="581">
      <c r="A581" s="4"/>
      <c r="B581" s="4"/>
      <c r="C581" s="4"/>
      <c r="D581" s="4"/>
      <c r="E581" s="4"/>
      <c r="F581" s="4"/>
      <c r="G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8"/>
      <c r="X581" s="4"/>
      <c r="Y581" s="4"/>
      <c r="Z581" s="4"/>
      <c r="AA581" s="4"/>
      <c r="AB581" s="4"/>
      <c r="AC581" s="4"/>
      <c r="AD581" s="4"/>
      <c r="AE581" s="4"/>
      <c r="AF581" s="4"/>
      <c r="AG581" s="40"/>
      <c r="AH581" s="4"/>
      <c r="AI581" s="4"/>
      <c r="AJ581" s="4"/>
      <c r="AK581" s="4"/>
      <c r="AL581" s="4"/>
      <c r="AM581" s="4"/>
      <c r="AN581" s="4"/>
      <c r="AO581" s="4"/>
    </row>
    <row r="582">
      <c r="A582" s="4"/>
      <c r="B582" s="4"/>
      <c r="C582" s="4"/>
      <c r="D582" s="4"/>
      <c r="E582" s="4"/>
      <c r="F582" s="4"/>
      <c r="G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8"/>
      <c r="X582" s="4"/>
      <c r="Y582" s="4"/>
      <c r="Z582" s="4"/>
      <c r="AA582" s="4"/>
      <c r="AB582" s="4"/>
      <c r="AC582" s="4"/>
      <c r="AD582" s="4"/>
      <c r="AE582" s="4"/>
      <c r="AF582" s="4"/>
      <c r="AG582" s="40"/>
      <c r="AH582" s="4"/>
      <c r="AI582" s="4"/>
      <c r="AJ582" s="4"/>
      <c r="AK582" s="4"/>
      <c r="AL582" s="4"/>
      <c r="AM582" s="4"/>
      <c r="AN582" s="4"/>
      <c r="AO582" s="4"/>
    </row>
    <row r="583">
      <c r="A583" s="4"/>
      <c r="B583" s="4"/>
      <c r="C583" s="4"/>
      <c r="D583" s="4"/>
      <c r="E583" s="4"/>
      <c r="F583" s="4"/>
      <c r="G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8"/>
      <c r="X583" s="4"/>
      <c r="Y583" s="4"/>
      <c r="Z583" s="4"/>
      <c r="AA583" s="4"/>
      <c r="AB583" s="4"/>
      <c r="AC583" s="4"/>
      <c r="AD583" s="4"/>
      <c r="AE583" s="4"/>
      <c r="AF583" s="4"/>
      <c r="AG583" s="40"/>
      <c r="AH583" s="4"/>
      <c r="AI583" s="4"/>
      <c r="AJ583" s="4"/>
      <c r="AK583" s="4"/>
      <c r="AL583" s="4"/>
      <c r="AM583" s="4"/>
      <c r="AN583" s="4"/>
      <c r="AO583" s="4"/>
    </row>
    <row r="584">
      <c r="A584" s="4"/>
      <c r="B584" s="4"/>
      <c r="C584" s="4"/>
      <c r="D584" s="4"/>
      <c r="E584" s="4"/>
      <c r="F584" s="4"/>
      <c r="G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8"/>
      <c r="X584" s="4"/>
      <c r="Y584" s="4"/>
      <c r="Z584" s="4"/>
      <c r="AA584" s="4"/>
      <c r="AB584" s="4"/>
      <c r="AC584" s="4"/>
      <c r="AD584" s="4"/>
      <c r="AE584" s="4"/>
      <c r="AF584" s="4"/>
      <c r="AG584" s="40"/>
      <c r="AH584" s="4"/>
      <c r="AI584" s="4"/>
      <c r="AJ584" s="4"/>
      <c r="AK584" s="4"/>
      <c r="AL584" s="4"/>
      <c r="AM584" s="4"/>
      <c r="AN584" s="4"/>
      <c r="AO584" s="4"/>
    </row>
    <row r="585">
      <c r="A585" s="4"/>
      <c r="B585" s="4"/>
      <c r="C585" s="4"/>
      <c r="D585" s="4"/>
      <c r="E585" s="4"/>
      <c r="F585" s="4"/>
      <c r="G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8"/>
      <c r="X585" s="4"/>
      <c r="Y585" s="4"/>
      <c r="Z585" s="4"/>
      <c r="AA585" s="4"/>
      <c r="AB585" s="4"/>
      <c r="AC585" s="4"/>
      <c r="AD585" s="4"/>
      <c r="AE585" s="4"/>
      <c r="AF585" s="4"/>
      <c r="AG585" s="40"/>
      <c r="AH585" s="4"/>
      <c r="AI585" s="4"/>
      <c r="AJ585" s="4"/>
      <c r="AK585" s="4"/>
      <c r="AL585" s="4"/>
      <c r="AM585" s="4"/>
      <c r="AN585" s="4"/>
      <c r="AO585" s="4"/>
    </row>
    <row r="586">
      <c r="A586" s="4"/>
      <c r="B586" s="4"/>
      <c r="C586" s="4"/>
      <c r="D586" s="4"/>
      <c r="E586" s="4"/>
      <c r="F586" s="4"/>
      <c r="G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8"/>
      <c r="X586" s="4"/>
      <c r="Y586" s="4"/>
      <c r="Z586" s="4"/>
      <c r="AA586" s="4"/>
      <c r="AB586" s="4"/>
      <c r="AC586" s="4"/>
      <c r="AD586" s="4"/>
      <c r="AE586" s="4"/>
      <c r="AF586" s="4"/>
      <c r="AG586" s="40"/>
      <c r="AH586" s="4"/>
      <c r="AI586" s="4"/>
      <c r="AJ586" s="4"/>
      <c r="AK586" s="4"/>
      <c r="AL586" s="4"/>
      <c r="AM586" s="4"/>
      <c r="AN586" s="4"/>
      <c r="AO586" s="4"/>
    </row>
    <row r="587">
      <c r="A587" s="4"/>
      <c r="B587" s="4"/>
      <c r="C587" s="4"/>
      <c r="D587" s="4"/>
      <c r="E587" s="4"/>
      <c r="F587" s="4"/>
      <c r="G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8"/>
      <c r="X587" s="4"/>
      <c r="Y587" s="4"/>
      <c r="Z587" s="4"/>
      <c r="AA587" s="4"/>
      <c r="AB587" s="4"/>
      <c r="AC587" s="4"/>
      <c r="AD587" s="4"/>
      <c r="AE587" s="4"/>
      <c r="AF587" s="4"/>
      <c r="AG587" s="40"/>
      <c r="AH587" s="4"/>
      <c r="AI587" s="4"/>
      <c r="AJ587" s="4"/>
      <c r="AK587" s="4"/>
      <c r="AL587" s="4"/>
      <c r="AM587" s="4"/>
      <c r="AN587" s="4"/>
      <c r="AO587" s="4"/>
    </row>
    <row r="588">
      <c r="A588" s="4"/>
      <c r="B588" s="4"/>
      <c r="C588" s="4"/>
      <c r="D588" s="4"/>
      <c r="E588" s="4"/>
      <c r="F588" s="4"/>
      <c r="G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8"/>
      <c r="X588" s="4"/>
      <c r="Y588" s="4"/>
      <c r="Z588" s="4"/>
      <c r="AA588" s="4"/>
      <c r="AB588" s="4"/>
      <c r="AC588" s="4"/>
      <c r="AD588" s="4"/>
      <c r="AE588" s="4"/>
      <c r="AF588" s="4"/>
      <c r="AG588" s="40"/>
      <c r="AH588" s="4"/>
      <c r="AI588" s="4"/>
      <c r="AJ588" s="4"/>
      <c r="AK588" s="4"/>
      <c r="AL588" s="4"/>
      <c r="AM588" s="4"/>
      <c r="AN588" s="4"/>
      <c r="AO588" s="4"/>
    </row>
    <row r="589">
      <c r="A589" s="4"/>
      <c r="B589" s="4"/>
      <c r="C589" s="4"/>
      <c r="D589" s="4"/>
      <c r="E589" s="4"/>
      <c r="F589" s="4"/>
      <c r="G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8"/>
      <c r="X589" s="4"/>
      <c r="Y589" s="4"/>
      <c r="Z589" s="4"/>
      <c r="AA589" s="4"/>
      <c r="AB589" s="4"/>
      <c r="AC589" s="4"/>
      <c r="AD589" s="4"/>
      <c r="AE589" s="4"/>
      <c r="AF589" s="4"/>
      <c r="AG589" s="40"/>
      <c r="AH589" s="4"/>
      <c r="AI589" s="4"/>
      <c r="AJ589" s="4"/>
      <c r="AK589" s="4"/>
      <c r="AL589" s="4"/>
      <c r="AM589" s="4"/>
      <c r="AN589" s="4"/>
      <c r="AO589" s="4"/>
    </row>
    <row r="590">
      <c r="A590" s="4"/>
      <c r="B590" s="4"/>
      <c r="C590" s="4"/>
      <c r="D590" s="4"/>
      <c r="E590" s="4"/>
      <c r="F590" s="4"/>
      <c r="G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8"/>
      <c r="X590" s="4"/>
      <c r="Y590" s="4"/>
      <c r="Z590" s="4"/>
      <c r="AA590" s="4"/>
      <c r="AB590" s="4"/>
      <c r="AC590" s="4"/>
      <c r="AD590" s="4"/>
      <c r="AE590" s="4"/>
      <c r="AF590" s="4"/>
      <c r="AG590" s="40"/>
      <c r="AH590" s="4"/>
      <c r="AI590" s="4"/>
      <c r="AJ590" s="4"/>
      <c r="AK590" s="4"/>
      <c r="AL590" s="4"/>
      <c r="AM590" s="4"/>
      <c r="AN590" s="4"/>
      <c r="AO590" s="4"/>
    </row>
    <row r="591">
      <c r="A591" s="4"/>
      <c r="B591" s="4"/>
      <c r="C591" s="4"/>
      <c r="D591" s="4"/>
      <c r="E591" s="4"/>
      <c r="F591" s="4"/>
      <c r="G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8"/>
      <c r="X591" s="4"/>
      <c r="Y591" s="4"/>
      <c r="Z591" s="4"/>
      <c r="AA591" s="4"/>
      <c r="AB591" s="4"/>
      <c r="AC591" s="4"/>
      <c r="AD591" s="4"/>
      <c r="AE591" s="4"/>
      <c r="AF591" s="4"/>
      <c r="AG591" s="40"/>
      <c r="AH591" s="4"/>
      <c r="AI591" s="4"/>
      <c r="AJ591" s="4"/>
      <c r="AK591" s="4"/>
      <c r="AL591" s="4"/>
      <c r="AM591" s="4"/>
      <c r="AN591" s="4"/>
      <c r="AO591" s="4"/>
    </row>
    <row r="592">
      <c r="A592" s="4"/>
      <c r="B592" s="4"/>
      <c r="C592" s="4"/>
      <c r="D592" s="4"/>
      <c r="E592" s="4"/>
      <c r="F592" s="4"/>
      <c r="G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8"/>
      <c r="X592" s="4"/>
      <c r="Y592" s="4"/>
      <c r="Z592" s="4"/>
      <c r="AA592" s="4"/>
      <c r="AB592" s="4"/>
      <c r="AC592" s="4"/>
      <c r="AD592" s="4"/>
      <c r="AE592" s="4"/>
      <c r="AF592" s="4"/>
      <c r="AG592" s="40"/>
      <c r="AH592" s="4"/>
      <c r="AI592" s="4"/>
      <c r="AJ592" s="4"/>
      <c r="AK592" s="4"/>
      <c r="AL592" s="4"/>
      <c r="AM592" s="4"/>
      <c r="AN592" s="4"/>
      <c r="AO592" s="4"/>
    </row>
    <row r="593">
      <c r="A593" s="4"/>
      <c r="B593" s="4"/>
      <c r="C593" s="4"/>
      <c r="D593" s="4"/>
      <c r="E593" s="4"/>
      <c r="F593" s="4"/>
      <c r="G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8"/>
      <c r="X593" s="4"/>
      <c r="Y593" s="4"/>
      <c r="Z593" s="4"/>
      <c r="AA593" s="4"/>
      <c r="AB593" s="4"/>
      <c r="AC593" s="4"/>
      <c r="AD593" s="4"/>
      <c r="AE593" s="4"/>
      <c r="AF593" s="4"/>
      <c r="AG593" s="40"/>
      <c r="AH593" s="4"/>
      <c r="AI593" s="4"/>
      <c r="AJ593" s="4"/>
      <c r="AK593" s="4"/>
      <c r="AL593" s="4"/>
      <c r="AM593" s="4"/>
      <c r="AN593" s="4"/>
      <c r="AO593" s="4"/>
    </row>
    <row r="594">
      <c r="A594" s="4"/>
      <c r="B594" s="4"/>
      <c r="C594" s="4"/>
      <c r="D594" s="4"/>
      <c r="E594" s="4"/>
      <c r="F594" s="4"/>
      <c r="G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8"/>
      <c r="X594" s="4"/>
      <c r="Y594" s="4"/>
      <c r="Z594" s="4"/>
      <c r="AA594" s="4"/>
      <c r="AB594" s="4"/>
      <c r="AC594" s="4"/>
      <c r="AD594" s="4"/>
      <c r="AE594" s="4"/>
      <c r="AF594" s="4"/>
      <c r="AG594" s="40"/>
      <c r="AH594" s="4"/>
      <c r="AI594" s="4"/>
      <c r="AJ594" s="4"/>
      <c r="AK594" s="4"/>
      <c r="AL594" s="4"/>
      <c r="AM594" s="4"/>
      <c r="AN594" s="4"/>
      <c r="AO594" s="4"/>
    </row>
    <row r="595">
      <c r="A595" s="4"/>
      <c r="B595" s="4"/>
      <c r="C595" s="4"/>
      <c r="D595" s="4"/>
      <c r="E595" s="4"/>
      <c r="F595" s="4"/>
      <c r="G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8"/>
      <c r="X595" s="4"/>
      <c r="Y595" s="4"/>
      <c r="Z595" s="4"/>
      <c r="AA595" s="4"/>
      <c r="AB595" s="4"/>
      <c r="AC595" s="4"/>
      <c r="AD595" s="4"/>
      <c r="AE595" s="4"/>
      <c r="AF595" s="4"/>
      <c r="AG595" s="40"/>
      <c r="AH595" s="4"/>
      <c r="AI595" s="4"/>
      <c r="AJ595" s="4"/>
      <c r="AK595" s="4"/>
      <c r="AL595" s="4"/>
      <c r="AM595" s="4"/>
      <c r="AN595" s="4"/>
      <c r="AO595" s="4"/>
    </row>
    <row r="596">
      <c r="A596" s="4"/>
      <c r="B596" s="4"/>
      <c r="C596" s="4"/>
      <c r="D596" s="4"/>
      <c r="E596" s="4"/>
      <c r="F596" s="4"/>
      <c r="G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8"/>
      <c r="X596" s="4"/>
      <c r="Y596" s="4"/>
      <c r="Z596" s="4"/>
      <c r="AA596" s="4"/>
      <c r="AB596" s="4"/>
      <c r="AC596" s="4"/>
      <c r="AD596" s="4"/>
      <c r="AE596" s="4"/>
      <c r="AF596" s="4"/>
      <c r="AG596" s="40"/>
      <c r="AH596" s="4"/>
      <c r="AI596" s="4"/>
      <c r="AJ596" s="4"/>
      <c r="AK596" s="4"/>
      <c r="AL596" s="4"/>
      <c r="AM596" s="4"/>
      <c r="AN596" s="4"/>
      <c r="AO596" s="4"/>
    </row>
    <row r="597">
      <c r="A597" s="4"/>
      <c r="B597" s="4"/>
      <c r="C597" s="4"/>
      <c r="D597" s="4"/>
      <c r="E597" s="4"/>
      <c r="F597" s="4"/>
      <c r="G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8"/>
      <c r="X597" s="4"/>
      <c r="Y597" s="4"/>
      <c r="Z597" s="4"/>
      <c r="AA597" s="4"/>
      <c r="AB597" s="4"/>
      <c r="AC597" s="4"/>
      <c r="AD597" s="4"/>
      <c r="AE597" s="4"/>
      <c r="AF597" s="4"/>
      <c r="AG597" s="40"/>
      <c r="AH597" s="4"/>
      <c r="AI597" s="4"/>
      <c r="AJ597" s="4"/>
      <c r="AK597" s="4"/>
      <c r="AL597" s="4"/>
      <c r="AM597" s="4"/>
      <c r="AN597" s="4"/>
      <c r="AO597" s="4"/>
    </row>
    <row r="598">
      <c r="A598" s="4"/>
      <c r="B598" s="4"/>
      <c r="C598" s="4"/>
      <c r="D598" s="4"/>
      <c r="E598" s="4"/>
      <c r="F598" s="4"/>
      <c r="G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8"/>
      <c r="X598" s="4"/>
      <c r="Y598" s="4"/>
      <c r="Z598" s="4"/>
      <c r="AA598" s="4"/>
      <c r="AB598" s="4"/>
      <c r="AC598" s="4"/>
      <c r="AD598" s="4"/>
      <c r="AE598" s="4"/>
      <c r="AF598" s="4"/>
      <c r="AG598" s="40"/>
      <c r="AH598" s="4"/>
      <c r="AI598" s="4"/>
      <c r="AJ598" s="4"/>
      <c r="AK598" s="4"/>
      <c r="AL598" s="4"/>
      <c r="AM598" s="4"/>
      <c r="AN598" s="4"/>
      <c r="AO598" s="4"/>
    </row>
    <row r="599">
      <c r="A599" s="4"/>
      <c r="B599" s="4"/>
      <c r="C599" s="4"/>
      <c r="D599" s="4"/>
      <c r="E599" s="4"/>
      <c r="F599" s="4"/>
      <c r="G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8"/>
      <c r="X599" s="4"/>
      <c r="Y599" s="4"/>
      <c r="Z599" s="4"/>
      <c r="AA599" s="4"/>
      <c r="AB599" s="4"/>
      <c r="AC599" s="4"/>
      <c r="AD599" s="4"/>
      <c r="AE599" s="4"/>
      <c r="AF599" s="4"/>
      <c r="AG599" s="40"/>
      <c r="AH599" s="4"/>
      <c r="AI599" s="4"/>
      <c r="AJ599" s="4"/>
      <c r="AK599" s="4"/>
      <c r="AL599" s="4"/>
      <c r="AM599" s="4"/>
      <c r="AN599" s="4"/>
      <c r="AO599" s="4"/>
    </row>
    <row r="600">
      <c r="A600" s="4"/>
      <c r="B600" s="4"/>
      <c r="C600" s="4"/>
      <c r="D600" s="4"/>
      <c r="E600" s="4"/>
      <c r="F600" s="4"/>
      <c r="G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8"/>
      <c r="X600" s="4"/>
      <c r="Y600" s="4"/>
      <c r="Z600" s="4"/>
      <c r="AA600" s="4"/>
      <c r="AB600" s="4"/>
      <c r="AC600" s="4"/>
      <c r="AD600" s="4"/>
      <c r="AE600" s="4"/>
      <c r="AF600" s="4"/>
      <c r="AG600" s="40"/>
      <c r="AH600" s="4"/>
      <c r="AI600" s="4"/>
      <c r="AJ600" s="4"/>
      <c r="AK600" s="4"/>
      <c r="AL600" s="4"/>
      <c r="AM600" s="4"/>
      <c r="AN600" s="4"/>
      <c r="AO600" s="4"/>
    </row>
    <row r="601">
      <c r="A601" s="4"/>
      <c r="B601" s="4"/>
      <c r="C601" s="4"/>
      <c r="D601" s="4"/>
      <c r="E601" s="4"/>
      <c r="F601" s="4"/>
      <c r="G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8"/>
      <c r="X601" s="4"/>
      <c r="Y601" s="4"/>
      <c r="Z601" s="4"/>
      <c r="AA601" s="4"/>
      <c r="AB601" s="4"/>
      <c r="AC601" s="4"/>
      <c r="AD601" s="4"/>
      <c r="AE601" s="4"/>
      <c r="AF601" s="4"/>
      <c r="AG601" s="40"/>
      <c r="AH601" s="4"/>
      <c r="AI601" s="4"/>
      <c r="AJ601" s="4"/>
      <c r="AK601" s="4"/>
      <c r="AL601" s="4"/>
      <c r="AM601" s="4"/>
      <c r="AN601" s="4"/>
      <c r="AO601" s="4"/>
    </row>
    <row r="602">
      <c r="A602" s="4"/>
      <c r="B602" s="4"/>
      <c r="C602" s="4"/>
      <c r="D602" s="4"/>
      <c r="E602" s="4"/>
      <c r="F602" s="4"/>
      <c r="G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8"/>
      <c r="X602" s="4"/>
      <c r="Y602" s="4"/>
      <c r="Z602" s="4"/>
      <c r="AA602" s="4"/>
      <c r="AB602" s="4"/>
      <c r="AC602" s="4"/>
      <c r="AD602" s="4"/>
      <c r="AE602" s="4"/>
      <c r="AF602" s="4"/>
      <c r="AG602" s="40"/>
      <c r="AH602" s="4"/>
      <c r="AI602" s="4"/>
      <c r="AJ602" s="4"/>
      <c r="AK602" s="4"/>
      <c r="AL602" s="4"/>
      <c r="AM602" s="4"/>
      <c r="AN602" s="4"/>
      <c r="AO602" s="4"/>
    </row>
    <row r="603">
      <c r="A603" s="4"/>
      <c r="B603" s="4"/>
      <c r="C603" s="4"/>
      <c r="D603" s="4"/>
      <c r="E603" s="4"/>
      <c r="F603" s="4"/>
      <c r="G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8"/>
      <c r="X603" s="4"/>
      <c r="Y603" s="4"/>
      <c r="Z603" s="4"/>
      <c r="AA603" s="4"/>
      <c r="AB603" s="4"/>
      <c r="AC603" s="4"/>
      <c r="AD603" s="4"/>
      <c r="AE603" s="4"/>
      <c r="AF603" s="4"/>
      <c r="AG603" s="40"/>
      <c r="AH603" s="4"/>
      <c r="AI603" s="4"/>
      <c r="AJ603" s="4"/>
      <c r="AK603" s="4"/>
      <c r="AL603" s="4"/>
      <c r="AM603" s="4"/>
      <c r="AN603" s="4"/>
      <c r="AO603" s="4"/>
    </row>
    <row r="604">
      <c r="A604" s="4"/>
      <c r="B604" s="4"/>
      <c r="C604" s="4"/>
      <c r="D604" s="4"/>
      <c r="E604" s="4"/>
      <c r="F604" s="4"/>
      <c r="G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8"/>
      <c r="X604" s="4"/>
      <c r="Y604" s="4"/>
      <c r="Z604" s="4"/>
      <c r="AA604" s="4"/>
      <c r="AB604" s="4"/>
      <c r="AC604" s="4"/>
      <c r="AD604" s="4"/>
      <c r="AE604" s="4"/>
      <c r="AF604" s="4"/>
      <c r="AG604" s="40"/>
      <c r="AH604" s="4"/>
      <c r="AI604" s="4"/>
      <c r="AJ604" s="4"/>
      <c r="AK604" s="4"/>
      <c r="AL604" s="4"/>
      <c r="AM604" s="4"/>
      <c r="AN604" s="4"/>
      <c r="AO604" s="4"/>
    </row>
    <row r="605">
      <c r="A605" s="4"/>
      <c r="B605" s="4"/>
      <c r="C605" s="4"/>
      <c r="D605" s="4"/>
      <c r="E605" s="4"/>
      <c r="F605" s="4"/>
      <c r="G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8"/>
      <c r="X605" s="4"/>
      <c r="Y605" s="4"/>
      <c r="Z605" s="4"/>
      <c r="AA605" s="4"/>
      <c r="AB605" s="4"/>
      <c r="AC605" s="4"/>
      <c r="AD605" s="4"/>
      <c r="AE605" s="4"/>
      <c r="AF605" s="4"/>
      <c r="AG605" s="40"/>
      <c r="AH605" s="4"/>
      <c r="AI605" s="4"/>
      <c r="AJ605" s="4"/>
      <c r="AK605" s="4"/>
      <c r="AL605" s="4"/>
      <c r="AM605" s="4"/>
      <c r="AN605" s="4"/>
      <c r="AO605" s="4"/>
    </row>
    <row r="606">
      <c r="A606" s="4"/>
      <c r="B606" s="4"/>
      <c r="C606" s="4"/>
      <c r="D606" s="4"/>
      <c r="E606" s="4"/>
      <c r="F606" s="4"/>
      <c r="G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8"/>
      <c r="X606" s="4"/>
      <c r="Y606" s="4"/>
      <c r="Z606" s="4"/>
      <c r="AA606" s="4"/>
      <c r="AB606" s="4"/>
      <c r="AC606" s="4"/>
      <c r="AD606" s="4"/>
      <c r="AE606" s="4"/>
      <c r="AF606" s="4"/>
      <c r="AG606" s="40"/>
      <c r="AH606" s="4"/>
      <c r="AI606" s="4"/>
      <c r="AJ606" s="4"/>
      <c r="AK606" s="4"/>
      <c r="AL606" s="4"/>
      <c r="AM606" s="4"/>
      <c r="AN606" s="4"/>
      <c r="AO606" s="4"/>
    </row>
    <row r="607">
      <c r="A607" s="4"/>
      <c r="B607" s="4"/>
      <c r="C607" s="4"/>
      <c r="D607" s="4"/>
      <c r="E607" s="4"/>
      <c r="F607" s="4"/>
      <c r="G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8"/>
      <c r="X607" s="4"/>
      <c r="Y607" s="4"/>
      <c r="Z607" s="4"/>
      <c r="AA607" s="4"/>
      <c r="AB607" s="4"/>
      <c r="AC607" s="4"/>
      <c r="AD607" s="4"/>
      <c r="AE607" s="4"/>
      <c r="AF607" s="4"/>
      <c r="AG607" s="40"/>
      <c r="AH607" s="4"/>
      <c r="AI607" s="4"/>
      <c r="AJ607" s="4"/>
      <c r="AK607" s="4"/>
      <c r="AL607" s="4"/>
      <c r="AM607" s="4"/>
      <c r="AN607" s="4"/>
      <c r="AO607" s="4"/>
    </row>
    <row r="608">
      <c r="A608" s="4"/>
      <c r="B608" s="4"/>
      <c r="C608" s="4"/>
      <c r="D608" s="4"/>
      <c r="E608" s="4"/>
      <c r="F608" s="4"/>
      <c r="G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8"/>
      <c r="X608" s="4"/>
      <c r="Y608" s="4"/>
      <c r="Z608" s="4"/>
      <c r="AA608" s="4"/>
      <c r="AB608" s="4"/>
      <c r="AC608" s="4"/>
      <c r="AD608" s="4"/>
      <c r="AE608" s="4"/>
      <c r="AF608" s="4"/>
      <c r="AG608" s="40"/>
      <c r="AH608" s="4"/>
      <c r="AI608" s="4"/>
      <c r="AJ608" s="4"/>
      <c r="AK608" s="4"/>
      <c r="AL608" s="4"/>
      <c r="AM608" s="4"/>
      <c r="AN608" s="4"/>
      <c r="AO608" s="4"/>
    </row>
    <row r="609">
      <c r="A609" s="4"/>
      <c r="B609" s="4"/>
      <c r="C609" s="4"/>
      <c r="D609" s="4"/>
      <c r="E609" s="4"/>
      <c r="F609" s="4"/>
      <c r="G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8"/>
      <c r="X609" s="4"/>
      <c r="Y609" s="4"/>
      <c r="Z609" s="4"/>
      <c r="AA609" s="4"/>
      <c r="AB609" s="4"/>
      <c r="AC609" s="4"/>
      <c r="AD609" s="4"/>
      <c r="AE609" s="4"/>
      <c r="AF609" s="4"/>
      <c r="AG609" s="40"/>
      <c r="AH609" s="4"/>
      <c r="AI609" s="4"/>
      <c r="AJ609" s="4"/>
      <c r="AK609" s="4"/>
      <c r="AL609" s="4"/>
      <c r="AM609" s="4"/>
      <c r="AN609" s="4"/>
      <c r="AO609" s="4"/>
    </row>
    <row r="610">
      <c r="A610" s="4"/>
      <c r="B610" s="4"/>
      <c r="C610" s="4"/>
      <c r="D610" s="4"/>
      <c r="E610" s="4"/>
      <c r="F610" s="4"/>
      <c r="G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8"/>
      <c r="X610" s="4"/>
      <c r="Y610" s="4"/>
      <c r="Z610" s="4"/>
      <c r="AA610" s="4"/>
      <c r="AB610" s="4"/>
      <c r="AC610" s="4"/>
      <c r="AD610" s="4"/>
      <c r="AE610" s="4"/>
      <c r="AF610" s="4"/>
      <c r="AG610" s="40"/>
      <c r="AH610" s="4"/>
      <c r="AI610" s="4"/>
      <c r="AJ610" s="4"/>
      <c r="AK610" s="4"/>
      <c r="AL610" s="4"/>
      <c r="AM610" s="4"/>
      <c r="AN610" s="4"/>
      <c r="AO610" s="4"/>
    </row>
    <row r="611">
      <c r="A611" s="4"/>
      <c r="B611" s="4"/>
      <c r="C611" s="4"/>
      <c r="D611" s="4"/>
      <c r="E611" s="4"/>
      <c r="F611" s="4"/>
      <c r="G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8"/>
      <c r="X611" s="4"/>
      <c r="Y611" s="4"/>
      <c r="Z611" s="4"/>
      <c r="AA611" s="4"/>
      <c r="AB611" s="4"/>
      <c r="AC611" s="4"/>
      <c r="AD611" s="4"/>
      <c r="AE611" s="4"/>
      <c r="AF611" s="4"/>
      <c r="AG611" s="40"/>
      <c r="AH611" s="4"/>
      <c r="AI611" s="4"/>
      <c r="AJ611" s="4"/>
      <c r="AK611" s="4"/>
      <c r="AL611" s="4"/>
      <c r="AM611" s="4"/>
      <c r="AN611" s="4"/>
      <c r="AO611" s="4"/>
    </row>
    <row r="612">
      <c r="A612" s="4"/>
      <c r="B612" s="4"/>
      <c r="C612" s="4"/>
      <c r="D612" s="4"/>
      <c r="E612" s="4"/>
      <c r="F612" s="4"/>
      <c r="G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8"/>
      <c r="X612" s="4"/>
      <c r="Y612" s="4"/>
      <c r="Z612" s="4"/>
      <c r="AA612" s="4"/>
      <c r="AB612" s="4"/>
      <c r="AC612" s="4"/>
      <c r="AD612" s="4"/>
      <c r="AE612" s="4"/>
      <c r="AF612" s="4"/>
      <c r="AG612" s="40"/>
      <c r="AH612" s="4"/>
      <c r="AI612" s="4"/>
      <c r="AJ612" s="4"/>
      <c r="AK612" s="4"/>
      <c r="AL612" s="4"/>
      <c r="AM612" s="4"/>
      <c r="AN612" s="4"/>
      <c r="AO612" s="4"/>
    </row>
    <row r="613">
      <c r="A613" s="4"/>
      <c r="B613" s="4"/>
      <c r="C613" s="4"/>
      <c r="D613" s="4"/>
      <c r="E613" s="4"/>
      <c r="F613" s="4"/>
      <c r="G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8"/>
      <c r="X613" s="4"/>
      <c r="Y613" s="4"/>
      <c r="Z613" s="4"/>
      <c r="AA613" s="4"/>
      <c r="AB613" s="4"/>
      <c r="AC613" s="4"/>
      <c r="AD613" s="4"/>
      <c r="AE613" s="4"/>
      <c r="AF613" s="4"/>
      <c r="AG613" s="40"/>
      <c r="AH613" s="4"/>
      <c r="AI613" s="4"/>
      <c r="AJ613" s="4"/>
      <c r="AK613" s="4"/>
      <c r="AL613" s="4"/>
      <c r="AM613" s="4"/>
      <c r="AN613" s="4"/>
      <c r="AO613" s="4"/>
    </row>
    <row r="614">
      <c r="A614" s="4"/>
      <c r="B614" s="4"/>
      <c r="C614" s="4"/>
      <c r="D614" s="4"/>
      <c r="E614" s="4"/>
      <c r="F614" s="4"/>
      <c r="G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8"/>
      <c r="X614" s="4"/>
      <c r="Y614" s="4"/>
      <c r="Z614" s="4"/>
      <c r="AA614" s="4"/>
      <c r="AB614" s="4"/>
      <c r="AC614" s="4"/>
      <c r="AD614" s="4"/>
      <c r="AE614" s="4"/>
      <c r="AF614" s="4"/>
      <c r="AG614" s="40"/>
      <c r="AH614" s="4"/>
      <c r="AI614" s="4"/>
      <c r="AJ614" s="4"/>
      <c r="AK614" s="4"/>
      <c r="AL614" s="4"/>
      <c r="AM614" s="4"/>
      <c r="AN614" s="4"/>
      <c r="AO614" s="4"/>
    </row>
    <row r="615">
      <c r="A615" s="4"/>
      <c r="B615" s="4"/>
      <c r="C615" s="4"/>
      <c r="D615" s="4"/>
      <c r="E615" s="4"/>
      <c r="F615" s="4"/>
      <c r="G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8"/>
      <c r="X615" s="4"/>
      <c r="Y615" s="4"/>
      <c r="Z615" s="4"/>
      <c r="AA615" s="4"/>
      <c r="AB615" s="4"/>
      <c r="AC615" s="4"/>
      <c r="AD615" s="4"/>
      <c r="AE615" s="4"/>
      <c r="AF615" s="4"/>
      <c r="AG615" s="40"/>
      <c r="AH615" s="4"/>
      <c r="AI615" s="4"/>
      <c r="AJ615" s="4"/>
      <c r="AK615" s="4"/>
      <c r="AL615" s="4"/>
      <c r="AM615" s="4"/>
      <c r="AN615" s="4"/>
      <c r="AO615" s="4"/>
    </row>
    <row r="616">
      <c r="A616" s="4"/>
      <c r="B616" s="4"/>
      <c r="C616" s="4"/>
      <c r="D616" s="4"/>
      <c r="E616" s="4"/>
      <c r="F616" s="4"/>
      <c r="G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8"/>
      <c r="X616" s="4"/>
      <c r="Y616" s="4"/>
      <c r="Z616" s="4"/>
      <c r="AA616" s="4"/>
      <c r="AB616" s="4"/>
      <c r="AC616" s="4"/>
      <c r="AD616" s="4"/>
      <c r="AE616" s="4"/>
      <c r="AF616" s="4"/>
      <c r="AG616" s="40"/>
      <c r="AH616" s="4"/>
      <c r="AI616" s="4"/>
      <c r="AJ616" s="4"/>
      <c r="AK616" s="4"/>
      <c r="AL616" s="4"/>
      <c r="AM616" s="4"/>
      <c r="AN616" s="4"/>
      <c r="AO616" s="4"/>
    </row>
    <row r="617">
      <c r="A617" s="4"/>
      <c r="B617" s="4"/>
      <c r="C617" s="4"/>
      <c r="D617" s="4"/>
      <c r="E617" s="4"/>
      <c r="F617" s="4"/>
      <c r="G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8"/>
      <c r="X617" s="4"/>
      <c r="Y617" s="4"/>
      <c r="Z617" s="4"/>
      <c r="AA617" s="4"/>
      <c r="AB617" s="4"/>
      <c r="AC617" s="4"/>
      <c r="AD617" s="4"/>
      <c r="AE617" s="4"/>
      <c r="AF617" s="4"/>
      <c r="AG617" s="40"/>
      <c r="AH617" s="4"/>
      <c r="AI617" s="4"/>
      <c r="AJ617" s="4"/>
      <c r="AK617" s="4"/>
      <c r="AL617" s="4"/>
      <c r="AM617" s="4"/>
      <c r="AN617" s="4"/>
      <c r="AO617" s="4"/>
    </row>
    <row r="618">
      <c r="A618" s="4"/>
      <c r="B618" s="4"/>
      <c r="C618" s="4"/>
      <c r="D618" s="4"/>
      <c r="E618" s="4"/>
      <c r="F618" s="4"/>
      <c r="G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8"/>
      <c r="X618" s="4"/>
      <c r="Y618" s="4"/>
      <c r="Z618" s="4"/>
      <c r="AA618" s="4"/>
      <c r="AB618" s="4"/>
      <c r="AC618" s="4"/>
      <c r="AD618" s="4"/>
      <c r="AE618" s="4"/>
      <c r="AF618" s="4"/>
      <c r="AG618" s="40"/>
      <c r="AH618" s="4"/>
      <c r="AI618" s="4"/>
      <c r="AJ618" s="4"/>
      <c r="AK618" s="4"/>
      <c r="AL618" s="4"/>
      <c r="AM618" s="4"/>
      <c r="AN618" s="4"/>
      <c r="AO618" s="4"/>
    </row>
    <row r="619">
      <c r="A619" s="4"/>
      <c r="B619" s="4"/>
      <c r="C619" s="4"/>
      <c r="D619" s="4"/>
      <c r="E619" s="4"/>
      <c r="F619" s="4"/>
      <c r="G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8"/>
      <c r="X619" s="4"/>
      <c r="Y619" s="4"/>
      <c r="Z619" s="4"/>
      <c r="AA619" s="4"/>
      <c r="AB619" s="4"/>
      <c r="AC619" s="4"/>
      <c r="AD619" s="4"/>
      <c r="AE619" s="4"/>
      <c r="AF619" s="4"/>
      <c r="AG619" s="40"/>
      <c r="AH619" s="4"/>
      <c r="AI619" s="4"/>
      <c r="AJ619" s="4"/>
      <c r="AK619" s="4"/>
      <c r="AL619" s="4"/>
      <c r="AM619" s="4"/>
      <c r="AN619" s="4"/>
      <c r="AO619" s="4"/>
    </row>
    <row r="620">
      <c r="A620" s="4"/>
      <c r="B620" s="4"/>
      <c r="C620" s="4"/>
      <c r="D620" s="4"/>
      <c r="E620" s="4"/>
      <c r="F620" s="4"/>
      <c r="G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8"/>
      <c r="X620" s="4"/>
      <c r="Y620" s="4"/>
      <c r="Z620" s="4"/>
      <c r="AA620" s="4"/>
      <c r="AB620" s="4"/>
      <c r="AC620" s="4"/>
      <c r="AD620" s="4"/>
      <c r="AE620" s="4"/>
      <c r="AF620" s="4"/>
      <c r="AG620" s="40"/>
      <c r="AH620" s="4"/>
      <c r="AI620" s="4"/>
      <c r="AJ620" s="4"/>
      <c r="AK620" s="4"/>
      <c r="AL620" s="4"/>
      <c r="AM620" s="4"/>
      <c r="AN620" s="4"/>
      <c r="AO620" s="4"/>
    </row>
    <row r="621">
      <c r="A621" s="4"/>
      <c r="B621" s="4"/>
      <c r="C621" s="4"/>
      <c r="D621" s="4"/>
      <c r="E621" s="4"/>
      <c r="F621" s="4"/>
      <c r="G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8"/>
      <c r="X621" s="4"/>
      <c r="Y621" s="4"/>
      <c r="Z621" s="4"/>
      <c r="AA621" s="4"/>
      <c r="AB621" s="4"/>
      <c r="AC621" s="4"/>
      <c r="AD621" s="4"/>
      <c r="AE621" s="4"/>
      <c r="AF621" s="4"/>
      <c r="AG621" s="40"/>
      <c r="AH621" s="4"/>
      <c r="AI621" s="4"/>
      <c r="AJ621" s="4"/>
      <c r="AK621" s="4"/>
      <c r="AL621" s="4"/>
      <c r="AM621" s="4"/>
      <c r="AN621" s="4"/>
      <c r="AO621" s="4"/>
    </row>
    <row r="622">
      <c r="A622" s="4"/>
      <c r="B622" s="4"/>
      <c r="C622" s="4"/>
      <c r="D622" s="4"/>
      <c r="E622" s="4"/>
      <c r="F622" s="4"/>
      <c r="G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8"/>
      <c r="X622" s="4"/>
      <c r="Y622" s="4"/>
      <c r="Z622" s="4"/>
      <c r="AA622" s="4"/>
      <c r="AB622" s="4"/>
      <c r="AC622" s="4"/>
      <c r="AD622" s="4"/>
      <c r="AE622" s="4"/>
      <c r="AF622" s="4"/>
      <c r="AG622" s="40"/>
      <c r="AH622" s="4"/>
      <c r="AI622" s="4"/>
      <c r="AJ622" s="4"/>
      <c r="AK622" s="4"/>
      <c r="AL622" s="4"/>
      <c r="AM622" s="4"/>
      <c r="AN622" s="4"/>
      <c r="AO622" s="4"/>
    </row>
    <row r="623">
      <c r="A623" s="4"/>
      <c r="B623" s="4"/>
      <c r="C623" s="4"/>
      <c r="D623" s="4"/>
      <c r="E623" s="4"/>
      <c r="F623" s="4"/>
      <c r="G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8"/>
      <c r="X623" s="4"/>
      <c r="Y623" s="4"/>
      <c r="Z623" s="4"/>
      <c r="AA623" s="4"/>
      <c r="AB623" s="4"/>
      <c r="AC623" s="4"/>
      <c r="AD623" s="4"/>
      <c r="AE623" s="4"/>
      <c r="AF623" s="4"/>
      <c r="AG623" s="40"/>
      <c r="AH623" s="4"/>
      <c r="AI623" s="4"/>
      <c r="AJ623" s="4"/>
      <c r="AK623" s="4"/>
      <c r="AL623" s="4"/>
      <c r="AM623" s="4"/>
      <c r="AN623" s="4"/>
      <c r="AO623" s="4"/>
    </row>
    <row r="624">
      <c r="A624" s="4"/>
      <c r="B624" s="4"/>
      <c r="C624" s="4"/>
      <c r="D624" s="4"/>
      <c r="E624" s="4"/>
      <c r="F624" s="4"/>
      <c r="G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8"/>
      <c r="X624" s="4"/>
      <c r="Y624" s="4"/>
      <c r="Z624" s="4"/>
      <c r="AA624" s="4"/>
      <c r="AB624" s="4"/>
      <c r="AC624" s="4"/>
      <c r="AD624" s="4"/>
      <c r="AE624" s="4"/>
      <c r="AF624" s="4"/>
      <c r="AG624" s="40"/>
      <c r="AH624" s="4"/>
      <c r="AI624" s="4"/>
      <c r="AJ624" s="4"/>
      <c r="AK624" s="4"/>
      <c r="AL624" s="4"/>
      <c r="AM624" s="4"/>
      <c r="AN624" s="4"/>
      <c r="AO624" s="4"/>
    </row>
    <row r="625">
      <c r="A625" s="4"/>
      <c r="B625" s="4"/>
      <c r="C625" s="4"/>
      <c r="D625" s="4"/>
      <c r="E625" s="4"/>
      <c r="F625" s="4"/>
      <c r="G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8"/>
      <c r="X625" s="4"/>
      <c r="Y625" s="4"/>
      <c r="Z625" s="4"/>
      <c r="AA625" s="4"/>
      <c r="AB625" s="4"/>
      <c r="AC625" s="4"/>
      <c r="AD625" s="4"/>
      <c r="AE625" s="4"/>
      <c r="AF625" s="4"/>
      <c r="AG625" s="40"/>
      <c r="AH625" s="4"/>
      <c r="AI625" s="4"/>
      <c r="AJ625" s="4"/>
      <c r="AK625" s="4"/>
      <c r="AL625" s="4"/>
      <c r="AM625" s="4"/>
      <c r="AN625" s="4"/>
      <c r="AO625" s="4"/>
    </row>
    <row r="626">
      <c r="A626" s="4"/>
      <c r="B626" s="4"/>
      <c r="C626" s="4"/>
      <c r="D626" s="4"/>
      <c r="E626" s="4"/>
      <c r="F626" s="4"/>
      <c r="G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8"/>
      <c r="X626" s="4"/>
      <c r="Y626" s="4"/>
      <c r="Z626" s="4"/>
      <c r="AA626" s="4"/>
      <c r="AB626" s="4"/>
      <c r="AC626" s="4"/>
      <c r="AD626" s="4"/>
      <c r="AE626" s="4"/>
      <c r="AF626" s="4"/>
      <c r="AG626" s="40"/>
      <c r="AH626" s="4"/>
      <c r="AI626" s="4"/>
      <c r="AJ626" s="4"/>
      <c r="AK626" s="4"/>
      <c r="AL626" s="4"/>
      <c r="AM626" s="4"/>
      <c r="AN626" s="4"/>
      <c r="AO626" s="4"/>
    </row>
    <row r="627">
      <c r="A627" s="4"/>
      <c r="B627" s="4"/>
      <c r="C627" s="4"/>
      <c r="D627" s="4"/>
      <c r="E627" s="4"/>
      <c r="F627" s="4"/>
      <c r="G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8"/>
      <c r="X627" s="4"/>
      <c r="Y627" s="4"/>
      <c r="Z627" s="4"/>
      <c r="AA627" s="4"/>
      <c r="AB627" s="4"/>
      <c r="AC627" s="4"/>
      <c r="AD627" s="4"/>
      <c r="AE627" s="4"/>
      <c r="AF627" s="4"/>
      <c r="AG627" s="40"/>
      <c r="AH627" s="4"/>
      <c r="AI627" s="4"/>
      <c r="AJ627" s="4"/>
      <c r="AK627" s="4"/>
      <c r="AL627" s="4"/>
      <c r="AM627" s="4"/>
      <c r="AN627" s="4"/>
      <c r="AO627" s="4"/>
    </row>
    <row r="628">
      <c r="A628" s="4"/>
      <c r="B628" s="4"/>
      <c r="C628" s="4"/>
      <c r="D628" s="4"/>
      <c r="E628" s="4"/>
      <c r="F628" s="4"/>
      <c r="G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8"/>
      <c r="X628" s="4"/>
      <c r="Y628" s="4"/>
      <c r="Z628" s="4"/>
      <c r="AA628" s="4"/>
      <c r="AB628" s="4"/>
      <c r="AC628" s="4"/>
      <c r="AD628" s="4"/>
      <c r="AE628" s="4"/>
      <c r="AF628" s="4"/>
      <c r="AG628" s="40"/>
      <c r="AH628" s="4"/>
      <c r="AI628" s="4"/>
      <c r="AJ628" s="4"/>
      <c r="AK628" s="4"/>
      <c r="AL628" s="4"/>
      <c r="AM628" s="4"/>
      <c r="AN628" s="4"/>
      <c r="AO628" s="4"/>
    </row>
    <row r="629">
      <c r="A629" s="4"/>
      <c r="B629" s="4"/>
      <c r="C629" s="4"/>
      <c r="D629" s="4"/>
      <c r="E629" s="4"/>
      <c r="F629" s="4"/>
      <c r="G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8"/>
      <c r="X629" s="4"/>
      <c r="Y629" s="4"/>
      <c r="Z629" s="4"/>
      <c r="AA629" s="4"/>
      <c r="AB629" s="4"/>
      <c r="AC629" s="4"/>
      <c r="AD629" s="4"/>
      <c r="AE629" s="4"/>
      <c r="AF629" s="4"/>
      <c r="AG629" s="40"/>
      <c r="AH629" s="4"/>
      <c r="AI629" s="4"/>
      <c r="AJ629" s="4"/>
      <c r="AK629" s="4"/>
      <c r="AL629" s="4"/>
      <c r="AM629" s="4"/>
      <c r="AN629" s="4"/>
      <c r="AO629" s="4"/>
    </row>
    <row r="630">
      <c r="A630" s="4"/>
      <c r="B630" s="4"/>
      <c r="C630" s="4"/>
      <c r="D630" s="4"/>
      <c r="E630" s="4"/>
      <c r="F630" s="4"/>
      <c r="G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8"/>
      <c r="X630" s="4"/>
      <c r="Y630" s="4"/>
      <c r="Z630" s="4"/>
      <c r="AA630" s="4"/>
      <c r="AB630" s="4"/>
      <c r="AC630" s="4"/>
      <c r="AD630" s="4"/>
      <c r="AE630" s="4"/>
      <c r="AF630" s="4"/>
      <c r="AG630" s="40"/>
      <c r="AH630" s="4"/>
      <c r="AI630" s="4"/>
      <c r="AJ630" s="4"/>
      <c r="AK630" s="4"/>
      <c r="AL630" s="4"/>
      <c r="AM630" s="4"/>
      <c r="AN630" s="4"/>
      <c r="AO630" s="4"/>
    </row>
    <row r="631">
      <c r="A631" s="4"/>
      <c r="B631" s="4"/>
      <c r="C631" s="4"/>
      <c r="D631" s="4"/>
      <c r="E631" s="4"/>
      <c r="F631" s="4"/>
      <c r="G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8"/>
      <c r="X631" s="4"/>
      <c r="Y631" s="4"/>
      <c r="Z631" s="4"/>
      <c r="AA631" s="4"/>
      <c r="AB631" s="4"/>
      <c r="AC631" s="4"/>
      <c r="AD631" s="4"/>
      <c r="AE631" s="4"/>
      <c r="AF631" s="4"/>
      <c r="AG631" s="40"/>
      <c r="AH631" s="4"/>
      <c r="AI631" s="4"/>
      <c r="AJ631" s="4"/>
      <c r="AK631" s="4"/>
      <c r="AL631" s="4"/>
      <c r="AM631" s="4"/>
      <c r="AN631" s="4"/>
      <c r="AO631" s="4"/>
    </row>
    <row r="632">
      <c r="A632" s="4"/>
      <c r="B632" s="4"/>
      <c r="C632" s="4"/>
      <c r="D632" s="4"/>
      <c r="E632" s="4"/>
      <c r="F632" s="4"/>
      <c r="G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8"/>
      <c r="X632" s="4"/>
      <c r="Y632" s="4"/>
      <c r="Z632" s="4"/>
      <c r="AA632" s="4"/>
      <c r="AB632" s="4"/>
      <c r="AC632" s="4"/>
      <c r="AD632" s="4"/>
      <c r="AE632" s="4"/>
      <c r="AF632" s="4"/>
      <c r="AG632" s="40"/>
      <c r="AH632" s="4"/>
      <c r="AI632" s="4"/>
      <c r="AJ632" s="4"/>
      <c r="AK632" s="4"/>
      <c r="AL632" s="4"/>
      <c r="AM632" s="4"/>
      <c r="AN632" s="4"/>
      <c r="AO632" s="4"/>
    </row>
    <row r="633">
      <c r="A633" s="4"/>
      <c r="B633" s="4"/>
      <c r="C633" s="4"/>
      <c r="D633" s="4"/>
      <c r="E633" s="4"/>
      <c r="F633" s="4"/>
      <c r="G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8"/>
      <c r="X633" s="4"/>
      <c r="Y633" s="4"/>
      <c r="Z633" s="4"/>
      <c r="AA633" s="4"/>
      <c r="AB633" s="4"/>
      <c r="AC633" s="4"/>
      <c r="AD633" s="4"/>
      <c r="AE633" s="4"/>
      <c r="AF633" s="4"/>
      <c r="AG633" s="40"/>
      <c r="AH633" s="4"/>
      <c r="AI633" s="4"/>
      <c r="AJ633" s="4"/>
      <c r="AK633" s="4"/>
      <c r="AL633" s="4"/>
      <c r="AM633" s="4"/>
      <c r="AN633" s="4"/>
      <c r="AO633" s="4"/>
    </row>
    <row r="634">
      <c r="A634" s="4"/>
      <c r="B634" s="4"/>
      <c r="C634" s="4"/>
      <c r="D634" s="4"/>
      <c r="E634" s="4"/>
      <c r="F634" s="4"/>
      <c r="G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8"/>
      <c r="X634" s="4"/>
      <c r="Y634" s="4"/>
      <c r="Z634" s="4"/>
      <c r="AA634" s="4"/>
      <c r="AB634" s="4"/>
      <c r="AC634" s="4"/>
      <c r="AD634" s="4"/>
      <c r="AE634" s="4"/>
      <c r="AF634" s="4"/>
      <c r="AG634" s="40"/>
      <c r="AH634" s="4"/>
      <c r="AI634" s="4"/>
      <c r="AJ634" s="4"/>
      <c r="AK634" s="4"/>
      <c r="AL634" s="4"/>
      <c r="AM634" s="4"/>
      <c r="AN634" s="4"/>
      <c r="AO634" s="4"/>
    </row>
    <row r="635">
      <c r="A635" s="4"/>
      <c r="B635" s="4"/>
      <c r="C635" s="4"/>
      <c r="D635" s="4"/>
      <c r="E635" s="4"/>
      <c r="F635" s="4"/>
      <c r="G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8"/>
      <c r="X635" s="4"/>
      <c r="Y635" s="4"/>
      <c r="Z635" s="4"/>
      <c r="AA635" s="4"/>
      <c r="AB635" s="4"/>
      <c r="AC635" s="4"/>
      <c r="AD635" s="4"/>
      <c r="AE635" s="4"/>
      <c r="AF635" s="4"/>
      <c r="AG635" s="40"/>
      <c r="AH635" s="4"/>
      <c r="AI635" s="4"/>
      <c r="AJ635" s="4"/>
      <c r="AK635" s="4"/>
      <c r="AL635" s="4"/>
      <c r="AM635" s="4"/>
      <c r="AN635" s="4"/>
      <c r="AO635" s="4"/>
    </row>
    <row r="636">
      <c r="A636" s="4"/>
      <c r="B636" s="4"/>
      <c r="C636" s="4"/>
      <c r="D636" s="4"/>
      <c r="E636" s="4"/>
      <c r="F636" s="4"/>
      <c r="G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8"/>
      <c r="X636" s="4"/>
      <c r="Y636" s="4"/>
      <c r="Z636" s="4"/>
      <c r="AA636" s="4"/>
      <c r="AB636" s="4"/>
      <c r="AC636" s="4"/>
      <c r="AD636" s="4"/>
      <c r="AE636" s="4"/>
      <c r="AF636" s="4"/>
      <c r="AG636" s="40"/>
      <c r="AH636" s="4"/>
      <c r="AI636" s="4"/>
      <c r="AJ636" s="4"/>
      <c r="AK636" s="4"/>
      <c r="AL636" s="4"/>
      <c r="AM636" s="4"/>
      <c r="AN636" s="4"/>
      <c r="AO636" s="4"/>
    </row>
    <row r="637">
      <c r="A637" s="4"/>
      <c r="B637" s="4"/>
      <c r="C637" s="4"/>
      <c r="D637" s="4"/>
      <c r="E637" s="4"/>
      <c r="F637" s="4"/>
      <c r="G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8"/>
      <c r="X637" s="4"/>
      <c r="Y637" s="4"/>
      <c r="Z637" s="4"/>
      <c r="AA637" s="4"/>
      <c r="AB637" s="4"/>
      <c r="AC637" s="4"/>
      <c r="AD637" s="4"/>
      <c r="AE637" s="4"/>
      <c r="AF637" s="4"/>
      <c r="AG637" s="40"/>
      <c r="AH637" s="4"/>
      <c r="AI637" s="4"/>
      <c r="AJ637" s="4"/>
      <c r="AK637" s="4"/>
      <c r="AL637" s="4"/>
      <c r="AM637" s="4"/>
      <c r="AN637" s="4"/>
      <c r="AO637" s="4"/>
    </row>
    <row r="638">
      <c r="A638" s="4"/>
      <c r="B638" s="4"/>
      <c r="C638" s="4"/>
      <c r="D638" s="4"/>
      <c r="E638" s="4"/>
      <c r="F638" s="4"/>
      <c r="G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8"/>
      <c r="X638" s="4"/>
      <c r="Y638" s="4"/>
      <c r="Z638" s="4"/>
      <c r="AA638" s="4"/>
      <c r="AB638" s="4"/>
      <c r="AC638" s="4"/>
      <c r="AD638" s="4"/>
      <c r="AE638" s="4"/>
      <c r="AF638" s="4"/>
      <c r="AG638" s="40"/>
      <c r="AH638" s="4"/>
      <c r="AI638" s="4"/>
      <c r="AJ638" s="4"/>
      <c r="AK638" s="4"/>
      <c r="AL638" s="4"/>
      <c r="AM638" s="4"/>
      <c r="AN638" s="4"/>
      <c r="AO638" s="4"/>
    </row>
    <row r="639">
      <c r="A639" s="4"/>
      <c r="B639" s="4"/>
      <c r="C639" s="4"/>
      <c r="D639" s="4"/>
      <c r="E639" s="4"/>
      <c r="F639" s="4"/>
      <c r="G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8"/>
      <c r="X639" s="4"/>
      <c r="Y639" s="4"/>
      <c r="Z639" s="4"/>
      <c r="AA639" s="4"/>
      <c r="AB639" s="4"/>
      <c r="AC639" s="4"/>
      <c r="AD639" s="4"/>
      <c r="AE639" s="4"/>
      <c r="AF639" s="4"/>
      <c r="AG639" s="40"/>
      <c r="AH639" s="4"/>
      <c r="AI639" s="4"/>
      <c r="AJ639" s="4"/>
      <c r="AK639" s="4"/>
      <c r="AL639" s="4"/>
      <c r="AM639" s="4"/>
      <c r="AN639" s="4"/>
      <c r="AO639" s="4"/>
    </row>
    <row r="640">
      <c r="A640" s="4"/>
      <c r="B640" s="4"/>
      <c r="C640" s="4"/>
      <c r="D640" s="4"/>
      <c r="E640" s="4"/>
      <c r="F640" s="4"/>
      <c r="G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8"/>
      <c r="X640" s="4"/>
      <c r="Y640" s="4"/>
      <c r="Z640" s="4"/>
      <c r="AA640" s="4"/>
      <c r="AB640" s="4"/>
      <c r="AC640" s="4"/>
      <c r="AD640" s="4"/>
      <c r="AE640" s="4"/>
      <c r="AF640" s="4"/>
      <c r="AG640" s="40"/>
      <c r="AH640" s="4"/>
      <c r="AI640" s="4"/>
      <c r="AJ640" s="4"/>
      <c r="AK640" s="4"/>
      <c r="AL640" s="4"/>
      <c r="AM640" s="4"/>
      <c r="AN640" s="4"/>
      <c r="AO640" s="4"/>
    </row>
    <row r="641">
      <c r="A641" s="4"/>
      <c r="B641" s="4"/>
      <c r="C641" s="4"/>
      <c r="D641" s="4"/>
      <c r="E641" s="4"/>
      <c r="F641" s="4"/>
      <c r="G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8"/>
      <c r="X641" s="4"/>
      <c r="Y641" s="4"/>
      <c r="Z641" s="4"/>
      <c r="AA641" s="4"/>
      <c r="AB641" s="4"/>
      <c r="AC641" s="4"/>
      <c r="AD641" s="4"/>
      <c r="AE641" s="4"/>
      <c r="AF641" s="4"/>
      <c r="AG641" s="40"/>
      <c r="AH641" s="4"/>
      <c r="AI641" s="4"/>
      <c r="AJ641" s="4"/>
      <c r="AK641" s="4"/>
      <c r="AL641" s="4"/>
      <c r="AM641" s="4"/>
      <c r="AN641" s="4"/>
      <c r="AO641" s="4"/>
    </row>
    <row r="642">
      <c r="A642" s="4"/>
      <c r="B642" s="4"/>
      <c r="C642" s="4"/>
      <c r="D642" s="4"/>
      <c r="E642" s="4"/>
      <c r="F642" s="4"/>
      <c r="G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8"/>
      <c r="X642" s="4"/>
      <c r="Y642" s="4"/>
      <c r="Z642" s="4"/>
      <c r="AA642" s="4"/>
      <c r="AB642" s="4"/>
      <c r="AC642" s="4"/>
      <c r="AD642" s="4"/>
      <c r="AE642" s="4"/>
      <c r="AF642" s="4"/>
      <c r="AG642" s="40"/>
      <c r="AH642" s="4"/>
      <c r="AI642" s="4"/>
      <c r="AJ642" s="4"/>
      <c r="AK642" s="4"/>
      <c r="AL642" s="4"/>
      <c r="AM642" s="4"/>
      <c r="AN642" s="4"/>
      <c r="AO642" s="4"/>
    </row>
    <row r="643">
      <c r="A643" s="4"/>
      <c r="B643" s="4"/>
      <c r="C643" s="4"/>
      <c r="D643" s="4"/>
      <c r="E643" s="4"/>
      <c r="F643" s="4"/>
      <c r="G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8"/>
      <c r="X643" s="4"/>
      <c r="Y643" s="4"/>
      <c r="Z643" s="4"/>
      <c r="AA643" s="4"/>
      <c r="AB643" s="4"/>
      <c r="AC643" s="4"/>
      <c r="AD643" s="4"/>
      <c r="AE643" s="4"/>
      <c r="AF643" s="4"/>
      <c r="AG643" s="40"/>
      <c r="AH643" s="4"/>
      <c r="AI643" s="4"/>
      <c r="AJ643" s="4"/>
      <c r="AK643" s="4"/>
      <c r="AL643" s="4"/>
      <c r="AM643" s="4"/>
      <c r="AN643" s="4"/>
      <c r="AO643" s="4"/>
    </row>
    <row r="644">
      <c r="A644" s="4"/>
      <c r="B644" s="4"/>
      <c r="C644" s="4"/>
      <c r="D644" s="4"/>
      <c r="E644" s="4"/>
      <c r="F644" s="4"/>
      <c r="G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8"/>
      <c r="X644" s="4"/>
      <c r="Y644" s="4"/>
      <c r="Z644" s="4"/>
      <c r="AA644" s="4"/>
      <c r="AB644" s="4"/>
      <c r="AC644" s="4"/>
      <c r="AD644" s="4"/>
      <c r="AE644" s="4"/>
      <c r="AF644" s="4"/>
      <c r="AG644" s="40"/>
      <c r="AH644" s="4"/>
      <c r="AI644" s="4"/>
      <c r="AJ644" s="4"/>
      <c r="AK644" s="4"/>
      <c r="AL644" s="4"/>
      <c r="AM644" s="4"/>
      <c r="AN644" s="4"/>
      <c r="AO644" s="4"/>
    </row>
    <row r="645">
      <c r="A645" s="4"/>
      <c r="B645" s="4"/>
      <c r="C645" s="4"/>
      <c r="D645" s="4"/>
      <c r="E645" s="4"/>
      <c r="F645" s="4"/>
      <c r="G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8"/>
      <c r="X645" s="4"/>
      <c r="Y645" s="4"/>
      <c r="Z645" s="4"/>
      <c r="AA645" s="4"/>
      <c r="AB645" s="4"/>
      <c r="AC645" s="4"/>
      <c r="AD645" s="4"/>
      <c r="AE645" s="4"/>
      <c r="AF645" s="4"/>
      <c r="AG645" s="40"/>
      <c r="AH645" s="4"/>
      <c r="AI645" s="4"/>
      <c r="AJ645" s="4"/>
      <c r="AK645" s="4"/>
      <c r="AL645" s="4"/>
      <c r="AM645" s="4"/>
      <c r="AN645" s="4"/>
      <c r="AO645" s="4"/>
    </row>
    <row r="646">
      <c r="A646" s="4"/>
      <c r="B646" s="4"/>
      <c r="C646" s="4"/>
      <c r="D646" s="4"/>
      <c r="E646" s="4"/>
      <c r="F646" s="4"/>
      <c r="G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8"/>
      <c r="X646" s="4"/>
      <c r="Y646" s="4"/>
      <c r="Z646" s="4"/>
      <c r="AA646" s="4"/>
      <c r="AB646" s="4"/>
      <c r="AC646" s="4"/>
      <c r="AD646" s="4"/>
      <c r="AE646" s="4"/>
      <c r="AF646" s="4"/>
      <c r="AG646" s="40"/>
      <c r="AH646" s="4"/>
      <c r="AI646" s="4"/>
      <c r="AJ646" s="4"/>
      <c r="AK646" s="4"/>
      <c r="AL646" s="4"/>
      <c r="AM646" s="4"/>
      <c r="AN646" s="4"/>
      <c r="AO646" s="4"/>
    </row>
    <row r="647">
      <c r="A647" s="4"/>
      <c r="B647" s="4"/>
      <c r="C647" s="4"/>
      <c r="D647" s="4"/>
      <c r="E647" s="4"/>
      <c r="F647" s="4"/>
      <c r="G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8"/>
      <c r="X647" s="4"/>
      <c r="Y647" s="4"/>
      <c r="Z647" s="4"/>
      <c r="AA647" s="4"/>
      <c r="AB647" s="4"/>
      <c r="AC647" s="4"/>
      <c r="AD647" s="4"/>
      <c r="AE647" s="4"/>
      <c r="AF647" s="4"/>
      <c r="AG647" s="40"/>
      <c r="AH647" s="4"/>
      <c r="AI647" s="4"/>
      <c r="AJ647" s="4"/>
      <c r="AK647" s="4"/>
      <c r="AL647" s="4"/>
      <c r="AM647" s="4"/>
      <c r="AN647" s="4"/>
      <c r="AO647" s="4"/>
    </row>
    <row r="648">
      <c r="A648" s="4"/>
      <c r="B648" s="4"/>
      <c r="C648" s="4"/>
      <c r="D648" s="4"/>
      <c r="E648" s="4"/>
      <c r="F648" s="4"/>
      <c r="G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8"/>
      <c r="X648" s="4"/>
      <c r="Y648" s="4"/>
      <c r="Z648" s="4"/>
      <c r="AA648" s="4"/>
      <c r="AB648" s="4"/>
      <c r="AC648" s="4"/>
      <c r="AD648" s="4"/>
      <c r="AE648" s="4"/>
      <c r="AF648" s="4"/>
      <c r="AG648" s="40"/>
      <c r="AH648" s="4"/>
      <c r="AI648" s="4"/>
      <c r="AJ648" s="4"/>
      <c r="AK648" s="4"/>
      <c r="AL648" s="4"/>
      <c r="AM648" s="4"/>
      <c r="AN648" s="4"/>
      <c r="AO648" s="4"/>
    </row>
    <row r="649">
      <c r="A649" s="4"/>
      <c r="B649" s="4"/>
      <c r="C649" s="4"/>
      <c r="D649" s="4"/>
      <c r="E649" s="4"/>
      <c r="F649" s="4"/>
      <c r="G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8"/>
      <c r="X649" s="4"/>
      <c r="Y649" s="4"/>
      <c r="Z649" s="4"/>
      <c r="AA649" s="4"/>
      <c r="AB649" s="4"/>
      <c r="AC649" s="4"/>
      <c r="AD649" s="4"/>
      <c r="AE649" s="4"/>
      <c r="AF649" s="4"/>
      <c r="AG649" s="40"/>
      <c r="AH649" s="4"/>
      <c r="AI649" s="4"/>
      <c r="AJ649" s="4"/>
      <c r="AK649" s="4"/>
      <c r="AL649" s="4"/>
      <c r="AM649" s="4"/>
      <c r="AN649" s="4"/>
      <c r="AO649" s="4"/>
    </row>
    <row r="650">
      <c r="A650" s="4"/>
      <c r="B650" s="4"/>
      <c r="C650" s="4"/>
      <c r="D650" s="4"/>
      <c r="E650" s="4"/>
      <c r="F650" s="4"/>
      <c r="G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8"/>
      <c r="X650" s="4"/>
      <c r="Y650" s="4"/>
      <c r="Z650" s="4"/>
      <c r="AA650" s="4"/>
      <c r="AB650" s="4"/>
      <c r="AC650" s="4"/>
      <c r="AD650" s="4"/>
      <c r="AE650" s="4"/>
      <c r="AF650" s="4"/>
      <c r="AG650" s="40"/>
      <c r="AH650" s="4"/>
      <c r="AI650" s="4"/>
      <c r="AJ650" s="4"/>
      <c r="AK650" s="4"/>
      <c r="AL650" s="4"/>
      <c r="AM650" s="4"/>
      <c r="AN650" s="4"/>
      <c r="AO650" s="4"/>
    </row>
    <row r="651">
      <c r="A651" s="4"/>
      <c r="B651" s="4"/>
      <c r="C651" s="4"/>
      <c r="D651" s="4"/>
      <c r="E651" s="4"/>
      <c r="F651" s="4"/>
      <c r="G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8"/>
      <c r="X651" s="4"/>
      <c r="Y651" s="4"/>
      <c r="Z651" s="4"/>
      <c r="AA651" s="4"/>
      <c r="AB651" s="4"/>
      <c r="AC651" s="4"/>
      <c r="AD651" s="4"/>
      <c r="AE651" s="4"/>
      <c r="AF651" s="4"/>
      <c r="AG651" s="40"/>
      <c r="AH651" s="4"/>
      <c r="AI651" s="4"/>
      <c r="AJ651" s="4"/>
      <c r="AK651" s="4"/>
      <c r="AL651" s="4"/>
      <c r="AM651" s="4"/>
      <c r="AN651" s="4"/>
      <c r="AO651" s="4"/>
    </row>
    <row r="652">
      <c r="A652" s="4"/>
      <c r="B652" s="4"/>
      <c r="C652" s="4"/>
      <c r="D652" s="4"/>
      <c r="E652" s="4"/>
      <c r="F652" s="4"/>
      <c r="G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8"/>
      <c r="X652" s="4"/>
      <c r="Y652" s="4"/>
      <c r="Z652" s="4"/>
      <c r="AA652" s="4"/>
      <c r="AB652" s="4"/>
      <c r="AC652" s="4"/>
      <c r="AD652" s="4"/>
      <c r="AE652" s="4"/>
      <c r="AF652" s="4"/>
      <c r="AG652" s="40"/>
      <c r="AH652" s="4"/>
      <c r="AI652" s="4"/>
      <c r="AJ652" s="4"/>
      <c r="AK652" s="4"/>
      <c r="AL652" s="4"/>
      <c r="AM652" s="4"/>
      <c r="AN652" s="4"/>
      <c r="AO652" s="4"/>
    </row>
    <row r="653">
      <c r="A653" s="4"/>
      <c r="B653" s="4"/>
      <c r="C653" s="4"/>
      <c r="D653" s="4"/>
      <c r="E653" s="4"/>
      <c r="F653" s="4"/>
      <c r="G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8"/>
      <c r="X653" s="4"/>
      <c r="Y653" s="4"/>
      <c r="Z653" s="4"/>
      <c r="AA653" s="4"/>
      <c r="AB653" s="4"/>
      <c r="AC653" s="4"/>
      <c r="AD653" s="4"/>
      <c r="AE653" s="4"/>
      <c r="AF653" s="4"/>
      <c r="AG653" s="40"/>
      <c r="AH653" s="4"/>
      <c r="AI653" s="4"/>
      <c r="AJ653" s="4"/>
      <c r="AK653" s="4"/>
      <c r="AL653" s="4"/>
      <c r="AM653" s="4"/>
      <c r="AN653" s="4"/>
      <c r="AO653" s="4"/>
    </row>
    <row r="654">
      <c r="A654" s="4"/>
      <c r="B654" s="4"/>
      <c r="C654" s="4"/>
      <c r="D654" s="4"/>
      <c r="E654" s="4"/>
      <c r="F654" s="4"/>
      <c r="G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8"/>
      <c r="X654" s="4"/>
      <c r="Y654" s="4"/>
      <c r="Z654" s="4"/>
      <c r="AA654" s="4"/>
      <c r="AB654" s="4"/>
      <c r="AC654" s="4"/>
      <c r="AD654" s="4"/>
      <c r="AE654" s="4"/>
      <c r="AF654" s="4"/>
      <c r="AG654" s="40"/>
      <c r="AH654" s="4"/>
      <c r="AI654" s="4"/>
      <c r="AJ654" s="4"/>
      <c r="AK654" s="4"/>
      <c r="AL654" s="4"/>
      <c r="AM654" s="4"/>
      <c r="AN654" s="4"/>
      <c r="AO654" s="4"/>
    </row>
    <row r="655">
      <c r="A655" s="4"/>
      <c r="B655" s="4"/>
      <c r="C655" s="4"/>
      <c r="D655" s="4"/>
      <c r="E655" s="4"/>
      <c r="F655" s="4"/>
      <c r="G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8"/>
      <c r="X655" s="4"/>
      <c r="Y655" s="4"/>
      <c r="Z655" s="4"/>
      <c r="AA655" s="4"/>
      <c r="AB655" s="4"/>
      <c r="AC655" s="4"/>
      <c r="AD655" s="4"/>
      <c r="AE655" s="4"/>
      <c r="AF655" s="4"/>
      <c r="AG655" s="40"/>
      <c r="AH655" s="4"/>
      <c r="AI655" s="4"/>
      <c r="AJ655" s="4"/>
      <c r="AK655" s="4"/>
      <c r="AL655" s="4"/>
      <c r="AM655" s="4"/>
      <c r="AN655" s="4"/>
      <c r="AO655" s="4"/>
    </row>
    <row r="656">
      <c r="A656" s="4"/>
      <c r="B656" s="4"/>
      <c r="C656" s="4"/>
      <c r="D656" s="4"/>
      <c r="E656" s="4"/>
      <c r="F656" s="4"/>
      <c r="G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8"/>
      <c r="X656" s="4"/>
      <c r="Y656" s="4"/>
      <c r="Z656" s="4"/>
      <c r="AA656" s="4"/>
      <c r="AB656" s="4"/>
      <c r="AC656" s="4"/>
      <c r="AD656" s="4"/>
      <c r="AE656" s="4"/>
      <c r="AF656" s="4"/>
      <c r="AG656" s="40"/>
      <c r="AH656" s="4"/>
      <c r="AI656" s="4"/>
      <c r="AJ656" s="4"/>
      <c r="AK656" s="4"/>
      <c r="AL656" s="4"/>
      <c r="AM656" s="4"/>
      <c r="AN656" s="4"/>
      <c r="AO656" s="4"/>
    </row>
    <row r="657">
      <c r="A657" s="4"/>
      <c r="B657" s="4"/>
      <c r="C657" s="4"/>
      <c r="D657" s="4"/>
      <c r="E657" s="4"/>
      <c r="F657" s="4"/>
      <c r="G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8"/>
      <c r="X657" s="4"/>
      <c r="Y657" s="4"/>
      <c r="Z657" s="4"/>
      <c r="AA657" s="4"/>
      <c r="AB657" s="4"/>
      <c r="AC657" s="4"/>
      <c r="AD657" s="4"/>
      <c r="AE657" s="4"/>
      <c r="AF657" s="4"/>
      <c r="AG657" s="40"/>
      <c r="AH657" s="4"/>
      <c r="AI657" s="4"/>
      <c r="AJ657" s="4"/>
      <c r="AK657" s="4"/>
      <c r="AL657" s="4"/>
      <c r="AM657" s="4"/>
      <c r="AN657" s="4"/>
      <c r="AO657" s="4"/>
    </row>
    <row r="658">
      <c r="A658" s="4"/>
      <c r="B658" s="4"/>
      <c r="C658" s="4"/>
      <c r="D658" s="4"/>
      <c r="E658" s="4"/>
      <c r="F658" s="4"/>
      <c r="G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8"/>
      <c r="X658" s="4"/>
      <c r="Y658" s="4"/>
      <c r="Z658" s="4"/>
      <c r="AA658" s="4"/>
      <c r="AB658" s="4"/>
      <c r="AC658" s="4"/>
      <c r="AD658" s="4"/>
      <c r="AE658" s="4"/>
      <c r="AF658" s="4"/>
      <c r="AG658" s="40"/>
      <c r="AH658" s="4"/>
      <c r="AI658" s="4"/>
      <c r="AJ658" s="4"/>
      <c r="AK658" s="4"/>
      <c r="AL658" s="4"/>
      <c r="AM658" s="4"/>
      <c r="AN658" s="4"/>
      <c r="AO658" s="4"/>
    </row>
    <row r="659">
      <c r="A659" s="4"/>
      <c r="B659" s="4"/>
      <c r="C659" s="4"/>
      <c r="D659" s="4"/>
      <c r="E659" s="4"/>
      <c r="F659" s="4"/>
      <c r="G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8"/>
      <c r="X659" s="4"/>
      <c r="Y659" s="4"/>
      <c r="Z659" s="4"/>
      <c r="AA659" s="4"/>
      <c r="AB659" s="4"/>
      <c r="AC659" s="4"/>
      <c r="AD659" s="4"/>
      <c r="AE659" s="4"/>
      <c r="AF659" s="4"/>
      <c r="AG659" s="40"/>
      <c r="AH659" s="4"/>
      <c r="AI659" s="4"/>
      <c r="AJ659" s="4"/>
      <c r="AK659" s="4"/>
      <c r="AL659" s="4"/>
      <c r="AM659" s="4"/>
      <c r="AN659" s="4"/>
      <c r="AO659" s="4"/>
    </row>
    <row r="660">
      <c r="A660" s="4"/>
      <c r="B660" s="4"/>
      <c r="C660" s="4"/>
      <c r="D660" s="4"/>
      <c r="E660" s="4"/>
      <c r="F660" s="4"/>
      <c r="G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8"/>
      <c r="X660" s="4"/>
      <c r="Y660" s="4"/>
      <c r="Z660" s="4"/>
      <c r="AA660" s="4"/>
      <c r="AB660" s="4"/>
      <c r="AC660" s="4"/>
      <c r="AD660" s="4"/>
      <c r="AE660" s="4"/>
      <c r="AF660" s="4"/>
      <c r="AG660" s="40"/>
      <c r="AH660" s="4"/>
      <c r="AI660" s="4"/>
      <c r="AJ660" s="4"/>
      <c r="AK660" s="4"/>
      <c r="AL660" s="4"/>
      <c r="AM660" s="4"/>
      <c r="AN660" s="4"/>
      <c r="AO660" s="4"/>
    </row>
    <row r="661">
      <c r="A661" s="4"/>
      <c r="B661" s="4"/>
      <c r="C661" s="4"/>
      <c r="D661" s="4"/>
      <c r="E661" s="4"/>
      <c r="F661" s="4"/>
      <c r="G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8"/>
      <c r="X661" s="4"/>
      <c r="Y661" s="4"/>
      <c r="Z661" s="4"/>
      <c r="AA661" s="4"/>
      <c r="AB661" s="4"/>
      <c r="AC661" s="4"/>
      <c r="AD661" s="4"/>
      <c r="AE661" s="4"/>
      <c r="AF661" s="4"/>
      <c r="AG661" s="40"/>
      <c r="AH661" s="4"/>
      <c r="AI661" s="4"/>
      <c r="AJ661" s="4"/>
      <c r="AK661" s="4"/>
      <c r="AL661" s="4"/>
      <c r="AM661" s="4"/>
      <c r="AN661" s="4"/>
      <c r="AO661" s="4"/>
    </row>
    <row r="662">
      <c r="A662" s="4"/>
      <c r="B662" s="4"/>
      <c r="C662" s="4"/>
      <c r="D662" s="4"/>
      <c r="E662" s="4"/>
      <c r="F662" s="4"/>
      <c r="G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8"/>
      <c r="X662" s="4"/>
      <c r="Y662" s="4"/>
      <c r="Z662" s="4"/>
      <c r="AA662" s="4"/>
      <c r="AB662" s="4"/>
      <c r="AC662" s="4"/>
      <c r="AD662" s="4"/>
      <c r="AE662" s="4"/>
      <c r="AF662" s="4"/>
      <c r="AG662" s="40"/>
      <c r="AH662" s="4"/>
      <c r="AI662" s="4"/>
      <c r="AJ662" s="4"/>
      <c r="AK662" s="4"/>
      <c r="AL662" s="4"/>
      <c r="AM662" s="4"/>
      <c r="AN662" s="4"/>
      <c r="AO662" s="4"/>
    </row>
    <row r="663">
      <c r="A663" s="4"/>
      <c r="B663" s="4"/>
      <c r="C663" s="4"/>
      <c r="D663" s="4"/>
      <c r="E663" s="4"/>
      <c r="F663" s="4"/>
      <c r="G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8"/>
      <c r="X663" s="4"/>
      <c r="Y663" s="4"/>
      <c r="Z663" s="4"/>
      <c r="AA663" s="4"/>
      <c r="AB663" s="4"/>
      <c r="AC663" s="4"/>
      <c r="AD663" s="4"/>
      <c r="AE663" s="4"/>
      <c r="AF663" s="4"/>
      <c r="AG663" s="40"/>
      <c r="AH663" s="4"/>
      <c r="AI663" s="4"/>
      <c r="AJ663" s="4"/>
      <c r="AK663" s="4"/>
      <c r="AL663" s="4"/>
      <c r="AM663" s="4"/>
      <c r="AN663" s="4"/>
      <c r="AO663" s="4"/>
    </row>
    <row r="664">
      <c r="A664" s="4"/>
      <c r="B664" s="4"/>
      <c r="C664" s="4"/>
      <c r="D664" s="4"/>
      <c r="E664" s="4"/>
      <c r="F664" s="4"/>
      <c r="G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8"/>
      <c r="X664" s="4"/>
      <c r="Y664" s="4"/>
      <c r="Z664" s="4"/>
      <c r="AA664" s="4"/>
      <c r="AB664" s="4"/>
      <c r="AC664" s="4"/>
      <c r="AD664" s="4"/>
      <c r="AE664" s="4"/>
      <c r="AF664" s="4"/>
      <c r="AG664" s="40"/>
      <c r="AH664" s="4"/>
      <c r="AI664" s="4"/>
      <c r="AJ664" s="4"/>
      <c r="AK664" s="4"/>
      <c r="AL664" s="4"/>
      <c r="AM664" s="4"/>
      <c r="AN664" s="4"/>
      <c r="AO664" s="4"/>
    </row>
    <row r="665">
      <c r="A665" s="4"/>
      <c r="B665" s="4"/>
      <c r="C665" s="4"/>
      <c r="D665" s="4"/>
      <c r="E665" s="4"/>
      <c r="F665" s="4"/>
      <c r="G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8"/>
      <c r="X665" s="4"/>
      <c r="Y665" s="4"/>
      <c r="Z665" s="4"/>
      <c r="AA665" s="4"/>
      <c r="AB665" s="4"/>
      <c r="AC665" s="4"/>
      <c r="AD665" s="4"/>
      <c r="AE665" s="4"/>
      <c r="AF665" s="4"/>
      <c r="AG665" s="40"/>
      <c r="AH665" s="4"/>
      <c r="AI665" s="4"/>
      <c r="AJ665" s="4"/>
      <c r="AK665" s="4"/>
      <c r="AL665" s="4"/>
      <c r="AM665" s="4"/>
      <c r="AN665" s="4"/>
      <c r="AO665" s="4"/>
    </row>
    <row r="666">
      <c r="A666" s="4"/>
      <c r="B666" s="4"/>
      <c r="C666" s="4"/>
      <c r="D666" s="4"/>
      <c r="E666" s="4"/>
      <c r="F666" s="4"/>
      <c r="G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8"/>
      <c r="X666" s="4"/>
      <c r="Y666" s="4"/>
      <c r="Z666" s="4"/>
      <c r="AA666" s="4"/>
      <c r="AB666" s="4"/>
      <c r="AC666" s="4"/>
      <c r="AD666" s="4"/>
      <c r="AE666" s="4"/>
      <c r="AF666" s="4"/>
      <c r="AG666" s="40"/>
      <c r="AH666" s="4"/>
      <c r="AI666" s="4"/>
      <c r="AJ666" s="4"/>
      <c r="AK666" s="4"/>
      <c r="AL666" s="4"/>
      <c r="AM666" s="4"/>
      <c r="AN666" s="4"/>
      <c r="AO666" s="4"/>
    </row>
    <row r="667">
      <c r="A667" s="4"/>
      <c r="B667" s="4"/>
      <c r="C667" s="4"/>
      <c r="D667" s="4"/>
      <c r="E667" s="4"/>
      <c r="F667" s="4"/>
      <c r="G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8"/>
      <c r="X667" s="4"/>
      <c r="Y667" s="4"/>
      <c r="Z667" s="4"/>
      <c r="AA667" s="4"/>
      <c r="AB667" s="4"/>
      <c r="AC667" s="4"/>
      <c r="AD667" s="4"/>
      <c r="AE667" s="4"/>
      <c r="AF667" s="4"/>
      <c r="AG667" s="40"/>
      <c r="AH667" s="4"/>
      <c r="AI667" s="4"/>
      <c r="AJ667" s="4"/>
      <c r="AK667" s="4"/>
      <c r="AL667" s="4"/>
      <c r="AM667" s="4"/>
      <c r="AN667" s="4"/>
      <c r="AO667" s="4"/>
    </row>
    <row r="668">
      <c r="A668" s="4"/>
      <c r="B668" s="4"/>
      <c r="C668" s="4"/>
      <c r="D668" s="4"/>
      <c r="E668" s="4"/>
      <c r="F668" s="4"/>
      <c r="G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8"/>
      <c r="X668" s="4"/>
      <c r="Y668" s="4"/>
      <c r="Z668" s="4"/>
      <c r="AA668" s="4"/>
      <c r="AB668" s="4"/>
      <c r="AC668" s="4"/>
      <c r="AD668" s="4"/>
      <c r="AE668" s="4"/>
      <c r="AF668" s="4"/>
      <c r="AG668" s="40"/>
      <c r="AH668" s="4"/>
      <c r="AI668" s="4"/>
      <c r="AJ668" s="4"/>
      <c r="AK668" s="4"/>
      <c r="AL668" s="4"/>
      <c r="AM668" s="4"/>
      <c r="AN668" s="4"/>
      <c r="AO668" s="4"/>
    </row>
    <row r="669">
      <c r="A669" s="4"/>
      <c r="B669" s="4"/>
      <c r="C669" s="4"/>
      <c r="D669" s="4"/>
      <c r="E669" s="4"/>
      <c r="F669" s="4"/>
      <c r="G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8"/>
      <c r="X669" s="4"/>
      <c r="Y669" s="4"/>
      <c r="Z669" s="4"/>
      <c r="AA669" s="4"/>
      <c r="AB669" s="4"/>
      <c r="AC669" s="4"/>
      <c r="AD669" s="4"/>
      <c r="AE669" s="4"/>
      <c r="AF669" s="4"/>
      <c r="AG669" s="40"/>
      <c r="AH669" s="4"/>
      <c r="AI669" s="4"/>
      <c r="AJ669" s="4"/>
      <c r="AK669" s="4"/>
      <c r="AL669" s="4"/>
      <c r="AM669" s="4"/>
      <c r="AN669" s="4"/>
      <c r="AO669" s="4"/>
    </row>
    <row r="670">
      <c r="A670" s="4"/>
      <c r="B670" s="4"/>
      <c r="C670" s="4"/>
      <c r="D670" s="4"/>
      <c r="E670" s="4"/>
      <c r="F670" s="4"/>
      <c r="G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8"/>
      <c r="X670" s="4"/>
      <c r="Y670" s="4"/>
      <c r="Z670" s="4"/>
      <c r="AA670" s="4"/>
      <c r="AB670" s="4"/>
      <c r="AC670" s="4"/>
      <c r="AD670" s="4"/>
      <c r="AE670" s="4"/>
      <c r="AF670" s="4"/>
      <c r="AG670" s="40"/>
      <c r="AH670" s="4"/>
      <c r="AI670" s="4"/>
      <c r="AJ670" s="4"/>
      <c r="AK670" s="4"/>
      <c r="AL670" s="4"/>
      <c r="AM670" s="4"/>
      <c r="AN670" s="4"/>
      <c r="AO670" s="4"/>
    </row>
    <row r="671">
      <c r="A671" s="4"/>
      <c r="B671" s="4"/>
      <c r="C671" s="4"/>
      <c r="D671" s="4"/>
      <c r="E671" s="4"/>
      <c r="F671" s="4"/>
      <c r="G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8"/>
      <c r="X671" s="4"/>
      <c r="Y671" s="4"/>
      <c r="Z671" s="4"/>
      <c r="AA671" s="4"/>
      <c r="AB671" s="4"/>
      <c r="AC671" s="4"/>
      <c r="AD671" s="4"/>
      <c r="AE671" s="4"/>
      <c r="AF671" s="4"/>
      <c r="AG671" s="40"/>
      <c r="AH671" s="4"/>
      <c r="AI671" s="4"/>
      <c r="AJ671" s="4"/>
      <c r="AK671" s="4"/>
      <c r="AL671" s="4"/>
      <c r="AM671" s="4"/>
      <c r="AN671" s="4"/>
      <c r="AO671" s="4"/>
    </row>
    <row r="672">
      <c r="A672" s="4"/>
      <c r="B672" s="4"/>
      <c r="C672" s="4"/>
      <c r="D672" s="4"/>
      <c r="E672" s="4"/>
      <c r="F672" s="4"/>
      <c r="G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8"/>
      <c r="X672" s="4"/>
      <c r="Y672" s="4"/>
      <c r="Z672" s="4"/>
      <c r="AA672" s="4"/>
      <c r="AB672" s="4"/>
      <c r="AC672" s="4"/>
      <c r="AD672" s="4"/>
      <c r="AE672" s="4"/>
      <c r="AF672" s="4"/>
      <c r="AG672" s="40"/>
      <c r="AH672" s="4"/>
      <c r="AI672" s="4"/>
      <c r="AJ672" s="4"/>
      <c r="AK672" s="4"/>
      <c r="AL672" s="4"/>
      <c r="AM672" s="4"/>
      <c r="AN672" s="4"/>
      <c r="AO672" s="4"/>
    </row>
    <row r="673">
      <c r="A673" s="4"/>
      <c r="B673" s="4"/>
      <c r="C673" s="4"/>
      <c r="D673" s="4"/>
      <c r="E673" s="4"/>
      <c r="F673" s="4"/>
      <c r="G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8"/>
      <c r="X673" s="4"/>
      <c r="Y673" s="4"/>
      <c r="Z673" s="4"/>
      <c r="AA673" s="4"/>
      <c r="AB673" s="4"/>
      <c r="AC673" s="4"/>
      <c r="AD673" s="4"/>
      <c r="AE673" s="4"/>
      <c r="AF673" s="4"/>
      <c r="AG673" s="40"/>
      <c r="AH673" s="4"/>
      <c r="AI673" s="4"/>
      <c r="AJ673" s="4"/>
      <c r="AK673" s="4"/>
      <c r="AL673" s="4"/>
      <c r="AM673" s="4"/>
      <c r="AN673" s="4"/>
      <c r="AO673" s="4"/>
    </row>
    <row r="674">
      <c r="A674" s="4"/>
      <c r="B674" s="4"/>
      <c r="C674" s="4"/>
      <c r="D674" s="4"/>
      <c r="E674" s="4"/>
      <c r="F674" s="4"/>
      <c r="G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8"/>
      <c r="X674" s="4"/>
      <c r="Y674" s="4"/>
      <c r="Z674" s="4"/>
      <c r="AA674" s="4"/>
      <c r="AB674" s="4"/>
      <c r="AC674" s="4"/>
      <c r="AD674" s="4"/>
      <c r="AE674" s="4"/>
      <c r="AF674" s="4"/>
      <c r="AG674" s="40"/>
      <c r="AH674" s="4"/>
      <c r="AI674" s="4"/>
      <c r="AJ674" s="4"/>
      <c r="AK674" s="4"/>
      <c r="AL674" s="4"/>
      <c r="AM674" s="4"/>
      <c r="AN674" s="4"/>
      <c r="AO674" s="4"/>
    </row>
    <row r="675">
      <c r="A675" s="4"/>
      <c r="B675" s="4"/>
      <c r="C675" s="4"/>
      <c r="D675" s="4"/>
      <c r="E675" s="4"/>
      <c r="F675" s="4"/>
      <c r="G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8"/>
      <c r="X675" s="4"/>
      <c r="Y675" s="4"/>
      <c r="Z675" s="4"/>
      <c r="AA675" s="4"/>
      <c r="AB675" s="4"/>
      <c r="AC675" s="4"/>
      <c r="AD675" s="4"/>
      <c r="AE675" s="4"/>
      <c r="AF675" s="4"/>
      <c r="AG675" s="40"/>
      <c r="AH675" s="4"/>
      <c r="AI675" s="4"/>
      <c r="AJ675" s="4"/>
      <c r="AK675" s="4"/>
      <c r="AL675" s="4"/>
      <c r="AM675" s="4"/>
      <c r="AN675" s="4"/>
      <c r="AO675" s="4"/>
    </row>
    <row r="676">
      <c r="A676" s="4"/>
      <c r="B676" s="4"/>
      <c r="C676" s="4"/>
      <c r="D676" s="4"/>
      <c r="E676" s="4"/>
      <c r="F676" s="4"/>
      <c r="G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8"/>
      <c r="X676" s="4"/>
      <c r="Y676" s="4"/>
      <c r="Z676" s="4"/>
      <c r="AA676" s="4"/>
      <c r="AB676" s="4"/>
      <c r="AC676" s="4"/>
      <c r="AD676" s="4"/>
      <c r="AE676" s="4"/>
      <c r="AF676" s="4"/>
      <c r="AG676" s="40"/>
      <c r="AH676" s="4"/>
      <c r="AI676" s="4"/>
      <c r="AJ676" s="4"/>
      <c r="AK676" s="4"/>
      <c r="AL676" s="4"/>
      <c r="AM676" s="4"/>
      <c r="AN676" s="4"/>
      <c r="AO676" s="4"/>
    </row>
    <row r="677">
      <c r="A677" s="4"/>
      <c r="B677" s="4"/>
      <c r="C677" s="4"/>
      <c r="D677" s="4"/>
      <c r="E677" s="4"/>
      <c r="F677" s="4"/>
      <c r="G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8"/>
      <c r="X677" s="4"/>
      <c r="Y677" s="4"/>
      <c r="Z677" s="4"/>
      <c r="AA677" s="4"/>
      <c r="AB677" s="4"/>
      <c r="AC677" s="4"/>
      <c r="AD677" s="4"/>
      <c r="AE677" s="4"/>
      <c r="AF677" s="4"/>
      <c r="AG677" s="40"/>
      <c r="AH677" s="4"/>
      <c r="AI677" s="4"/>
      <c r="AJ677" s="4"/>
      <c r="AK677" s="4"/>
      <c r="AL677" s="4"/>
      <c r="AM677" s="4"/>
      <c r="AN677" s="4"/>
      <c r="AO677" s="4"/>
    </row>
    <row r="678">
      <c r="A678" s="4"/>
      <c r="B678" s="4"/>
      <c r="C678" s="4"/>
      <c r="D678" s="4"/>
      <c r="E678" s="4"/>
      <c r="F678" s="4"/>
      <c r="G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8"/>
      <c r="X678" s="4"/>
      <c r="Y678" s="4"/>
      <c r="Z678" s="4"/>
      <c r="AA678" s="4"/>
      <c r="AB678" s="4"/>
      <c r="AC678" s="4"/>
      <c r="AD678" s="4"/>
      <c r="AE678" s="4"/>
      <c r="AF678" s="4"/>
      <c r="AG678" s="40"/>
      <c r="AH678" s="4"/>
      <c r="AI678" s="4"/>
      <c r="AJ678" s="4"/>
      <c r="AK678" s="4"/>
      <c r="AL678" s="4"/>
      <c r="AM678" s="4"/>
      <c r="AN678" s="4"/>
      <c r="AO678" s="4"/>
    </row>
    <row r="679">
      <c r="A679" s="4"/>
      <c r="B679" s="4"/>
      <c r="C679" s="4"/>
      <c r="D679" s="4"/>
      <c r="E679" s="4"/>
      <c r="F679" s="4"/>
      <c r="G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8"/>
      <c r="X679" s="4"/>
      <c r="Y679" s="4"/>
      <c r="Z679" s="4"/>
      <c r="AA679" s="4"/>
      <c r="AB679" s="4"/>
      <c r="AC679" s="4"/>
      <c r="AD679" s="4"/>
      <c r="AE679" s="4"/>
      <c r="AF679" s="4"/>
      <c r="AG679" s="40"/>
      <c r="AH679" s="4"/>
      <c r="AI679" s="4"/>
      <c r="AJ679" s="4"/>
      <c r="AK679" s="4"/>
      <c r="AL679" s="4"/>
      <c r="AM679" s="4"/>
      <c r="AN679" s="4"/>
      <c r="AO679" s="4"/>
    </row>
    <row r="680">
      <c r="A680" s="4"/>
      <c r="B680" s="4"/>
      <c r="C680" s="4"/>
      <c r="D680" s="4"/>
      <c r="E680" s="4"/>
      <c r="F680" s="4"/>
      <c r="G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8"/>
      <c r="X680" s="4"/>
      <c r="Y680" s="4"/>
      <c r="Z680" s="4"/>
      <c r="AA680" s="4"/>
      <c r="AB680" s="4"/>
      <c r="AC680" s="4"/>
      <c r="AD680" s="4"/>
      <c r="AE680" s="4"/>
      <c r="AF680" s="4"/>
      <c r="AG680" s="40"/>
      <c r="AH680" s="4"/>
      <c r="AI680" s="4"/>
      <c r="AJ680" s="4"/>
      <c r="AK680" s="4"/>
      <c r="AL680" s="4"/>
      <c r="AM680" s="4"/>
      <c r="AN680" s="4"/>
      <c r="AO680" s="4"/>
    </row>
    <row r="681">
      <c r="A681" s="4"/>
      <c r="B681" s="4"/>
      <c r="C681" s="4"/>
      <c r="D681" s="4"/>
      <c r="E681" s="4"/>
      <c r="F681" s="4"/>
      <c r="G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8"/>
      <c r="X681" s="4"/>
      <c r="Y681" s="4"/>
      <c r="Z681" s="4"/>
      <c r="AA681" s="4"/>
      <c r="AB681" s="4"/>
      <c r="AC681" s="4"/>
      <c r="AD681" s="4"/>
      <c r="AE681" s="4"/>
      <c r="AF681" s="4"/>
      <c r="AG681" s="40"/>
      <c r="AH681" s="4"/>
      <c r="AI681" s="4"/>
      <c r="AJ681" s="4"/>
      <c r="AK681" s="4"/>
      <c r="AL681" s="4"/>
      <c r="AM681" s="4"/>
      <c r="AN681" s="4"/>
      <c r="AO681" s="4"/>
    </row>
    <row r="682">
      <c r="A682" s="4"/>
      <c r="B682" s="4"/>
      <c r="C682" s="4"/>
      <c r="D682" s="4"/>
      <c r="E682" s="4"/>
      <c r="F682" s="4"/>
      <c r="G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8"/>
      <c r="X682" s="4"/>
      <c r="Y682" s="4"/>
      <c r="Z682" s="4"/>
      <c r="AA682" s="4"/>
      <c r="AB682" s="4"/>
      <c r="AC682" s="4"/>
      <c r="AD682" s="4"/>
      <c r="AE682" s="4"/>
      <c r="AF682" s="4"/>
      <c r="AG682" s="40"/>
      <c r="AH682" s="4"/>
      <c r="AI682" s="4"/>
      <c r="AJ682" s="4"/>
      <c r="AK682" s="4"/>
      <c r="AL682" s="4"/>
      <c r="AM682" s="4"/>
      <c r="AN682" s="4"/>
      <c r="AO682" s="4"/>
    </row>
    <row r="683">
      <c r="A683" s="4"/>
      <c r="B683" s="4"/>
      <c r="C683" s="4"/>
      <c r="D683" s="4"/>
      <c r="E683" s="4"/>
      <c r="F683" s="4"/>
      <c r="G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8"/>
      <c r="X683" s="4"/>
      <c r="Y683" s="4"/>
      <c r="Z683" s="4"/>
      <c r="AA683" s="4"/>
      <c r="AB683" s="4"/>
      <c r="AC683" s="4"/>
      <c r="AD683" s="4"/>
      <c r="AE683" s="4"/>
      <c r="AF683" s="4"/>
      <c r="AG683" s="40"/>
      <c r="AH683" s="4"/>
      <c r="AI683" s="4"/>
      <c r="AJ683" s="4"/>
      <c r="AK683" s="4"/>
      <c r="AL683" s="4"/>
      <c r="AM683" s="4"/>
      <c r="AN683" s="4"/>
      <c r="AO683" s="4"/>
    </row>
    <row r="684">
      <c r="A684" s="4"/>
      <c r="B684" s="4"/>
      <c r="C684" s="4"/>
      <c r="D684" s="4"/>
      <c r="E684" s="4"/>
      <c r="F684" s="4"/>
      <c r="G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8"/>
      <c r="X684" s="4"/>
      <c r="Y684" s="4"/>
      <c r="Z684" s="4"/>
      <c r="AA684" s="4"/>
      <c r="AB684" s="4"/>
      <c r="AC684" s="4"/>
      <c r="AD684" s="4"/>
      <c r="AE684" s="4"/>
      <c r="AF684" s="4"/>
      <c r="AG684" s="40"/>
      <c r="AH684" s="4"/>
      <c r="AI684" s="4"/>
      <c r="AJ684" s="4"/>
      <c r="AK684" s="4"/>
      <c r="AL684" s="4"/>
      <c r="AM684" s="4"/>
      <c r="AN684" s="4"/>
      <c r="AO684" s="4"/>
    </row>
    <row r="685">
      <c r="A685" s="4"/>
      <c r="B685" s="4"/>
      <c r="C685" s="4"/>
      <c r="D685" s="4"/>
      <c r="E685" s="4"/>
      <c r="F685" s="4"/>
      <c r="G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8"/>
      <c r="X685" s="4"/>
      <c r="Y685" s="4"/>
      <c r="Z685" s="4"/>
      <c r="AA685" s="4"/>
      <c r="AB685" s="4"/>
      <c r="AC685" s="4"/>
      <c r="AD685" s="4"/>
      <c r="AE685" s="4"/>
      <c r="AF685" s="4"/>
      <c r="AG685" s="40"/>
      <c r="AH685" s="4"/>
      <c r="AI685" s="4"/>
      <c r="AJ685" s="4"/>
      <c r="AK685" s="4"/>
      <c r="AL685" s="4"/>
      <c r="AM685" s="4"/>
      <c r="AN685" s="4"/>
      <c r="AO685" s="4"/>
    </row>
    <row r="686">
      <c r="A686" s="4"/>
      <c r="B686" s="4"/>
      <c r="C686" s="4"/>
      <c r="D686" s="4"/>
      <c r="E686" s="4"/>
      <c r="F686" s="4"/>
      <c r="G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8"/>
      <c r="X686" s="4"/>
      <c r="Y686" s="4"/>
      <c r="Z686" s="4"/>
      <c r="AA686" s="4"/>
      <c r="AB686" s="4"/>
      <c r="AC686" s="4"/>
      <c r="AD686" s="4"/>
      <c r="AE686" s="4"/>
      <c r="AF686" s="4"/>
      <c r="AG686" s="40"/>
      <c r="AH686" s="4"/>
      <c r="AI686" s="4"/>
      <c r="AJ686" s="4"/>
      <c r="AK686" s="4"/>
      <c r="AL686" s="4"/>
      <c r="AM686" s="4"/>
      <c r="AN686" s="4"/>
      <c r="AO686" s="4"/>
    </row>
    <row r="687">
      <c r="A687" s="4"/>
      <c r="B687" s="4"/>
      <c r="C687" s="4"/>
      <c r="D687" s="4"/>
      <c r="E687" s="4"/>
      <c r="F687" s="4"/>
      <c r="G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8"/>
      <c r="X687" s="4"/>
      <c r="Y687" s="4"/>
      <c r="Z687" s="4"/>
      <c r="AA687" s="4"/>
      <c r="AB687" s="4"/>
      <c r="AC687" s="4"/>
      <c r="AD687" s="4"/>
      <c r="AE687" s="4"/>
      <c r="AF687" s="4"/>
      <c r="AG687" s="40"/>
      <c r="AH687" s="4"/>
      <c r="AI687" s="4"/>
      <c r="AJ687" s="4"/>
      <c r="AK687" s="4"/>
      <c r="AL687" s="4"/>
      <c r="AM687" s="4"/>
      <c r="AN687" s="4"/>
      <c r="AO687" s="4"/>
    </row>
    <row r="688">
      <c r="A688" s="4"/>
      <c r="B688" s="4"/>
      <c r="C688" s="4"/>
      <c r="D688" s="4"/>
      <c r="E688" s="4"/>
      <c r="F688" s="4"/>
      <c r="G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8"/>
      <c r="X688" s="4"/>
      <c r="Y688" s="4"/>
      <c r="Z688" s="4"/>
      <c r="AA688" s="4"/>
      <c r="AB688" s="4"/>
      <c r="AC688" s="4"/>
      <c r="AD688" s="4"/>
      <c r="AE688" s="4"/>
      <c r="AF688" s="4"/>
      <c r="AG688" s="40"/>
      <c r="AH688" s="4"/>
      <c r="AI688" s="4"/>
      <c r="AJ688" s="4"/>
      <c r="AK688" s="4"/>
      <c r="AL688" s="4"/>
      <c r="AM688" s="4"/>
      <c r="AN688" s="4"/>
      <c r="AO688" s="4"/>
    </row>
    <row r="689">
      <c r="A689" s="4"/>
      <c r="B689" s="4"/>
      <c r="C689" s="4"/>
      <c r="D689" s="4"/>
      <c r="E689" s="4"/>
      <c r="F689" s="4"/>
      <c r="G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8"/>
      <c r="X689" s="4"/>
      <c r="Y689" s="4"/>
      <c r="Z689" s="4"/>
      <c r="AA689" s="4"/>
      <c r="AB689" s="4"/>
      <c r="AC689" s="4"/>
      <c r="AD689" s="4"/>
      <c r="AE689" s="4"/>
      <c r="AF689" s="4"/>
      <c r="AG689" s="40"/>
      <c r="AH689" s="4"/>
      <c r="AI689" s="4"/>
      <c r="AJ689" s="4"/>
      <c r="AK689" s="4"/>
      <c r="AL689" s="4"/>
      <c r="AM689" s="4"/>
      <c r="AN689" s="4"/>
      <c r="AO689" s="4"/>
    </row>
    <row r="690">
      <c r="A690" s="4"/>
      <c r="B690" s="4"/>
      <c r="C690" s="4"/>
      <c r="D690" s="4"/>
      <c r="E690" s="4"/>
      <c r="F690" s="4"/>
      <c r="G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8"/>
      <c r="X690" s="4"/>
      <c r="Y690" s="4"/>
      <c r="Z690" s="4"/>
      <c r="AA690" s="4"/>
      <c r="AB690" s="4"/>
      <c r="AC690" s="4"/>
      <c r="AD690" s="4"/>
      <c r="AE690" s="4"/>
      <c r="AF690" s="4"/>
      <c r="AG690" s="40"/>
      <c r="AH690" s="4"/>
      <c r="AI690" s="4"/>
      <c r="AJ690" s="4"/>
      <c r="AK690" s="4"/>
      <c r="AL690" s="4"/>
      <c r="AM690" s="4"/>
      <c r="AN690" s="4"/>
      <c r="AO690" s="4"/>
    </row>
    <row r="691">
      <c r="A691" s="4"/>
      <c r="B691" s="4"/>
      <c r="C691" s="4"/>
      <c r="D691" s="4"/>
      <c r="E691" s="4"/>
      <c r="F691" s="4"/>
      <c r="G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8"/>
      <c r="X691" s="4"/>
      <c r="Y691" s="4"/>
      <c r="Z691" s="4"/>
      <c r="AA691" s="4"/>
      <c r="AB691" s="4"/>
      <c r="AC691" s="4"/>
      <c r="AD691" s="4"/>
      <c r="AE691" s="4"/>
      <c r="AF691" s="4"/>
      <c r="AG691" s="40"/>
      <c r="AH691" s="4"/>
      <c r="AI691" s="4"/>
      <c r="AJ691" s="4"/>
      <c r="AK691" s="4"/>
      <c r="AL691" s="4"/>
      <c r="AM691" s="4"/>
      <c r="AN691" s="4"/>
      <c r="AO691" s="4"/>
    </row>
    <row r="692">
      <c r="A692" s="4"/>
      <c r="B692" s="4"/>
      <c r="C692" s="4"/>
      <c r="D692" s="4"/>
      <c r="E692" s="4"/>
      <c r="F692" s="4"/>
      <c r="G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8"/>
      <c r="X692" s="4"/>
      <c r="Y692" s="4"/>
      <c r="Z692" s="4"/>
      <c r="AA692" s="4"/>
      <c r="AB692" s="4"/>
      <c r="AC692" s="4"/>
      <c r="AD692" s="4"/>
      <c r="AE692" s="4"/>
      <c r="AF692" s="4"/>
      <c r="AG692" s="40"/>
      <c r="AH692" s="4"/>
      <c r="AI692" s="4"/>
      <c r="AJ692" s="4"/>
      <c r="AK692" s="4"/>
      <c r="AL692" s="4"/>
      <c r="AM692" s="4"/>
      <c r="AN692" s="4"/>
      <c r="AO692" s="4"/>
    </row>
    <row r="693">
      <c r="A693" s="4"/>
      <c r="B693" s="4"/>
      <c r="C693" s="4"/>
      <c r="D693" s="4"/>
      <c r="E693" s="4"/>
      <c r="F693" s="4"/>
      <c r="G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8"/>
      <c r="X693" s="4"/>
      <c r="Y693" s="4"/>
      <c r="Z693" s="4"/>
      <c r="AA693" s="4"/>
      <c r="AB693" s="4"/>
      <c r="AC693" s="4"/>
      <c r="AD693" s="4"/>
      <c r="AE693" s="4"/>
      <c r="AF693" s="4"/>
      <c r="AG693" s="40"/>
      <c r="AH693" s="4"/>
      <c r="AI693" s="4"/>
      <c r="AJ693" s="4"/>
      <c r="AK693" s="4"/>
      <c r="AL693" s="4"/>
      <c r="AM693" s="4"/>
      <c r="AN693" s="4"/>
      <c r="AO693" s="4"/>
    </row>
    <row r="694">
      <c r="A694" s="4"/>
      <c r="B694" s="4"/>
      <c r="C694" s="4"/>
      <c r="D694" s="4"/>
      <c r="E694" s="4"/>
      <c r="F694" s="4"/>
      <c r="G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8"/>
      <c r="X694" s="4"/>
      <c r="Y694" s="4"/>
      <c r="Z694" s="4"/>
      <c r="AA694" s="4"/>
      <c r="AB694" s="4"/>
      <c r="AC694" s="4"/>
      <c r="AD694" s="4"/>
      <c r="AE694" s="4"/>
      <c r="AF694" s="4"/>
      <c r="AG694" s="40"/>
      <c r="AH694" s="4"/>
      <c r="AI694" s="4"/>
      <c r="AJ694" s="4"/>
      <c r="AK694" s="4"/>
      <c r="AL694" s="4"/>
      <c r="AM694" s="4"/>
      <c r="AN694" s="4"/>
      <c r="AO694" s="4"/>
    </row>
    <row r="695">
      <c r="A695" s="4"/>
      <c r="B695" s="4"/>
      <c r="C695" s="4"/>
      <c r="D695" s="4"/>
      <c r="E695" s="4"/>
      <c r="F695" s="4"/>
      <c r="G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8"/>
      <c r="X695" s="4"/>
      <c r="Y695" s="4"/>
      <c r="Z695" s="4"/>
      <c r="AA695" s="4"/>
      <c r="AB695" s="4"/>
      <c r="AC695" s="4"/>
      <c r="AD695" s="4"/>
      <c r="AE695" s="4"/>
      <c r="AF695" s="4"/>
      <c r="AG695" s="40"/>
      <c r="AH695" s="4"/>
      <c r="AI695" s="4"/>
      <c r="AJ695" s="4"/>
      <c r="AK695" s="4"/>
      <c r="AL695" s="4"/>
      <c r="AM695" s="4"/>
      <c r="AN695" s="4"/>
      <c r="AO695" s="4"/>
    </row>
    <row r="696">
      <c r="A696" s="4"/>
      <c r="B696" s="4"/>
      <c r="C696" s="4"/>
      <c r="D696" s="4"/>
      <c r="E696" s="4"/>
      <c r="F696" s="4"/>
      <c r="G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8"/>
      <c r="X696" s="4"/>
      <c r="Y696" s="4"/>
      <c r="Z696" s="4"/>
      <c r="AA696" s="4"/>
      <c r="AB696" s="4"/>
      <c r="AC696" s="4"/>
      <c r="AD696" s="4"/>
      <c r="AE696" s="4"/>
      <c r="AF696" s="4"/>
      <c r="AG696" s="40"/>
      <c r="AH696" s="4"/>
      <c r="AI696" s="4"/>
      <c r="AJ696" s="4"/>
      <c r="AK696" s="4"/>
      <c r="AL696" s="4"/>
      <c r="AM696" s="4"/>
      <c r="AN696" s="4"/>
      <c r="AO696" s="4"/>
    </row>
    <row r="697">
      <c r="A697" s="4"/>
      <c r="B697" s="4"/>
      <c r="C697" s="4"/>
      <c r="D697" s="4"/>
      <c r="E697" s="4"/>
      <c r="F697" s="4"/>
      <c r="G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8"/>
      <c r="X697" s="4"/>
      <c r="Y697" s="4"/>
      <c r="Z697" s="4"/>
      <c r="AA697" s="4"/>
      <c r="AB697" s="4"/>
      <c r="AC697" s="4"/>
      <c r="AD697" s="4"/>
      <c r="AE697" s="4"/>
      <c r="AF697" s="4"/>
      <c r="AG697" s="40"/>
      <c r="AH697" s="4"/>
      <c r="AI697" s="4"/>
      <c r="AJ697" s="4"/>
      <c r="AK697" s="4"/>
      <c r="AL697" s="4"/>
      <c r="AM697" s="4"/>
      <c r="AN697" s="4"/>
      <c r="AO697" s="4"/>
    </row>
    <row r="698">
      <c r="A698" s="4"/>
      <c r="B698" s="4"/>
      <c r="C698" s="4"/>
      <c r="D698" s="4"/>
      <c r="E698" s="4"/>
      <c r="F698" s="4"/>
      <c r="G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8"/>
      <c r="X698" s="4"/>
      <c r="Y698" s="4"/>
      <c r="Z698" s="4"/>
      <c r="AA698" s="4"/>
      <c r="AB698" s="4"/>
      <c r="AC698" s="4"/>
      <c r="AD698" s="4"/>
      <c r="AE698" s="4"/>
      <c r="AF698" s="4"/>
      <c r="AG698" s="40"/>
      <c r="AH698" s="4"/>
      <c r="AI698" s="4"/>
      <c r="AJ698" s="4"/>
      <c r="AK698" s="4"/>
      <c r="AL698" s="4"/>
      <c r="AM698" s="4"/>
      <c r="AN698" s="4"/>
      <c r="AO698" s="4"/>
    </row>
    <row r="699">
      <c r="A699" s="4"/>
      <c r="B699" s="4"/>
      <c r="C699" s="4"/>
      <c r="D699" s="4"/>
      <c r="E699" s="4"/>
      <c r="F699" s="4"/>
      <c r="G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8"/>
      <c r="X699" s="4"/>
      <c r="Y699" s="4"/>
      <c r="Z699" s="4"/>
      <c r="AA699" s="4"/>
      <c r="AB699" s="4"/>
      <c r="AC699" s="4"/>
      <c r="AD699" s="4"/>
      <c r="AE699" s="4"/>
      <c r="AF699" s="4"/>
      <c r="AG699" s="40"/>
      <c r="AH699" s="4"/>
      <c r="AI699" s="4"/>
      <c r="AJ699" s="4"/>
      <c r="AK699" s="4"/>
      <c r="AL699" s="4"/>
      <c r="AM699" s="4"/>
      <c r="AN699" s="4"/>
      <c r="AO699" s="4"/>
    </row>
    <row r="700">
      <c r="A700" s="4"/>
      <c r="B700" s="4"/>
      <c r="C700" s="4"/>
      <c r="D700" s="4"/>
      <c r="E700" s="4"/>
      <c r="F700" s="4"/>
      <c r="G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8"/>
      <c r="X700" s="4"/>
      <c r="Y700" s="4"/>
      <c r="Z700" s="4"/>
      <c r="AA700" s="4"/>
      <c r="AB700" s="4"/>
      <c r="AC700" s="4"/>
      <c r="AD700" s="4"/>
      <c r="AE700" s="4"/>
      <c r="AF700" s="4"/>
      <c r="AG700" s="40"/>
      <c r="AH700" s="4"/>
      <c r="AI700" s="4"/>
      <c r="AJ700" s="4"/>
      <c r="AK700" s="4"/>
      <c r="AL700" s="4"/>
      <c r="AM700" s="4"/>
      <c r="AN700" s="4"/>
      <c r="AO700" s="4"/>
    </row>
    <row r="701">
      <c r="A701" s="4"/>
      <c r="B701" s="4"/>
      <c r="C701" s="4"/>
      <c r="D701" s="4"/>
      <c r="E701" s="4"/>
      <c r="F701" s="4"/>
      <c r="G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8"/>
      <c r="X701" s="4"/>
      <c r="Y701" s="4"/>
      <c r="Z701" s="4"/>
      <c r="AA701" s="4"/>
      <c r="AB701" s="4"/>
      <c r="AC701" s="4"/>
      <c r="AD701" s="4"/>
      <c r="AE701" s="4"/>
      <c r="AF701" s="4"/>
      <c r="AG701" s="40"/>
      <c r="AH701" s="4"/>
      <c r="AI701" s="4"/>
      <c r="AJ701" s="4"/>
      <c r="AK701" s="4"/>
      <c r="AL701" s="4"/>
      <c r="AM701" s="4"/>
      <c r="AN701" s="4"/>
      <c r="AO701" s="4"/>
    </row>
    <row r="702">
      <c r="A702" s="4"/>
      <c r="B702" s="4"/>
      <c r="C702" s="4"/>
      <c r="D702" s="4"/>
      <c r="E702" s="4"/>
      <c r="F702" s="4"/>
      <c r="G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8"/>
      <c r="X702" s="4"/>
      <c r="Y702" s="4"/>
      <c r="Z702" s="4"/>
      <c r="AA702" s="4"/>
      <c r="AB702" s="4"/>
      <c r="AC702" s="4"/>
      <c r="AD702" s="4"/>
      <c r="AE702" s="4"/>
      <c r="AF702" s="4"/>
      <c r="AG702" s="40"/>
      <c r="AH702" s="4"/>
      <c r="AI702" s="4"/>
      <c r="AJ702" s="4"/>
      <c r="AK702" s="4"/>
      <c r="AL702" s="4"/>
      <c r="AM702" s="4"/>
      <c r="AN702" s="4"/>
      <c r="AO702" s="4"/>
    </row>
    <row r="703">
      <c r="A703" s="4"/>
      <c r="B703" s="4"/>
      <c r="C703" s="4"/>
      <c r="D703" s="4"/>
      <c r="E703" s="4"/>
      <c r="F703" s="4"/>
      <c r="G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8"/>
      <c r="X703" s="4"/>
      <c r="Y703" s="4"/>
      <c r="Z703" s="4"/>
      <c r="AA703" s="4"/>
      <c r="AB703" s="4"/>
      <c r="AC703" s="4"/>
      <c r="AD703" s="4"/>
      <c r="AE703" s="4"/>
      <c r="AF703" s="4"/>
      <c r="AG703" s="40"/>
      <c r="AH703" s="4"/>
      <c r="AI703" s="4"/>
      <c r="AJ703" s="4"/>
      <c r="AK703" s="4"/>
      <c r="AL703" s="4"/>
      <c r="AM703" s="4"/>
      <c r="AN703" s="4"/>
      <c r="AO703" s="4"/>
    </row>
    <row r="704">
      <c r="A704" s="4"/>
      <c r="B704" s="4"/>
      <c r="C704" s="4"/>
      <c r="D704" s="4"/>
      <c r="E704" s="4"/>
      <c r="F704" s="4"/>
      <c r="G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8"/>
      <c r="X704" s="4"/>
      <c r="Y704" s="4"/>
      <c r="Z704" s="4"/>
      <c r="AA704" s="4"/>
      <c r="AB704" s="4"/>
      <c r="AC704" s="4"/>
      <c r="AD704" s="4"/>
      <c r="AE704" s="4"/>
      <c r="AF704" s="4"/>
      <c r="AG704" s="40"/>
      <c r="AH704" s="4"/>
      <c r="AI704" s="4"/>
      <c r="AJ704" s="4"/>
      <c r="AK704" s="4"/>
      <c r="AL704" s="4"/>
      <c r="AM704" s="4"/>
      <c r="AN704" s="4"/>
      <c r="AO704" s="4"/>
    </row>
    <row r="705">
      <c r="A705" s="4"/>
      <c r="B705" s="4"/>
      <c r="C705" s="4"/>
      <c r="D705" s="4"/>
      <c r="E705" s="4"/>
      <c r="F705" s="4"/>
      <c r="G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8"/>
      <c r="X705" s="4"/>
      <c r="Y705" s="4"/>
      <c r="Z705" s="4"/>
      <c r="AA705" s="4"/>
      <c r="AB705" s="4"/>
      <c r="AC705" s="4"/>
      <c r="AD705" s="4"/>
      <c r="AE705" s="4"/>
      <c r="AF705" s="4"/>
      <c r="AG705" s="40"/>
      <c r="AH705" s="4"/>
      <c r="AI705" s="4"/>
      <c r="AJ705" s="4"/>
      <c r="AK705" s="4"/>
      <c r="AL705" s="4"/>
      <c r="AM705" s="4"/>
      <c r="AN705" s="4"/>
      <c r="AO705" s="4"/>
    </row>
    <row r="706">
      <c r="A706" s="4"/>
      <c r="B706" s="4"/>
      <c r="C706" s="4"/>
      <c r="D706" s="4"/>
      <c r="E706" s="4"/>
      <c r="F706" s="4"/>
      <c r="G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8"/>
      <c r="X706" s="4"/>
      <c r="Y706" s="4"/>
      <c r="Z706" s="4"/>
      <c r="AA706" s="4"/>
      <c r="AB706" s="4"/>
      <c r="AC706" s="4"/>
      <c r="AD706" s="4"/>
      <c r="AE706" s="4"/>
      <c r="AF706" s="4"/>
      <c r="AG706" s="40"/>
      <c r="AH706" s="4"/>
      <c r="AI706" s="4"/>
      <c r="AJ706" s="4"/>
      <c r="AK706" s="4"/>
      <c r="AL706" s="4"/>
      <c r="AM706" s="4"/>
      <c r="AN706" s="4"/>
      <c r="AO706" s="4"/>
    </row>
    <row r="707">
      <c r="A707" s="4"/>
      <c r="B707" s="4"/>
      <c r="C707" s="4"/>
      <c r="D707" s="4"/>
      <c r="E707" s="4"/>
      <c r="F707" s="4"/>
      <c r="G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8"/>
      <c r="X707" s="4"/>
      <c r="Y707" s="4"/>
      <c r="Z707" s="4"/>
      <c r="AA707" s="4"/>
      <c r="AB707" s="4"/>
      <c r="AC707" s="4"/>
      <c r="AD707" s="4"/>
      <c r="AE707" s="4"/>
      <c r="AF707" s="4"/>
      <c r="AG707" s="40"/>
      <c r="AH707" s="4"/>
      <c r="AI707" s="4"/>
      <c r="AJ707" s="4"/>
      <c r="AK707" s="4"/>
      <c r="AL707" s="4"/>
      <c r="AM707" s="4"/>
      <c r="AN707" s="4"/>
      <c r="AO707" s="4"/>
    </row>
    <row r="708">
      <c r="A708" s="4"/>
      <c r="B708" s="4"/>
      <c r="C708" s="4"/>
      <c r="D708" s="4"/>
      <c r="E708" s="4"/>
      <c r="F708" s="4"/>
      <c r="G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8"/>
      <c r="X708" s="4"/>
      <c r="Y708" s="4"/>
      <c r="Z708" s="4"/>
      <c r="AA708" s="4"/>
      <c r="AB708" s="4"/>
      <c r="AC708" s="4"/>
      <c r="AD708" s="4"/>
      <c r="AE708" s="4"/>
      <c r="AF708" s="4"/>
      <c r="AG708" s="40"/>
      <c r="AH708" s="4"/>
      <c r="AI708" s="4"/>
      <c r="AJ708" s="4"/>
      <c r="AK708" s="4"/>
      <c r="AL708" s="4"/>
      <c r="AM708" s="4"/>
      <c r="AN708" s="4"/>
      <c r="AO708" s="4"/>
    </row>
    <row r="709">
      <c r="A709" s="4"/>
      <c r="B709" s="4"/>
      <c r="C709" s="4"/>
      <c r="D709" s="4"/>
      <c r="E709" s="4"/>
      <c r="F709" s="4"/>
      <c r="G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8"/>
      <c r="X709" s="4"/>
      <c r="Y709" s="4"/>
      <c r="Z709" s="4"/>
      <c r="AA709" s="4"/>
      <c r="AB709" s="4"/>
      <c r="AC709" s="4"/>
      <c r="AD709" s="4"/>
      <c r="AE709" s="4"/>
      <c r="AF709" s="4"/>
      <c r="AG709" s="40"/>
      <c r="AH709" s="4"/>
      <c r="AI709" s="4"/>
      <c r="AJ709" s="4"/>
      <c r="AK709" s="4"/>
      <c r="AL709" s="4"/>
      <c r="AM709" s="4"/>
      <c r="AN709" s="4"/>
      <c r="AO709" s="4"/>
    </row>
    <row r="710">
      <c r="A710" s="4"/>
      <c r="B710" s="4"/>
      <c r="C710" s="4"/>
      <c r="D710" s="4"/>
      <c r="E710" s="4"/>
      <c r="F710" s="4"/>
      <c r="G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8"/>
      <c r="X710" s="4"/>
      <c r="Y710" s="4"/>
      <c r="Z710" s="4"/>
      <c r="AA710" s="4"/>
      <c r="AB710" s="4"/>
      <c r="AC710" s="4"/>
      <c r="AD710" s="4"/>
      <c r="AE710" s="4"/>
      <c r="AF710" s="4"/>
      <c r="AG710" s="40"/>
      <c r="AH710" s="4"/>
      <c r="AI710" s="4"/>
      <c r="AJ710" s="4"/>
      <c r="AK710" s="4"/>
      <c r="AL710" s="4"/>
      <c r="AM710" s="4"/>
      <c r="AN710" s="4"/>
      <c r="AO710" s="4"/>
    </row>
    <row r="711">
      <c r="A711" s="4"/>
      <c r="B711" s="4"/>
      <c r="C711" s="4"/>
      <c r="D711" s="4"/>
      <c r="E711" s="4"/>
      <c r="F711" s="4"/>
      <c r="G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8"/>
      <c r="X711" s="4"/>
      <c r="Y711" s="4"/>
      <c r="Z711" s="4"/>
      <c r="AA711" s="4"/>
      <c r="AB711" s="4"/>
      <c r="AC711" s="4"/>
      <c r="AD711" s="4"/>
      <c r="AE711" s="4"/>
      <c r="AF711" s="4"/>
      <c r="AG711" s="40"/>
      <c r="AH711" s="4"/>
      <c r="AI711" s="4"/>
      <c r="AJ711" s="4"/>
      <c r="AK711" s="4"/>
      <c r="AL711" s="4"/>
      <c r="AM711" s="4"/>
      <c r="AN711" s="4"/>
      <c r="AO711" s="4"/>
    </row>
    <row r="712">
      <c r="A712" s="4"/>
      <c r="B712" s="4"/>
      <c r="C712" s="4"/>
      <c r="D712" s="4"/>
      <c r="E712" s="4"/>
      <c r="F712" s="4"/>
      <c r="G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8"/>
      <c r="X712" s="4"/>
      <c r="Y712" s="4"/>
      <c r="Z712" s="4"/>
      <c r="AA712" s="4"/>
      <c r="AB712" s="4"/>
      <c r="AC712" s="4"/>
      <c r="AD712" s="4"/>
      <c r="AE712" s="4"/>
      <c r="AF712" s="4"/>
      <c r="AG712" s="40"/>
      <c r="AH712" s="4"/>
      <c r="AI712" s="4"/>
      <c r="AJ712" s="4"/>
      <c r="AK712" s="4"/>
      <c r="AL712" s="4"/>
      <c r="AM712" s="4"/>
      <c r="AN712" s="4"/>
      <c r="AO712" s="4"/>
    </row>
    <row r="713">
      <c r="A713" s="4"/>
      <c r="B713" s="4"/>
      <c r="C713" s="4"/>
      <c r="D713" s="4"/>
      <c r="E713" s="4"/>
      <c r="F713" s="4"/>
      <c r="G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8"/>
      <c r="X713" s="4"/>
      <c r="Y713" s="4"/>
      <c r="Z713" s="4"/>
      <c r="AA713" s="4"/>
      <c r="AB713" s="4"/>
      <c r="AC713" s="4"/>
      <c r="AD713" s="4"/>
      <c r="AE713" s="4"/>
      <c r="AF713" s="4"/>
      <c r="AG713" s="40"/>
      <c r="AH713" s="4"/>
      <c r="AI713" s="4"/>
      <c r="AJ713" s="4"/>
      <c r="AK713" s="4"/>
      <c r="AL713" s="4"/>
      <c r="AM713" s="4"/>
      <c r="AN713" s="4"/>
      <c r="AO713" s="4"/>
    </row>
    <row r="714">
      <c r="A714" s="4"/>
      <c r="B714" s="4"/>
      <c r="C714" s="4"/>
      <c r="D714" s="4"/>
      <c r="E714" s="4"/>
      <c r="F714" s="4"/>
      <c r="G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8"/>
      <c r="X714" s="4"/>
      <c r="Y714" s="4"/>
      <c r="Z714" s="4"/>
      <c r="AA714" s="4"/>
      <c r="AB714" s="4"/>
      <c r="AC714" s="4"/>
      <c r="AD714" s="4"/>
      <c r="AE714" s="4"/>
      <c r="AF714" s="4"/>
      <c r="AG714" s="40"/>
      <c r="AH714" s="4"/>
      <c r="AI714" s="4"/>
      <c r="AJ714" s="4"/>
      <c r="AK714" s="4"/>
      <c r="AL714" s="4"/>
      <c r="AM714" s="4"/>
      <c r="AN714" s="4"/>
      <c r="AO714" s="4"/>
    </row>
    <row r="715">
      <c r="A715" s="4"/>
      <c r="B715" s="4"/>
      <c r="C715" s="4"/>
      <c r="D715" s="4"/>
      <c r="E715" s="4"/>
      <c r="F715" s="4"/>
      <c r="G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8"/>
      <c r="X715" s="4"/>
      <c r="Y715" s="4"/>
      <c r="Z715" s="4"/>
      <c r="AA715" s="4"/>
      <c r="AB715" s="4"/>
      <c r="AC715" s="4"/>
      <c r="AD715" s="4"/>
      <c r="AE715" s="4"/>
      <c r="AF715" s="4"/>
      <c r="AG715" s="40"/>
      <c r="AH715" s="4"/>
      <c r="AI715" s="4"/>
      <c r="AJ715" s="4"/>
      <c r="AK715" s="4"/>
      <c r="AL715" s="4"/>
      <c r="AM715" s="4"/>
      <c r="AN715" s="4"/>
      <c r="AO715" s="4"/>
    </row>
    <row r="716">
      <c r="A716" s="4"/>
      <c r="B716" s="4"/>
      <c r="C716" s="4"/>
      <c r="D716" s="4"/>
      <c r="E716" s="4"/>
      <c r="F716" s="4"/>
      <c r="G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8"/>
      <c r="X716" s="4"/>
      <c r="Y716" s="4"/>
      <c r="Z716" s="4"/>
      <c r="AA716" s="4"/>
      <c r="AB716" s="4"/>
      <c r="AC716" s="4"/>
      <c r="AD716" s="4"/>
      <c r="AE716" s="4"/>
      <c r="AF716" s="4"/>
      <c r="AG716" s="40"/>
      <c r="AH716" s="4"/>
      <c r="AI716" s="4"/>
      <c r="AJ716" s="4"/>
      <c r="AK716" s="4"/>
      <c r="AL716" s="4"/>
      <c r="AM716" s="4"/>
      <c r="AN716" s="4"/>
      <c r="AO716" s="4"/>
    </row>
    <row r="717">
      <c r="A717" s="4"/>
      <c r="B717" s="4"/>
      <c r="C717" s="4"/>
      <c r="D717" s="4"/>
      <c r="E717" s="4"/>
      <c r="F717" s="4"/>
      <c r="G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8"/>
      <c r="X717" s="4"/>
      <c r="Y717" s="4"/>
      <c r="Z717" s="4"/>
      <c r="AA717" s="4"/>
      <c r="AB717" s="4"/>
      <c r="AC717" s="4"/>
      <c r="AD717" s="4"/>
      <c r="AE717" s="4"/>
      <c r="AF717" s="4"/>
      <c r="AG717" s="40"/>
      <c r="AH717" s="4"/>
      <c r="AI717" s="4"/>
      <c r="AJ717" s="4"/>
      <c r="AK717" s="4"/>
      <c r="AL717" s="4"/>
      <c r="AM717" s="4"/>
      <c r="AN717" s="4"/>
      <c r="AO717" s="4"/>
    </row>
    <row r="718">
      <c r="A718" s="4"/>
      <c r="B718" s="4"/>
      <c r="C718" s="4"/>
      <c r="D718" s="4"/>
      <c r="E718" s="4"/>
      <c r="F718" s="4"/>
      <c r="G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8"/>
      <c r="X718" s="4"/>
      <c r="Y718" s="4"/>
      <c r="Z718" s="4"/>
      <c r="AA718" s="4"/>
      <c r="AB718" s="4"/>
      <c r="AC718" s="4"/>
      <c r="AD718" s="4"/>
      <c r="AE718" s="4"/>
      <c r="AF718" s="4"/>
      <c r="AG718" s="40"/>
      <c r="AH718" s="4"/>
      <c r="AI718" s="4"/>
      <c r="AJ718" s="4"/>
      <c r="AK718" s="4"/>
      <c r="AL718" s="4"/>
      <c r="AM718" s="4"/>
      <c r="AN718" s="4"/>
      <c r="AO718" s="4"/>
    </row>
    <row r="719">
      <c r="A719" s="4"/>
      <c r="B719" s="4"/>
      <c r="C719" s="4"/>
      <c r="D719" s="4"/>
      <c r="E719" s="4"/>
      <c r="F719" s="4"/>
      <c r="G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8"/>
      <c r="X719" s="4"/>
      <c r="Y719" s="4"/>
      <c r="Z719" s="4"/>
      <c r="AA719" s="4"/>
      <c r="AB719" s="4"/>
      <c r="AC719" s="4"/>
      <c r="AD719" s="4"/>
      <c r="AE719" s="4"/>
      <c r="AF719" s="4"/>
      <c r="AG719" s="40"/>
      <c r="AH719" s="4"/>
      <c r="AI719" s="4"/>
      <c r="AJ719" s="4"/>
      <c r="AK719" s="4"/>
      <c r="AL719" s="4"/>
      <c r="AM719" s="4"/>
      <c r="AN719" s="4"/>
      <c r="AO719" s="4"/>
    </row>
    <row r="720">
      <c r="A720" s="4"/>
      <c r="B720" s="4"/>
      <c r="C720" s="4"/>
      <c r="D720" s="4"/>
      <c r="E720" s="4"/>
      <c r="F720" s="4"/>
      <c r="G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8"/>
      <c r="X720" s="4"/>
      <c r="Y720" s="4"/>
      <c r="Z720" s="4"/>
      <c r="AA720" s="4"/>
      <c r="AB720" s="4"/>
      <c r="AC720" s="4"/>
      <c r="AD720" s="4"/>
      <c r="AE720" s="4"/>
      <c r="AF720" s="4"/>
      <c r="AG720" s="40"/>
      <c r="AH720" s="4"/>
      <c r="AI720" s="4"/>
      <c r="AJ720" s="4"/>
      <c r="AK720" s="4"/>
      <c r="AL720" s="4"/>
      <c r="AM720" s="4"/>
      <c r="AN720" s="4"/>
      <c r="AO720" s="4"/>
    </row>
    <row r="721">
      <c r="A721" s="4"/>
      <c r="B721" s="4"/>
      <c r="C721" s="4"/>
      <c r="D721" s="4"/>
      <c r="E721" s="4"/>
      <c r="F721" s="4"/>
      <c r="G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8"/>
      <c r="X721" s="4"/>
      <c r="Y721" s="4"/>
      <c r="Z721" s="4"/>
      <c r="AA721" s="4"/>
      <c r="AB721" s="4"/>
      <c r="AC721" s="4"/>
      <c r="AD721" s="4"/>
      <c r="AE721" s="4"/>
      <c r="AF721" s="4"/>
      <c r="AG721" s="40"/>
      <c r="AH721" s="4"/>
      <c r="AI721" s="4"/>
      <c r="AJ721" s="4"/>
      <c r="AK721" s="4"/>
      <c r="AL721" s="4"/>
      <c r="AM721" s="4"/>
      <c r="AN721" s="4"/>
      <c r="AO721" s="4"/>
    </row>
    <row r="722">
      <c r="A722" s="4"/>
      <c r="B722" s="4"/>
      <c r="C722" s="4"/>
      <c r="D722" s="4"/>
      <c r="E722" s="4"/>
      <c r="F722" s="4"/>
      <c r="G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8"/>
      <c r="X722" s="4"/>
      <c r="Y722" s="4"/>
      <c r="Z722" s="4"/>
      <c r="AA722" s="4"/>
      <c r="AB722" s="4"/>
      <c r="AC722" s="4"/>
      <c r="AD722" s="4"/>
      <c r="AE722" s="4"/>
      <c r="AF722" s="4"/>
      <c r="AG722" s="40"/>
      <c r="AH722" s="4"/>
      <c r="AI722" s="4"/>
      <c r="AJ722" s="4"/>
      <c r="AK722" s="4"/>
      <c r="AL722" s="4"/>
      <c r="AM722" s="4"/>
      <c r="AN722" s="4"/>
      <c r="AO722" s="4"/>
    </row>
    <row r="723">
      <c r="A723" s="4"/>
      <c r="B723" s="4"/>
      <c r="C723" s="4"/>
      <c r="D723" s="4"/>
      <c r="E723" s="4"/>
      <c r="F723" s="4"/>
      <c r="G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8"/>
      <c r="X723" s="4"/>
      <c r="Y723" s="4"/>
      <c r="Z723" s="4"/>
      <c r="AA723" s="4"/>
      <c r="AB723" s="4"/>
      <c r="AC723" s="4"/>
      <c r="AD723" s="4"/>
      <c r="AE723" s="4"/>
      <c r="AF723" s="4"/>
      <c r="AG723" s="40"/>
      <c r="AH723" s="4"/>
      <c r="AI723" s="4"/>
      <c r="AJ723" s="4"/>
      <c r="AK723" s="4"/>
      <c r="AL723" s="4"/>
      <c r="AM723" s="4"/>
      <c r="AN723" s="4"/>
      <c r="AO723" s="4"/>
    </row>
    <row r="724">
      <c r="A724" s="4"/>
      <c r="B724" s="4"/>
      <c r="C724" s="4"/>
      <c r="D724" s="4"/>
      <c r="E724" s="4"/>
      <c r="F724" s="4"/>
      <c r="G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8"/>
      <c r="X724" s="4"/>
      <c r="Y724" s="4"/>
      <c r="Z724" s="4"/>
      <c r="AA724" s="4"/>
      <c r="AB724" s="4"/>
      <c r="AC724" s="4"/>
      <c r="AD724" s="4"/>
      <c r="AE724" s="4"/>
      <c r="AF724" s="4"/>
      <c r="AG724" s="40"/>
      <c r="AH724" s="4"/>
      <c r="AI724" s="4"/>
      <c r="AJ724" s="4"/>
      <c r="AK724" s="4"/>
      <c r="AL724" s="4"/>
      <c r="AM724" s="4"/>
      <c r="AN724" s="4"/>
      <c r="AO724" s="4"/>
    </row>
    <row r="725">
      <c r="A725" s="4"/>
      <c r="B725" s="4"/>
      <c r="C725" s="4"/>
      <c r="D725" s="4"/>
      <c r="E725" s="4"/>
      <c r="F725" s="4"/>
      <c r="G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8"/>
      <c r="X725" s="4"/>
      <c r="Y725" s="4"/>
      <c r="Z725" s="4"/>
      <c r="AA725" s="4"/>
      <c r="AB725" s="4"/>
      <c r="AC725" s="4"/>
      <c r="AD725" s="4"/>
      <c r="AE725" s="4"/>
      <c r="AF725" s="4"/>
      <c r="AG725" s="40"/>
      <c r="AH725" s="4"/>
      <c r="AI725" s="4"/>
      <c r="AJ725" s="4"/>
      <c r="AK725" s="4"/>
      <c r="AL725" s="4"/>
      <c r="AM725" s="4"/>
      <c r="AN725" s="4"/>
      <c r="AO725" s="4"/>
    </row>
    <row r="726">
      <c r="A726" s="4"/>
      <c r="B726" s="4"/>
      <c r="C726" s="4"/>
      <c r="D726" s="4"/>
      <c r="E726" s="4"/>
      <c r="F726" s="4"/>
      <c r="G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8"/>
      <c r="X726" s="4"/>
      <c r="Y726" s="4"/>
      <c r="Z726" s="4"/>
      <c r="AA726" s="4"/>
      <c r="AB726" s="4"/>
      <c r="AC726" s="4"/>
      <c r="AD726" s="4"/>
      <c r="AE726" s="4"/>
      <c r="AF726" s="4"/>
      <c r="AG726" s="40"/>
      <c r="AH726" s="4"/>
      <c r="AI726" s="4"/>
      <c r="AJ726" s="4"/>
      <c r="AK726" s="4"/>
      <c r="AL726" s="4"/>
      <c r="AM726" s="4"/>
      <c r="AN726" s="4"/>
      <c r="AO726" s="4"/>
    </row>
    <row r="727">
      <c r="A727" s="4"/>
      <c r="B727" s="4"/>
      <c r="C727" s="4"/>
      <c r="D727" s="4"/>
      <c r="E727" s="4"/>
      <c r="F727" s="4"/>
      <c r="G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8"/>
      <c r="X727" s="4"/>
      <c r="Y727" s="4"/>
      <c r="Z727" s="4"/>
      <c r="AA727" s="4"/>
      <c r="AB727" s="4"/>
      <c r="AC727" s="4"/>
      <c r="AD727" s="4"/>
      <c r="AE727" s="4"/>
      <c r="AF727" s="4"/>
      <c r="AG727" s="40"/>
      <c r="AH727" s="4"/>
      <c r="AI727" s="4"/>
      <c r="AJ727" s="4"/>
      <c r="AK727" s="4"/>
      <c r="AL727" s="4"/>
      <c r="AM727" s="4"/>
      <c r="AN727" s="4"/>
      <c r="AO727" s="4"/>
    </row>
    <row r="728">
      <c r="A728" s="4"/>
      <c r="B728" s="4"/>
      <c r="C728" s="4"/>
      <c r="D728" s="4"/>
      <c r="E728" s="4"/>
      <c r="F728" s="4"/>
      <c r="G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8"/>
      <c r="X728" s="4"/>
      <c r="Y728" s="4"/>
      <c r="Z728" s="4"/>
      <c r="AA728" s="4"/>
      <c r="AB728" s="4"/>
      <c r="AC728" s="4"/>
      <c r="AD728" s="4"/>
      <c r="AE728" s="4"/>
      <c r="AF728" s="4"/>
      <c r="AG728" s="40"/>
      <c r="AH728" s="4"/>
      <c r="AI728" s="4"/>
      <c r="AJ728" s="4"/>
      <c r="AK728" s="4"/>
      <c r="AL728" s="4"/>
      <c r="AM728" s="4"/>
      <c r="AN728" s="4"/>
      <c r="AO728" s="4"/>
    </row>
    <row r="729">
      <c r="A729" s="4"/>
      <c r="B729" s="4"/>
      <c r="C729" s="4"/>
      <c r="D729" s="4"/>
      <c r="E729" s="4"/>
      <c r="F729" s="4"/>
      <c r="G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8"/>
      <c r="X729" s="4"/>
      <c r="Y729" s="4"/>
      <c r="Z729" s="4"/>
      <c r="AA729" s="4"/>
      <c r="AB729" s="4"/>
      <c r="AC729" s="4"/>
      <c r="AD729" s="4"/>
      <c r="AE729" s="4"/>
      <c r="AF729" s="4"/>
      <c r="AG729" s="40"/>
      <c r="AH729" s="4"/>
      <c r="AI729" s="4"/>
      <c r="AJ729" s="4"/>
      <c r="AK729" s="4"/>
      <c r="AL729" s="4"/>
      <c r="AM729" s="4"/>
      <c r="AN729" s="4"/>
      <c r="AO729" s="4"/>
    </row>
    <row r="730">
      <c r="A730" s="4"/>
      <c r="B730" s="4"/>
      <c r="C730" s="4"/>
      <c r="D730" s="4"/>
      <c r="E730" s="4"/>
      <c r="F730" s="4"/>
      <c r="G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8"/>
      <c r="X730" s="4"/>
      <c r="Y730" s="4"/>
      <c r="Z730" s="4"/>
      <c r="AA730" s="4"/>
      <c r="AB730" s="4"/>
      <c r="AC730" s="4"/>
      <c r="AD730" s="4"/>
      <c r="AE730" s="4"/>
      <c r="AF730" s="4"/>
      <c r="AG730" s="40"/>
      <c r="AH730" s="4"/>
      <c r="AI730" s="4"/>
      <c r="AJ730" s="4"/>
      <c r="AK730" s="4"/>
      <c r="AL730" s="4"/>
      <c r="AM730" s="4"/>
      <c r="AN730" s="4"/>
      <c r="AO730" s="4"/>
    </row>
    <row r="731">
      <c r="A731" s="4"/>
      <c r="B731" s="4"/>
      <c r="C731" s="4"/>
      <c r="D731" s="4"/>
      <c r="E731" s="4"/>
      <c r="F731" s="4"/>
      <c r="G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8"/>
      <c r="X731" s="4"/>
      <c r="Y731" s="4"/>
      <c r="Z731" s="4"/>
      <c r="AA731" s="4"/>
      <c r="AB731" s="4"/>
      <c r="AC731" s="4"/>
      <c r="AD731" s="4"/>
      <c r="AE731" s="4"/>
      <c r="AF731" s="4"/>
      <c r="AG731" s="40"/>
      <c r="AH731" s="4"/>
      <c r="AI731" s="4"/>
      <c r="AJ731" s="4"/>
      <c r="AK731" s="4"/>
      <c r="AL731" s="4"/>
      <c r="AM731" s="4"/>
      <c r="AN731" s="4"/>
      <c r="AO731" s="4"/>
    </row>
    <row r="732">
      <c r="A732" s="4"/>
      <c r="B732" s="4"/>
      <c r="C732" s="4"/>
      <c r="D732" s="4"/>
      <c r="E732" s="4"/>
      <c r="F732" s="4"/>
      <c r="G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8"/>
      <c r="X732" s="4"/>
      <c r="Y732" s="4"/>
      <c r="Z732" s="4"/>
      <c r="AA732" s="4"/>
      <c r="AB732" s="4"/>
      <c r="AC732" s="4"/>
      <c r="AD732" s="4"/>
      <c r="AE732" s="4"/>
      <c r="AF732" s="4"/>
      <c r="AG732" s="40"/>
      <c r="AH732" s="4"/>
      <c r="AI732" s="4"/>
      <c r="AJ732" s="4"/>
      <c r="AK732" s="4"/>
      <c r="AL732" s="4"/>
      <c r="AM732" s="4"/>
      <c r="AN732" s="4"/>
      <c r="AO732" s="4"/>
    </row>
    <row r="733">
      <c r="A733" s="4"/>
      <c r="B733" s="4"/>
      <c r="C733" s="4"/>
      <c r="D733" s="4"/>
      <c r="E733" s="4"/>
      <c r="F733" s="4"/>
      <c r="G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8"/>
      <c r="X733" s="4"/>
      <c r="Y733" s="4"/>
      <c r="Z733" s="4"/>
      <c r="AA733" s="4"/>
      <c r="AB733" s="4"/>
      <c r="AC733" s="4"/>
      <c r="AD733" s="4"/>
      <c r="AE733" s="4"/>
      <c r="AF733" s="4"/>
      <c r="AG733" s="40"/>
      <c r="AH733" s="4"/>
      <c r="AI733" s="4"/>
      <c r="AJ733" s="4"/>
      <c r="AK733" s="4"/>
      <c r="AL733" s="4"/>
      <c r="AM733" s="4"/>
      <c r="AN733" s="4"/>
      <c r="AO733" s="4"/>
    </row>
    <row r="734">
      <c r="A734" s="4"/>
      <c r="B734" s="4"/>
      <c r="C734" s="4"/>
      <c r="D734" s="4"/>
      <c r="E734" s="4"/>
      <c r="F734" s="4"/>
      <c r="G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8"/>
      <c r="X734" s="4"/>
      <c r="Y734" s="4"/>
      <c r="Z734" s="4"/>
      <c r="AA734" s="4"/>
      <c r="AB734" s="4"/>
      <c r="AC734" s="4"/>
      <c r="AD734" s="4"/>
      <c r="AE734" s="4"/>
      <c r="AF734" s="4"/>
      <c r="AG734" s="40"/>
      <c r="AH734" s="4"/>
      <c r="AI734" s="4"/>
      <c r="AJ734" s="4"/>
      <c r="AK734" s="4"/>
      <c r="AL734" s="4"/>
      <c r="AM734" s="4"/>
      <c r="AN734" s="4"/>
      <c r="AO734" s="4"/>
    </row>
    <row r="735">
      <c r="A735" s="4"/>
      <c r="B735" s="4"/>
      <c r="C735" s="4"/>
      <c r="D735" s="4"/>
      <c r="E735" s="4"/>
      <c r="F735" s="4"/>
      <c r="G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8"/>
      <c r="X735" s="4"/>
      <c r="Y735" s="4"/>
      <c r="Z735" s="4"/>
      <c r="AA735" s="4"/>
      <c r="AB735" s="4"/>
      <c r="AC735" s="4"/>
      <c r="AD735" s="4"/>
      <c r="AE735" s="4"/>
      <c r="AF735" s="4"/>
      <c r="AG735" s="40"/>
      <c r="AH735" s="4"/>
      <c r="AI735" s="4"/>
      <c r="AJ735" s="4"/>
      <c r="AK735" s="4"/>
      <c r="AL735" s="4"/>
      <c r="AM735" s="4"/>
      <c r="AN735" s="4"/>
      <c r="AO735" s="4"/>
    </row>
    <row r="736">
      <c r="A736" s="4"/>
      <c r="B736" s="4"/>
      <c r="C736" s="4"/>
      <c r="D736" s="4"/>
      <c r="E736" s="4"/>
      <c r="F736" s="4"/>
      <c r="G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8"/>
      <c r="X736" s="4"/>
      <c r="Y736" s="4"/>
      <c r="Z736" s="4"/>
      <c r="AA736" s="4"/>
      <c r="AB736" s="4"/>
      <c r="AC736" s="4"/>
      <c r="AD736" s="4"/>
      <c r="AE736" s="4"/>
      <c r="AF736" s="4"/>
      <c r="AG736" s="40"/>
      <c r="AH736" s="4"/>
      <c r="AI736" s="4"/>
      <c r="AJ736" s="4"/>
      <c r="AK736" s="4"/>
      <c r="AL736" s="4"/>
      <c r="AM736" s="4"/>
      <c r="AN736" s="4"/>
      <c r="AO736" s="4"/>
    </row>
    <row r="737">
      <c r="A737" s="4"/>
      <c r="B737" s="4"/>
      <c r="C737" s="4"/>
      <c r="D737" s="4"/>
      <c r="E737" s="4"/>
      <c r="F737" s="4"/>
      <c r="G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8"/>
      <c r="X737" s="4"/>
      <c r="Y737" s="4"/>
      <c r="Z737" s="4"/>
      <c r="AA737" s="4"/>
      <c r="AB737" s="4"/>
      <c r="AC737" s="4"/>
      <c r="AD737" s="4"/>
      <c r="AE737" s="4"/>
      <c r="AF737" s="4"/>
      <c r="AG737" s="40"/>
      <c r="AH737" s="4"/>
      <c r="AI737" s="4"/>
      <c r="AJ737" s="4"/>
      <c r="AK737" s="4"/>
      <c r="AL737" s="4"/>
      <c r="AM737" s="4"/>
      <c r="AN737" s="4"/>
      <c r="AO737" s="4"/>
    </row>
    <row r="738">
      <c r="A738" s="4"/>
      <c r="B738" s="4"/>
      <c r="C738" s="4"/>
      <c r="D738" s="4"/>
      <c r="E738" s="4"/>
      <c r="F738" s="4"/>
      <c r="G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8"/>
      <c r="X738" s="4"/>
      <c r="Y738" s="4"/>
      <c r="Z738" s="4"/>
      <c r="AA738" s="4"/>
      <c r="AB738" s="4"/>
      <c r="AC738" s="4"/>
      <c r="AD738" s="4"/>
      <c r="AE738" s="4"/>
      <c r="AF738" s="4"/>
      <c r="AG738" s="40"/>
      <c r="AH738" s="4"/>
      <c r="AI738" s="4"/>
      <c r="AJ738" s="4"/>
      <c r="AK738" s="4"/>
      <c r="AL738" s="4"/>
      <c r="AM738" s="4"/>
      <c r="AN738" s="4"/>
      <c r="AO738" s="4"/>
    </row>
    <row r="739">
      <c r="A739" s="4"/>
      <c r="B739" s="4"/>
      <c r="C739" s="4"/>
      <c r="D739" s="4"/>
      <c r="E739" s="4"/>
      <c r="F739" s="4"/>
      <c r="G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8"/>
      <c r="X739" s="4"/>
      <c r="Y739" s="4"/>
      <c r="Z739" s="4"/>
      <c r="AA739" s="4"/>
      <c r="AB739" s="4"/>
      <c r="AC739" s="4"/>
      <c r="AD739" s="4"/>
      <c r="AE739" s="4"/>
      <c r="AF739" s="4"/>
      <c r="AG739" s="40"/>
      <c r="AH739" s="4"/>
      <c r="AI739" s="4"/>
      <c r="AJ739" s="4"/>
      <c r="AK739" s="4"/>
      <c r="AL739" s="4"/>
      <c r="AM739" s="4"/>
      <c r="AN739" s="4"/>
      <c r="AO739" s="4"/>
    </row>
    <row r="740">
      <c r="A740" s="4"/>
      <c r="B740" s="4"/>
      <c r="C740" s="4"/>
      <c r="D740" s="4"/>
      <c r="E740" s="4"/>
      <c r="F740" s="4"/>
      <c r="G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8"/>
      <c r="X740" s="4"/>
      <c r="Y740" s="4"/>
      <c r="Z740" s="4"/>
      <c r="AA740" s="4"/>
      <c r="AB740" s="4"/>
      <c r="AC740" s="4"/>
      <c r="AD740" s="4"/>
      <c r="AE740" s="4"/>
      <c r="AF740" s="4"/>
      <c r="AG740" s="40"/>
      <c r="AH740" s="4"/>
      <c r="AI740" s="4"/>
      <c r="AJ740" s="4"/>
      <c r="AK740" s="4"/>
      <c r="AL740" s="4"/>
      <c r="AM740" s="4"/>
      <c r="AN740" s="4"/>
      <c r="AO740" s="4"/>
    </row>
    <row r="741">
      <c r="A741" s="4"/>
      <c r="B741" s="4"/>
      <c r="C741" s="4"/>
      <c r="D741" s="4"/>
      <c r="E741" s="4"/>
      <c r="F741" s="4"/>
      <c r="G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8"/>
      <c r="X741" s="4"/>
      <c r="Y741" s="4"/>
      <c r="Z741" s="4"/>
      <c r="AA741" s="4"/>
      <c r="AB741" s="4"/>
      <c r="AC741" s="4"/>
      <c r="AD741" s="4"/>
      <c r="AE741" s="4"/>
      <c r="AF741" s="4"/>
      <c r="AG741" s="40"/>
      <c r="AH741" s="4"/>
      <c r="AI741" s="4"/>
      <c r="AJ741" s="4"/>
      <c r="AK741" s="4"/>
      <c r="AL741" s="4"/>
      <c r="AM741" s="4"/>
      <c r="AN741" s="4"/>
      <c r="AO741" s="4"/>
    </row>
    <row r="742">
      <c r="A742" s="4"/>
      <c r="B742" s="4"/>
      <c r="C742" s="4"/>
      <c r="D742" s="4"/>
      <c r="E742" s="4"/>
      <c r="F742" s="4"/>
      <c r="G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8"/>
      <c r="X742" s="4"/>
      <c r="Y742" s="4"/>
      <c r="Z742" s="4"/>
      <c r="AA742" s="4"/>
      <c r="AB742" s="4"/>
      <c r="AC742" s="4"/>
      <c r="AD742" s="4"/>
      <c r="AE742" s="4"/>
      <c r="AF742" s="4"/>
      <c r="AG742" s="40"/>
      <c r="AH742" s="4"/>
      <c r="AI742" s="4"/>
      <c r="AJ742" s="4"/>
      <c r="AK742" s="4"/>
      <c r="AL742" s="4"/>
      <c r="AM742" s="4"/>
      <c r="AN742" s="4"/>
      <c r="AO742" s="4"/>
    </row>
    <row r="743">
      <c r="A743" s="4"/>
      <c r="B743" s="4"/>
      <c r="C743" s="4"/>
      <c r="D743" s="4"/>
      <c r="E743" s="4"/>
      <c r="F743" s="4"/>
      <c r="G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8"/>
      <c r="X743" s="4"/>
      <c r="Y743" s="4"/>
      <c r="Z743" s="4"/>
      <c r="AA743" s="4"/>
      <c r="AB743" s="4"/>
      <c r="AC743" s="4"/>
      <c r="AD743" s="4"/>
      <c r="AE743" s="4"/>
      <c r="AF743" s="4"/>
      <c r="AG743" s="40"/>
      <c r="AH743" s="4"/>
      <c r="AI743" s="4"/>
      <c r="AJ743" s="4"/>
      <c r="AK743" s="4"/>
      <c r="AL743" s="4"/>
      <c r="AM743" s="4"/>
      <c r="AN743" s="4"/>
      <c r="AO743" s="4"/>
    </row>
    <row r="744">
      <c r="A744" s="4"/>
      <c r="B744" s="4"/>
      <c r="C744" s="4"/>
      <c r="D744" s="4"/>
      <c r="E744" s="4"/>
      <c r="F744" s="4"/>
      <c r="G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8"/>
      <c r="X744" s="4"/>
      <c r="Y744" s="4"/>
      <c r="Z744" s="4"/>
      <c r="AA744" s="4"/>
      <c r="AB744" s="4"/>
      <c r="AC744" s="4"/>
      <c r="AD744" s="4"/>
      <c r="AE744" s="4"/>
      <c r="AF744" s="4"/>
      <c r="AG744" s="40"/>
      <c r="AH744" s="4"/>
      <c r="AI744" s="4"/>
      <c r="AJ744" s="4"/>
      <c r="AK744" s="4"/>
      <c r="AL744" s="4"/>
      <c r="AM744" s="4"/>
      <c r="AN744" s="4"/>
      <c r="AO744" s="4"/>
    </row>
    <row r="745">
      <c r="A745" s="4"/>
      <c r="B745" s="4"/>
      <c r="C745" s="4"/>
      <c r="D745" s="4"/>
      <c r="E745" s="4"/>
      <c r="F745" s="4"/>
      <c r="G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8"/>
      <c r="X745" s="4"/>
      <c r="Y745" s="4"/>
      <c r="Z745" s="4"/>
      <c r="AA745" s="4"/>
      <c r="AB745" s="4"/>
      <c r="AC745" s="4"/>
      <c r="AD745" s="4"/>
      <c r="AE745" s="4"/>
      <c r="AF745" s="4"/>
      <c r="AG745" s="40"/>
      <c r="AH745" s="4"/>
      <c r="AI745" s="4"/>
      <c r="AJ745" s="4"/>
      <c r="AK745" s="4"/>
      <c r="AL745" s="4"/>
      <c r="AM745" s="4"/>
      <c r="AN745" s="4"/>
      <c r="AO745" s="4"/>
    </row>
    <row r="746">
      <c r="A746" s="4"/>
      <c r="B746" s="4"/>
      <c r="C746" s="4"/>
      <c r="D746" s="4"/>
      <c r="E746" s="4"/>
      <c r="F746" s="4"/>
      <c r="G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8"/>
      <c r="X746" s="4"/>
      <c r="Y746" s="4"/>
      <c r="Z746" s="4"/>
      <c r="AA746" s="4"/>
      <c r="AB746" s="4"/>
      <c r="AC746" s="4"/>
      <c r="AD746" s="4"/>
      <c r="AE746" s="4"/>
      <c r="AF746" s="4"/>
      <c r="AG746" s="40"/>
      <c r="AH746" s="4"/>
      <c r="AI746" s="4"/>
      <c r="AJ746" s="4"/>
      <c r="AK746" s="4"/>
      <c r="AL746" s="4"/>
      <c r="AM746" s="4"/>
      <c r="AN746" s="4"/>
      <c r="AO746" s="4"/>
    </row>
    <row r="747">
      <c r="A747" s="4"/>
      <c r="B747" s="4"/>
      <c r="C747" s="4"/>
      <c r="D747" s="4"/>
      <c r="E747" s="4"/>
      <c r="F747" s="4"/>
      <c r="G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8"/>
      <c r="X747" s="4"/>
      <c r="Y747" s="4"/>
      <c r="Z747" s="4"/>
      <c r="AA747" s="4"/>
      <c r="AB747" s="4"/>
      <c r="AC747" s="4"/>
      <c r="AD747" s="4"/>
      <c r="AE747" s="4"/>
      <c r="AF747" s="4"/>
      <c r="AG747" s="40"/>
      <c r="AH747" s="4"/>
      <c r="AI747" s="4"/>
      <c r="AJ747" s="4"/>
      <c r="AK747" s="4"/>
      <c r="AL747" s="4"/>
      <c r="AM747" s="4"/>
      <c r="AN747" s="4"/>
      <c r="AO747" s="4"/>
    </row>
    <row r="748">
      <c r="A748" s="4"/>
      <c r="B748" s="4"/>
      <c r="C748" s="4"/>
      <c r="D748" s="4"/>
      <c r="E748" s="4"/>
      <c r="F748" s="4"/>
      <c r="G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8"/>
      <c r="X748" s="4"/>
      <c r="Y748" s="4"/>
      <c r="Z748" s="4"/>
      <c r="AA748" s="4"/>
      <c r="AB748" s="4"/>
      <c r="AC748" s="4"/>
      <c r="AD748" s="4"/>
      <c r="AE748" s="4"/>
      <c r="AF748" s="4"/>
      <c r="AG748" s="40"/>
      <c r="AH748" s="4"/>
      <c r="AI748" s="4"/>
      <c r="AJ748" s="4"/>
      <c r="AK748" s="4"/>
      <c r="AL748" s="4"/>
      <c r="AM748" s="4"/>
      <c r="AN748" s="4"/>
      <c r="AO748" s="4"/>
    </row>
    <row r="749">
      <c r="A749" s="4"/>
      <c r="B749" s="4"/>
      <c r="C749" s="4"/>
      <c r="D749" s="4"/>
      <c r="E749" s="4"/>
      <c r="F749" s="4"/>
      <c r="G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8"/>
      <c r="X749" s="4"/>
      <c r="Y749" s="4"/>
      <c r="Z749" s="4"/>
      <c r="AA749" s="4"/>
      <c r="AB749" s="4"/>
      <c r="AC749" s="4"/>
      <c r="AD749" s="4"/>
      <c r="AE749" s="4"/>
      <c r="AF749" s="4"/>
      <c r="AG749" s="40"/>
      <c r="AH749" s="4"/>
      <c r="AI749" s="4"/>
      <c r="AJ749" s="4"/>
      <c r="AK749" s="4"/>
      <c r="AL749" s="4"/>
      <c r="AM749" s="4"/>
      <c r="AN749" s="4"/>
      <c r="AO749" s="4"/>
    </row>
    <row r="750">
      <c r="A750" s="4"/>
      <c r="B750" s="4"/>
      <c r="C750" s="4"/>
      <c r="D750" s="4"/>
      <c r="E750" s="4"/>
      <c r="F750" s="4"/>
      <c r="G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8"/>
      <c r="X750" s="4"/>
      <c r="Y750" s="4"/>
      <c r="Z750" s="4"/>
      <c r="AA750" s="4"/>
      <c r="AB750" s="4"/>
      <c r="AC750" s="4"/>
      <c r="AD750" s="4"/>
      <c r="AE750" s="4"/>
      <c r="AF750" s="4"/>
      <c r="AG750" s="40"/>
      <c r="AH750" s="4"/>
      <c r="AI750" s="4"/>
      <c r="AJ750" s="4"/>
      <c r="AK750" s="4"/>
      <c r="AL750" s="4"/>
      <c r="AM750" s="4"/>
      <c r="AN750" s="4"/>
      <c r="AO750" s="4"/>
    </row>
    <row r="751">
      <c r="A751" s="4"/>
      <c r="B751" s="4"/>
      <c r="C751" s="4"/>
      <c r="D751" s="4"/>
      <c r="E751" s="4"/>
      <c r="F751" s="4"/>
      <c r="G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8"/>
      <c r="X751" s="4"/>
      <c r="Y751" s="4"/>
      <c r="Z751" s="4"/>
      <c r="AA751" s="4"/>
      <c r="AB751" s="4"/>
      <c r="AC751" s="4"/>
      <c r="AD751" s="4"/>
      <c r="AE751" s="4"/>
      <c r="AF751" s="4"/>
      <c r="AG751" s="40"/>
      <c r="AH751" s="4"/>
      <c r="AI751" s="4"/>
      <c r="AJ751" s="4"/>
      <c r="AK751" s="4"/>
      <c r="AL751" s="4"/>
      <c r="AM751" s="4"/>
      <c r="AN751" s="4"/>
      <c r="AO751" s="4"/>
    </row>
    <row r="752">
      <c r="A752" s="4"/>
      <c r="B752" s="4"/>
      <c r="C752" s="4"/>
      <c r="D752" s="4"/>
      <c r="E752" s="4"/>
      <c r="F752" s="4"/>
      <c r="G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8"/>
      <c r="X752" s="4"/>
      <c r="Y752" s="4"/>
      <c r="Z752" s="4"/>
      <c r="AA752" s="4"/>
      <c r="AB752" s="4"/>
      <c r="AC752" s="4"/>
      <c r="AD752" s="4"/>
      <c r="AE752" s="4"/>
      <c r="AF752" s="4"/>
      <c r="AG752" s="40"/>
      <c r="AH752" s="4"/>
      <c r="AI752" s="4"/>
      <c r="AJ752" s="4"/>
      <c r="AK752" s="4"/>
      <c r="AL752" s="4"/>
      <c r="AM752" s="4"/>
      <c r="AN752" s="4"/>
      <c r="AO752" s="4"/>
    </row>
    <row r="753">
      <c r="A753" s="4"/>
      <c r="B753" s="4"/>
      <c r="C753" s="4"/>
      <c r="D753" s="4"/>
      <c r="E753" s="4"/>
      <c r="F753" s="4"/>
      <c r="G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8"/>
      <c r="X753" s="4"/>
      <c r="Y753" s="4"/>
      <c r="Z753" s="4"/>
      <c r="AA753" s="4"/>
      <c r="AB753" s="4"/>
      <c r="AC753" s="4"/>
      <c r="AD753" s="4"/>
      <c r="AE753" s="4"/>
      <c r="AF753" s="4"/>
      <c r="AG753" s="40"/>
      <c r="AH753" s="4"/>
      <c r="AI753" s="4"/>
      <c r="AJ753" s="4"/>
      <c r="AK753" s="4"/>
      <c r="AL753" s="4"/>
      <c r="AM753" s="4"/>
      <c r="AN753" s="4"/>
      <c r="AO753" s="4"/>
    </row>
    <row r="754">
      <c r="A754" s="4"/>
      <c r="B754" s="4"/>
      <c r="C754" s="4"/>
      <c r="D754" s="4"/>
      <c r="E754" s="4"/>
      <c r="F754" s="4"/>
      <c r="G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8"/>
      <c r="X754" s="4"/>
      <c r="Y754" s="4"/>
      <c r="Z754" s="4"/>
      <c r="AA754" s="4"/>
      <c r="AB754" s="4"/>
      <c r="AC754" s="4"/>
      <c r="AD754" s="4"/>
      <c r="AE754" s="4"/>
      <c r="AF754" s="4"/>
      <c r="AG754" s="40"/>
      <c r="AH754" s="4"/>
      <c r="AI754" s="4"/>
      <c r="AJ754" s="4"/>
      <c r="AK754" s="4"/>
      <c r="AL754" s="4"/>
      <c r="AM754" s="4"/>
      <c r="AN754" s="4"/>
      <c r="AO754" s="4"/>
    </row>
    <row r="755">
      <c r="A755" s="4"/>
      <c r="B755" s="4"/>
      <c r="C755" s="4"/>
      <c r="D755" s="4"/>
      <c r="E755" s="4"/>
      <c r="F755" s="4"/>
      <c r="G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8"/>
      <c r="X755" s="4"/>
      <c r="Y755" s="4"/>
      <c r="Z755" s="4"/>
      <c r="AA755" s="4"/>
      <c r="AB755" s="4"/>
      <c r="AC755" s="4"/>
      <c r="AD755" s="4"/>
      <c r="AE755" s="4"/>
      <c r="AF755" s="4"/>
      <c r="AG755" s="40"/>
      <c r="AH755" s="4"/>
      <c r="AI755" s="4"/>
      <c r="AJ755" s="4"/>
      <c r="AK755" s="4"/>
      <c r="AL755" s="4"/>
      <c r="AM755" s="4"/>
      <c r="AN755" s="4"/>
      <c r="AO755" s="4"/>
    </row>
    <row r="756">
      <c r="A756" s="4"/>
      <c r="B756" s="4"/>
      <c r="C756" s="4"/>
      <c r="D756" s="4"/>
      <c r="E756" s="4"/>
      <c r="F756" s="4"/>
      <c r="G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8"/>
      <c r="X756" s="4"/>
      <c r="Y756" s="4"/>
      <c r="Z756" s="4"/>
      <c r="AA756" s="4"/>
      <c r="AB756" s="4"/>
      <c r="AC756" s="4"/>
      <c r="AD756" s="4"/>
      <c r="AE756" s="4"/>
      <c r="AF756" s="4"/>
      <c r="AG756" s="40"/>
      <c r="AH756" s="4"/>
      <c r="AI756" s="4"/>
      <c r="AJ756" s="4"/>
      <c r="AK756" s="4"/>
      <c r="AL756" s="4"/>
      <c r="AM756" s="4"/>
      <c r="AN756" s="4"/>
      <c r="AO756" s="4"/>
    </row>
    <row r="757">
      <c r="A757" s="4"/>
      <c r="B757" s="4"/>
      <c r="C757" s="4"/>
      <c r="D757" s="4"/>
      <c r="E757" s="4"/>
      <c r="F757" s="4"/>
      <c r="G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8"/>
      <c r="X757" s="4"/>
      <c r="Y757" s="4"/>
      <c r="Z757" s="4"/>
      <c r="AA757" s="4"/>
      <c r="AB757" s="4"/>
      <c r="AC757" s="4"/>
      <c r="AD757" s="4"/>
      <c r="AE757" s="4"/>
      <c r="AF757" s="4"/>
      <c r="AG757" s="40"/>
      <c r="AH757" s="4"/>
      <c r="AI757" s="4"/>
      <c r="AJ757" s="4"/>
      <c r="AK757" s="4"/>
      <c r="AL757" s="4"/>
      <c r="AM757" s="4"/>
      <c r="AN757" s="4"/>
      <c r="AO757" s="4"/>
    </row>
    <row r="758">
      <c r="A758" s="4"/>
      <c r="B758" s="4"/>
      <c r="C758" s="4"/>
      <c r="D758" s="4"/>
      <c r="E758" s="4"/>
      <c r="F758" s="4"/>
      <c r="G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8"/>
      <c r="X758" s="4"/>
      <c r="Y758" s="4"/>
      <c r="Z758" s="4"/>
      <c r="AA758" s="4"/>
      <c r="AB758" s="4"/>
      <c r="AC758" s="4"/>
      <c r="AD758" s="4"/>
      <c r="AE758" s="4"/>
      <c r="AF758" s="4"/>
      <c r="AG758" s="40"/>
      <c r="AH758" s="4"/>
      <c r="AI758" s="4"/>
      <c r="AJ758" s="4"/>
      <c r="AK758" s="4"/>
      <c r="AL758" s="4"/>
      <c r="AM758" s="4"/>
      <c r="AN758" s="4"/>
      <c r="AO758" s="4"/>
    </row>
    <row r="759">
      <c r="A759" s="4"/>
      <c r="B759" s="4"/>
      <c r="C759" s="4"/>
      <c r="D759" s="4"/>
      <c r="E759" s="4"/>
      <c r="F759" s="4"/>
      <c r="G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8"/>
      <c r="X759" s="4"/>
      <c r="Y759" s="4"/>
      <c r="Z759" s="4"/>
      <c r="AA759" s="4"/>
      <c r="AB759" s="4"/>
      <c r="AC759" s="4"/>
      <c r="AD759" s="4"/>
      <c r="AE759" s="4"/>
      <c r="AF759" s="4"/>
      <c r="AG759" s="40"/>
      <c r="AH759" s="4"/>
      <c r="AI759" s="4"/>
      <c r="AJ759" s="4"/>
      <c r="AK759" s="4"/>
      <c r="AL759" s="4"/>
      <c r="AM759" s="4"/>
      <c r="AN759" s="4"/>
      <c r="AO759" s="4"/>
    </row>
    <row r="760">
      <c r="A760" s="4"/>
      <c r="B760" s="4"/>
      <c r="C760" s="4"/>
      <c r="D760" s="4"/>
      <c r="E760" s="4"/>
      <c r="F760" s="4"/>
      <c r="G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8"/>
      <c r="X760" s="4"/>
      <c r="Y760" s="4"/>
      <c r="Z760" s="4"/>
      <c r="AA760" s="4"/>
      <c r="AB760" s="4"/>
      <c r="AC760" s="4"/>
      <c r="AD760" s="4"/>
      <c r="AE760" s="4"/>
      <c r="AF760" s="4"/>
      <c r="AG760" s="40"/>
      <c r="AH760" s="4"/>
      <c r="AI760" s="4"/>
      <c r="AJ760" s="4"/>
      <c r="AK760" s="4"/>
      <c r="AL760" s="4"/>
      <c r="AM760" s="4"/>
      <c r="AN760" s="4"/>
      <c r="AO760" s="4"/>
    </row>
    <row r="761">
      <c r="A761" s="4"/>
      <c r="B761" s="4"/>
      <c r="C761" s="4"/>
      <c r="D761" s="4"/>
      <c r="E761" s="4"/>
      <c r="F761" s="4"/>
      <c r="G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8"/>
      <c r="X761" s="4"/>
      <c r="Y761" s="4"/>
      <c r="Z761" s="4"/>
      <c r="AA761" s="4"/>
      <c r="AB761" s="4"/>
      <c r="AC761" s="4"/>
      <c r="AD761" s="4"/>
      <c r="AE761" s="4"/>
      <c r="AF761" s="4"/>
      <c r="AG761" s="40"/>
      <c r="AH761" s="4"/>
      <c r="AI761" s="4"/>
      <c r="AJ761" s="4"/>
      <c r="AK761" s="4"/>
      <c r="AL761" s="4"/>
      <c r="AM761" s="4"/>
      <c r="AN761" s="4"/>
      <c r="AO761" s="4"/>
    </row>
    <row r="762">
      <c r="A762" s="4"/>
      <c r="B762" s="4"/>
      <c r="C762" s="4"/>
      <c r="D762" s="4"/>
      <c r="E762" s="4"/>
      <c r="F762" s="4"/>
      <c r="G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8"/>
      <c r="X762" s="4"/>
      <c r="Y762" s="4"/>
      <c r="Z762" s="4"/>
      <c r="AA762" s="4"/>
      <c r="AB762" s="4"/>
      <c r="AC762" s="4"/>
      <c r="AD762" s="4"/>
      <c r="AE762" s="4"/>
      <c r="AF762" s="4"/>
      <c r="AG762" s="40"/>
      <c r="AH762" s="4"/>
      <c r="AI762" s="4"/>
      <c r="AJ762" s="4"/>
      <c r="AK762" s="4"/>
      <c r="AL762" s="4"/>
      <c r="AM762" s="4"/>
      <c r="AN762" s="4"/>
      <c r="AO762" s="4"/>
    </row>
    <row r="763">
      <c r="A763" s="4"/>
      <c r="B763" s="4"/>
      <c r="C763" s="4"/>
      <c r="D763" s="4"/>
      <c r="E763" s="4"/>
      <c r="F763" s="4"/>
      <c r="G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8"/>
      <c r="X763" s="4"/>
      <c r="Y763" s="4"/>
      <c r="Z763" s="4"/>
      <c r="AA763" s="4"/>
      <c r="AB763" s="4"/>
      <c r="AC763" s="4"/>
      <c r="AD763" s="4"/>
      <c r="AE763" s="4"/>
      <c r="AF763" s="4"/>
      <c r="AG763" s="40"/>
      <c r="AH763" s="4"/>
      <c r="AI763" s="4"/>
      <c r="AJ763" s="4"/>
      <c r="AK763" s="4"/>
      <c r="AL763" s="4"/>
      <c r="AM763" s="4"/>
      <c r="AN763" s="4"/>
      <c r="AO763" s="4"/>
    </row>
    <row r="764">
      <c r="A764" s="4"/>
      <c r="B764" s="4"/>
      <c r="C764" s="4"/>
      <c r="D764" s="4"/>
      <c r="E764" s="4"/>
      <c r="F764" s="4"/>
      <c r="G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8"/>
      <c r="X764" s="4"/>
      <c r="Y764" s="4"/>
      <c r="Z764" s="4"/>
      <c r="AA764" s="4"/>
      <c r="AB764" s="4"/>
      <c r="AC764" s="4"/>
      <c r="AD764" s="4"/>
      <c r="AE764" s="4"/>
      <c r="AF764" s="4"/>
      <c r="AG764" s="40"/>
      <c r="AH764" s="4"/>
      <c r="AI764" s="4"/>
      <c r="AJ764" s="4"/>
      <c r="AK764" s="4"/>
      <c r="AL764" s="4"/>
      <c r="AM764" s="4"/>
      <c r="AN764" s="4"/>
      <c r="AO764" s="4"/>
    </row>
    <row r="765">
      <c r="A765" s="4"/>
      <c r="B765" s="4"/>
      <c r="C765" s="4"/>
      <c r="D765" s="4"/>
      <c r="E765" s="4"/>
      <c r="F765" s="4"/>
      <c r="G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8"/>
      <c r="X765" s="4"/>
      <c r="Y765" s="4"/>
      <c r="Z765" s="4"/>
      <c r="AA765" s="4"/>
      <c r="AB765" s="4"/>
      <c r="AC765" s="4"/>
      <c r="AD765" s="4"/>
      <c r="AE765" s="4"/>
      <c r="AF765" s="4"/>
      <c r="AG765" s="40"/>
      <c r="AH765" s="4"/>
      <c r="AI765" s="4"/>
      <c r="AJ765" s="4"/>
      <c r="AK765" s="4"/>
      <c r="AL765" s="4"/>
      <c r="AM765" s="4"/>
      <c r="AN765" s="4"/>
      <c r="AO765" s="4"/>
    </row>
    <row r="766">
      <c r="A766" s="4"/>
      <c r="B766" s="4"/>
      <c r="C766" s="4"/>
      <c r="D766" s="4"/>
      <c r="E766" s="4"/>
      <c r="F766" s="4"/>
      <c r="G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8"/>
      <c r="X766" s="4"/>
      <c r="Y766" s="4"/>
      <c r="Z766" s="4"/>
      <c r="AA766" s="4"/>
      <c r="AB766" s="4"/>
      <c r="AC766" s="4"/>
      <c r="AD766" s="4"/>
      <c r="AE766" s="4"/>
      <c r="AF766" s="4"/>
      <c r="AG766" s="40"/>
      <c r="AH766" s="4"/>
      <c r="AI766" s="4"/>
      <c r="AJ766" s="4"/>
      <c r="AK766" s="4"/>
      <c r="AL766" s="4"/>
      <c r="AM766" s="4"/>
      <c r="AN766" s="4"/>
      <c r="AO766" s="4"/>
    </row>
    <row r="767">
      <c r="A767" s="4"/>
      <c r="B767" s="4"/>
      <c r="C767" s="4"/>
      <c r="D767" s="4"/>
      <c r="E767" s="4"/>
      <c r="F767" s="4"/>
      <c r="G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8"/>
      <c r="X767" s="4"/>
      <c r="Y767" s="4"/>
      <c r="Z767" s="4"/>
      <c r="AA767" s="4"/>
      <c r="AB767" s="4"/>
      <c r="AC767" s="4"/>
      <c r="AD767" s="4"/>
      <c r="AE767" s="4"/>
      <c r="AF767" s="4"/>
      <c r="AG767" s="40"/>
      <c r="AH767" s="4"/>
      <c r="AI767" s="4"/>
      <c r="AJ767" s="4"/>
      <c r="AK767" s="4"/>
      <c r="AL767" s="4"/>
      <c r="AM767" s="4"/>
      <c r="AN767" s="4"/>
      <c r="AO767" s="4"/>
    </row>
    <row r="768">
      <c r="A768" s="4"/>
      <c r="B768" s="4"/>
      <c r="C768" s="4"/>
      <c r="D768" s="4"/>
      <c r="E768" s="4"/>
      <c r="F768" s="4"/>
      <c r="G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8"/>
      <c r="X768" s="4"/>
      <c r="Y768" s="4"/>
      <c r="Z768" s="4"/>
      <c r="AA768" s="4"/>
      <c r="AB768" s="4"/>
      <c r="AC768" s="4"/>
      <c r="AD768" s="4"/>
      <c r="AE768" s="4"/>
      <c r="AF768" s="4"/>
      <c r="AG768" s="40"/>
      <c r="AH768" s="4"/>
      <c r="AI768" s="4"/>
      <c r="AJ768" s="4"/>
      <c r="AK768" s="4"/>
      <c r="AL768" s="4"/>
      <c r="AM768" s="4"/>
      <c r="AN768" s="4"/>
      <c r="AO768" s="4"/>
    </row>
    <row r="769">
      <c r="A769" s="4"/>
      <c r="B769" s="4"/>
      <c r="C769" s="4"/>
      <c r="D769" s="4"/>
      <c r="E769" s="4"/>
      <c r="F769" s="4"/>
      <c r="G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8"/>
      <c r="X769" s="4"/>
      <c r="Y769" s="4"/>
      <c r="Z769" s="4"/>
      <c r="AA769" s="4"/>
      <c r="AB769" s="4"/>
      <c r="AC769" s="4"/>
      <c r="AD769" s="4"/>
      <c r="AE769" s="4"/>
      <c r="AF769" s="4"/>
      <c r="AG769" s="40"/>
      <c r="AH769" s="4"/>
      <c r="AI769" s="4"/>
      <c r="AJ769" s="4"/>
      <c r="AK769" s="4"/>
      <c r="AL769" s="4"/>
      <c r="AM769" s="4"/>
      <c r="AN769" s="4"/>
      <c r="AO769" s="4"/>
    </row>
    <row r="770">
      <c r="A770" s="4"/>
      <c r="B770" s="4"/>
      <c r="C770" s="4"/>
      <c r="D770" s="4"/>
      <c r="E770" s="4"/>
      <c r="F770" s="4"/>
      <c r="G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8"/>
      <c r="X770" s="4"/>
      <c r="Y770" s="4"/>
      <c r="Z770" s="4"/>
      <c r="AA770" s="4"/>
      <c r="AB770" s="4"/>
      <c r="AC770" s="4"/>
      <c r="AD770" s="4"/>
      <c r="AE770" s="4"/>
      <c r="AF770" s="4"/>
      <c r="AG770" s="40"/>
      <c r="AH770" s="4"/>
      <c r="AI770" s="4"/>
      <c r="AJ770" s="4"/>
      <c r="AK770" s="4"/>
      <c r="AL770" s="4"/>
      <c r="AM770" s="4"/>
      <c r="AN770" s="4"/>
      <c r="AO770" s="4"/>
    </row>
    <row r="771">
      <c r="A771" s="4"/>
      <c r="B771" s="4"/>
      <c r="C771" s="4"/>
      <c r="D771" s="4"/>
      <c r="E771" s="4"/>
      <c r="F771" s="4"/>
      <c r="G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8"/>
      <c r="X771" s="4"/>
      <c r="Y771" s="4"/>
      <c r="Z771" s="4"/>
      <c r="AA771" s="4"/>
      <c r="AB771" s="4"/>
      <c r="AC771" s="4"/>
      <c r="AD771" s="4"/>
      <c r="AE771" s="4"/>
      <c r="AF771" s="4"/>
      <c r="AG771" s="40"/>
      <c r="AH771" s="4"/>
      <c r="AI771" s="4"/>
      <c r="AJ771" s="4"/>
      <c r="AK771" s="4"/>
      <c r="AL771" s="4"/>
      <c r="AM771" s="4"/>
      <c r="AN771" s="4"/>
      <c r="AO771" s="4"/>
    </row>
    <row r="772">
      <c r="A772" s="4"/>
      <c r="B772" s="4"/>
      <c r="C772" s="4"/>
      <c r="D772" s="4"/>
      <c r="E772" s="4"/>
      <c r="F772" s="4"/>
      <c r="G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8"/>
      <c r="X772" s="4"/>
      <c r="Y772" s="4"/>
      <c r="Z772" s="4"/>
      <c r="AA772" s="4"/>
      <c r="AB772" s="4"/>
      <c r="AC772" s="4"/>
      <c r="AD772" s="4"/>
      <c r="AE772" s="4"/>
      <c r="AF772" s="4"/>
      <c r="AG772" s="40"/>
      <c r="AH772" s="4"/>
      <c r="AI772" s="4"/>
      <c r="AJ772" s="4"/>
      <c r="AK772" s="4"/>
      <c r="AL772" s="4"/>
      <c r="AM772" s="4"/>
      <c r="AN772" s="4"/>
      <c r="AO772" s="4"/>
    </row>
    <row r="773">
      <c r="A773" s="4"/>
      <c r="B773" s="4"/>
      <c r="C773" s="4"/>
      <c r="D773" s="4"/>
      <c r="E773" s="4"/>
      <c r="F773" s="4"/>
      <c r="G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8"/>
      <c r="X773" s="4"/>
      <c r="Y773" s="4"/>
      <c r="Z773" s="4"/>
      <c r="AA773" s="4"/>
      <c r="AB773" s="4"/>
      <c r="AC773" s="4"/>
      <c r="AD773" s="4"/>
      <c r="AE773" s="4"/>
      <c r="AF773" s="4"/>
      <c r="AG773" s="40"/>
      <c r="AH773" s="4"/>
      <c r="AI773" s="4"/>
      <c r="AJ773" s="4"/>
      <c r="AK773" s="4"/>
      <c r="AL773" s="4"/>
      <c r="AM773" s="4"/>
      <c r="AN773" s="4"/>
      <c r="AO773" s="4"/>
    </row>
    <row r="774">
      <c r="A774" s="4"/>
      <c r="B774" s="4"/>
      <c r="C774" s="4"/>
      <c r="D774" s="4"/>
      <c r="E774" s="4"/>
      <c r="F774" s="4"/>
      <c r="G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8"/>
      <c r="X774" s="4"/>
      <c r="Y774" s="4"/>
      <c r="Z774" s="4"/>
      <c r="AA774" s="4"/>
      <c r="AB774" s="4"/>
      <c r="AC774" s="4"/>
      <c r="AD774" s="4"/>
      <c r="AE774" s="4"/>
      <c r="AF774" s="4"/>
      <c r="AG774" s="40"/>
      <c r="AH774" s="4"/>
      <c r="AI774" s="4"/>
      <c r="AJ774" s="4"/>
      <c r="AK774" s="4"/>
      <c r="AL774" s="4"/>
      <c r="AM774" s="4"/>
      <c r="AN774" s="4"/>
      <c r="AO774" s="4"/>
    </row>
    <row r="775">
      <c r="A775" s="4"/>
      <c r="B775" s="4"/>
      <c r="C775" s="4"/>
      <c r="D775" s="4"/>
      <c r="E775" s="4"/>
      <c r="F775" s="4"/>
      <c r="G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8"/>
      <c r="X775" s="4"/>
      <c r="Y775" s="4"/>
      <c r="Z775" s="4"/>
      <c r="AA775" s="4"/>
      <c r="AB775" s="4"/>
      <c r="AC775" s="4"/>
      <c r="AD775" s="4"/>
      <c r="AE775" s="4"/>
      <c r="AF775" s="4"/>
      <c r="AG775" s="40"/>
      <c r="AH775" s="4"/>
      <c r="AI775" s="4"/>
      <c r="AJ775" s="4"/>
      <c r="AK775" s="4"/>
      <c r="AL775" s="4"/>
      <c r="AM775" s="4"/>
      <c r="AN775" s="4"/>
      <c r="AO775" s="4"/>
    </row>
    <row r="776">
      <c r="A776" s="4"/>
      <c r="B776" s="4"/>
      <c r="C776" s="4"/>
      <c r="D776" s="4"/>
      <c r="E776" s="4"/>
      <c r="F776" s="4"/>
      <c r="G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8"/>
      <c r="X776" s="4"/>
      <c r="Y776" s="4"/>
      <c r="Z776" s="4"/>
      <c r="AA776" s="4"/>
      <c r="AB776" s="4"/>
      <c r="AC776" s="4"/>
      <c r="AD776" s="4"/>
      <c r="AE776" s="4"/>
      <c r="AF776" s="4"/>
      <c r="AG776" s="40"/>
      <c r="AH776" s="4"/>
      <c r="AI776" s="4"/>
      <c r="AJ776" s="4"/>
      <c r="AK776" s="4"/>
      <c r="AL776" s="4"/>
      <c r="AM776" s="4"/>
      <c r="AN776" s="4"/>
      <c r="AO776" s="4"/>
    </row>
    <row r="777">
      <c r="A777" s="4"/>
      <c r="B777" s="4"/>
      <c r="C777" s="4"/>
      <c r="D777" s="4"/>
      <c r="E777" s="4"/>
      <c r="F777" s="4"/>
      <c r="G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8"/>
      <c r="X777" s="4"/>
      <c r="Y777" s="4"/>
      <c r="Z777" s="4"/>
      <c r="AA777" s="4"/>
      <c r="AB777" s="4"/>
      <c r="AC777" s="4"/>
      <c r="AD777" s="4"/>
      <c r="AE777" s="4"/>
      <c r="AF777" s="4"/>
      <c r="AG777" s="40"/>
      <c r="AH777" s="4"/>
      <c r="AI777" s="4"/>
      <c r="AJ777" s="4"/>
      <c r="AK777" s="4"/>
      <c r="AL777" s="4"/>
      <c r="AM777" s="4"/>
      <c r="AN777" s="4"/>
      <c r="AO777" s="4"/>
    </row>
    <row r="778">
      <c r="A778" s="4"/>
      <c r="B778" s="4"/>
      <c r="C778" s="4"/>
      <c r="D778" s="4"/>
      <c r="E778" s="4"/>
      <c r="F778" s="4"/>
      <c r="G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8"/>
      <c r="X778" s="4"/>
      <c r="Y778" s="4"/>
      <c r="Z778" s="4"/>
      <c r="AA778" s="4"/>
      <c r="AB778" s="4"/>
      <c r="AC778" s="4"/>
      <c r="AD778" s="4"/>
      <c r="AE778" s="4"/>
      <c r="AF778" s="4"/>
      <c r="AG778" s="40"/>
      <c r="AH778" s="4"/>
      <c r="AI778" s="4"/>
      <c r="AJ778" s="4"/>
      <c r="AK778" s="4"/>
      <c r="AL778" s="4"/>
      <c r="AM778" s="4"/>
      <c r="AN778" s="4"/>
      <c r="AO778" s="4"/>
    </row>
    <row r="779">
      <c r="A779" s="4"/>
      <c r="B779" s="4"/>
      <c r="C779" s="4"/>
      <c r="D779" s="4"/>
      <c r="E779" s="4"/>
      <c r="F779" s="4"/>
      <c r="G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8"/>
      <c r="X779" s="4"/>
      <c r="Y779" s="4"/>
      <c r="Z779" s="4"/>
      <c r="AA779" s="4"/>
      <c r="AB779" s="4"/>
      <c r="AC779" s="4"/>
      <c r="AD779" s="4"/>
      <c r="AE779" s="4"/>
      <c r="AF779" s="4"/>
      <c r="AG779" s="40"/>
      <c r="AH779" s="4"/>
      <c r="AI779" s="4"/>
      <c r="AJ779" s="4"/>
      <c r="AK779" s="4"/>
      <c r="AL779" s="4"/>
      <c r="AM779" s="4"/>
      <c r="AN779" s="4"/>
      <c r="AO779" s="4"/>
    </row>
    <row r="780">
      <c r="A780" s="4"/>
      <c r="B780" s="4"/>
      <c r="C780" s="4"/>
      <c r="D780" s="4"/>
      <c r="E780" s="4"/>
      <c r="F780" s="4"/>
      <c r="G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8"/>
      <c r="X780" s="4"/>
      <c r="Y780" s="4"/>
      <c r="Z780" s="4"/>
      <c r="AA780" s="4"/>
      <c r="AB780" s="4"/>
      <c r="AC780" s="4"/>
      <c r="AD780" s="4"/>
      <c r="AE780" s="4"/>
      <c r="AF780" s="4"/>
      <c r="AG780" s="40"/>
      <c r="AH780" s="4"/>
      <c r="AI780" s="4"/>
      <c r="AJ780" s="4"/>
      <c r="AK780" s="4"/>
      <c r="AL780" s="4"/>
      <c r="AM780" s="4"/>
      <c r="AN780" s="4"/>
      <c r="AO780" s="4"/>
    </row>
    <row r="781">
      <c r="A781" s="4"/>
      <c r="B781" s="4"/>
      <c r="C781" s="4"/>
      <c r="D781" s="4"/>
      <c r="E781" s="4"/>
      <c r="F781" s="4"/>
      <c r="G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8"/>
      <c r="X781" s="4"/>
      <c r="Y781" s="4"/>
      <c r="Z781" s="4"/>
      <c r="AA781" s="4"/>
      <c r="AB781" s="4"/>
      <c r="AC781" s="4"/>
      <c r="AD781" s="4"/>
      <c r="AE781" s="4"/>
      <c r="AF781" s="4"/>
      <c r="AG781" s="40"/>
      <c r="AH781" s="4"/>
      <c r="AI781" s="4"/>
      <c r="AJ781" s="4"/>
      <c r="AK781" s="4"/>
      <c r="AL781" s="4"/>
      <c r="AM781" s="4"/>
      <c r="AN781" s="4"/>
      <c r="AO781" s="4"/>
    </row>
    <row r="782">
      <c r="A782" s="4"/>
      <c r="B782" s="4"/>
      <c r="C782" s="4"/>
      <c r="D782" s="4"/>
      <c r="E782" s="4"/>
      <c r="F782" s="4"/>
      <c r="G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8"/>
      <c r="X782" s="4"/>
      <c r="Y782" s="4"/>
      <c r="Z782" s="4"/>
      <c r="AA782" s="4"/>
      <c r="AB782" s="4"/>
      <c r="AC782" s="4"/>
      <c r="AD782" s="4"/>
      <c r="AE782" s="4"/>
      <c r="AF782" s="4"/>
      <c r="AG782" s="40"/>
      <c r="AH782" s="4"/>
      <c r="AI782" s="4"/>
      <c r="AJ782" s="4"/>
      <c r="AK782" s="4"/>
      <c r="AL782" s="4"/>
      <c r="AM782" s="4"/>
      <c r="AN782" s="4"/>
      <c r="AO782" s="4"/>
    </row>
    <row r="783">
      <c r="A783" s="4"/>
      <c r="B783" s="4"/>
      <c r="C783" s="4"/>
      <c r="D783" s="4"/>
      <c r="E783" s="4"/>
      <c r="F783" s="4"/>
      <c r="G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8"/>
      <c r="X783" s="4"/>
      <c r="Y783" s="4"/>
      <c r="Z783" s="4"/>
      <c r="AA783" s="4"/>
      <c r="AB783" s="4"/>
      <c r="AC783" s="4"/>
      <c r="AD783" s="4"/>
      <c r="AE783" s="4"/>
      <c r="AF783" s="4"/>
      <c r="AG783" s="40"/>
      <c r="AH783" s="4"/>
      <c r="AI783" s="4"/>
      <c r="AJ783" s="4"/>
      <c r="AK783" s="4"/>
      <c r="AL783" s="4"/>
      <c r="AM783" s="4"/>
      <c r="AN783" s="4"/>
      <c r="AO783" s="4"/>
    </row>
    <row r="784">
      <c r="A784" s="4"/>
      <c r="B784" s="4"/>
      <c r="C784" s="4"/>
      <c r="D784" s="4"/>
      <c r="E784" s="4"/>
      <c r="F784" s="4"/>
      <c r="G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8"/>
      <c r="X784" s="4"/>
      <c r="Y784" s="4"/>
      <c r="Z784" s="4"/>
      <c r="AA784" s="4"/>
      <c r="AB784" s="4"/>
      <c r="AC784" s="4"/>
      <c r="AD784" s="4"/>
      <c r="AE784" s="4"/>
      <c r="AF784" s="4"/>
      <c r="AG784" s="40"/>
      <c r="AH784" s="4"/>
      <c r="AI784" s="4"/>
      <c r="AJ784" s="4"/>
      <c r="AK784" s="4"/>
      <c r="AL784" s="4"/>
      <c r="AM784" s="4"/>
      <c r="AN784" s="4"/>
      <c r="AO784" s="4"/>
    </row>
    <row r="785">
      <c r="A785" s="4"/>
      <c r="B785" s="4"/>
      <c r="C785" s="4"/>
      <c r="D785" s="4"/>
      <c r="E785" s="4"/>
      <c r="F785" s="4"/>
      <c r="G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8"/>
      <c r="X785" s="4"/>
      <c r="Y785" s="4"/>
      <c r="Z785" s="4"/>
      <c r="AA785" s="4"/>
      <c r="AB785" s="4"/>
      <c r="AC785" s="4"/>
      <c r="AD785" s="4"/>
      <c r="AE785" s="4"/>
      <c r="AF785" s="4"/>
      <c r="AG785" s="40"/>
      <c r="AH785" s="4"/>
      <c r="AI785" s="4"/>
      <c r="AJ785" s="4"/>
      <c r="AK785" s="4"/>
      <c r="AL785" s="4"/>
      <c r="AM785" s="4"/>
      <c r="AN785" s="4"/>
      <c r="AO785" s="4"/>
    </row>
    <row r="786">
      <c r="A786" s="4"/>
      <c r="B786" s="4"/>
      <c r="C786" s="4"/>
      <c r="D786" s="4"/>
      <c r="E786" s="4"/>
      <c r="F786" s="4"/>
      <c r="G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8"/>
      <c r="X786" s="4"/>
      <c r="Y786" s="4"/>
      <c r="Z786" s="4"/>
      <c r="AA786" s="4"/>
      <c r="AB786" s="4"/>
      <c r="AC786" s="4"/>
      <c r="AD786" s="4"/>
      <c r="AE786" s="4"/>
      <c r="AF786" s="4"/>
      <c r="AG786" s="40"/>
      <c r="AH786" s="4"/>
      <c r="AI786" s="4"/>
      <c r="AJ786" s="4"/>
      <c r="AK786" s="4"/>
      <c r="AL786" s="4"/>
      <c r="AM786" s="4"/>
      <c r="AN786" s="4"/>
      <c r="AO786" s="4"/>
    </row>
    <row r="787">
      <c r="A787" s="4"/>
      <c r="B787" s="4"/>
      <c r="C787" s="4"/>
      <c r="D787" s="4"/>
      <c r="E787" s="4"/>
      <c r="F787" s="4"/>
      <c r="G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8"/>
      <c r="X787" s="4"/>
      <c r="Y787" s="4"/>
      <c r="Z787" s="4"/>
      <c r="AA787" s="4"/>
      <c r="AB787" s="4"/>
      <c r="AC787" s="4"/>
      <c r="AD787" s="4"/>
      <c r="AE787" s="4"/>
      <c r="AF787" s="4"/>
      <c r="AG787" s="40"/>
      <c r="AH787" s="4"/>
      <c r="AI787" s="4"/>
      <c r="AJ787" s="4"/>
      <c r="AK787" s="4"/>
      <c r="AL787" s="4"/>
      <c r="AM787" s="4"/>
      <c r="AN787" s="4"/>
      <c r="AO787" s="4"/>
    </row>
    <row r="788">
      <c r="A788" s="4"/>
      <c r="B788" s="4"/>
      <c r="C788" s="4"/>
      <c r="D788" s="4"/>
      <c r="E788" s="4"/>
      <c r="F788" s="4"/>
      <c r="G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8"/>
      <c r="X788" s="4"/>
      <c r="Y788" s="4"/>
      <c r="Z788" s="4"/>
      <c r="AA788" s="4"/>
      <c r="AB788" s="4"/>
      <c r="AC788" s="4"/>
      <c r="AD788" s="4"/>
      <c r="AE788" s="4"/>
      <c r="AF788" s="4"/>
      <c r="AG788" s="40"/>
      <c r="AH788" s="4"/>
      <c r="AI788" s="4"/>
      <c r="AJ788" s="4"/>
      <c r="AK788" s="4"/>
      <c r="AL788" s="4"/>
      <c r="AM788" s="4"/>
      <c r="AN788" s="4"/>
      <c r="AO788" s="4"/>
    </row>
    <row r="789">
      <c r="A789" s="4"/>
      <c r="B789" s="4"/>
      <c r="C789" s="4"/>
      <c r="D789" s="4"/>
      <c r="E789" s="4"/>
      <c r="F789" s="4"/>
      <c r="G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8"/>
      <c r="X789" s="4"/>
      <c r="Y789" s="4"/>
      <c r="Z789" s="4"/>
      <c r="AA789" s="4"/>
      <c r="AB789" s="4"/>
      <c r="AC789" s="4"/>
      <c r="AD789" s="4"/>
      <c r="AE789" s="4"/>
      <c r="AF789" s="4"/>
      <c r="AG789" s="40"/>
      <c r="AH789" s="4"/>
      <c r="AI789" s="4"/>
      <c r="AJ789" s="4"/>
      <c r="AK789" s="4"/>
      <c r="AL789" s="4"/>
      <c r="AM789" s="4"/>
      <c r="AN789" s="4"/>
      <c r="AO789" s="4"/>
    </row>
    <row r="790">
      <c r="A790" s="4"/>
      <c r="B790" s="4"/>
      <c r="C790" s="4"/>
      <c r="D790" s="4"/>
      <c r="E790" s="4"/>
      <c r="F790" s="4"/>
      <c r="G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8"/>
      <c r="X790" s="4"/>
      <c r="Y790" s="4"/>
      <c r="Z790" s="4"/>
      <c r="AA790" s="4"/>
      <c r="AB790" s="4"/>
      <c r="AC790" s="4"/>
      <c r="AD790" s="4"/>
      <c r="AE790" s="4"/>
      <c r="AF790" s="4"/>
      <c r="AG790" s="40"/>
      <c r="AH790" s="4"/>
      <c r="AI790" s="4"/>
      <c r="AJ790" s="4"/>
      <c r="AK790" s="4"/>
      <c r="AL790" s="4"/>
      <c r="AM790" s="4"/>
      <c r="AN790" s="4"/>
      <c r="AO790" s="4"/>
    </row>
    <row r="791">
      <c r="A791" s="4"/>
      <c r="B791" s="4"/>
      <c r="C791" s="4"/>
      <c r="D791" s="4"/>
      <c r="E791" s="4"/>
      <c r="F791" s="4"/>
      <c r="G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8"/>
      <c r="X791" s="4"/>
      <c r="Y791" s="4"/>
      <c r="Z791" s="4"/>
      <c r="AA791" s="4"/>
      <c r="AB791" s="4"/>
      <c r="AC791" s="4"/>
      <c r="AD791" s="4"/>
      <c r="AE791" s="4"/>
      <c r="AF791" s="4"/>
      <c r="AG791" s="40"/>
      <c r="AH791" s="4"/>
      <c r="AI791" s="4"/>
      <c r="AJ791" s="4"/>
      <c r="AK791" s="4"/>
      <c r="AL791" s="4"/>
      <c r="AM791" s="4"/>
      <c r="AN791" s="4"/>
      <c r="AO791" s="4"/>
    </row>
    <row r="792">
      <c r="A792" s="4"/>
      <c r="B792" s="4"/>
      <c r="C792" s="4"/>
      <c r="D792" s="4"/>
      <c r="E792" s="4"/>
      <c r="F792" s="4"/>
      <c r="G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8"/>
      <c r="X792" s="4"/>
      <c r="Y792" s="4"/>
      <c r="Z792" s="4"/>
      <c r="AA792" s="4"/>
      <c r="AB792" s="4"/>
      <c r="AC792" s="4"/>
      <c r="AD792" s="4"/>
      <c r="AE792" s="4"/>
      <c r="AF792" s="4"/>
      <c r="AG792" s="40"/>
      <c r="AH792" s="4"/>
      <c r="AI792" s="4"/>
      <c r="AJ792" s="4"/>
      <c r="AK792" s="4"/>
      <c r="AL792" s="4"/>
      <c r="AM792" s="4"/>
      <c r="AN792" s="4"/>
      <c r="AO792" s="4"/>
    </row>
    <row r="793">
      <c r="A793" s="4"/>
      <c r="B793" s="4"/>
      <c r="C793" s="4"/>
      <c r="D793" s="4"/>
      <c r="E793" s="4"/>
      <c r="F793" s="4"/>
      <c r="G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8"/>
      <c r="X793" s="4"/>
      <c r="Y793" s="4"/>
      <c r="Z793" s="4"/>
      <c r="AA793" s="4"/>
      <c r="AB793" s="4"/>
      <c r="AC793" s="4"/>
      <c r="AD793" s="4"/>
      <c r="AE793" s="4"/>
      <c r="AF793" s="4"/>
      <c r="AG793" s="40"/>
      <c r="AH793" s="4"/>
      <c r="AI793" s="4"/>
      <c r="AJ793" s="4"/>
      <c r="AK793" s="4"/>
      <c r="AL793" s="4"/>
      <c r="AM793" s="4"/>
      <c r="AN793" s="4"/>
      <c r="AO793" s="4"/>
    </row>
    <row r="794">
      <c r="A794" s="4"/>
      <c r="B794" s="4"/>
      <c r="C794" s="4"/>
      <c r="D794" s="4"/>
      <c r="E794" s="4"/>
      <c r="F794" s="4"/>
      <c r="G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8"/>
      <c r="X794" s="4"/>
      <c r="Y794" s="4"/>
      <c r="Z794" s="4"/>
      <c r="AA794" s="4"/>
      <c r="AB794" s="4"/>
      <c r="AC794" s="4"/>
      <c r="AD794" s="4"/>
      <c r="AE794" s="4"/>
      <c r="AF794" s="4"/>
      <c r="AG794" s="40"/>
      <c r="AH794" s="4"/>
      <c r="AI794" s="4"/>
      <c r="AJ794" s="4"/>
      <c r="AK794" s="4"/>
      <c r="AL794" s="4"/>
      <c r="AM794" s="4"/>
      <c r="AN794" s="4"/>
      <c r="AO794" s="4"/>
    </row>
    <row r="795">
      <c r="A795" s="4"/>
      <c r="B795" s="4"/>
      <c r="C795" s="4"/>
      <c r="D795" s="4"/>
      <c r="E795" s="4"/>
      <c r="F795" s="4"/>
      <c r="G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8"/>
      <c r="X795" s="4"/>
      <c r="Y795" s="4"/>
      <c r="Z795" s="4"/>
      <c r="AA795" s="4"/>
      <c r="AB795" s="4"/>
      <c r="AC795" s="4"/>
      <c r="AD795" s="4"/>
      <c r="AE795" s="4"/>
      <c r="AF795" s="4"/>
      <c r="AG795" s="40"/>
      <c r="AH795" s="4"/>
      <c r="AI795" s="4"/>
      <c r="AJ795" s="4"/>
      <c r="AK795" s="4"/>
      <c r="AL795" s="4"/>
      <c r="AM795" s="4"/>
      <c r="AN795" s="4"/>
      <c r="AO795" s="4"/>
    </row>
    <row r="796">
      <c r="A796" s="4"/>
      <c r="B796" s="4"/>
      <c r="C796" s="4"/>
      <c r="D796" s="4"/>
      <c r="E796" s="4"/>
      <c r="F796" s="4"/>
      <c r="G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8"/>
      <c r="X796" s="4"/>
      <c r="Y796" s="4"/>
      <c r="Z796" s="4"/>
      <c r="AA796" s="4"/>
      <c r="AB796" s="4"/>
      <c r="AC796" s="4"/>
      <c r="AD796" s="4"/>
      <c r="AE796" s="4"/>
      <c r="AF796" s="4"/>
      <c r="AG796" s="40"/>
      <c r="AH796" s="4"/>
      <c r="AI796" s="4"/>
      <c r="AJ796" s="4"/>
      <c r="AK796" s="4"/>
      <c r="AL796" s="4"/>
      <c r="AM796" s="4"/>
      <c r="AN796" s="4"/>
      <c r="AO796" s="4"/>
    </row>
    <row r="797">
      <c r="A797" s="4"/>
      <c r="B797" s="4"/>
      <c r="C797" s="4"/>
      <c r="D797" s="4"/>
      <c r="E797" s="4"/>
      <c r="F797" s="4"/>
      <c r="G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8"/>
      <c r="X797" s="4"/>
      <c r="Y797" s="4"/>
      <c r="Z797" s="4"/>
      <c r="AA797" s="4"/>
      <c r="AB797" s="4"/>
      <c r="AC797" s="4"/>
      <c r="AD797" s="4"/>
      <c r="AE797" s="4"/>
      <c r="AF797" s="4"/>
      <c r="AG797" s="40"/>
      <c r="AH797" s="4"/>
      <c r="AI797" s="4"/>
      <c r="AJ797" s="4"/>
      <c r="AK797" s="4"/>
      <c r="AL797" s="4"/>
      <c r="AM797" s="4"/>
      <c r="AN797" s="4"/>
      <c r="AO797" s="4"/>
    </row>
    <row r="798">
      <c r="A798" s="4"/>
      <c r="B798" s="4"/>
      <c r="C798" s="4"/>
      <c r="D798" s="4"/>
      <c r="E798" s="4"/>
      <c r="F798" s="4"/>
      <c r="G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8"/>
      <c r="X798" s="4"/>
      <c r="Y798" s="4"/>
      <c r="Z798" s="4"/>
      <c r="AA798" s="4"/>
      <c r="AB798" s="4"/>
      <c r="AC798" s="4"/>
      <c r="AD798" s="4"/>
      <c r="AE798" s="4"/>
      <c r="AF798" s="4"/>
      <c r="AG798" s="40"/>
      <c r="AH798" s="4"/>
      <c r="AI798" s="4"/>
      <c r="AJ798" s="4"/>
      <c r="AK798" s="4"/>
      <c r="AL798" s="4"/>
      <c r="AM798" s="4"/>
      <c r="AN798" s="4"/>
      <c r="AO798" s="4"/>
    </row>
    <row r="799">
      <c r="A799" s="4"/>
      <c r="B799" s="4"/>
      <c r="C799" s="4"/>
      <c r="D799" s="4"/>
      <c r="E799" s="4"/>
      <c r="F799" s="4"/>
      <c r="G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8"/>
      <c r="X799" s="4"/>
      <c r="Y799" s="4"/>
      <c r="Z799" s="4"/>
      <c r="AA799" s="4"/>
      <c r="AB799" s="4"/>
      <c r="AC799" s="4"/>
      <c r="AD799" s="4"/>
      <c r="AE799" s="4"/>
      <c r="AF799" s="4"/>
      <c r="AG799" s="40"/>
      <c r="AH799" s="4"/>
      <c r="AI799" s="4"/>
      <c r="AJ799" s="4"/>
      <c r="AK799" s="4"/>
      <c r="AL799" s="4"/>
      <c r="AM799" s="4"/>
      <c r="AN799" s="4"/>
      <c r="AO799" s="4"/>
    </row>
    <row r="800">
      <c r="A800" s="4"/>
      <c r="B800" s="4"/>
      <c r="C800" s="4"/>
      <c r="D800" s="4"/>
      <c r="E800" s="4"/>
      <c r="F800" s="4"/>
      <c r="G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8"/>
      <c r="X800" s="4"/>
      <c r="Y800" s="4"/>
      <c r="Z800" s="4"/>
      <c r="AA800" s="4"/>
      <c r="AB800" s="4"/>
      <c r="AC800" s="4"/>
      <c r="AD800" s="4"/>
      <c r="AE800" s="4"/>
      <c r="AF800" s="4"/>
      <c r="AG800" s="40"/>
      <c r="AH800" s="4"/>
      <c r="AI800" s="4"/>
      <c r="AJ800" s="4"/>
      <c r="AK800" s="4"/>
      <c r="AL800" s="4"/>
      <c r="AM800" s="4"/>
      <c r="AN800" s="4"/>
      <c r="AO800" s="4"/>
    </row>
    <row r="801">
      <c r="A801" s="4"/>
      <c r="B801" s="4"/>
      <c r="C801" s="4"/>
      <c r="D801" s="4"/>
      <c r="E801" s="4"/>
      <c r="F801" s="4"/>
      <c r="G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8"/>
      <c r="X801" s="4"/>
      <c r="Y801" s="4"/>
      <c r="Z801" s="4"/>
      <c r="AA801" s="4"/>
      <c r="AB801" s="4"/>
      <c r="AC801" s="4"/>
      <c r="AD801" s="4"/>
      <c r="AE801" s="4"/>
      <c r="AF801" s="4"/>
      <c r="AG801" s="40"/>
      <c r="AH801" s="4"/>
      <c r="AI801" s="4"/>
      <c r="AJ801" s="4"/>
      <c r="AK801" s="4"/>
      <c r="AL801" s="4"/>
      <c r="AM801" s="4"/>
      <c r="AN801" s="4"/>
      <c r="AO801" s="4"/>
    </row>
    <row r="802">
      <c r="A802" s="4"/>
      <c r="B802" s="4"/>
      <c r="C802" s="4"/>
      <c r="D802" s="4"/>
      <c r="E802" s="4"/>
      <c r="F802" s="4"/>
      <c r="G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8"/>
      <c r="X802" s="4"/>
      <c r="Y802" s="4"/>
      <c r="Z802" s="4"/>
      <c r="AA802" s="4"/>
      <c r="AB802" s="4"/>
      <c r="AC802" s="4"/>
      <c r="AD802" s="4"/>
      <c r="AE802" s="4"/>
      <c r="AF802" s="4"/>
      <c r="AG802" s="40"/>
      <c r="AH802" s="4"/>
      <c r="AI802" s="4"/>
      <c r="AJ802" s="4"/>
      <c r="AK802" s="4"/>
      <c r="AL802" s="4"/>
      <c r="AM802" s="4"/>
      <c r="AN802" s="4"/>
      <c r="AO802" s="4"/>
    </row>
    <row r="803">
      <c r="A803" s="4"/>
      <c r="B803" s="4"/>
      <c r="C803" s="4"/>
      <c r="D803" s="4"/>
      <c r="E803" s="4"/>
      <c r="F803" s="4"/>
      <c r="G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8"/>
      <c r="X803" s="4"/>
      <c r="Y803" s="4"/>
      <c r="Z803" s="4"/>
      <c r="AA803" s="4"/>
      <c r="AB803" s="4"/>
      <c r="AC803" s="4"/>
      <c r="AD803" s="4"/>
      <c r="AE803" s="4"/>
      <c r="AF803" s="4"/>
      <c r="AG803" s="40"/>
      <c r="AH803" s="4"/>
      <c r="AI803" s="4"/>
      <c r="AJ803" s="4"/>
      <c r="AK803" s="4"/>
      <c r="AL803" s="4"/>
      <c r="AM803" s="4"/>
      <c r="AN803" s="4"/>
      <c r="AO803" s="4"/>
    </row>
    <row r="804">
      <c r="A804" s="4"/>
      <c r="B804" s="4"/>
      <c r="C804" s="4"/>
      <c r="D804" s="4"/>
      <c r="E804" s="4"/>
      <c r="F804" s="4"/>
      <c r="G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8"/>
      <c r="X804" s="4"/>
      <c r="Y804" s="4"/>
      <c r="Z804" s="4"/>
      <c r="AA804" s="4"/>
      <c r="AB804" s="4"/>
      <c r="AC804" s="4"/>
      <c r="AD804" s="4"/>
      <c r="AE804" s="4"/>
      <c r="AF804" s="4"/>
      <c r="AG804" s="40"/>
      <c r="AH804" s="4"/>
      <c r="AI804" s="4"/>
      <c r="AJ804" s="4"/>
      <c r="AK804" s="4"/>
      <c r="AL804" s="4"/>
      <c r="AM804" s="4"/>
      <c r="AN804" s="4"/>
      <c r="AO804" s="4"/>
    </row>
    <row r="805">
      <c r="A805" s="4"/>
      <c r="B805" s="4"/>
      <c r="C805" s="4"/>
      <c r="D805" s="4"/>
      <c r="E805" s="4"/>
      <c r="F805" s="4"/>
      <c r="G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8"/>
      <c r="X805" s="4"/>
      <c r="Y805" s="4"/>
      <c r="Z805" s="4"/>
      <c r="AA805" s="4"/>
      <c r="AB805" s="4"/>
      <c r="AC805" s="4"/>
      <c r="AD805" s="4"/>
      <c r="AE805" s="4"/>
      <c r="AF805" s="4"/>
      <c r="AG805" s="40"/>
      <c r="AH805" s="4"/>
      <c r="AI805" s="4"/>
      <c r="AJ805" s="4"/>
      <c r="AK805" s="4"/>
      <c r="AL805" s="4"/>
      <c r="AM805" s="4"/>
      <c r="AN805" s="4"/>
      <c r="AO805" s="4"/>
    </row>
    <row r="806">
      <c r="A806" s="4"/>
      <c r="B806" s="4"/>
      <c r="C806" s="4"/>
      <c r="D806" s="4"/>
      <c r="E806" s="4"/>
      <c r="F806" s="4"/>
      <c r="G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8"/>
      <c r="X806" s="4"/>
      <c r="Y806" s="4"/>
      <c r="Z806" s="4"/>
      <c r="AA806" s="4"/>
      <c r="AB806" s="4"/>
      <c r="AC806" s="4"/>
      <c r="AD806" s="4"/>
      <c r="AE806" s="4"/>
      <c r="AF806" s="4"/>
      <c r="AG806" s="40"/>
      <c r="AH806" s="4"/>
      <c r="AI806" s="4"/>
      <c r="AJ806" s="4"/>
      <c r="AK806" s="4"/>
      <c r="AL806" s="4"/>
      <c r="AM806" s="4"/>
      <c r="AN806" s="4"/>
      <c r="AO806" s="4"/>
    </row>
    <row r="807">
      <c r="A807" s="4"/>
      <c r="B807" s="4"/>
      <c r="C807" s="4"/>
      <c r="D807" s="4"/>
      <c r="E807" s="4"/>
      <c r="F807" s="4"/>
      <c r="G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8"/>
      <c r="X807" s="4"/>
      <c r="Y807" s="4"/>
      <c r="Z807" s="4"/>
      <c r="AA807" s="4"/>
      <c r="AB807" s="4"/>
      <c r="AC807" s="4"/>
      <c r="AD807" s="4"/>
      <c r="AE807" s="4"/>
      <c r="AF807" s="4"/>
      <c r="AG807" s="40"/>
      <c r="AH807" s="4"/>
      <c r="AI807" s="4"/>
      <c r="AJ807" s="4"/>
      <c r="AK807" s="4"/>
      <c r="AL807" s="4"/>
      <c r="AM807" s="4"/>
      <c r="AN807" s="4"/>
      <c r="AO807" s="4"/>
    </row>
    <row r="808">
      <c r="A808" s="4"/>
      <c r="B808" s="4"/>
      <c r="C808" s="4"/>
      <c r="D808" s="4"/>
      <c r="E808" s="4"/>
      <c r="F808" s="4"/>
      <c r="G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8"/>
      <c r="X808" s="4"/>
      <c r="Y808" s="4"/>
      <c r="Z808" s="4"/>
      <c r="AA808" s="4"/>
      <c r="AB808" s="4"/>
      <c r="AC808" s="4"/>
      <c r="AD808" s="4"/>
      <c r="AE808" s="4"/>
      <c r="AF808" s="4"/>
      <c r="AG808" s="40"/>
      <c r="AH808" s="4"/>
      <c r="AI808" s="4"/>
      <c r="AJ808" s="4"/>
      <c r="AK808" s="4"/>
      <c r="AL808" s="4"/>
      <c r="AM808" s="4"/>
      <c r="AN808" s="4"/>
      <c r="AO808" s="4"/>
    </row>
    <row r="809">
      <c r="A809" s="4"/>
      <c r="B809" s="4"/>
      <c r="C809" s="4"/>
      <c r="D809" s="4"/>
      <c r="E809" s="4"/>
      <c r="F809" s="4"/>
      <c r="G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8"/>
      <c r="X809" s="4"/>
      <c r="Y809" s="4"/>
      <c r="Z809" s="4"/>
      <c r="AA809" s="4"/>
      <c r="AB809" s="4"/>
      <c r="AC809" s="4"/>
      <c r="AD809" s="4"/>
      <c r="AE809" s="4"/>
      <c r="AF809" s="4"/>
      <c r="AG809" s="40"/>
      <c r="AH809" s="4"/>
      <c r="AI809" s="4"/>
      <c r="AJ809" s="4"/>
      <c r="AK809" s="4"/>
      <c r="AL809" s="4"/>
      <c r="AM809" s="4"/>
      <c r="AN809" s="4"/>
      <c r="AO809" s="4"/>
    </row>
    <row r="810">
      <c r="A810" s="4"/>
      <c r="B810" s="4"/>
      <c r="C810" s="4"/>
      <c r="D810" s="4"/>
      <c r="E810" s="4"/>
      <c r="F810" s="4"/>
      <c r="G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8"/>
      <c r="X810" s="4"/>
      <c r="Y810" s="4"/>
      <c r="Z810" s="4"/>
      <c r="AA810" s="4"/>
      <c r="AB810" s="4"/>
      <c r="AC810" s="4"/>
      <c r="AD810" s="4"/>
      <c r="AE810" s="4"/>
      <c r="AF810" s="4"/>
      <c r="AG810" s="40"/>
      <c r="AH810" s="4"/>
      <c r="AI810" s="4"/>
      <c r="AJ810" s="4"/>
      <c r="AK810" s="4"/>
      <c r="AL810" s="4"/>
      <c r="AM810" s="4"/>
      <c r="AN810" s="4"/>
      <c r="AO810" s="4"/>
    </row>
    <row r="811">
      <c r="A811" s="4"/>
      <c r="B811" s="4"/>
      <c r="C811" s="4"/>
      <c r="D811" s="4"/>
      <c r="E811" s="4"/>
      <c r="F811" s="4"/>
      <c r="G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8"/>
      <c r="X811" s="4"/>
      <c r="Y811" s="4"/>
      <c r="Z811" s="4"/>
      <c r="AA811" s="4"/>
      <c r="AB811" s="4"/>
      <c r="AC811" s="4"/>
      <c r="AD811" s="4"/>
      <c r="AE811" s="4"/>
      <c r="AF811" s="4"/>
      <c r="AG811" s="40"/>
      <c r="AH811" s="4"/>
      <c r="AI811" s="4"/>
      <c r="AJ811" s="4"/>
      <c r="AK811" s="4"/>
      <c r="AL811" s="4"/>
      <c r="AM811" s="4"/>
      <c r="AN811" s="4"/>
      <c r="AO811" s="4"/>
    </row>
    <row r="812">
      <c r="A812" s="4"/>
      <c r="B812" s="4"/>
      <c r="C812" s="4"/>
      <c r="D812" s="4"/>
      <c r="E812" s="4"/>
      <c r="F812" s="4"/>
      <c r="G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8"/>
      <c r="X812" s="4"/>
      <c r="Y812" s="4"/>
      <c r="Z812" s="4"/>
      <c r="AA812" s="4"/>
      <c r="AB812" s="4"/>
      <c r="AC812" s="4"/>
      <c r="AD812" s="4"/>
      <c r="AE812" s="4"/>
      <c r="AF812" s="4"/>
      <c r="AG812" s="40"/>
      <c r="AH812" s="4"/>
      <c r="AI812" s="4"/>
      <c r="AJ812" s="4"/>
      <c r="AK812" s="4"/>
      <c r="AL812" s="4"/>
      <c r="AM812" s="4"/>
      <c r="AN812" s="4"/>
      <c r="AO812" s="4"/>
    </row>
    <row r="813">
      <c r="A813" s="4"/>
      <c r="B813" s="4"/>
      <c r="C813" s="4"/>
      <c r="D813" s="4"/>
      <c r="E813" s="4"/>
      <c r="F813" s="4"/>
      <c r="G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8"/>
      <c r="X813" s="4"/>
      <c r="Y813" s="4"/>
      <c r="Z813" s="4"/>
      <c r="AA813" s="4"/>
      <c r="AB813" s="4"/>
      <c r="AC813" s="4"/>
      <c r="AD813" s="4"/>
      <c r="AE813" s="4"/>
      <c r="AF813" s="4"/>
      <c r="AG813" s="40"/>
      <c r="AH813" s="4"/>
      <c r="AI813" s="4"/>
      <c r="AJ813" s="4"/>
      <c r="AK813" s="4"/>
      <c r="AL813" s="4"/>
      <c r="AM813" s="4"/>
      <c r="AN813" s="4"/>
      <c r="AO813" s="4"/>
    </row>
    <row r="814">
      <c r="A814" s="4"/>
      <c r="B814" s="4"/>
      <c r="C814" s="4"/>
      <c r="D814" s="4"/>
      <c r="E814" s="4"/>
      <c r="F814" s="4"/>
      <c r="G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8"/>
      <c r="X814" s="4"/>
      <c r="Y814" s="4"/>
      <c r="Z814" s="4"/>
      <c r="AA814" s="4"/>
      <c r="AB814" s="4"/>
      <c r="AC814" s="4"/>
      <c r="AD814" s="4"/>
      <c r="AE814" s="4"/>
      <c r="AF814" s="4"/>
      <c r="AG814" s="40"/>
      <c r="AH814" s="4"/>
      <c r="AI814" s="4"/>
      <c r="AJ814" s="4"/>
      <c r="AK814" s="4"/>
      <c r="AL814" s="4"/>
      <c r="AM814" s="4"/>
      <c r="AN814" s="4"/>
      <c r="AO814" s="4"/>
    </row>
    <row r="815">
      <c r="A815" s="4"/>
      <c r="B815" s="4"/>
      <c r="C815" s="4"/>
      <c r="D815" s="4"/>
      <c r="E815" s="4"/>
      <c r="F815" s="4"/>
      <c r="G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8"/>
      <c r="X815" s="4"/>
      <c r="Y815" s="4"/>
      <c r="Z815" s="4"/>
      <c r="AA815" s="4"/>
      <c r="AB815" s="4"/>
      <c r="AC815" s="4"/>
      <c r="AD815" s="4"/>
      <c r="AE815" s="4"/>
      <c r="AF815" s="4"/>
      <c r="AG815" s="40"/>
      <c r="AH815" s="4"/>
      <c r="AI815" s="4"/>
      <c r="AJ815" s="4"/>
      <c r="AK815" s="4"/>
      <c r="AL815" s="4"/>
      <c r="AM815" s="4"/>
      <c r="AN815" s="4"/>
      <c r="AO815" s="4"/>
    </row>
    <row r="816">
      <c r="A816" s="4"/>
      <c r="B816" s="4"/>
      <c r="C816" s="4"/>
      <c r="D816" s="4"/>
      <c r="E816" s="4"/>
      <c r="F816" s="4"/>
      <c r="G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8"/>
      <c r="X816" s="4"/>
      <c r="Y816" s="4"/>
      <c r="Z816" s="4"/>
      <c r="AA816" s="4"/>
      <c r="AB816" s="4"/>
      <c r="AC816" s="4"/>
      <c r="AD816" s="4"/>
      <c r="AE816" s="4"/>
      <c r="AF816" s="4"/>
      <c r="AG816" s="40"/>
      <c r="AH816" s="4"/>
      <c r="AI816" s="4"/>
      <c r="AJ816" s="4"/>
      <c r="AK816" s="4"/>
      <c r="AL816" s="4"/>
      <c r="AM816" s="4"/>
      <c r="AN816" s="4"/>
      <c r="AO816" s="4"/>
    </row>
    <row r="817">
      <c r="A817" s="4"/>
      <c r="B817" s="4"/>
      <c r="C817" s="4"/>
      <c r="D817" s="4"/>
      <c r="E817" s="4"/>
      <c r="F817" s="4"/>
      <c r="G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8"/>
      <c r="X817" s="4"/>
      <c r="Y817" s="4"/>
      <c r="Z817" s="4"/>
      <c r="AA817" s="4"/>
      <c r="AB817" s="4"/>
      <c r="AC817" s="4"/>
      <c r="AD817" s="4"/>
      <c r="AE817" s="4"/>
      <c r="AF817" s="4"/>
      <c r="AG817" s="40"/>
      <c r="AH817" s="4"/>
      <c r="AI817" s="4"/>
      <c r="AJ817" s="4"/>
      <c r="AK817" s="4"/>
      <c r="AL817" s="4"/>
      <c r="AM817" s="4"/>
      <c r="AN817" s="4"/>
      <c r="AO817" s="4"/>
    </row>
    <row r="818">
      <c r="A818" s="4"/>
      <c r="B818" s="4"/>
      <c r="C818" s="4"/>
      <c r="D818" s="4"/>
      <c r="E818" s="4"/>
      <c r="F818" s="4"/>
      <c r="G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8"/>
      <c r="X818" s="4"/>
      <c r="Y818" s="4"/>
      <c r="Z818" s="4"/>
      <c r="AA818" s="4"/>
      <c r="AB818" s="4"/>
      <c r="AC818" s="4"/>
      <c r="AD818" s="4"/>
      <c r="AE818" s="4"/>
      <c r="AF818" s="4"/>
      <c r="AG818" s="40"/>
      <c r="AH818" s="4"/>
      <c r="AI818" s="4"/>
      <c r="AJ818" s="4"/>
      <c r="AK818" s="4"/>
      <c r="AL818" s="4"/>
      <c r="AM818" s="4"/>
      <c r="AN818" s="4"/>
      <c r="AO818" s="4"/>
    </row>
    <row r="819">
      <c r="A819" s="4"/>
      <c r="B819" s="4"/>
      <c r="C819" s="4"/>
      <c r="D819" s="4"/>
      <c r="E819" s="4"/>
      <c r="F819" s="4"/>
      <c r="G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8"/>
      <c r="X819" s="4"/>
      <c r="Y819" s="4"/>
      <c r="Z819" s="4"/>
      <c r="AA819" s="4"/>
      <c r="AB819" s="4"/>
      <c r="AC819" s="4"/>
      <c r="AD819" s="4"/>
      <c r="AE819" s="4"/>
      <c r="AF819" s="4"/>
      <c r="AG819" s="40"/>
      <c r="AH819" s="4"/>
      <c r="AI819" s="4"/>
      <c r="AJ819" s="4"/>
      <c r="AK819" s="4"/>
      <c r="AL819" s="4"/>
      <c r="AM819" s="4"/>
      <c r="AN819" s="4"/>
      <c r="AO819" s="4"/>
    </row>
    <row r="820">
      <c r="A820" s="4"/>
      <c r="B820" s="4"/>
      <c r="C820" s="4"/>
      <c r="D820" s="4"/>
      <c r="E820" s="4"/>
      <c r="F820" s="4"/>
      <c r="G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8"/>
      <c r="X820" s="4"/>
      <c r="Y820" s="4"/>
      <c r="Z820" s="4"/>
      <c r="AA820" s="4"/>
      <c r="AB820" s="4"/>
      <c r="AC820" s="4"/>
      <c r="AD820" s="4"/>
      <c r="AE820" s="4"/>
      <c r="AF820" s="4"/>
      <c r="AG820" s="40"/>
      <c r="AH820" s="4"/>
      <c r="AI820" s="4"/>
      <c r="AJ820" s="4"/>
      <c r="AK820" s="4"/>
      <c r="AL820" s="4"/>
      <c r="AM820" s="4"/>
      <c r="AN820" s="4"/>
      <c r="AO820" s="4"/>
    </row>
    <row r="821">
      <c r="A821" s="4"/>
      <c r="B821" s="4"/>
      <c r="C821" s="4"/>
      <c r="D821" s="4"/>
      <c r="E821" s="4"/>
      <c r="F821" s="4"/>
      <c r="G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8"/>
      <c r="X821" s="4"/>
      <c r="Y821" s="4"/>
      <c r="Z821" s="4"/>
      <c r="AA821" s="4"/>
      <c r="AB821" s="4"/>
      <c r="AC821" s="4"/>
      <c r="AD821" s="4"/>
      <c r="AE821" s="4"/>
      <c r="AF821" s="4"/>
      <c r="AG821" s="40"/>
      <c r="AH821" s="4"/>
      <c r="AI821" s="4"/>
      <c r="AJ821" s="4"/>
      <c r="AK821" s="4"/>
      <c r="AL821" s="4"/>
      <c r="AM821" s="4"/>
      <c r="AN821" s="4"/>
      <c r="AO821" s="4"/>
    </row>
    <row r="822">
      <c r="A822" s="4"/>
      <c r="B822" s="4"/>
      <c r="C822" s="4"/>
      <c r="D822" s="4"/>
      <c r="E822" s="4"/>
      <c r="F822" s="4"/>
      <c r="G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8"/>
      <c r="X822" s="4"/>
      <c r="Y822" s="4"/>
      <c r="Z822" s="4"/>
      <c r="AA822" s="4"/>
      <c r="AB822" s="4"/>
      <c r="AC822" s="4"/>
      <c r="AD822" s="4"/>
      <c r="AE822" s="4"/>
      <c r="AF822" s="4"/>
      <c r="AG822" s="40"/>
      <c r="AH822" s="4"/>
      <c r="AI822" s="4"/>
      <c r="AJ822" s="4"/>
      <c r="AK822" s="4"/>
      <c r="AL822" s="4"/>
      <c r="AM822" s="4"/>
      <c r="AN822" s="4"/>
      <c r="AO822" s="4"/>
    </row>
    <row r="823">
      <c r="A823" s="4"/>
      <c r="B823" s="4"/>
      <c r="C823" s="4"/>
      <c r="D823" s="4"/>
      <c r="E823" s="4"/>
      <c r="F823" s="4"/>
      <c r="G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8"/>
      <c r="X823" s="4"/>
      <c r="Y823" s="4"/>
      <c r="Z823" s="4"/>
      <c r="AA823" s="4"/>
      <c r="AB823" s="4"/>
      <c r="AC823" s="4"/>
      <c r="AD823" s="4"/>
      <c r="AE823" s="4"/>
      <c r="AF823" s="4"/>
      <c r="AG823" s="40"/>
      <c r="AH823" s="4"/>
      <c r="AI823" s="4"/>
      <c r="AJ823" s="4"/>
      <c r="AK823" s="4"/>
      <c r="AL823" s="4"/>
      <c r="AM823" s="4"/>
      <c r="AN823" s="4"/>
      <c r="AO823" s="4"/>
    </row>
    <row r="824">
      <c r="A824" s="4"/>
      <c r="B824" s="4"/>
      <c r="C824" s="4"/>
      <c r="D824" s="4"/>
      <c r="E824" s="4"/>
      <c r="F824" s="4"/>
      <c r="G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8"/>
      <c r="X824" s="4"/>
      <c r="Y824" s="4"/>
      <c r="Z824" s="4"/>
      <c r="AA824" s="4"/>
      <c r="AB824" s="4"/>
      <c r="AC824" s="4"/>
      <c r="AD824" s="4"/>
      <c r="AE824" s="4"/>
      <c r="AF824" s="4"/>
      <c r="AG824" s="40"/>
      <c r="AH824" s="4"/>
      <c r="AI824" s="4"/>
      <c r="AJ824" s="4"/>
      <c r="AK824" s="4"/>
      <c r="AL824" s="4"/>
      <c r="AM824" s="4"/>
      <c r="AN824" s="4"/>
      <c r="AO824" s="4"/>
    </row>
    <row r="825">
      <c r="A825" s="4"/>
      <c r="B825" s="4"/>
      <c r="C825" s="4"/>
      <c r="D825" s="4"/>
      <c r="E825" s="4"/>
      <c r="F825" s="4"/>
      <c r="G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8"/>
      <c r="X825" s="4"/>
      <c r="Y825" s="4"/>
      <c r="Z825" s="4"/>
      <c r="AA825" s="4"/>
      <c r="AB825" s="4"/>
      <c r="AC825" s="4"/>
      <c r="AD825" s="4"/>
      <c r="AE825" s="4"/>
      <c r="AF825" s="4"/>
      <c r="AG825" s="40"/>
      <c r="AH825" s="4"/>
      <c r="AI825" s="4"/>
      <c r="AJ825" s="4"/>
      <c r="AK825" s="4"/>
      <c r="AL825" s="4"/>
      <c r="AM825" s="4"/>
      <c r="AN825" s="4"/>
      <c r="AO825" s="4"/>
    </row>
    <row r="826">
      <c r="A826" s="4"/>
      <c r="B826" s="4"/>
      <c r="C826" s="4"/>
      <c r="D826" s="4"/>
      <c r="E826" s="4"/>
      <c r="F826" s="4"/>
      <c r="G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8"/>
      <c r="X826" s="4"/>
      <c r="Y826" s="4"/>
      <c r="Z826" s="4"/>
      <c r="AA826" s="4"/>
      <c r="AB826" s="4"/>
      <c r="AC826" s="4"/>
      <c r="AD826" s="4"/>
      <c r="AE826" s="4"/>
      <c r="AF826" s="4"/>
      <c r="AG826" s="40"/>
      <c r="AH826" s="4"/>
      <c r="AI826" s="4"/>
      <c r="AJ826" s="4"/>
      <c r="AK826" s="4"/>
      <c r="AL826" s="4"/>
      <c r="AM826" s="4"/>
      <c r="AN826" s="4"/>
      <c r="AO826" s="4"/>
    </row>
    <row r="827">
      <c r="A827" s="4"/>
      <c r="B827" s="4"/>
      <c r="C827" s="4"/>
      <c r="D827" s="4"/>
      <c r="E827" s="4"/>
      <c r="F827" s="4"/>
      <c r="G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8"/>
      <c r="X827" s="4"/>
      <c r="Y827" s="4"/>
      <c r="Z827" s="4"/>
      <c r="AA827" s="4"/>
      <c r="AB827" s="4"/>
      <c r="AC827" s="4"/>
      <c r="AD827" s="4"/>
      <c r="AE827" s="4"/>
      <c r="AF827" s="4"/>
      <c r="AG827" s="40"/>
      <c r="AH827" s="4"/>
      <c r="AI827" s="4"/>
      <c r="AJ827" s="4"/>
      <c r="AK827" s="4"/>
      <c r="AL827" s="4"/>
      <c r="AM827" s="4"/>
      <c r="AN827" s="4"/>
      <c r="AO827" s="4"/>
    </row>
    <row r="828">
      <c r="A828" s="4"/>
      <c r="B828" s="4"/>
      <c r="C828" s="4"/>
      <c r="D828" s="4"/>
      <c r="E828" s="4"/>
      <c r="F828" s="4"/>
      <c r="G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8"/>
      <c r="X828" s="4"/>
      <c r="Y828" s="4"/>
      <c r="Z828" s="4"/>
      <c r="AA828" s="4"/>
      <c r="AB828" s="4"/>
      <c r="AC828" s="4"/>
      <c r="AD828" s="4"/>
      <c r="AE828" s="4"/>
      <c r="AF828" s="4"/>
      <c r="AG828" s="40"/>
      <c r="AH828" s="4"/>
      <c r="AI828" s="4"/>
      <c r="AJ828" s="4"/>
      <c r="AK828" s="4"/>
      <c r="AL828" s="4"/>
      <c r="AM828" s="4"/>
      <c r="AN828" s="4"/>
      <c r="AO828" s="4"/>
    </row>
    <row r="829">
      <c r="A829" s="4"/>
      <c r="B829" s="4"/>
      <c r="C829" s="4"/>
      <c r="D829" s="4"/>
      <c r="E829" s="4"/>
      <c r="F829" s="4"/>
      <c r="G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8"/>
      <c r="X829" s="4"/>
      <c r="Y829" s="4"/>
      <c r="Z829" s="4"/>
      <c r="AA829" s="4"/>
      <c r="AB829" s="4"/>
      <c r="AC829" s="4"/>
      <c r="AD829" s="4"/>
      <c r="AE829" s="4"/>
      <c r="AF829" s="4"/>
      <c r="AG829" s="40"/>
      <c r="AH829" s="4"/>
      <c r="AI829" s="4"/>
      <c r="AJ829" s="4"/>
      <c r="AK829" s="4"/>
      <c r="AL829" s="4"/>
      <c r="AM829" s="4"/>
      <c r="AN829" s="4"/>
      <c r="AO829" s="4"/>
    </row>
    <row r="830">
      <c r="A830" s="4"/>
      <c r="B830" s="4"/>
      <c r="C830" s="4"/>
      <c r="D830" s="4"/>
      <c r="E830" s="4"/>
      <c r="F830" s="4"/>
      <c r="G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8"/>
      <c r="X830" s="4"/>
      <c r="Y830" s="4"/>
      <c r="Z830" s="4"/>
      <c r="AA830" s="4"/>
      <c r="AB830" s="4"/>
      <c r="AC830" s="4"/>
      <c r="AD830" s="4"/>
      <c r="AE830" s="4"/>
      <c r="AF830" s="4"/>
      <c r="AG830" s="40"/>
      <c r="AH830" s="4"/>
      <c r="AI830" s="4"/>
      <c r="AJ830" s="4"/>
      <c r="AK830" s="4"/>
      <c r="AL830" s="4"/>
      <c r="AM830" s="4"/>
      <c r="AN830" s="4"/>
      <c r="AO830" s="4"/>
    </row>
    <row r="831">
      <c r="A831" s="4"/>
      <c r="B831" s="4"/>
      <c r="C831" s="4"/>
      <c r="D831" s="4"/>
      <c r="E831" s="4"/>
      <c r="F831" s="4"/>
      <c r="G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8"/>
      <c r="X831" s="4"/>
      <c r="Y831" s="4"/>
      <c r="Z831" s="4"/>
      <c r="AA831" s="4"/>
      <c r="AB831" s="4"/>
      <c r="AC831" s="4"/>
      <c r="AD831" s="4"/>
      <c r="AE831" s="4"/>
      <c r="AF831" s="4"/>
      <c r="AG831" s="40"/>
      <c r="AH831" s="4"/>
      <c r="AI831" s="4"/>
      <c r="AJ831" s="4"/>
      <c r="AK831" s="4"/>
      <c r="AL831" s="4"/>
      <c r="AM831" s="4"/>
      <c r="AN831" s="4"/>
      <c r="AO831" s="4"/>
    </row>
    <row r="832">
      <c r="A832" s="4"/>
      <c r="B832" s="4"/>
      <c r="C832" s="4"/>
      <c r="D832" s="4"/>
      <c r="E832" s="4"/>
      <c r="F832" s="4"/>
      <c r="G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8"/>
      <c r="X832" s="4"/>
      <c r="Y832" s="4"/>
      <c r="Z832" s="4"/>
      <c r="AA832" s="4"/>
      <c r="AB832" s="4"/>
      <c r="AC832" s="4"/>
      <c r="AD832" s="4"/>
      <c r="AE832" s="4"/>
      <c r="AF832" s="4"/>
      <c r="AG832" s="40"/>
      <c r="AH832" s="4"/>
      <c r="AI832" s="4"/>
      <c r="AJ832" s="4"/>
      <c r="AK832" s="4"/>
      <c r="AL832" s="4"/>
      <c r="AM832" s="4"/>
      <c r="AN832" s="4"/>
      <c r="AO832" s="4"/>
    </row>
    <row r="833">
      <c r="A833" s="4"/>
      <c r="B833" s="4"/>
      <c r="C833" s="4"/>
      <c r="D833" s="4"/>
      <c r="E833" s="4"/>
      <c r="F833" s="4"/>
      <c r="G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8"/>
      <c r="X833" s="4"/>
      <c r="Y833" s="4"/>
      <c r="Z833" s="4"/>
      <c r="AA833" s="4"/>
      <c r="AB833" s="4"/>
      <c r="AC833" s="4"/>
      <c r="AD833" s="4"/>
      <c r="AE833" s="4"/>
      <c r="AF833" s="4"/>
      <c r="AG833" s="40"/>
      <c r="AH833" s="4"/>
      <c r="AI833" s="4"/>
      <c r="AJ833" s="4"/>
      <c r="AK833" s="4"/>
      <c r="AL833" s="4"/>
      <c r="AM833" s="4"/>
      <c r="AN833" s="4"/>
      <c r="AO833" s="4"/>
    </row>
    <row r="834">
      <c r="A834" s="4"/>
      <c r="B834" s="4"/>
      <c r="C834" s="4"/>
      <c r="D834" s="4"/>
      <c r="E834" s="4"/>
      <c r="F834" s="4"/>
      <c r="G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8"/>
      <c r="X834" s="4"/>
      <c r="Y834" s="4"/>
      <c r="Z834" s="4"/>
      <c r="AA834" s="4"/>
      <c r="AB834" s="4"/>
      <c r="AC834" s="4"/>
      <c r="AD834" s="4"/>
      <c r="AE834" s="4"/>
      <c r="AF834" s="4"/>
      <c r="AG834" s="40"/>
      <c r="AH834" s="4"/>
      <c r="AI834" s="4"/>
      <c r="AJ834" s="4"/>
      <c r="AK834" s="4"/>
      <c r="AL834" s="4"/>
      <c r="AM834" s="4"/>
      <c r="AN834" s="4"/>
      <c r="AO834" s="4"/>
    </row>
    <row r="835">
      <c r="A835" s="4"/>
      <c r="B835" s="4"/>
      <c r="C835" s="4"/>
      <c r="D835" s="4"/>
      <c r="E835" s="4"/>
      <c r="F835" s="4"/>
      <c r="G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8"/>
      <c r="X835" s="4"/>
      <c r="Y835" s="4"/>
      <c r="Z835" s="4"/>
      <c r="AA835" s="4"/>
      <c r="AB835" s="4"/>
      <c r="AC835" s="4"/>
      <c r="AD835" s="4"/>
      <c r="AE835" s="4"/>
      <c r="AF835" s="4"/>
      <c r="AG835" s="40"/>
      <c r="AH835" s="4"/>
      <c r="AI835" s="4"/>
      <c r="AJ835" s="4"/>
      <c r="AK835" s="4"/>
      <c r="AL835" s="4"/>
      <c r="AM835" s="4"/>
      <c r="AN835" s="4"/>
      <c r="AO835" s="4"/>
    </row>
    <row r="836">
      <c r="A836" s="4"/>
      <c r="B836" s="4"/>
      <c r="C836" s="4"/>
      <c r="D836" s="4"/>
      <c r="E836" s="4"/>
      <c r="F836" s="4"/>
      <c r="G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8"/>
      <c r="X836" s="4"/>
      <c r="Y836" s="4"/>
      <c r="Z836" s="4"/>
      <c r="AA836" s="4"/>
      <c r="AB836" s="4"/>
      <c r="AC836" s="4"/>
      <c r="AD836" s="4"/>
      <c r="AE836" s="4"/>
      <c r="AF836" s="4"/>
      <c r="AG836" s="40"/>
      <c r="AH836" s="4"/>
      <c r="AI836" s="4"/>
      <c r="AJ836" s="4"/>
      <c r="AK836" s="4"/>
      <c r="AL836" s="4"/>
      <c r="AM836" s="4"/>
      <c r="AN836" s="4"/>
      <c r="AO836" s="4"/>
    </row>
    <row r="837">
      <c r="A837" s="4"/>
      <c r="B837" s="4"/>
      <c r="C837" s="4"/>
      <c r="D837" s="4"/>
      <c r="E837" s="4"/>
      <c r="F837" s="4"/>
      <c r="G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8"/>
      <c r="X837" s="4"/>
      <c r="Y837" s="4"/>
      <c r="Z837" s="4"/>
      <c r="AA837" s="4"/>
      <c r="AB837" s="4"/>
      <c r="AC837" s="4"/>
      <c r="AD837" s="4"/>
      <c r="AE837" s="4"/>
      <c r="AF837" s="4"/>
      <c r="AG837" s="40"/>
      <c r="AH837" s="4"/>
      <c r="AI837" s="4"/>
      <c r="AJ837" s="4"/>
      <c r="AK837" s="4"/>
      <c r="AL837" s="4"/>
      <c r="AM837" s="4"/>
      <c r="AN837" s="4"/>
      <c r="AO837" s="4"/>
    </row>
    <row r="838">
      <c r="A838" s="4"/>
      <c r="B838" s="4"/>
      <c r="C838" s="4"/>
      <c r="D838" s="4"/>
      <c r="E838" s="4"/>
      <c r="F838" s="4"/>
      <c r="G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8"/>
      <c r="X838" s="4"/>
      <c r="Y838" s="4"/>
      <c r="Z838" s="4"/>
      <c r="AA838" s="4"/>
      <c r="AB838" s="4"/>
      <c r="AC838" s="4"/>
      <c r="AD838" s="4"/>
      <c r="AE838" s="4"/>
      <c r="AF838" s="4"/>
      <c r="AG838" s="40"/>
      <c r="AH838" s="4"/>
      <c r="AI838" s="4"/>
      <c r="AJ838" s="4"/>
      <c r="AK838" s="4"/>
      <c r="AL838" s="4"/>
      <c r="AM838" s="4"/>
      <c r="AN838" s="4"/>
      <c r="AO838" s="4"/>
    </row>
    <row r="839">
      <c r="A839" s="4"/>
      <c r="B839" s="4"/>
      <c r="C839" s="4"/>
      <c r="D839" s="4"/>
      <c r="E839" s="4"/>
      <c r="F839" s="4"/>
      <c r="G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8"/>
      <c r="X839" s="4"/>
      <c r="Y839" s="4"/>
      <c r="Z839" s="4"/>
      <c r="AA839" s="4"/>
      <c r="AB839" s="4"/>
      <c r="AC839" s="4"/>
      <c r="AD839" s="4"/>
      <c r="AE839" s="4"/>
      <c r="AF839" s="4"/>
      <c r="AG839" s="40"/>
      <c r="AH839" s="4"/>
      <c r="AI839" s="4"/>
      <c r="AJ839" s="4"/>
      <c r="AK839" s="4"/>
      <c r="AL839" s="4"/>
      <c r="AM839" s="4"/>
      <c r="AN839" s="4"/>
      <c r="AO839" s="4"/>
    </row>
    <row r="840">
      <c r="A840" s="4"/>
      <c r="B840" s="4"/>
      <c r="C840" s="4"/>
      <c r="D840" s="4"/>
      <c r="E840" s="4"/>
      <c r="F840" s="4"/>
      <c r="G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8"/>
      <c r="X840" s="4"/>
      <c r="Y840" s="4"/>
      <c r="Z840" s="4"/>
      <c r="AA840" s="4"/>
      <c r="AB840" s="4"/>
      <c r="AC840" s="4"/>
      <c r="AD840" s="4"/>
      <c r="AE840" s="4"/>
      <c r="AF840" s="4"/>
      <c r="AG840" s="40"/>
      <c r="AH840" s="4"/>
      <c r="AI840" s="4"/>
      <c r="AJ840" s="4"/>
      <c r="AK840" s="4"/>
      <c r="AL840" s="4"/>
      <c r="AM840" s="4"/>
      <c r="AN840" s="4"/>
      <c r="AO840" s="4"/>
    </row>
    <row r="841">
      <c r="A841" s="4"/>
      <c r="B841" s="4"/>
      <c r="C841" s="4"/>
      <c r="D841" s="4"/>
      <c r="E841" s="4"/>
      <c r="F841" s="4"/>
      <c r="G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8"/>
      <c r="X841" s="4"/>
      <c r="Y841" s="4"/>
      <c r="Z841" s="4"/>
      <c r="AA841" s="4"/>
      <c r="AB841" s="4"/>
      <c r="AC841" s="4"/>
      <c r="AD841" s="4"/>
      <c r="AE841" s="4"/>
      <c r="AF841" s="4"/>
      <c r="AG841" s="40"/>
      <c r="AH841" s="4"/>
      <c r="AI841" s="4"/>
      <c r="AJ841" s="4"/>
      <c r="AK841" s="4"/>
      <c r="AL841" s="4"/>
      <c r="AM841" s="4"/>
      <c r="AN841" s="4"/>
      <c r="AO841" s="4"/>
    </row>
    <row r="842">
      <c r="A842" s="4"/>
      <c r="B842" s="4"/>
      <c r="C842" s="4"/>
      <c r="D842" s="4"/>
      <c r="E842" s="4"/>
      <c r="F842" s="4"/>
      <c r="G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8"/>
      <c r="X842" s="4"/>
      <c r="Y842" s="4"/>
      <c r="Z842" s="4"/>
      <c r="AA842" s="4"/>
      <c r="AB842" s="4"/>
      <c r="AC842" s="4"/>
      <c r="AD842" s="4"/>
      <c r="AE842" s="4"/>
      <c r="AF842" s="4"/>
      <c r="AG842" s="40"/>
      <c r="AH842" s="4"/>
      <c r="AI842" s="4"/>
      <c r="AJ842" s="4"/>
      <c r="AK842" s="4"/>
      <c r="AL842" s="4"/>
      <c r="AM842" s="4"/>
      <c r="AN842" s="4"/>
      <c r="AO842" s="4"/>
    </row>
    <row r="843">
      <c r="A843" s="4"/>
      <c r="B843" s="4"/>
      <c r="C843" s="4"/>
      <c r="D843" s="4"/>
      <c r="E843" s="4"/>
      <c r="F843" s="4"/>
      <c r="G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8"/>
      <c r="X843" s="4"/>
      <c r="Y843" s="4"/>
      <c r="Z843" s="4"/>
      <c r="AA843" s="4"/>
      <c r="AB843" s="4"/>
      <c r="AC843" s="4"/>
      <c r="AD843" s="4"/>
      <c r="AE843" s="4"/>
      <c r="AF843" s="4"/>
      <c r="AG843" s="40"/>
      <c r="AH843" s="4"/>
      <c r="AI843" s="4"/>
      <c r="AJ843" s="4"/>
      <c r="AK843" s="4"/>
      <c r="AL843" s="4"/>
      <c r="AM843" s="4"/>
      <c r="AN843" s="4"/>
      <c r="AO843" s="4"/>
    </row>
    <row r="844">
      <c r="A844" s="4"/>
      <c r="B844" s="4"/>
      <c r="C844" s="4"/>
      <c r="D844" s="4"/>
      <c r="E844" s="4"/>
      <c r="F844" s="4"/>
      <c r="G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8"/>
      <c r="X844" s="4"/>
      <c r="Y844" s="4"/>
      <c r="Z844" s="4"/>
      <c r="AA844" s="4"/>
      <c r="AB844" s="4"/>
      <c r="AC844" s="4"/>
      <c r="AD844" s="4"/>
      <c r="AE844" s="4"/>
      <c r="AF844" s="4"/>
      <c r="AG844" s="40"/>
      <c r="AH844" s="4"/>
      <c r="AI844" s="4"/>
      <c r="AJ844" s="4"/>
      <c r="AK844" s="4"/>
      <c r="AL844" s="4"/>
      <c r="AM844" s="4"/>
      <c r="AN844" s="4"/>
      <c r="AO844" s="4"/>
    </row>
    <row r="845">
      <c r="A845" s="4"/>
      <c r="B845" s="4"/>
      <c r="C845" s="4"/>
      <c r="D845" s="4"/>
      <c r="E845" s="4"/>
      <c r="F845" s="4"/>
      <c r="G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8"/>
      <c r="X845" s="4"/>
      <c r="Y845" s="4"/>
      <c r="Z845" s="4"/>
      <c r="AA845" s="4"/>
      <c r="AB845" s="4"/>
      <c r="AC845" s="4"/>
      <c r="AD845" s="4"/>
      <c r="AE845" s="4"/>
      <c r="AF845" s="4"/>
      <c r="AG845" s="40"/>
      <c r="AH845" s="4"/>
      <c r="AI845" s="4"/>
      <c r="AJ845" s="4"/>
      <c r="AK845" s="4"/>
      <c r="AL845" s="4"/>
      <c r="AM845" s="4"/>
      <c r="AN845" s="4"/>
      <c r="AO845" s="4"/>
    </row>
    <row r="846">
      <c r="A846" s="4"/>
      <c r="B846" s="4"/>
      <c r="C846" s="4"/>
      <c r="D846" s="4"/>
      <c r="E846" s="4"/>
      <c r="F846" s="4"/>
      <c r="G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8"/>
      <c r="X846" s="4"/>
      <c r="Y846" s="4"/>
      <c r="Z846" s="4"/>
      <c r="AA846" s="4"/>
      <c r="AB846" s="4"/>
      <c r="AC846" s="4"/>
      <c r="AD846" s="4"/>
      <c r="AE846" s="4"/>
      <c r="AF846" s="4"/>
      <c r="AG846" s="40"/>
      <c r="AH846" s="4"/>
      <c r="AI846" s="4"/>
      <c r="AJ846" s="4"/>
      <c r="AK846" s="4"/>
      <c r="AL846" s="4"/>
      <c r="AM846" s="4"/>
      <c r="AN846" s="4"/>
      <c r="AO846" s="4"/>
    </row>
    <row r="847">
      <c r="A847" s="4"/>
      <c r="B847" s="4"/>
      <c r="C847" s="4"/>
      <c r="D847" s="4"/>
      <c r="E847" s="4"/>
      <c r="F847" s="4"/>
      <c r="G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8"/>
      <c r="X847" s="4"/>
      <c r="Y847" s="4"/>
      <c r="Z847" s="4"/>
      <c r="AA847" s="4"/>
      <c r="AB847" s="4"/>
      <c r="AC847" s="4"/>
      <c r="AD847" s="4"/>
      <c r="AE847" s="4"/>
      <c r="AF847" s="4"/>
      <c r="AG847" s="40"/>
      <c r="AH847" s="4"/>
      <c r="AI847" s="4"/>
      <c r="AJ847" s="4"/>
      <c r="AK847" s="4"/>
      <c r="AL847" s="4"/>
      <c r="AM847" s="4"/>
      <c r="AN847" s="4"/>
      <c r="AO847" s="4"/>
    </row>
    <row r="848">
      <c r="A848" s="4"/>
      <c r="B848" s="4"/>
      <c r="C848" s="4"/>
      <c r="D848" s="4"/>
      <c r="E848" s="4"/>
      <c r="F848" s="4"/>
      <c r="G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8"/>
      <c r="X848" s="4"/>
      <c r="Y848" s="4"/>
      <c r="Z848" s="4"/>
      <c r="AA848" s="4"/>
      <c r="AB848" s="4"/>
      <c r="AC848" s="4"/>
      <c r="AD848" s="4"/>
      <c r="AE848" s="4"/>
      <c r="AF848" s="4"/>
      <c r="AG848" s="40"/>
      <c r="AH848" s="4"/>
      <c r="AI848" s="4"/>
      <c r="AJ848" s="4"/>
      <c r="AK848" s="4"/>
      <c r="AL848" s="4"/>
      <c r="AM848" s="4"/>
      <c r="AN848" s="4"/>
      <c r="AO848" s="4"/>
    </row>
    <row r="849">
      <c r="A849" s="4"/>
      <c r="B849" s="4"/>
      <c r="C849" s="4"/>
      <c r="D849" s="4"/>
      <c r="E849" s="4"/>
      <c r="F849" s="4"/>
      <c r="G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8"/>
      <c r="X849" s="4"/>
      <c r="Y849" s="4"/>
      <c r="Z849" s="4"/>
      <c r="AA849" s="4"/>
      <c r="AB849" s="4"/>
      <c r="AC849" s="4"/>
      <c r="AD849" s="4"/>
      <c r="AE849" s="4"/>
      <c r="AF849" s="4"/>
      <c r="AG849" s="40"/>
      <c r="AH849" s="4"/>
      <c r="AI849" s="4"/>
      <c r="AJ849" s="4"/>
      <c r="AK849" s="4"/>
      <c r="AL849" s="4"/>
      <c r="AM849" s="4"/>
      <c r="AN849" s="4"/>
      <c r="AO849" s="4"/>
    </row>
    <row r="850">
      <c r="A850" s="4"/>
      <c r="B850" s="4"/>
      <c r="C850" s="4"/>
      <c r="D850" s="4"/>
      <c r="E850" s="4"/>
      <c r="F850" s="4"/>
      <c r="G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8"/>
      <c r="X850" s="4"/>
      <c r="Y850" s="4"/>
      <c r="Z850" s="4"/>
      <c r="AA850" s="4"/>
      <c r="AB850" s="4"/>
      <c r="AC850" s="4"/>
      <c r="AD850" s="4"/>
      <c r="AE850" s="4"/>
      <c r="AF850" s="4"/>
      <c r="AG850" s="40"/>
      <c r="AH850" s="4"/>
      <c r="AI850" s="4"/>
      <c r="AJ850" s="4"/>
      <c r="AK850" s="4"/>
      <c r="AL850" s="4"/>
      <c r="AM850" s="4"/>
      <c r="AN850" s="4"/>
      <c r="AO850" s="4"/>
    </row>
    <row r="851">
      <c r="A851" s="4"/>
      <c r="B851" s="4"/>
      <c r="C851" s="4"/>
      <c r="D851" s="4"/>
      <c r="E851" s="4"/>
      <c r="F851" s="4"/>
      <c r="G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8"/>
      <c r="X851" s="4"/>
      <c r="Y851" s="4"/>
      <c r="Z851" s="4"/>
      <c r="AA851" s="4"/>
      <c r="AB851" s="4"/>
      <c r="AC851" s="4"/>
      <c r="AD851" s="4"/>
      <c r="AE851" s="4"/>
      <c r="AF851" s="4"/>
      <c r="AG851" s="40"/>
      <c r="AH851" s="4"/>
      <c r="AI851" s="4"/>
      <c r="AJ851" s="4"/>
      <c r="AK851" s="4"/>
      <c r="AL851" s="4"/>
      <c r="AM851" s="4"/>
      <c r="AN851" s="4"/>
      <c r="AO851" s="4"/>
    </row>
    <row r="852">
      <c r="A852" s="4"/>
      <c r="B852" s="4"/>
      <c r="C852" s="4"/>
      <c r="D852" s="4"/>
      <c r="E852" s="4"/>
      <c r="F852" s="4"/>
      <c r="G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8"/>
      <c r="X852" s="4"/>
      <c r="Y852" s="4"/>
      <c r="Z852" s="4"/>
      <c r="AA852" s="4"/>
      <c r="AB852" s="4"/>
      <c r="AC852" s="4"/>
      <c r="AD852" s="4"/>
      <c r="AE852" s="4"/>
      <c r="AF852" s="4"/>
      <c r="AG852" s="40"/>
      <c r="AH852" s="4"/>
      <c r="AI852" s="4"/>
      <c r="AJ852" s="4"/>
      <c r="AK852" s="4"/>
      <c r="AL852" s="4"/>
      <c r="AM852" s="4"/>
      <c r="AN852" s="4"/>
      <c r="AO852" s="4"/>
    </row>
    <row r="853">
      <c r="A853" s="4"/>
      <c r="B853" s="4"/>
      <c r="C853" s="4"/>
      <c r="D853" s="4"/>
      <c r="E853" s="4"/>
      <c r="F853" s="4"/>
      <c r="G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8"/>
      <c r="X853" s="4"/>
      <c r="Y853" s="4"/>
      <c r="Z853" s="4"/>
      <c r="AA853" s="4"/>
      <c r="AB853" s="4"/>
      <c r="AC853" s="4"/>
      <c r="AD853" s="4"/>
      <c r="AE853" s="4"/>
      <c r="AF853" s="4"/>
      <c r="AG853" s="40"/>
      <c r="AH853" s="4"/>
      <c r="AI853" s="4"/>
      <c r="AJ853" s="4"/>
      <c r="AK853" s="4"/>
      <c r="AL853" s="4"/>
      <c r="AM853" s="4"/>
      <c r="AN853" s="4"/>
      <c r="AO853" s="4"/>
    </row>
    <row r="854">
      <c r="A854" s="4"/>
      <c r="B854" s="4"/>
      <c r="C854" s="4"/>
      <c r="D854" s="4"/>
      <c r="E854" s="4"/>
      <c r="F854" s="4"/>
      <c r="G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8"/>
      <c r="X854" s="4"/>
      <c r="Y854" s="4"/>
      <c r="Z854" s="4"/>
      <c r="AA854" s="4"/>
      <c r="AB854" s="4"/>
      <c r="AC854" s="4"/>
      <c r="AD854" s="4"/>
      <c r="AE854" s="4"/>
      <c r="AF854" s="4"/>
      <c r="AG854" s="40"/>
      <c r="AH854" s="4"/>
      <c r="AI854" s="4"/>
      <c r="AJ854" s="4"/>
      <c r="AK854" s="4"/>
      <c r="AL854" s="4"/>
      <c r="AM854" s="4"/>
      <c r="AN854" s="4"/>
      <c r="AO854" s="4"/>
    </row>
    <row r="855">
      <c r="A855" s="4"/>
      <c r="B855" s="4"/>
      <c r="C855" s="4"/>
      <c r="D855" s="4"/>
      <c r="E855" s="4"/>
      <c r="F855" s="4"/>
      <c r="G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8"/>
      <c r="X855" s="4"/>
      <c r="Y855" s="4"/>
      <c r="Z855" s="4"/>
      <c r="AA855" s="4"/>
      <c r="AB855" s="4"/>
      <c r="AC855" s="4"/>
      <c r="AD855" s="4"/>
      <c r="AE855" s="4"/>
      <c r="AF855" s="4"/>
      <c r="AG855" s="40"/>
      <c r="AH855" s="4"/>
      <c r="AI855" s="4"/>
      <c r="AJ855" s="4"/>
      <c r="AK855" s="4"/>
      <c r="AL855" s="4"/>
      <c r="AM855" s="4"/>
      <c r="AN855" s="4"/>
      <c r="AO855" s="4"/>
    </row>
    <row r="856">
      <c r="A856" s="4"/>
      <c r="B856" s="4"/>
      <c r="C856" s="4"/>
      <c r="D856" s="4"/>
      <c r="E856" s="4"/>
      <c r="F856" s="4"/>
      <c r="G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8"/>
      <c r="X856" s="4"/>
      <c r="Y856" s="4"/>
      <c r="Z856" s="4"/>
      <c r="AA856" s="4"/>
      <c r="AB856" s="4"/>
      <c r="AC856" s="4"/>
      <c r="AD856" s="4"/>
      <c r="AE856" s="4"/>
      <c r="AF856" s="4"/>
      <c r="AG856" s="40"/>
      <c r="AH856" s="4"/>
      <c r="AI856" s="4"/>
      <c r="AJ856" s="4"/>
      <c r="AK856" s="4"/>
      <c r="AL856" s="4"/>
      <c r="AM856" s="4"/>
      <c r="AN856" s="4"/>
      <c r="AO856" s="4"/>
    </row>
    <row r="857">
      <c r="A857" s="4"/>
      <c r="B857" s="4"/>
      <c r="C857" s="4"/>
      <c r="D857" s="4"/>
      <c r="E857" s="4"/>
      <c r="F857" s="4"/>
      <c r="G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8"/>
      <c r="X857" s="4"/>
      <c r="Y857" s="4"/>
      <c r="Z857" s="4"/>
      <c r="AA857" s="4"/>
      <c r="AB857" s="4"/>
      <c r="AC857" s="4"/>
      <c r="AD857" s="4"/>
      <c r="AE857" s="4"/>
      <c r="AF857" s="4"/>
      <c r="AG857" s="40"/>
      <c r="AH857" s="4"/>
      <c r="AI857" s="4"/>
      <c r="AJ857" s="4"/>
      <c r="AK857" s="4"/>
      <c r="AL857" s="4"/>
      <c r="AM857" s="4"/>
      <c r="AN857" s="4"/>
      <c r="AO857" s="4"/>
    </row>
    <row r="858">
      <c r="A858" s="4"/>
      <c r="B858" s="4"/>
      <c r="C858" s="4"/>
      <c r="D858" s="4"/>
      <c r="E858" s="4"/>
      <c r="F858" s="4"/>
      <c r="G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8"/>
      <c r="X858" s="4"/>
      <c r="Y858" s="4"/>
      <c r="Z858" s="4"/>
      <c r="AA858" s="4"/>
      <c r="AB858" s="4"/>
      <c r="AC858" s="4"/>
      <c r="AD858" s="4"/>
      <c r="AE858" s="4"/>
      <c r="AF858" s="4"/>
      <c r="AG858" s="40"/>
      <c r="AH858" s="4"/>
      <c r="AI858" s="4"/>
      <c r="AJ858" s="4"/>
      <c r="AK858" s="4"/>
      <c r="AL858" s="4"/>
      <c r="AM858" s="4"/>
      <c r="AN858" s="4"/>
      <c r="AO858" s="4"/>
    </row>
    <row r="859">
      <c r="A859" s="4"/>
      <c r="B859" s="4"/>
      <c r="C859" s="4"/>
      <c r="D859" s="4"/>
      <c r="E859" s="4"/>
      <c r="F859" s="4"/>
      <c r="G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8"/>
      <c r="X859" s="4"/>
      <c r="Y859" s="4"/>
      <c r="Z859" s="4"/>
      <c r="AA859" s="4"/>
      <c r="AB859" s="4"/>
      <c r="AC859" s="4"/>
      <c r="AD859" s="4"/>
      <c r="AE859" s="4"/>
      <c r="AF859" s="4"/>
      <c r="AG859" s="40"/>
      <c r="AH859" s="4"/>
      <c r="AI859" s="4"/>
      <c r="AJ859" s="4"/>
      <c r="AK859" s="4"/>
      <c r="AL859" s="4"/>
      <c r="AM859" s="4"/>
      <c r="AN859" s="4"/>
      <c r="AO859" s="4"/>
    </row>
    <row r="860">
      <c r="A860" s="4"/>
      <c r="B860" s="4"/>
      <c r="C860" s="4"/>
      <c r="D860" s="4"/>
      <c r="E860" s="4"/>
      <c r="F860" s="4"/>
      <c r="G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8"/>
      <c r="X860" s="4"/>
      <c r="Y860" s="4"/>
      <c r="Z860" s="4"/>
      <c r="AA860" s="4"/>
      <c r="AB860" s="4"/>
      <c r="AC860" s="4"/>
      <c r="AD860" s="4"/>
      <c r="AE860" s="4"/>
      <c r="AF860" s="4"/>
      <c r="AG860" s="40"/>
      <c r="AH860" s="4"/>
      <c r="AI860" s="4"/>
      <c r="AJ860" s="4"/>
      <c r="AK860" s="4"/>
      <c r="AL860" s="4"/>
      <c r="AM860" s="4"/>
      <c r="AN860" s="4"/>
      <c r="AO860" s="4"/>
    </row>
    <row r="861">
      <c r="A861" s="4"/>
      <c r="B861" s="4"/>
      <c r="C861" s="4"/>
      <c r="D861" s="4"/>
      <c r="E861" s="4"/>
      <c r="F861" s="4"/>
      <c r="G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8"/>
      <c r="X861" s="4"/>
      <c r="Y861" s="4"/>
      <c r="Z861" s="4"/>
      <c r="AA861" s="4"/>
      <c r="AB861" s="4"/>
      <c r="AC861" s="4"/>
      <c r="AD861" s="4"/>
      <c r="AE861" s="4"/>
      <c r="AF861" s="4"/>
      <c r="AG861" s="40"/>
      <c r="AH861" s="4"/>
      <c r="AI861" s="4"/>
      <c r="AJ861" s="4"/>
      <c r="AK861" s="4"/>
      <c r="AL861" s="4"/>
      <c r="AM861" s="4"/>
      <c r="AN861" s="4"/>
      <c r="AO861" s="4"/>
    </row>
    <row r="862">
      <c r="A862" s="4"/>
      <c r="B862" s="4"/>
      <c r="C862" s="4"/>
      <c r="D862" s="4"/>
      <c r="E862" s="4"/>
      <c r="F862" s="4"/>
      <c r="G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8"/>
      <c r="X862" s="4"/>
      <c r="Y862" s="4"/>
      <c r="Z862" s="4"/>
      <c r="AA862" s="4"/>
      <c r="AB862" s="4"/>
      <c r="AC862" s="4"/>
      <c r="AD862" s="4"/>
      <c r="AE862" s="4"/>
      <c r="AF862" s="4"/>
      <c r="AG862" s="40"/>
      <c r="AH862" s="4"/>
      <c r="AI862" s="4"/>
      <c r="AJ862" s="4"/>
      <c r="AK862" s="4"/>
      <c r="AL862" s="4"/>
      <c r="AM862" s="4"/>
      <c r="AN862" s="4"/>
      <c r="AO862" s="4"/>
    </row>
    <row r="863">
      <c r="A863" s="4"/>
      <c r="B863" s="4"/>
      <c r="C863" s="4"/>
      <c r="D863" s="4"/>
      <c r="E863" s="4"/>
      <c r="F863" s="4"/>
      <c r="G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8"/>
      <c r="X863" s="4"/>
      <c r="Y863" s="4"/>
      <c r="Z863" s="4"/>
      <c r="AA863" s="4"/>
      <c r="AB863" s="4"/>
      <c r="AC863" s="4"/>
      <c r="AD863" s="4"/>
      <c r="AE863" s="4"/>
      <c r="AF863" s="4"/>
      <c r="AG863" s="40"/>
      <c r="AH863" s="4"/>
      <c r="AI863" s="4"/>
      <c r="AJ863" s="4"/>
      <c r="AK863" s="4"/>
      <c r="AL863" s="4"/>
      <c r="AM863" s="4"/>
      <c r="AN863" s="4"/>
      <c r="AO863" s="4"/>
    </row>
    <row r="864">
      <c r="A864" s="4"/>
      <c r="B864" s="4"/>
      <c r="C864" s="4"/>
      <c r="D864" s="4"/>
      <c r="E864" s="4"/>
      <c r="F864" s="4"/>
      <c r="G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8"/>
      <c r="X864" s="4"/>
      <c r="Y864" s="4"/>
      <c r="Z864" s="4"/>
      <c r="AA864" s="4"/>
      <c r="AB864" s="4"/>
      <c r="AC864" s="4"/>
      <c r="AD864" s="4"/>
      <c r="AE864" s="4"/>
      <c r="AF864" s="4"/>
      <c r="AG864" s="40"/>
      <c r="AH864" s="4"/>
      <c r="AI864" s="4"/>
      <c r="AJ864" s="4"/>
      <c r="AK864" s="4"/>
      <c r="AL864" s="4"/>
      <c r="AM864" s="4"/>
      <c r="AN864" s="4"/>
      <c r="AO864" s="4"/>
    </row>
    <row r="865">
      <c r="A865" s="4"/>
      <c r="B865" s="4"/>
      <c r="C865" s="4"/>
      <c r="D865" s="4"/>
      <c r="E865" s="4"/>
      <c r="F865" s="4"/>
      <c r="G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8"/>
      <c r="X865" s="4"/>
      <c r="Y865" s="4"/>
      <c r="Z865" s="4"/>
      <c r="AA865" s="4"/>
      <c r="AB865" s="4"/>
      <c r="AC865" s="4"/>
      <c r="AD865" s="4"/>
      <c r="AE865" s="4"/>
      <c r="AF865" s="4"/>
      <c r="AG865" s="40"/>
      <c r="AH865" s="4"/>
      <c r="AI865" s="4"/>
      <c r="AJ865" s="4"/>
      <c r="AK865" s="4"/>
      <c r="AL865" s="4"/>
      <c r="AM865" s="4"/>
      <c r="AN865" s="4"/>
      <c r="AO865" s="4"/>
    </row>
    <row r="866">
      <c r="A866" s="4"/>
      <c r="B866" s="4"/>
      <c r="C866" s="4"/>
      <c r="D866" s="4"/>
      <c r="E866" s="4"/>
      <c r="F866" s="4"/>
      <c r="G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8"/>
      <c r="X866" s="4"/>
      <c r="Y866" s="4"/>
      <c r="Z866" s="4"/>
      <c r="AA866" s="4"/>
      <c r="AB866" s="4"/>
      <c r="AC866" s="4"/>
      <c r="AD866" s="4"/>
      <c r="AE866" s="4"/>
      <c r="AF866" s="4"/>
      <c r="AG866" s="40"/>
      <c r="AH866" s="4"/>
      <c r="AI866" s="4"/>
      <c r="AJ866" s="4"/>
      <c r="AK866" s="4"/>
      <c r="AL866" s="4"/>
      <c r="AM866" s="4"/>
      <c r="AN866" s="4"/>
      <c r="AO866" s="4"/>
    </row>
    <row r="867">
      <c r="A867" s="4"/>
      <c r="B867" s="4"/>
      <c r="C867" s="4"/>
      <c r="D867" s="4"/>
      <c r="E867" s="4"/>
      <c r="F867" s="4"/>
      <c r="G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8"/>
      <c r="X867" s="4"/>
      <c r="Y867" s="4"/>
      <c r="Z867" s="4"/>
      <c r="AA867" s="4"/>
      <c r="AB867" s="4"/>
      <c r="AC867" s="4"/>
      <c r="AD867" s="4"/>
      <c r="AE867" s="4"/>
      <c r="AF867" s="4"/>
      <c r="AG867" s="40"/>
      <c r="AH867" s="4"/>
      <c r="AI867" s="4"/>
      <c r="AJ867" s="4"/>
      <c r="AK867" s="4"/>
      <c r="AL867" s="4"/>
      <c r="AM867" s="4"/>
      <c r="AN867" s="4"/>
      <c r="AO867" s="4"/>
    </row>
    <row r="868">
      <c r="A868" s="4"/>
      <c r="B868" s="4"/>
      <c r="C868" s="4"/>
      <c r="D868" s="4"/>
      <c r="E868" s="4"/>
      <c r="F868" s="4"/>
      <c r="G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8"/>
      <c r="X868" s="4"/>
      <c r="Y868" s="4"/>
      <c r="Z868" s="4"/>
      <c r="AA868" s="4"/>
      <c r="AB868" s="4"/>
      <c r="AC868" s="4"/>
      <c r="AD868" s="4"/>
      <c r="AE868" s="4"/>
      <c r="AF868" s="4"/>
      <c r="AG868" s="40"/>
      <c r="AH868" s="4"/>
      <c r="AI868" s="4"/>
      <c r="AJ868" s="4"/>
      <c r="AK868" s="4"/>
      <c r="AL868" s="4"/>
      <c r="AM868" s="4"/>
      <c r="AN868" s="4"/>
      <c r="AO868" s="4"/>
    </row>
    <row r="869">
      <c r="A869" s="4"/>
      <c r="B869" s="4"/>
      <c r="C869" s="4"/>
      <c r="D869" s="4"/>
      <c r="E869" s="4"/>
      <c r="F869" s="4"/>
      <c r="G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8"/>
      <c r="X869" s="4"/>
      <c r="Y869" s="4"/>
      <c r="Z869" s="4"/>
      <c r="AA869" s="4"/>
      <c r="AB869" s="4"/>
      <c r="AC869" s="4"/>
      <c r="AD869" s="4"/>
      <c r="AE869" s="4"/>
      <c r="AF869" s="4"/>
      <c r="AG869" s="40"/>
      <c r="AH869" s="4"/>
      <c r="AI869" s="4"/>
      <c r="AJ869" s="4"/>
      <c r="AK869" s="4"/>
      <c r="AL869" s="4"/>
      <c r="AM869" s="4"/>
      <c r="AN869" s="4"/>
      <c r="AO869" s="4"/>
    </row>
    <row r="870">
      <c r="A870" s="4"/>
      <c r="B870" s="4"/>
      <c r="C870" s="4"/>
      <c r="D870" s="4"/>
      <c r="E870" s="4"/>
      <c r="F870" s="4"/>
      <c r="G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8"/>
      <c r="X870" s="4"/>
      <c r="Y870" s="4"/>
      <c r="Z870" s="4"/>
      <c r="AA870" s="4"/>
      <c r="AB870" s="4"/>
      <c r="AC870" s="4"/>
      <c r="AD870" s="4"/>
      <c r="AE870" s="4"/>
      <c r="AF870" s="4"/>
      <c r="AG870" s="40"/>
      <c r="AH870" s="4"/>
      <c r="AI870" s="4"/>
      <c r="AJ870" s="4"/>
      <c r="AK870" s="4"/>
      <c r="AL870" s="4"/>
      <c r="AM870" s="4"/>
      <c r="AN870" s="4"/>
      <c r="AO870" s="4"/>
    </row>
    <row r="871">
      <c r="A871" s="4"/>
      <c r="B871" s="4"/>
      <c r="C871" s="4"/>
      <c r="D871" s="4"/>
      <c r="E871" s="4"/>
      <c r="F871" s="4"/>
      <c r="G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8"/>
      <c r="X871" s="4"/>
      <c r="Y871" s="4"/>
      <c r="Z871" s="4"/>
      <c r="AA871" s="4"/>
      <c r="AB871" s="4"/>
      <c r="AC871" s="4"/>
      <c r="AD871" s="4"/>
      <c r="AE871" s="4"/>
      <c r="AF871" s="4"/>
      <c r="AG871" s="40"/>
      <c r="AH871" s="4"/>
      <c r="AI871" s="4"/>
      <c r="AJ871" s="4"/>
      <c r="AK871" s="4"/>
      <c r="AL871" s="4"/>
      <c r="AM871" s="4"/>
      <c r="AN871" s="4"/>
      <c r="AO871" s="4"/>
    </row>
    <row r="872">
      <c r="A872" s="4"/>
      <c r="B872" s="4"/>
      <c r="C872" s="4"/>
      <c r="D872" s="4"/>
      <c r="E872" s="4"/>
      <c r="F872" s="4"/>
      <c r="G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8"/>
      <c r="X872" s="4"/>
      <c r="Y872" s="4"/>
      <c r="Z872" s="4"/>
      <c r="AA872" s="4"/>
      <c r="AB872" s="4"/>
      <c r="AC872" s="4"/>
      <c r="AD872" s="4"/>
      <c r="AE872" s="4"/>
      <c r="AF872" s="4"/>
      <c r="AG872" s="40"/>
      <c r="AH872" s="4"/>
      <c r="AI872" s="4"/>
      <c r="AJ872" s="4"/>
      <c r="AK872" s="4"/>
      <c r="AL872" s="4"/>
      <c r="AM872" s="4"/>
      <c r="AN872" s="4"/>
      <c r="AO872" s="4"/>
    </row>
    <row r="873">
      <c r="A873" s="4"/>
      <c r="B873" s="4"/>
      <c r="C873" s="4"/>
      <c r="D873" s="4"/>
      <c r="E873" s="4"/>
      <c r="F873" s="4"/>
      <c r="G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8"/>
      <c r="X873" s="4"/>
      <c r="Y873" s="4"/>
      <c r="Z873" s="4"/>
      <c r="AA873" s="4"/>
      <c r="AB873" s="4"/>
      <c r="AC873" s="4"/>
      <c r="AD873" s="4"/>
      <c r="AE873" s="4"/>
      <c r="AF873" s="4"/>
      <c r="AG873" s="40"/>
      <c r="AH873" s="4"/>
      <c r="AI873" s="4"/>
      <c r="AJ873" s="4"/>
      <c r="AK873" s="4"/>
      <c r="AL873" s="4"/>
      <c r="AM873" s="4"/>
      <c r="AN873" s="4"/>
      <c r="AO873" s="4"/>
    </row>
    <row r="874">
      <c r="A874" s="4"/>
      <c r="B874" s="4"/>
      <c r="C874" s="4"/>
      <c r="D874" s="4"/>
      <c r="E874" s="4"/>
      <c r="F874" s="4"/>
      <c r="G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8"/>
      <c r="X874" s="4"/>
      <c r="Y874" s="4"/>
      <c r="Z874" s="4"/>
      <c r="AA874" s="4"/>
      <c r="AB874" s="4"/>
      <c r="AC874" s="4"/>
      <c r="AD874" s="4"/>
      <c r="AE874" s="4"/>
      <c r="AF874" s="4"/>
      <c r="AG874" s="40"/>
      <c r="AH874" s="4"/>
      <c r="AI874" s="4"/>
      <c r="AJ874" s="4"/>
      <c r="AK874" s="4"/>
      <c r="AL874" s="4"/>
      <c r="AM874" s="4"/>
      <c r="AN874" s="4"/>
      <c r="AO874" s="4"/>
    </row>
    <row r="875">
      <c r="A875" s="4"/>
      <c r="B875" s="4"/>
      <c r="C875" s="4"/>
      <c r="D875" s="4"/>
      <c r="E875" s="4"/>
      <c r="F875" s="4"/>
      <c r="G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8"/>
      <c r="X875" s="4"/>
      <c r="Y875" s="4"/>
      <c r="Z875" s="4"/>
      <c r="AA875" s="4"/>
      <c r="AB875" s="4"/>
      <c r="AC875" s="4"/>
      <c r="AD875" s="4"/>
      <c r="AE875" s="4"/>
      <c r="AF875" s="4"/>
      <c r="AG875" s="40"/>
      <c r="AH875" s="4"/>
      <c r="AI875" s="4"/>
      <c r="AJ875" s="4"/>
      <c r="AK875" s="4"/>
      <c r="AL875" s="4"/>
      <c r="AM875" s="4"/>
      <c r="AN875" s="4"/>
      <c r="AO875" s="4"/>
    </row>
    <row r="876">
      <c r="A876" s="4"/>
      <c r="B876" s="4"/>
      <c r="C876" s="4"/>
      <c r="D876" s="4"/>
      <c r="E876" s="4"/>
      <c r="F876" s="4"/>
      <c r="G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8"/>
      <c r="X876" s="4"/>
      <c r="Y876" s="4"/>
      <c r="Z876" s="4"/>
      <c r="AA876" s="4"/>
      <c r="AB876" s="4"/>
      <c r="AC876" s="4"/>
      <c r="AD876" s="4"/>
      <c r="AE876" s="4"/>
      <c r="AF876" s="4"/>
      <c r="AG876" s="40"/>
      <c r="AH876" s="4"/>
      <c r="AI876" s="4"/>
      <c r="AJ876" s="4"/>
      <c r="AK876" s="4"/>
      <c r="AL876" s="4"/>
      <c r="AM876" s="4"/>
      <c r="AN876" s="4"/>
      <c r="AO876" s="4"/>
    </row>
    <row r="877">
      <c r="A877" s="4"/>
      <c r="B877" s="4"/>
      <c r="C877" s="4"/>
      <c r="D877" s="4"/>
      <c r="E877" s="4"/>
      <c r="F877" s="4"/>
      <c r="G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8"/>
      <c r="X877" s="4"/>
      <c r="Y877" s="4"/>
      <c r="Z877" s="4"/>
      <c r="AA877" s="4"/>
      <c r="AB877" s="4"/>
      <c r="AC877" s="4"/>
      <c r="AD877" s="4"/>
      <c r="AE877" s="4"/>
      <c r="AF877" s="4"/>
      <c r="AG877" s="40"/>
      <c r="AH877" s="4"/>
      <c r="AI877" s="4"/>
      <c r="AJ877" s="4"/>
      <c r="AK877" s="4"/>
      <c r="AL877" s="4"/>
      <c r="AM877" s="4"/>
      <c r="AN877" s="4"/>
      <c r="AO877" s="4"/>
    </row>
    <row r="878">
      <c r="A878" s="4"/>
      <c r="B878" s="4"/>
      <c r="C878" s="4"/>
      <c r="D878" s="4"/>
      <c r="E878" s="4"/>
      <c r="F878" s="4"/>
      <c r="G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8"/>
      <c r="X878" s="4"/>
      <c r="Y878" s="4"/>
      <c r="Z878" s="4"/>
      <c r="AA878" s="4"/>
      <c r="AB878" s="4"/>
      <c r="AC878" s="4"/>
      <c r="AD878" s="4"/>
      <c r="AE878" s="4"/>
      <c r="AF878" s="4"/>
      <c r="AG878" s="40"/>
      <c r="AH878" s="4"/>
      <c r="AI878" s="4"/>
      <c r="AJ878" s="4"/>
      <c r="AK878" s="4"/>
      <c r="AL878" s="4"/>
      <c r="AM878" s="4"/>
      <c r="AN878" s="4"/>
      <c r="AO878" s="4"/>
    </row>
    <row r="879">
      <c r="A879" s="4"/>
      <c r="B879" s="4"/>
      <c r="C879" s="4"/>
      <c r="D879" s="4"/>
      <c r="E879" s="4"/>
      <c r="F879" s="4"/>
      <c r="G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8"/>
      <c r="X879" s="4"/>
      <c r="Y879" s="4"/>
      <c r="Z879" s="4"/>
      <c r="AA879" s="4"/>
      <c r="AB879" s="4"/>
      <c r="AC879" s="4"/>
      <c r="AD879" s="4"/>
      <c r="AE879" s="4"/>
      <c r="AF879" s="4"/>
      <c r="AG879" s="40"/>
      <c r="AH879" s="4"/>
      <c r="AI879" s="4"/>
      <c r="AJ879" s="4"/>
      <c r="AK879" s="4"/>
      <c r="AL879" s="4"/>
      <c r="AM879" s="4"/>
      <c r="AN879" s="4"/>
      <c r="AO879" s="4"/>
    </row>
    <row r="880">
      <c r="A880" s="4"/>
      <c r="B880" s="4"/>
      <c r="C880" s="4"/>
      <c r="D880" s="4"/>
      <c r="E880" s="4"/>
      <c r="F880" s="4"/>
      <c r="G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8"/>
      <c r="X880" s="4"/>
      <c r="Y880" s="4"/>
      <c r="Z880" s="4"/>
      <c r="AA880" s="4"/>
      <c r="AB880" s="4"/>
      <c r="AC880" s="4"/>
      <c r="AD880" s="4"/>
      <c r="AE880" s="4"/>
      <c r="AF880" s="4"/>
      <c r="AG880" s="40"/>
      <c r="AH880" s="4"/>
      <c r="AI880" s="4"/>
      <c r="AJ880" s="4"/>
      <c r="AK880" s="4"/>
      <c r="AL880" s="4"/>
      <c r="AM880" s="4"/>
      <c r="AN880" s="4"/>
      <c r="AO880" s="4"/>
    </row>
    <row r="881">
      <c r="A881" s="4"/>
      <c r="B881" s="4"/>
      <c r="C881" s="4"/>
      <c r="D881" s="4"/>
      <c r="E881" s="4"/>
      <c r="F881" s="4"/>
      <c r="G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8"/>
      <c r="X881" s="4"/>
      <c r="Y881" s="4"/>
      <c r="Z881" s="4"/>
      <c r="AA881" s="4"/>
      <c r="AB881" s="4"/>
      <c r="AC881" s="4"/>
      <c r="AD881" s="4"/>
      <c r="AE881" s="4"/>
      <c r="AF881" s="4"/>
      <c r="AG881" s="40"/>
      <c r="AH881" s="4"/>
      <c r="AI881" s="4"/>
      <c r="AJ881" s="4"/>
      <c r="AK881" s="4"/>
      <c r="AL881" s="4"/>
      <c r="AM881" s="4"/>
      <c r="AN881" s="4"/>
      <c r="AO881" s="4"/>
    </row>
    <row r="882">
      <c r="A882" s="4"/>
      <c r="B882" s="4"/>
      <c r="C882" s="4"/>
      <c r="D882" s="4"/>
      <c r="E882" s="4"/>
      <c r="F882" s="4"/>
      <c r="G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8"/>
      <c r="X882" s="4"/>
      <c r="Y882" s="4"/>
      <c r="Z882" s="4"/>
      <c r="AA882" s="4"/>
      <c r="AB882" s="4"/>
      <c r="AC882" s="4"/>
      <c r="AD882" s="4"/>
      <c r="AE882" s="4"/>
      <c r="AF882" s="4"/>
      <c r="AG882" s="40"/>
      <c r="AH882" s="4"/>
      <c r="AI882" s="4"/>
      <c r="AJ882" s="4"/>
      <c r="AK882" s="4"/>
      <c r="AL882" s="4"/>
      <c r="AM882" s="4"/>
      <c r="AN882" s="4"/>
      <c r="AO882" s="4"/>
    </row>
    <row r="883">
      <c r="A883" s="4"/>
      <c r="B883" s="4"/>
      <c r="C883" s="4"/>
      <c r="D883" s="4"/>
      <c r="E883" s="4"/>
      <c r="F883" s="4"/>
      <c r="G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8"/>
      <c r="X883" s="4"/>
      <c r="Y883" s="4"/>
      <c r="Z883" s="4"/>
      <c r="AA883" s="4"/>
      <c r="AB883" s="4"/>
      <c r="AC883" s="4"/>
      <c r="AD883" s="4"/>
      <c r="AE883" s="4"/>
      <c r="AF883" s="4"/>
      <c r="AG883" s="40"/>
      <c r="AH883" s="4"/>
      <c r="AI883" s="4"/>
      <c r="AJ883" s="4"/>
      <c r="AK883" s="4"/>
      <c r="AL883" s="4"/>
      <c r="AM883" s="4"/>
      <c r="AN883" s="4"/>
      <c r="AO883" s="4"/>
    </row>
    <row r="884">
      <c r="A884" s="4"/>
      <c r="B884" s="4"/>
      <c r="C884" s="4"/>
      <c r="D884" s="4"/>
      <c r="E884" s="4"/>
      <c r="F884" s="4"/>
      <c r="G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8"/>
      <c r="X884" s="4"/>
      <c r="Y884" s="4"/>
      <c r="Z884" s="4"/>
      <c r="AA884" s="4"/>
      <c r="AB884" s="4"/>
      <c r="AC884" s="4"/>
      <c r="AD884" s="4"/>
      <c r="AE884" s="4"/>
      <c r="AF884" s="4"/>
      <c r="AG884" s="40"/>
      <c r="AH884" s="4"/>
      <c r="AI884" s="4"/>
      <c r="AJ884" s="4"/>
      <c r="AK884" s="4"/>
      <c r="AL884" s="4"/>
      <c r="AM884" s="4"/>
      <c r="AN884" s="4"/>
      <c r="AO884" s="4"/>
    </row>
    <row r="885">
      <c r="A885" s="4"/>
      <c r="B885" s="4"/>
      <c r="C885" s="4"/>
      <c r="D885" s="4"/>
      <c r="E885" s="4"/>
      <c r="F885" s="4"/>
      <c r="G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8"/>
      <c r="X885" s="4"/>
      <c r="Y885" s="4"/>
      <c r="Z885" s="4"/>
      <c r="AA885" s="4"/>
      <c r="AB885" s="4"/>
      <c r="AC885" s="4"/>
      <c r="AD885" s="4"/>
      <c r="AE885" s="4"/>
      <c r="AF885" s="4"/>
      <c r="AG885" s="40"/>
      <c r="AH885" s="4"/>
      <c r="AI885" s="4"/>
      <c r="AJ885" s="4"/>
      <c r="AK885" s="4"/>
      <c r="AL885" s="4"/>
      <c r="AM885" s="4"/>
      <c r="AN885" s="4"/>
      <c r="AO885" s="4"/>
    </row>
    <row r="886">
      <c r="A886" s="4"/>
      <c r="B886" s="4"/>
      <c r="C886" s="4"/>
      <c r="D886" s="4"/>
      <c r="E886" s="4"/>
      <c r="F886" s="4"/>
      <c r="G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8"/>
      <c r="X886" s="4"/>
      <c r="Y886" s="4"/>
      <c r="Z886" s="4"/>
      <c r="AA886" s="4"/>
      <c r="AB886" s="4"/>
      <c r="AC886" s="4"/>
      <c r="AD886" s="4"/>
      <c r="AE886" s="4"/>
      <c r="AF886" s="4"/>
      <c r="AG886" s="40"/>
      <c r="AH886" s="4"/>
      <c r="AI886" s="4"/>
      <c r="AJ886" s="4"/>
      <c r="AK886" s="4"/>
      <c r="AL886" s="4"/>
      <c r="AM886" s="4"/>
      <c r="AN886" s="4"/>
      <c r="AO886" s="4"/>
    </row>
    <row r="887">
      <c r="A887" s="4"/>
      <c r="B887" s="4"/>
      <c r="C887" s="4"/>
      <c r="D887" s="4"/>
      <c r="E887" s="4"/>
      <c r="F887" s="4"/>
      <c r="G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8"/>
      <c r="X887" s="4"/>
      <c r="Y887" s="4"/>
      <c r="Z887" s="4"/>
      <c r="AA887" s="4"/>
      <c r="AB887" s="4"/>
      <c r="AC887" s="4"/>
      <c r="AD887" s="4"/>
      <c r="AE887" s="4"/>
      <c r="AF887" s="4"/>
      <c r="AG887" s="40"/>
      <c r="AH887" s="4"/>
      <c r="AI887" s="4"/>
      <c r="AJ887" s="4"/>
      <c r="AK887" s="4"/>
      <c r="AL887" s="4"/>
      <c r="AM887" s="4"/>
      <c r="AN887" s="4"/>
      <c r="AO887" s="4"/>
    </row>
    <row r="888">
      <c r="A888" s="4"/>
      <c r="B888" s="4"/>
      <c r="C888" s="4"/>
      <c r="D888" s="4"/>
      <c r="E888" s="4"/>
      <c r="F888" s="4"/>
      <c r="G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8"/>
      <c r="X888" s="4"/>
      <c r="Y888" s="4"/>
      <c r="Z888" s="4"/>
      <c r="AA888" s="4"/>
      <c r="AB888" s="4"/>
      <c r="AC888" s="4"/>
      <c r="AD888" s="4"/>
      <c r="AE888" s="4"/>
      <c r="AF888" s="4"/>
      <c r="AG888" s="40"/>
      <c r="AH888" s="4"/>
      <c r="AI888" s="4"/>
      <c r="AJ888" s="4"/>
      <c r="AK888" s="4"/>
      <c r="AL888" s="4"/>
      <c r="AM888" s="4"/>
      <c r="AN888" s="4"/>
      <c r="AO888" s="4"/>
    </row>
    <row r="889">
      <c r="A889" s="4"/>
      <c r="B889" s="4"/>
      <c r="C889" s="4"/>
      <c r="D889" s="4"/>
      <c r="E889" s="4"/>
      <c r="F889" s="4"/>
      <c r="G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8"/>
      <c r="X889" s="4"/>
      <c r="Y889" s="4"/>
      <c r="Z889" s="4"/>
      <c r="AA889" s="4"/>
      <c r="AB889" s="4"/>
      <c r="AC889" s="4"/>
      <c r="AD889" s="4"/>
      <c r="AE889" s="4"/>
      <c r="AF889" s="4"/>
      <c r="AG889" s="40"/>
      <c r="AH889" s="4"/>
      <c r="AI889" s="4"/>
      <c r="AJ889" s="4"/>
      <c r="AK889" s="4"/>
      <c r="AL889" s="4"/>
      <c r="AM889" s="4"/>
      <c r="AN889" s="4"/>
      <c r="AO889" s="4"/>
    </row>
    <row r="890">
      <c r="A890" s="4"/>
      <c r="B890" s="4"/>
      <c r="C890" s="4"/>
      <c r="D890" s="4"/>
      <c r="E890" s="4"/>
      <c r="F890" s="4"/>
      <c r="G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8"/>
      <c r="X890" s="4"/>
      <c r="Y890" s="4"/>
      <c r="Z890" s="4"/>
      <c r="AA890" s="4"/>
      <c r="AB890" s="4"/>
      <c r="AC890" s="4"/>
      <c r="AD890" s="4"/>
      <c r="AE890" s="4"/>
      <c r="AF890" s="4"/>
      <c r="AG890" s="40"/>
      <c r="AH890" s="4"/>
      <c r="AI890" s="4"/>
      <c r="AJ890" s="4"/>
      <c r="AK890" s="4"/>
      <c r="AL890" s="4"/>
      <c r="AM890" s="4"/>
      <c r="AN890" s="4"/>
      <c r="AO890" s="4"/>
    </row>
    <row r="891">
      <c r="A891" s="4"/>
      <c r="B891" s="4"/>
      <c r="C891" s="4"/>
      <c r="D891" s="4"/>
      <c r="E891" s="4"/>
      <c r="F891" s="4"/>
      <c r="G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8"/>
      <c r="X891" s="4"/>
      <c r="Y891" s="4"/>
      <c r="Z891" s="4"/>
      <c r="AA891" s="4"/>
      <c r="AB891" s="4"/>
      <c r="AC891" s="4"/>
      <c r="AD891" s="4"/>
      <c r="AE891" s="4"/>
      <c r="AF891" s="4"/>
      <c r="AG891" s="40"/>
      <c r="AH891" s="4"/>
      <c r="AI891" s="4"/>
      <c r="AJ891" s="4"/>
      <c r="AK891" s="4"/>
      <c r="AL891" s="4"/>
      <c r="AM891" s="4"/>
      <c r="AN891" s="4"/>
      <c r="AO891" s="4"/>
    </row>
    <row r="892">
      <c r="A892" s="4"/>
      <c r="B892" s="4"/>
      <c r="C892" s="4"/>
      <c r="D892" s="4"/>
      <c r="E892" s="4"/>
      <c r="F892" s="4"/>
      <c r="G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8"/>
      <c r="X892" s="4"/>
      <c r="Y892" s="4"/>
      <c r="Z892" s="4"/>
      <c r="AA892" s="4"/>
      <c r="AB892" s="4"/>
      <c r="AC892" s="4"/>
      <c r="AD892" s="4"/>
      <c r="AE892" s="4"/>
      <c r="AF892" s="4"/>
      <c r="AG892" s="40"/>
      <c r="AH892" s="4"/>
      <c r="AI892" s="4"/>
      <c r="AJ892" s="4"/>
      <c r="AK892" s="4"/>
      <c r="AL892" s="4"/>
      <c r="AM892" s="4"/>
      <c r="AN892" s="4"/>
      <c r="AO892" s="4"/>
    </row>
    <row r="893">
      <c r="A893" s="4"/>
      <c r="B893" s="4"/>
      <c r="C893" s="4"/>
      <c r="D893" s="4"/>
      <c r="E893" s="4"/>
      <c r="F893" s="4"/>
      <c r="G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8"/>
      <c r="X893" s="4"/>
      <c r="Y893" s="4"/>
      <c r="Z893" s="4"/>
      <c r="AA893" s="4"/>
      <c r="AB893" s="4"/>
      <c r="AC893" s="4"/>
      <c r="AD893" s="4"/>
      <c r="AE893" s="4"/>
      <c r="AF893" s="4"/>
      <c r="AG893" s="40"/>
      <c r="AH893" s="4"/>
      <c r="AI893" s="4"/>
      <c r="AJ893" s="4"/>
      <c r="AK893" s="4"/>
      <c r="AL893" s="4"/>
      <c r="AM893" s="4"/>
      <c r="AN893" s="4"/>
      <c r="AO893" s="4"/>
    </row>
    <row r="894">
      <c r="A894" s="4"/>
      <c r="B894" s="4"/>
      <c r="C894" s="4"/>
      <c r="D894" s="4"/>
      <c r="E894" s="4"/>
      <c r="F894" s="4"/>
      <c r="G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8"/>
      <c r="X894" s="4"/>
      <c r="Y894" s="4"/>
      <c r="Z894" s="4"/>
      <c r="AA894" s="4"/>
      <c r="AB894" s="4"/>
      <c r="AC894" s="4"/>
      <c r="AD894" s="4"/>
      <c r="AE894" s="4"/>
      <c r="AF894" s="4"/>
      <c r="AG894" s="40"/>
      <c r="AH894" s="4"/>
      <c r="AI894" s="4"/>
      <c r="AJ894" s="4"/>
      <c r="AK894" s="4"/>
      <c r="AL894" s="4"/>
      <c r="AM894" s="4"/>
      <c r="AN894" s="4"/>
      <c r="AO894" s="4"/>
    </row>
    <row r="895">
      <c r="A895" s="4"/>
      <c r="B895" s="4"/>
      <c r="C895" s="4"/>
      <c r="D895" s="4"/>
      <c r="E895" s="4"/>
      <c r="F895" s="4"/>
      <c r="G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8"/>
      <c r="X895" s="4"/>
      <c r="Y895" s="4"/>
      <c r="Z895" s="4"/>
      <c r="AA895" s="4"/>
      <c r="AB895" s="4"/>
      <c r="AC895" s="4"/>
      <c r="AD895" s="4"/>
      <c r="AE895" s="4"/>
      <c r="AF895" s="4"/>
      <c r="AG895" s="40"/>
      <c r="AH895" s="4"/>
      <c r="AI895" s="4"/>
      <c r="AJ895" s="4"/>
      <c r="AK895" s="4"/>
      <c r="AL895" s="4"/>
      <c r="AM895" s="4"/>
      <c r="AN895" s="4"/>
      <c r="AO895" s="4"/>
    </row>
    <row r="896">
      <c r="A896" s="4"/>
      <c r="B896" s="4"/>
      <c r="C896" s="4"/>
      <c r="D896" s="4"/>
      <c r="E896" s="4"/>
      <c r="F896" s="4"/>
      <c r="G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8"/>
      <c r="X896" s="4"/>
      <c r="Y896" s="4"/>
      <c r="Z896" s="4"/>
      <c r="AA896" s="4"/>
      <c r="AB896" s="4"/>
      <c r="AC896" s="4"/>
      <c r="AD896" s="4"/>
      <c r="AE896" s="4"/>
      <c r="AF896" s="4"/>
      <c r="AG896" s="40"/>
      <c r="AH896" s="4"/>
      <c r="AI896" s="4"/>
      <c r="AJ896" s="4"/>
      <c r="AK896" s="4"/>
      <c r="AL896" s="4"/>
      <c r="AM896" s="4"/>
      <c r="AN896" s="4"/>
      <c r="AO896" s="4"/>
    </row>
    <row r="897">
      <c r="A897" s="4"/>
      <c r="B897" s="4"/>
      <c r="C897" s="4"/>
      <c r="D897" s="4"/>
      <c r="E897" s="4"/>
      <c r="F897" s="4"/>
      <c r="G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8"/>
      <c r="X897" s="4"/>
      <c r="Y897" s="4"/>
      <c r="Z897" s="4"/>
      <c r="AA897" s="4"/>
      <c r="AB897" s="4"/>
      <c r="AC897" s="4"/>
      <c r="AD897" s="4"/>
      <c r="AE897" s="4"/>
      <c r="AF897" s="4"/>
      <c r="AG897" s="40"/>
      <c r="AH897" s="4"/>
      <c r="AI897" s="4"/>
      <c r="AJ897" s="4"/>
      <c r="AK897" s="4"/>
      <c r="AL897" s="4"/>
      <c r="AM897" s="4"/>
      <c r="AN897" s="4"/>
      <c r="AO897" s="4"/>
    </row>
    <row r="898">
      <c r="A898" s="4"/>
      <c r="B898" s="4"/>
      <c r="C898" s="4"/>
      <c r="D898" s="4"/>
      <c r="E898" s="4"/>
      <c r="F898" s="4"/>
      <c r="G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8"/>
      <c r="X898" s="4"/>
      <c r="Y898" s="4"/>
      <c r="Z898" s="4"/>
      <c r="AA898" s="4"/>
      <c r="AB898" s="4"/>
      <c r="AC898" s="4"/>
      <c r="AD898" s="4"/>
      <c r="AE898" s="4"/>
      <c r="AF898" s="4"/>
      <c r="AG898" s="40"/>
      <c r="AH898" s="4"/>
      <c r="AI898" s="4"/>
      <c r="AJ898" s="4"/>
      <c r="AK898" s="4"/>
      <c r="AL898" s="4"/>
      <c r="AM898" s="4"/>
      <c r="AN898" s="4"/>
      <c r="AO898" s="4"/>
    </row>
    <row r="899">
      <c r="A899" s="4"/>
      <c r="B899" s="4"/>
      <c r="C899" s="4"/>
      <c r="D899" s="4"/>
      <c r="E899" s="4"/>
      <c r="F899" s="4"/>
      <c r="G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8"/>
      <c r="X899" s="4"/>
      <c r="Y899" s="4"/>
      <c r="Z899" s="4"/>
      <c r="AA899" s="4"/>
      <c r="AB899" s="4"/>
      <c r="AC899" s="4"/>
      <c r="AD899" s="4"/>
      <c r="AE899" s="4"/>
      <c r="AF899" s="4"/>
      <c r="AG899" s="40"/>
      <c r="AH899" s="4"/>
      <c r="AI899" s="4"/>
      <c r="AJ899" s="4"/>
      <c r="AK899" s="4"/>
      <c r="AL899" s="4"/>
      <c r="AM899" s="4"/>
      <c r="AN899" s="4"/>
      <c r="AO899" s="4"/>
    </row>
    <row r="900">
      <c r="A900" s="4"/>
      <c r="B900" s="4"/>
      <c r="C900" s="4"/>
      <c r="D900" s="4"/>
      <c r="E900" s="4"/>
      <c r="F900" s="4"/>
      <c r="G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8"/>
      <c r="X900" s="4"/>
      <c r="Y900" s="4"/>
      <c r="Z900" s="4"/>
      <c r="AA900" s="4"/>
      <c r="AB900" s="4"/>
      <c r="AC900" s="4"/>
      <c r="AD900" s="4"/>
      <c r="AE900" s="4"/>
      <c r="AF900" s="4"/>
      <c r="AG900" s="40"/>
      <c r="AH900" s="4"/>
      <c r="AI900" s="4"/>
      <c r="AJ900" s="4"/>
      <c r="AK900" s="4"/>
      <c r="AL900" s="4"/>
      <c r="AM900" s="4"/>
      <c r="AN900" s="4"/>
      <c r="AO900" s="4"/>
    </row>
    <row r="901">
      <c r="A901" s="4"/>
      <c r="B901" s="4"/>
      <c r="C901" s="4"/>
      <c r="D901" s="4"/>
      <c r="E901" s="4"/>
      <c r="F901" s="4"/>
      <c r="G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8"/>
      <c r="X901" s="4"/>
      <c r="Y901" s="4"/>
      <c r="Z901" s="4"/>
      <c r="AA901" s="4"/>
      <c r="AB901" s="4"/>
      <c r="AC901" s="4"/>
      <c r="AD901" s="4"/>
      <c r="AE901" s="4"/>
      <c r="AF901" s="4"/>
      <c r="AG901" s="40"/>
      <c r="AH901" s="4"/>
      <c r="AI901" s="4"/>
      <c r="AJ901" s="4"/>
      <c r="AK901" s="4"/>
      <c r="AL901" s="4"/>
      <c r="AM901" s="4"/>
      <c r="AN901" s="4"/>
      <c r="AO901" s="4"/>
    </row>
    <row r="902">
      <c r="A902" s="4"/>
      <c r="B902" s="4"/>
      <c r="C902" s="4"/>
      <c r="D902" s="4"/>
      <c r="E902" s="4"/>
      <c r="F902" s="4"/>
      <c r="G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8"/>
      <c r="X902" s="4"/>
      <c r="Y902" s="4"/>
      <c r="Z902" s="4"/>
      <c r="AA902" s="4"/>
      <c r="AB902" s="4"/>
      <c r="AC902" s="4"/>
      <c r="AD902" s="4"/>
      <c r="AE902" s="4"/>
      <c r="AF902" s="4"/>
      <c r="AG902" s="40"/>
      <c r="AH902" s="4"/>
      <c r="AI902" s="4"/>
      <c r="AJ902" s="4"/>
      <c r="AK902" s="4"/>
      <c r="AL902" s="4"/>
      <c r="AM902" s="4"/>
      <c r="AN902" s="4"/>
      <c r="AO902" s="4"/>
    </row>
    <row r="903">
      <c r="A903" s="4"/>
      <c r="B903" s="4"/>
      <c r="C903" s="4"/>
      <c r="D903" s="4"/>
      <c r="E903" s="4"/>
      <c r="F903" s="4"/>
      <c r="G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8"/>
      <c r="X903" s="4"/>
      <c r="Y903" s="4"/>
      <c r="Z903" s="4"/>
      <c r="AA903" s="4"/>
      <c r="AB903" s="4"/>
      <c r="AC903" s="4"/>
      <c r="AD903" s="4"/>
      <c r="AE903" s="4"/>
      <c r="AF903" s="4"/>
      <c r="AG903" s="40"/>
      <c r="AH903" s="4"/>
      <c r="AI903" s="4"/>
      <c r="AJ903" s="4"/>
      <c r="AK903" s="4"/>
      <c r="AL903" s="4"/>
      <c r="AM903" s="4"/>
      <c r="AN903" s="4"/>
      <c r="AO903" s="4"/>
    </row>
    <row r="904">
      <c r="A904" s="4"/>
      <c r="B904" s="4"/>
      <c r="C904" s="4"/>
      <c r="D904" s="4"/>
      <c r="E904" s="4"/>
      <c r="F904" s="4"/>
      <c r="G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8"/>
      <c r="X904" s="4"/>
      <c r="Y904" s="4"/>
      <c r="Z904" s="4"/>
      <c r="AA904" s="4"/>
      <c r="AB904" s="4"/>
      <c r="AC904" s="4"/>
      <c r="AD904" s="4"/>
      <c r="AE904" s="4"/>
      <c r="AF904" s="4"/>
      <c r="AG904" s="40"/>
      <c r="AH904" s="4"/>
      <c r="AI904" s="4"/>
      <c r="AJ904" s="4"/>
      <c r="AK904" s="4"/>
      <c r="AL904" s="4"/>
      <c r="AM904" s="4"/>
      <c r="AN904" s="4"/>
      <c r="AO904" s="4"/>
    </row>
    <row r="905">
      <c r="A905" s="4"/>
      <c r="B905" s="4"/>
      <c r="C905" s="4"/>
      <c r="D905" s="4"/>
      <c r="E905" s="4"/>
      <c r="F905" s="4"/>
      <c r="G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8"/>
      <c r="X905" s="4"/>
      <c r="Y905" s="4"/>
      <c r="Z905" s="4"/>
      <c r="AA905" s="4"/>
      <c r="AB905" s="4"/>
      <c r="AC905" s="4"/>
      <c r="AD905" s="4"/>
      <c r="AE905" s="4"/>
      <c r="AF905" s="4"/>
      <c r="AG905" s="40"/>
      <c r="AH905" s="4"/>
      <c r="AI905" s="4"/>
      <c r="AJ905" s="4"/>
      <c r="AK905" s="4"/>
      <c r="AL905" s="4"/>
      <c r="AM905" s="4"/>
      <c r="AN905" s="4"/>
      <c r="AO905" s="4"/>
    </row>
    <row r="906">
      <c r="A906" s="4"/>
      <c r="B906" s="4"/>
      <c r="C906" s="4"/>
      <c r="D906" s="4"/>
      <c r="E906" s="4"/>
      <c r="F906" s="4"/>
      <c r="G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8"/>
      <c r="X906" s="4"/>
      <c r="Y906" s="4"/>
      <c r="Z906" s="4"/>
      <c r="AA906" s="4"/>
      <c r="AB906" s="4"/>
      <c r="AC906" s="4"/>
      <c r="AD906" s="4"/>
      <c r="AE906" s="4"/>
      <c r="AF906" s="4"/>
      <c r="AG906" s="40"/>
      <c r="AH906" s="4"/>
      <c r="AI906" s="4"/>
      <c r="AJ906" s="4"/>
      <c r="AK906" s="4"/>
      <c r="AL906" s="4"/>
      <c r="AM906" s="4"/>
      <c r="AN906" s="4"/>
      <c r="AO906" s="4"/>
    </row>
    <row r="907">
      <c r="A907" s="4"/>
      <c r="B907" s="4"/>
      <c r="C907" s="4"/>
      <c r="D907" s="4"/>
      <c r="E907" s="4"/>
      <c r="F907" s="4"/>
      <c r="G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8"/>
      <c r="X907" s="4"/>
      <c r="Y907" s="4"/>
      <c r="Z907" s="4"/>
      <c r="AA907" s="4"/>
      <c r="AB907" s="4"/>
      <c r="AC907" s="4"/>
      <c r="AD907" s="4"/>
      <c r="AE907" s="4"/>
      <c r="AF907" s="4"/>
      <c r="AG907" s="40"/>
      <c r="AH907" s="4"/>
      <c r="AI907" s="4"/>
      <c r="AJ907" s="4"/>
      <c r="AK907" s="4"/>
      <c r="AL907" s="4"/>
      <c r="AM907" s="4"/>
      <c r="AN907" s="4"/>
      <c r="AO907" s="4"/>
    </row>
    <row r="908">
      <c r="A908" s="4"/>
      <c r="B908" s="4"/>
      <c r="C908" s="4"/>
      <c r="D908" s="4"/>
      <c r="E908" s="4"/>
      <c r="F908" s="4"/>
      <c r="G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8"/>
      <c r="X908" s="4"/>
      <c r="Y908" s="4"/>
      <c r="Z908" s="4"/>
      <c r="AA908" s="4"/>
      <c r="AB908" s="4"/>
      <c r="AC908" s="4"/>
      <c r="AD908" s="4"/>
      <c r="AE908" s="4"/>
      <c r="AF908" s="4"/>
      <c r="AG908" s="40"/>
      <c r="AH908" s="4"/>
      <c r="AI908" s="4"/>
      <c r="AJ908" s="4"/>
      <c r="AK908" s="4"/>
      <c r="AL908" s="4"/>
      <c r="AM908" s="4"/>
      <c r="AN908" s="4"/>
      <c r="AO908" s="4"/>
    </row>
    <row r="909">
      <c r="A909" s="4"/>
      <c r="B909" s="4"/>
      <c r="C909" s="4"/>
      <c r="D909" s="4"/>
      <c r="E909" s="4"/>
      <c r="F909" s="4"/>
      <c r="G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8"/>
      <c r="X909" s="4"/>
      <c r="Y909" s="4"/>
      <c r="Z909" s="4"/>
      <c r="AA909" s="4"/>
      <c r="AB909" s="4"/>
      <c r="AC909" s="4"/>
      <c r="AD909" s="4"/>
      <c r="AE909" s="4"/>
      <c r="AF909" s="4"/>
      <c r="AG909" s="40"/>
      <c r="AH909" s="4"/>
      <c r="AI909" s="4"/>
      <c r="AJ909" s="4"/>
      <c r="AK909" s="4"/>
      <c r="AL909" s="4"/>
      <c r="AM909" s="4"/>
      <c r="AN909" s="4"/>
      <c r="AO909" s="4"/>
    </row>
    <row r="910">
      <c r="A910" s="4"/>
      <c r="B910" s="4"/>
      <c r="C910" s="4"/>
      <c r="D910" s="4"/>
      <c r="E910" s="4"/>
      <c r="F910" s="4"/>
      <c r="G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8"/>
      <c r="X910" s="4"/>
      <c r="Y910" s="4"/>
      <c r="Z910" s="4"/>
      <c r="AA910" s="4"/>
      <c r="AB910" s="4"/>
      <c r="AC910" s="4"/>
      <c r="AD910" s="4"/>
      <c r="AE910" s="4"/>
      <c r="AF910" s="4"/>
      <c r="AG910" s="40"/>
      <c r="AH910" s="4"/>
      <c r="AI910" s="4"/>
      <c r="AJ910" s="4"/>
      <c r="AK910" s="4"/>
      <c r="AL910" s="4"/>
      <c r="AM910" s="4"/>
      <c r="AN910" s="4"/>
      <c r="AO910" s="4"/>
    </row>
    <row r="911">
      <c r="A911" s="4"/>
      <c r="B911" s="4"/>
      <c r="C911" s="4"/>
      <c r="D911" s="4"/>
      <c r="E911" s="4"/>
      <c r="F911" s="4"/>
      <c r="G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8"/>
      <c r="X911" s="4"/>
      <c r="Y911" s="4"/>
      <c r="Z911" s="4"/>
      <c r="AA911" s="4"/>
      <c r="AB911" s="4"/>
      <c r="AC911" s="4"/>
      <c r="AD911" s="4"/>
      <c r="AE911" s="4"/>
      <c r="AF911" s="4"/>
      <c r="AG911" s="40"/>
      <c r="AH911" s="4"/>
      <c r="AI911" s="4"/>
      <c r="AJ911" s="4"/>
      <c r="AK911" s="4"/>
      <c r="AL911" s="4"/>
      <c r="AM911" s="4"/>
      <c r="AN911" s="4"/>
      <c r="AO911" s="4"/>
    </row>
    <row r="912">
      <c r="A912" s="4"/>
      <c r="B912" s="4"/>
      <c r="C912" s="4"/>
      <c r="D912" s="4"/>
      <c r="E912" s="4"/>
      <c r="F912" s="4"/>
      <c r="G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8"/>
      <c r="X912" s="4"/>
      <c r="Y912" s="4"/>
      <c r="Z912" s="4"/>
      <c r="AA912" s="4"/>
      <c r="AB912" s="4"/>
      <c r="AC912" s="4"/>
      <c r="AD912" s="4"/>
      <c r="AE912" s="4"/>
      <c r="AF912" s="4"/>
      <c r="AG912" s="40"/>
      <c r="AH912" s="4"/>
      <c r="AI912" s="4"/>
      <c r="AJ912" s="4"/>
      <c r="AK912" s="4"/>
      <c r="AL912" s="4"/>
      <c r="AM912" s="4"/>
      <c r="AN912" s="4"/>
      <c r="AO912" s="4"/>
    </row>
    <row r="913">
      <c r="A913" s="4"/>
      <c r="B913" s="4"/>
      <c r="C913" s="4"/>
      <c r="D913" s="4"/>
      <c r="E913" s="4"/>
      <c r="F913" s="4"/>
      <c r="G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8"/>
      <c r="X913" s="4"/>
      <c r="Y913" s="4"/>
      <c r="Z913" s="4"/>
      <c r="AA913" s="4"/>
      <c r="AB913" s="4"/>
      <c r="AC913" s="4"/>
      <c r="AD913" s="4"/>
      <c r="AE913" s="4"/>
      <c r="AF913" s="4"/>
      <c r="AG913" s="40"/>
      <c r="AH913" s="4"/>
      <c r="AI913" s="4"/>
      <c r="AJ913" s="4"/>
      <c r="AK913" s="4"/>
      <c r="AL913" s="4"/>
      <c r="AM913" s="4"/>
      <c r="AN913" s="4"/>
      <c r="AO913" s="4"/>
    </row>
    <row r="914">
      <c r="A914" s="4"/>
      <c r="B914" s="4"/>
      <c r="C914" s="4"/>
      <c r="D914" s="4"/>
      <c r="E914" s="4"/>
      <c r="F914" s="4"/>
      <c r="G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8"/>
      <c r="X914" s="4"/>
      <c r="Y914" s="4"/>
      <c r="Z914" s="4"/>
      <c r="AA914" s="4"/>
      <c r="AB914" s="4"/>
      <c r="AC914" s="4"/>
      <c r="AD914" s="4"/>
      <c r="AE914" s="4"/>
      <c r="AF914" s="4"/>
      <c r="AG914" s="40"/>
      <c r="AH914" s="4"/>
      <c r="AI914" s="4"/>
      <c r="AJ914" s="4"/>
      <c r="AK914" s="4"/>
      <c r="AL914" s="4"/>
      <c r="AM914" s="4"/>
      <c r="AN914" s="4"/>
      <c r="AO914" s="4"/>
    </row>
    <row r="915">
      <c r="A915" s="4"/>
      <c r="B915" s="4"/>
      <c r="C915" s="4"/>
      <c r="D915" s="4"/>
      <c r="E915" s="4"/>
      <c r="F915" s="4"/>
      <c r="G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8"/>
      <c r="X915" s="4"/>
      <c r="Y915" s="4"/>
      <c r="Z915" s="4"/>
      <c r="AA915" s="4"/>
      <c r="AB915" s="4"/>
      <c r="AC915" s="4"/>
      <c r="AD915" s="4"/>
      <c r="AE915" s="4"/>
      <c r="AF915" s="4"/>
      <c r="AG915" s="40"/>
      <c r="AH915" s="4"/>
      <c r="AI915" s="4"/>
      <c r="AJ915" s="4"/>
      <c r="AK915" s="4"/>
      <c r="AL915" s="4"/>
      <c r="AM915" s="4"/>
      <c r="AN915" s="4"/>
      <c r="AO915" s="4"/>
    </row>
    <row r="916">
      <c r="A916" s="4"/>
      <c r="B916" s="4"/>
      <c r="C916" s="4"/>
      <c r="D916" s="4"/>
      <c r="E916" s="4"/>
      <c r="F916" s="4"/>
      <c r="G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8"/>
      <c r="X916" s="4"/>
      <c r="Y916" s="4"/>
      <c r="Z916" s="4"/>
      <c r="AA916" s="4"/>
      <c r="AB916" s="4"/>
      <c r="AC916" s="4"/>
      <c r="AD916" s="4"/>
      <c r="AE916" s="4"/>
      <c r="AF916" s="4"/>
      <c r="AG916" s="40"/>
      <c r="AH916" s="4"/>
      <c r="AI916" s="4"/>
      <c r="AJ916" s="4"/>
      <c r="AK916" s="4"/>
      <c r="AL916" s="4"/>
      <c r="AM916" s="4"/>
      <c r="AN916" s="4"/>
      <c r="AO916" s="4"/>
    </row>
    <row r="917">
      <c r="A917" s="4"/>
      <c r="B917" s="4"/>
      <c r="C917" s="4"/>
      <c r="D917" s="4"/>
      <c r="E917" s="4"/>
      <c r="F917" s="4"/>
      <c r="G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8"/>
      <c r="X917" s="4"/>
      <c r="Y917" s="4"/>
      <c r="Z917" s="4"/>
      <c r="AA917" s="4"/>
      <c r="AB917" s="4"/>
      <c r="AC917" s="4"/>
      <c r="AD917" s="4"/>
      <c r="AE917" s="4"/>
      <c r="AF917" s="4"/>
      <c r="AG917" s="40"/>
      <c r="AH917" s="4"/>
      <c r="AI917" s="4"/>
      <c r="AJ917" s="4"/>
      <c r="AK917" s="4"/>
      <c r="AL917" s="4"/>
      <c r="AM917" s="4"/>
      <c r="AN917" s="4"/>
      <c r="AO917" s="4"/>
    </row>
    <row r="918">
      <c r="A918" s="4"/>
      <c r="B918" s="4"/>
      <c r="C918" s="4"/>
      <c r="D918" s="4"/>
      <c r="E918" s="4"/>
      <c r="F918" s="4"/>
      <c r="G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8"/>
      <c r="X918" s="4"/>
      <c r="Y918" s="4"/>
      <c r="Z918" s="4"/>
      <c r="AA918" s="4"/>
      <c r="AB918" s="4"/>
      <c r="AC918" s="4"/>
      <c r="AD918" s="4"/>
      <c r="AE918" s="4"/>
      <c r="AF918" s="4"/>
      <c r="AG918" s="40"/>
      <c r="AH918" s="4"/>
      <c r="AI918" s="4"/>
      <c r="AJ918" s="4"/>
      <c r="AK918" s="4"/>
      <c r="AL918" s="4"/>
      <c r="AM918" s="4"/>
      <c r="AN918" s="4"/>
      <c r="AO918" s="4"/>
    </row>
    <row r="919">
      <c r="A919" s="4"/>
      <c r="B919" s="4"/>
      <c r="C919" s="4"/>
      <c r="D919" s="4"/>
      <c r="E919" s="4"/>
      <c r="F919" s="4"/>
      <c r="G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8"/>
      <c r="X919" s="4"/>
      <c r="Y919" s="4"/>
      <c r="Z919" s="4"/>
      <c r="AA919" s="4"/>
      <c r="AB919" s="4"/>
      <c r="AC919" s="4"/>
      <c r="AD919" s="4"/>
      <c r="AE919" s="4"/>
      <c r="AF919" s="4"/>
      <c r="AG919" s="40"/>
      <c r="AH919" s="4"/>
      <c r="AI919" s="4"/>
      <c r="AJ919" s="4"/>
      <c r="AK919" s="4"/>
      <c r="AL919" s="4"/>
      <c r="AM919" s="4"/>
      <c r="AN919" s="4"/>
      <c r="AO919" s="4"/>
    </row>
    <row r="920">
      <c r="A920" s="4"/>
      <c r="B920" s="4"/>
      <c r="C920" s="4"/>
      <c r="D920" s="4"/>
      <c r="E920" s="4"/>
      <c r="F920" s="4"/>
      <c r="G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8"/>
      <c r="X920" s="4"/>
      <c r="Y920" s="4"/>
      <c r="Z920" s="4"/>
      <c r="AA920" s="4"/>
      <c r="AB920" s="4"/>
      <c r="AC920" s="4"/>
      <c r="AD920" s="4"/>
      <c r="AE920" s="4"/>
      <c r="AF920" s="4"/>
      <c r="AG920" s="40"/>
      <c r="AH920" s="4"/>
      <c r="AI920" s="4"/>
      <c r="AJ920" s="4"/>
      <c r="AK920" s="4"/>
      <c r="AL920" s="4"/>
      <c r="AM920" s="4"/>
      <c r="AN920" s="4"/>
      <c r="AO920" s="4"/>
    </row>
    <row r="921">
      <c r="A921" s="4"/>
      <c r="B921" s="4"/>
      <c r="C921" s="4"/>
      <c r="D921" s="4"/>
      <c r="E921" s="4"/>
      <c r="F921" s="4"/>
      <c r="G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8"/>
      <c r="X921" s="4"/>
      <c r="Y921" s="4"/>
      <c r="Z921" s="4"/>
      <c r="AA921" s="4"/>
      <c r="AB921" s="4"/>
      <c r="AC921" s="4"/>
      <c r="AD921" s="4"/>
      <c r="AE921" s="4"/>
      <c r="AF921" s="4"/>
      <c r="AG921" s="40"/>
      <c r="AH921" s="4"/>
      <c r="AI921" s="4"/>
      <c r="AJ921" s="4"/>
      <c r="AK921" s="4"/>
      <c r="AL921" s="4"/>
      <c r="AM921" s="4"/>
      <c r="AN921" s="4"/>
      <c r="AO921" s="4"/>
    </row>
    <row r="922">
      <c r="A922" s="4"/>
      <c r="B922" s="4"/>
      <c r="C922" s="4"/>
      <c r="D922" s="4"/>
      <c r="E922" s="4"/>
      <c r="F922" s="4"/>
      <c r="G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8"/>
      <c r="X922" s="4"/>
      <c r="Y922" s="4"/>
      <c r="Z922" s="4"/>
      <c r="AA922" s="4"/>
      <c r="AB922" s="4"/>
      <c r="AC922" s="4"/>
      <c r="AD922" s="4"/>
      <c r="AE922" s="4"/>
      <c r="AF922" s="4"/>
      <c r="AG922" s="40"/>
      <c r="AH922" s="4"/>
      <c r="AI922" s="4"/>
      <c r="AJ922" s="4"/>
      <c r="AK922" s="4"/>
      <c r="AL922" s="4"/>
      <c r="AM922" s="4"/>
      <c r="AN922" s="4"/>
      <c r="AO922" s="4"/>
    </row>
    <row r="923">
      <c r="A923" s="4"/>
      <c r="B923" s="4"/>
      <c r="C923" s="4"/>
      <c r="D923" s="4"/>
      <c r="E923" s="4"/>
      <c r="F923" s="4"/>
      <c r="G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8"/>
      <c r="X923" s="4"/>
      <c r="Y923" s="4"/>
      <c r="Z923" s="4"/>
      <c r="AA923" s="4"/>
      <c r="AB923" s="4"/>
      <c r="AC923" s="4"/>
      <c r="AD923" s="4"/>
      <c r="AE923" s="4"/>
      <c r="AF923" s="4"/>
      <c r="AG923" s="40"/>
      <c r="AH923" s="4"/>
      <c r="AI923" s="4"/>
      <c r="AJ923" s="4"/>
      <c r="AK923" s="4"/>
      <c r="AL923" s="4"/>
      <c r="AM923" s="4"/>
      <c r="AN923" s="4"/>
      <c r="AO923" s="4"/>
    </row>
    <row r="924">
      <c r="A924" s="4"/>
      <c r="B924" s="4"/>
      <c r="C924" s="4"/>
      <c r="D924" s="4"/>
      <c r="E924" s="4"/>
      <c r="F924" s="4"/>
      <c r="G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8"/>
      <c r="X924" s="4"/>
      <c r="Y924" s="4"/>
      <c r="Z924" s="4"/>
      <c r="AA924" s="4"/>
      <c r="AB924" s="4"/>
      <c r="AC924" s="4"/>
      <c r="AD924" s="4"/>
      <c r="AE924" s="4"/>
      <c r="AF924" s="4"/>
      <c r="AG924" s="40"/>
      <c r="AH924" s="4"/>
      <c r="AI924" s="4"/>
      <c r="AJ924" s="4"/>
      <c r="AK924" s="4"/>
      <c r="AL924" s="4"/>
      <c r="AM924" s="4"/>
      <c r="AN924" s="4"/>
      <c r="AO924" s="4"/>
    </row>
    <row r="925">
      <c r="A925" s="4"/>
      <c r="B925" s="4"/>
      <c r="C925" s="4"/>
      <c r="D925" s="4"/>
      <c r="E925" s="4"/>
      <c r="F925" s="4"/>
      <c r="G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8"/>
      <c r="X925" s="4"/>
      <c r="Y925" s="4"/>
      <c r="Z925" s="4"/>
      <c r="AA925" s="4"/>
      <c r="AB925" s="4"/>
      <c r="AC925" s="4"/>
      <c r="AD925" s="4"/>
      <c r="AE925" s="4"/>
      <c r="AF925" s="4"/>
      <c r="AG925" s="40"/>
      <c r="AH925" s="4"/>
      <c r="AI925" s="4"/>
      <c r="AJ925" s="4"/>
      <c r="AK925" s="4"/>
      <c r="AL925" s="4"/>
      <c r="AM925" s="4"/>
      <c r="AN925" s="4"/>
      <c r="AO925" s="4"/>
    </row>
    <row r="926">
      <c r="A926" s="4"/>
      <c r="B926" s="4"/>
      <c r="C926" s="4"/>
      <c r="D926" s="4"/>
      <c r="E926" s="4"/>
      <c r="F926" s="4"/>
      <c r="G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8"/>
      <c r="X926" s="4"/>
      <c r="Y926" s="4"/>
      <c r="Z926" s="4"/>
      <c r="AA926" s="4"/>
      <c r="AB926" s="4"/>
      <c r="AC926" s="4"/>
      <c r="AD926" s="4"/>
      <c r="AE926" s="4"/>
      <c r="AF926" s="4"/>
      <c r="AG926" s="40"/>
      <c r="AH926" s="4"/>
      <c r="AI926" s="4"/>
      <c r="AJ926" s="4"/>
      <c r="AK926" s="4"/>
      <c r="AL926" s="4"/>
      <c r="AM926" s="4"/>
      <c r="AN926" s="4"/>
      <c r="AO926" s="4"/>
    </row>
    <row r="927">
      <c r="A927" s="4"/>
      <c r="B927" s="4"/>
      <c r="C927" s="4"/>
      <c r="D927" s="4"/>
      <c r="E927" s="4"/>
      <c r="F927" s="4"/>
      <c r="G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8"/>
      <c r="X927" s="4"/>
      <c r="Y927" s="4"/>
      <c r="Z927" s="4"/>
      <c r="AA927" s="4"/>
      <c r="AB927" s="4"/>
      <c r="AC927" s="4"/>
      <c r="AD927" s="4"/>
      <c r="AE927" s="4"/>
      <c r="AF927" s="4"/>
      <c r="AG927" s="40"/>
      <c r="AH927" s="4"/>
      <c r="AI927" s="4"/>
      <c r="AJ927" s="4"/>
      <c r="AK927" s="4"/>
      <c r="AL927" s="4"/>
      <c r="AM927" s="4"/>
      <c r="AN927" s="4"/>
      <c r="AO927" s="4"/>
    </row>
    <row r="928">
      <c r="A928" s="4"/>
      <c r="B928" s="4"/>
      <c r="C928" s="4"/>
      <c r="D928" s="4"/>
      <c r="E928" s="4"/>
      <c r="F928" s="4"/>
      <c r="G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8"/>
      <c r="X928" s="4"/>
      <c r="Y928" s="4"/>
      <c r="Z928" s="4"/>
      <c r="AA928" s="4"/>
      <c r="AB928" s="4"/>
      <c r="AC928" s="4"/>
      <c r="AD928" s="4"/>
      <c r="AE928" s="4"/>
      <c r="AF928" s="4"/>
      <c r="AG928" s="40"/>
      <c r="AH928" s="4"/>
      <c r="AI928" s="4"/>
      <c r="AJ928" s="4"/>
      <c r="AK928" s="4"/>
      <c r="AL928" s="4"/>
      <c r="AM928" s="4"/>
      <c r="AN928" s="4"/>
      <c r="AO928" s="4"/>
    </row>
    <row r="929">
      <c r="A929" s="4"/>
      <c r="B929" s="4"/>
      <c r="C929" s="4"/>
      <c r="D929" s="4"/>
      <c r="E929" s="4"/>
      <c r="F929" s="4"/>
      <c r="G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8"/>
      <c r="X929" s="4"/>
      <c r="Y929" s="4"/>
      <c r="Z929" s="4"/>
      <c r="AA929" s="4"/>
      <c r="AB929" s="4"/>
      <c r="AC929" s="4"/>
      <c r="AD929" s="4"/>
      <c r="AE929" s="4"/>
      <c r="AF929" s="4"/>
      <c r="AG929" s="40"/>
      <c r="AH929" s="4"/>
      <c r="AI929" s="4"/>
      <c r="AJ929" s="4"/>
      <c r="AK929" s="4"/>
      <c r="AL929" s="4"/>
      <c r="AM929" s="4"/>
      <c r="AN929" s="4"/>
      <c r="AO929" s="4"/>
    </row>
    <row r="930">
      <c r="A930" s="4"/>
      <c r="B930" s="4"/>
      <c r="C930" s="4"/>
      <c r="D930" s="4"/>
      <c r="E930" s="4"/>
      <c r="F930" s="4"/>
      <c r="G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8"/>
      <c r="X930" s="4"/>
      <c r="Y930" s="4"/>
      <c r="Z930" s="4"/>
      <c r="AA930" s="4"/>
      <c r="AB930" s="4"/>
      <c r="AC930" s="4"/>
      <c r="AD930" s="4"/>
      <c r="AE930" s="4"/>
      <c r="AF930" s="4"/>
      <c r="AG930" s="40"/>
      <c r="AH930" s="4"/>
      <c r="AI930" s="4"/>
      <c r="AJ930" s="4"/>
      <c r="AK930" s="4"/>
      <c r="AL930" s="4"/>
      <c r="AM930" s="4"/>
      <c r="AN930" s="4"/>
      <c r="AO930" s="4"/>
    </row>
    <row r="931">
      <c r="A931" s="4"/>
      <c r="B931" s="4"/>
      <c r="C931" s="4"/>
      <c r="D931" s="4"/>
      <c r="E931" s="4"/>
      <c r="F931" s="4"/>
      <c r="G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8"/>
      <c r="X931" s="4"/>
      <c r="Y931" s="4"/>
      <c r="Z931" s="4"/>
      <c r="AA931" s="4"/>
      <c r="AB931" s="4"/>
      <c r="AC931" s="4"/>
      <c r="AD931" s="4"/>
      <c r="AE931" s="4"/>
      <c r="AF931" s="4"/>
      <c r="AG931" s="40"/>
      <c r="AH931" s="4"/>
      <c r="AI931" s="4"/>
      <c r="AJ931" s="4"/>
      <c r="AK931" s="4"/>
      <c r="AL931" s="4"/>
      <c r="AM931" s="4"/>
      <c r="AN931" s="4"/>
      <c r="AO931" s="4"/>
    </row>
    <row r="932">
      <c r="A932" s="4"/>
      <c r="B932" s="4"/>
      <c r="C932" s="4"/>
      <c r="D932" s="4"/>
      <c r="E932" s="4"/>
      <c r="F932" s="4"/>
      <c r="G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8"/>
      <c r="X932" s="4"/>
      <c r="Y932" s="4"/>
      <c r="Z932" s="4"/>
      <c r="AA932" s="4"/>
      <c r="AB932" s="4"/>
      <c r="AC932" s="4"/>
      <c r="AD932" s="4"/>
      <c r="AE932" s="4"/>
      <c r="AF932" s="4"/>
      <c r="AG932" s="40"/>
      <c r="AH932" s="4"/>
      <c r="AI932" s="4"/>
      <c r="AJ932" s="4"/>
      <c r="AK932" s="4"/>
      <c r="AL932" s="4"/>
      <c r="AM932" s="4"/>
      <c r="AN932" s="4"/>
      <c r="AO932" s="4"/>
    </row>
    <row r="933">
      <c r="A933" s="4"/>
      <c r="B933" s="4"/>
      <c r="C933" s="4"/>
      <c r="D933" s="4"/>
      <c r="E933" s="4"/>
      <c r="F933" s="4"/>
      <c r="G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8"/>
      <c r="X933" s="4"/>
      <c r="Y933" s="4"/>
      <c r="Z933" s="4"/>
      <c r="AA933" s="4"/>
      <c r="AB933" s="4"/>
      <c r="AC933" s="4"/>
      <c r="AD933" s="4"/>
      <c r="AE933" s="4"/>
      <c r="AF933" s="4"/>
      <c r="AG933" s="40"/>
      <c r="AH933" s="4"/>
      <c r="AI933" s="4"/>
      <c r="AJ933" s="4"/>
      <c r="AK933" s="4"/>
      <c r="AL933" s="4"/>
      <c r="AM933" s="4"/>
      <c r="AN933" s="4"/>
      <c r="AO933" s="4"/>
    </row>
    <row r="934">
      <c r="A934" s="4"/>
      <c r="B934" s="4"/>
      <c r="C934" s="4"/>
      <c r="D934" s="4"/>
      <c r="E934" s="4"/>
      <c r="F934" s="4"/>
      <c r="G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8"/>
      <c r="X934" s="4"/>
      <c r="Y934" s="4"/>
      <c r="Z934" s="4"/>
      <c r="AA934" s="4"/>
      <c r="AB934" s="4"/>
      <c r="AC934" s="4"/>
      <c r="AD934" s="4"/>
      <c r="AE934" s="4"/>
      <c r="AF934" s="4"/>
      <c r="AG934" s="40"/>
      <c r="AH934" s="4"/>
      <c r="AI934" s="4"/>
      <c r="AJ934" s="4"/>
      <c r="AK934" s="4"/>
      <c r="AL934" s="4"/>
      <c r="AM934" s="4"/>
      <c r="AN934" s="4"/>
      <c r="AO934" s="4"/>
    </row>
    <row r="935">
      <c r="A935" s="4"/>
      <c r="B935" s="4"/>
      <c r="C935" s="4"/>
      <c r="D935" s="4"/>
      <c r="E935" s="4"/>
      <c r="F935" s="4"/>
      <c r="G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8"/>
      <c r="X935" s="4"/>
      <c r="Y935" s="4"/>
      <c r="Z935" s="4"/>
      <c r="AA935" s="4"/>
      <c r="AB935" s="4"/>
      <c r="AC935" s="4"/>
      <c r="AD935" s="4"/>
      <c r="AE935" s="4"/>
      <c r="AF935" s="4"/>
      <c r="AG935" s="40"/>
      <c r="AH935" s="4"/>
      <c r="AI935" s="4"/>
      <c r="AJ935" s="4"/>
      <c r="AK935" s="4"/>
      <c r="AL935" s="4"/>
      <c r="AM935" s="4"/>
      <c r="AN935" s="4"/>
      <c r="AO935" s="4"/>
    </row>
    <row r="936">
      <c r="A936" s="4"/>
      <c r="B936" s="4"/>
      <c r="C936" s="4"/>
      <c r="D936" s="4"/>
      <c r="E936" s="4"/>
      <c r="F936" s="4"/>
      <c r="G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8"/>
      <c r="X936" s="4"/>
      <c r="Y936" s="4"/>
      <c r="Z936" s="4"/>
      <c r="AA936" s="4"/>
      <c r="AB936" s="4"/>
      <c r="AC936" s="4"/>
      <c r="AD936" s="4"/>
      <c r="AE936" s="4"/>
      <c r="AF936" s="4"/>
      <c r="AG936" s="40"/>
      <c r="AH936" s="4"/>
      <c r="AI936" s="4"/>
      <c r="AJ936" s="4"/>
      <c r="AK936" s="4"/>
      <c r="AL936" s="4"/>
      <c r="AM936" s="4"/>
      <c r="AN936" s="4"/>
      <c r="AO936" s="4"/>
    </row>
    <row r="937">
      <c r="A937" s="4"/>
      <c r="B937" s="4"/>
      <c r="C937" s="4"/>
      <c r="D937" s="4"/>
      <c r="E937" s="4"/>
      <c r="F937" s="4"/>
      <c r="G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8"/>
      <c r="X937" s="4"/>
      <c r="Y937" s="4"/>
      <c r="Z937" s="4"/>
      <c r="AA937" s="4"/>
      <c r="AB937" s="4"/>
      <c r="AC937" s="4"/>
      <c r="AD937" s="4"/>
      <c r="AE937" s="4"/>
      <c r="AF937" s="4"/>
      <c r="AG937" s="40"/>
      <c r="AH937" s="4"/>
      <c r="AI937" s="4"/>
      <c r="AJ937" s="4"/>
      <c r="AK937" s="4"/>
      <c r="AL937" s="4"/>
      <c r="AM937" s="4"/>
      <c r="AN937" s="4"/>
      <c r="AO937" s="4"/>
    </row>
    <row r="938">
      <c r="A938" s="4"/>
      <c r="B938" s="4"/>
      <c r="C938" s="4"/>
      <c r="D938" s="4"/>
      <c r="E938" s="4"/>
      <c r="F938" s="4"/>
      <c r="G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8"/>
      <c r="X938" s="4"/>
      <c r="Y938" s="4"/>
      <c r="Z938" s="4"/>
      <c r="AA938" s="4"/>
      <c r="AB938" s="4"/>
      <c r="AC938" s="4"/>
      <c r="AD938" s="4"/>
      <c r="AE938" s="4"/>
      <c r="AF938" s="4"/>
      <c r="AG938" s="40"/>
      <c r="AH938" s="4"/>
      <c r="AI938" s="4"/>
      <c r="AJ938" s="4"/>
      <c r="AK938" s="4"/>
      <c r="AL938" s="4"/>
      <c r="AM938" s="4"/>
      <c r="AN938" s="4"/>
      <c r="AO938" s="4"/>
    </row>
    <row r="939">
      <c r="A939" s="4"/>
      <c r="B939" s="4"/>
      <c r="C939" s="4"/>
      <c r="D939" s="4"/>
      <c r="E939" s="4"/>
      <c r="F939" s="4"/>
      <c r="G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8"/>
      <c r="X939" s="4"/>
      <c r="Y939" s="4"/>
      <c r="Z939" s="4"/>
      <c r="AA939" s="4"/>
      <c r="AB939" s="4"/>
      <c r="AC939" s="4"/>
      <c r="AD939" s="4"/>
      <c r="AE939" s="4"/>
      <c r="AF939" s="4"/>
      <c r="AG939" s="40"/>
      <c r="AH939" s="4"/>
      <c r="AI939" s="4"/>
      <c r="AJ939" s="4"/>
      <c r="AK939" s="4"/>
      <c r="AL939" s="4"/>
      <c r="AM939" s="4"/>
      <c r="AN939" s="4"/>
      <c r="AO939" s="4"/>
    </row>
    <row r="940">
      <c r="A940" s="4"/>
      <c r="B940" s="4"/>
      <c r="C940" s="4"/>
      <c r="D940" s="4"/>
      <c r="E940" s="4"/>
      <c r="F940" s="4"/>
      <c r="G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8"/>
      <c r="X940" s="4"/>
      <c r="Y940" s="4"/>
      <c r="Z940" s="4"/>
      <c r="AA940" s="4"/>
      <c r="AB940" s="4"/>
      <c r="AC940" s="4"/>
      <c r="AD940" s="4"/>
      <c r="AE940" s="4"/>
      <c r="AF940" s="4"/>
      <c r="AG940" s="40"/>
      <c r="AH940" s="4"/>
      <c r="AI940" s="4"/>
      <c r="AJ940" s="4"/>
      <c r="AK940" s="4"/>
      <c r="AL940" s="4"/>
      <c r="AM940" s="4"/>
      <c r="AN940" s="4"/>
      <c r="AO940" s="4"/>
    </row>
    <row r="941">
      <c r="A941" s="4"/>
      <c r="B941" s="4"/>
      <c r="C941" s="4"/>
      <c r="D941" s="4"/>
      <c r="E941" s="4"/>
      <c r="F941" s="4"/>
      <c r="G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8"/>
      <c r="X941" s="4"/>
      <c r="Y941" s="4"/>
      <c r="Z941" s="4"/>
      <c r="AA941" s="4"/>
      <c r="AB941" s="4"/>
      <c r="AC941" s="4"/>
      <c r="AD941" s="4"/>
      <c r="AE941" s="4"/>
      <c r="AF941" s="4"/>
      <c r="AG941" s="40"/>
      <c r="AH941" s="4"/>
      <c r="AI941" s="4"/>
      <c r="AJ941" s="4"/>
      <c r="AK941" s="4"/>
      <c r="AL941" s="4"/>
      <c r="AM941" s="4"/>
      <c r="AN941" s="4"/>
      <c r="AO941" s="4"/>
    </row>
    <row r="942">
      <c r="A942" s="4"/>
      <c r="B942" s="4"/>
      <c r="C942" s="4"/>
      <c r="D942" s="4"/>
      <c r="E942" s="4"/>
      <c r="F942" s="4"/>
      <c r="G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8"/>
      <c r="X942" s="4"/>
      <c r="Y942" s="4"/>
      <c r="Z942" s="4"/>
      <c r="AA942" s="4"/>
      <c r="AB942" s="4"/>
      <c r="AC942" s="4"/>
      <c r="AD942" s="4"/>
      <c r="AE942" s="4"/>
      <c r="AF942" s="4"/>
      <c r="AG942" s="40"/>
      <c r="AH942" s="4"/>
      <c r="AI942" s="4"/>
      <c r="AJ942" s="4"/>
      <c r="AK942" s="4"/>
      <c r="AL942" s="4"/>
      <c r="AM942" s="4"/>
      <c r="AN942" s="4"/>
      <c r="AO942" s="4"/>
    </row>
    <row r="943">
      <c r="A943" s="4"/>
      <c r="B943" s="4"/>
      <c r="C943" s="4"/>
      <c r="D943" s="4"/>
      <c r="E943" s="4"/>
      <c r="F943" s="4"/>
      <c r="G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8"/>
      <c r="X943" s="4"/>
      <c r="Y943" s="4"/>
      <c r="Z943" s="4"/>
      <c r="AA943" s="4"/>
      <c r="AB943" s="4"/>
      <c r="AC943" s="4"/>
      <c r="AD943" s="4"/>
      <c r="AE943" s="4"/>
      <c r="AF943" s="4"/>
      <c r="AG943" s="40"/>
      <c r="AH943" s="4"/>
      <c r="AI943" s="4"/>
      <c r="AJ943" s="4"/>
      <c r="AK943" s="4"/>
      <c r="AL943" s="4"/>
      <c r="AM943" s="4"/>
      <c r="AN943" s="4"/>
      <c r="AO943" s="4"/>
    </row>
    <row r="944">
      <c r="A944" s="4"/>
      <c r="B944" s="4"/>
      <c r="C944" s="4"/>
      <c r="D944" s="4"/>
      <c r="E944" s="4"/>
      <c r="F944" s="4"/>
      <c r="G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8"/>
      <c r="X944" s="4"/>
      <c r="Y944" s="4"/>
      <c r="Z944" s="4"/>
      <c r="AA944" s="4"/>
      <c r="AB944" s="4"/>
      <c r="AC944" s="4"/>
      <c r="AD944" s="4"/>
      <c r="AE944" s="4"/>
      <c r="AF944" s="4"/>
      <c r="AG944" s="40"/>
      <c r="AH944" s="4"/>
      <c r="AI944" s="4"/>
      <c r="AJ944" s="4"/>
      <c r="AK944" s="4"/>
      <c r="AL944" s="4"/>
      <c r="AM944" s="4"/>
      <c r="AN944" s="4"/>
      <c r="AO944" s="4"/>
    </row>
    <row r="945">
      <c r="A945" s="4"/>
      <c r="B945" s="4"/>
      <c r="C945" s="4"/>
      <c r="D945" s="4"/>
      <c r="E945" s="4"/>
      <c r="F945" s="4"/>
      <c r="G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8"/>
      <c r="X945" s="4"/>
      <c r="Y945" s="4"/>
      <c r="Z945" s="4"/>
      <c r="AA945" s="4"/>
      <c r="AB945" s="4"/>
      <c r="AC945" s="4"/>
      <c r="AD945" s="4"/>
      <c r="AE945" s="4"/>
      <c r="AF945" s="4"/>
      <c r="AG945" s="40"/>
      <c r="AH945" s="4"/>
      <c r="AI945" s="4"/>
      <c r="AJ945" s="4"/>
      <c r="AK945" s="4"/>
      <c r="AL945" s="4"/>
      <c r="AM945" s="4"/>
      <c r="AN945" s="4"/>
      <c r="AO945" s="4"/>
    </row>
    <row r="946">
      <c r="A946" s="4"/>
      <c r="B946" s="4"/>
      <c r="C946" s="4"/>
      <c r="D946" s="4"/>
      <c r="E946" s="4"/>
      <c r="F946" s="4"/>
      <c r="G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8"/>
      <c r="X946" s="4"/>
      <c r="Y946" s="4"/>
      <c r="Z946" s="4"/>
      <c r="AA946" s="4"/>
      <c r="AB946" s="4"/>
      <c r="AC946" s="4"/>
      <c r="AD946" s="4"/>
      <c r="AE946" s="4"/>
      <c r="AF946" s="4"/>
      <c r="AG946" s="40"/>
      <c r="AH946" s="4"/>
      <c r="AI946" s="4"/>
      <c r="AJ946" s="4"/>
      <c r="AK946" s="4"/>
      <c r="AL946" s="4"/>
      <c r="AM946" s="4"/>
      <c r="AN946" s="4"/>
      <c r="AO946" s="4"/>
    </row>
    <row r="947">
      <c r="A947" s="4"/>
      <c r="B947" s="4"/>
      <c r="C947" s="4"/>
      <c r="D947" s="4"/>
      <c r="E947" s="4"/>
      <c r="F947" s="4"/>
      <c r="G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8"/>
      <c r="X947" s="4"/>
      <c r="Y947" s="4"/>
      <c r="Z947" s="4"/>
      <c r="AA947" s="4"/>
      <c r="AB947" s="4"/>
      <c r="AC947" s="4"/>
      <c r="AD947" s="4"/>
      <c r="AE947" s="4"/>
      <c r="AF947" s="4"/>
      <c r="AG947" s="40"/>
      <c r="AH947" s="4"/>
      <c r="AI947" s="4"/>
      <c r="AJ947" s="4"/>
      <c r="AK947" s="4"/>
      <c r="AL947" s="4"/>
      <c r="AM947" s="4"/>
      <c r="AN947" s="4"/>
      <c r="AO947" s="4"/>
    </row>
    <row r="948">
      <c r="A948" s="4"/>
      <c r="B948" s="4"/>
      <c r="C948" s="4"/>
      <c r="D948" s="4"/>
      <c r="E948" s="4"/>
      <c r="F948" s="4"/>
      <c r="G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8"/>
      <c r="X948" s="4"/>
      <c r="Y948" s="4"/>
      <c r="Z948" s="4"/>
      <c r="AA948" s="4"/>
      <c r="AB948" s="4"/>
      <c r="AC948" s="4"/>
      <c r="AD948" s="4"/>
      <c r="AE948" s="4"/>
      <c r="AF948" s="4"/>
      <c r="AG948" s="40"/>
      <c r="AH948" s="4"/>
      <c r="AI948" s="4"/>
      <c r="AJ948" s="4"/>
      <c r="AK948" s="4"/>
      <c r="AL948" s="4"/>
      <c r="AM948" s="4"/>
      <c r="AN948" s="4"/>
      <c r="AO948" s="4"/>
    </row>
    <row r="949">
      <c r="A949" s="4"/>
      <c r="B949" s="4"/>
      <c r="C949" s="4"/>
      <c r="D949" s="4"/>
      <c r="E949" s="4"/>
      <c r="F949" s="4"/>
      <c r="G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8"/>
      <c r="X949" s="4"/>
      <c r="Y949" s="4"/>
      <c r="Z949" s="4"/>
      <c r="AA949" s="4"/>
      <c r="AB949" s="4"/>
      <c r="AC949" s="4"/>
      <c r="AD949" s="4"/>
      <c r="AE949" s="4"/>
      <c r="AF949" s="4"/>
      <c r="AG949" s="40"/>
      <c r="AH949" s="4"/>
      <c r="AI949" s="4"/>
      <c r="AJ949" s="4"/>
      <c r="AK949" s="4"/>
      <c r="AL949" s="4"/>
      <c r="AM949" s="4"/>
      <c r="AN949" s="4"/>
      <c r="AO949" s="4"/>
    </row>
    <row r="950">
      <c r="A950" s="4"/>
      <c r="B950" s="4"/>
      <c r="C950" s="4"/>
      <c r="D950" s="4"/>
      <c r="E950" s="4"/>
      <c r="F950" s="4"/>
      <c r="G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8"/>
      <c r="X950" s="4"/>
      <c r="Y950" s="4"/>
      <c r="Z950" s="4"/>
      <c r="AA950" s="4"/>
      <c r="AB950" s="4"/>
      <c r="AC950" s="4"/>
      <c r="AD950" s="4"/>
      <c r="AE950" s="4"/>
      <c r="AF950" s="4"/>
      <c r="AG950" s="40"/>
      <c r="AH950" s="4"/>
      <c r="AI950" s="4"/>
      <c r="AJ950" s="4"/>
      <c r="AK950" s="4"/>
      <c r="AL950" s="4"/>
      <c r="AM950" s="4"/>
      <c r="AN950" s="4"/>
      <c r="AO950" s="4"/>
    </row>
    <row r="951">
      <c r="A951" s="4"/>
      <c r="B951" s="4"/>
      <c r="C951" s="4"/>
      <c r="D951" s="4"/>
      <c r="E951" s="4"/>
      <c r="F951" s="4"/>
      <c r="G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8"/>
      <c r="X951" s="4"/>
      <c r="Y951" s="4"/>
      <c r="Z951" s="4"/>
      <c r="AA951" s="4"/>
      <c r="AB951" s="4"/>
      <c r="AC951" s="4"/>
      <c r="AD951" s="4"/>
      <c r="AE951" s="4"/>
      <c r="AF951" s="4"/>
      <c r="AG951" s="40"/>
      <c r="AH951" s="4"/>
      <c r="AI951" s="4"/>
      <c r="AJ951" s="4"/>
      <c r="AK951" s="4"/>
      <c r="AL951" s="4"/>
      <c r="AM951" s="4"/>
      <c r="AN951" s="4"/>
      <c r="AO951" s="4"/>
    </row>
    <row r="952">
      <c r="A952" s="4"/>
      <c r="B952" s="4"/>
      <c r="C952" s="4"/>
      <c r="D952" s="4"/>
      <c r="E952" s="4"/>
      <c r="F952" s="4"/>
      <c r="G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8"/>
      <c r="X952" s="4"/>
      <c r="Y952" s="4"/>
      <c r="Z952" s="4"/>
      <c r="AA952" s="4"/>
      <c r="AB952" s="4"/>
      <c r="AC952" s="4"/>
      <c r="AD952" s="4"/>
      <c r="AE952" s="4"/>
      <c r="AF952" s="4"/>
      <c r="AG952" s="40"/>
      <c r="AH952" s="4"/>
      <c r="AI952" s="4"/>
      <c r="AJ952" s="4"/>
      <c r="AK952" s="4"/>
      <c r="AL952" s="4"/>
      <c r="AM952" s="4"/>
      <c r="AN952" s="4"/>
      <c r="AO952" s="4"/>
    </row>
    <row r="953">
      <c r="A953" s="4"/>
      <c r="B953" s="4"/>
      <c r="C953" s="4"/>
      <c r="D953" s="4"/>
      <c r="E953" s="4"/>
      <c r="F953" s="4"/>
      <c r="G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8"/>
      <c r="X953" s="4"/>
      <c r="Y953" s="4"/>
      <c r="Z953" s="4"/>
      <c r="AA953" s="4"/>
      <c r="AB953" s="4"/>
      <c r="AC953" s="4"/>
      <c r="AD953" s="4"/>
      <c r="AE953" s="4"/>
      <c r="AF953" s="4"/>
      <c r="AG953" s="40"/>
      <c r="AH953" s="4"/>
      <c r="AI953" s="4"/>
      <c r="AJ953" s="4"/>
      <c r="AK953" s="4"/>
      <c r="AL953" s="4"/>
      <c r="AM953" s="4"/>
      <c r="AN953" s="4"/>
      <c r="AO953" s="4"/>
    </row>
    <row r="954">
      <c r="A954" s="4"/>
      <c r="B954" s="4"/>
      <c r="C954" s="4"/>
      <c r="D954" s="4"/>
      <c r="E954" s="4"/>
      <c r="F954" s="4"/>
      <c r="G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8"/>
      <c r="X954" s="4"/>
      <c r="Y954" s="4"/>
      <c r="Z954" s="4"/>
      <c r="AA954" s="4"/>
      <c r="AB954" s="4"/>
      <c r="AC954" s="4"/>
      <c r="AD954" s="4"/>
      <c r="AE954" s="4"/>
      <c r="AF954" s="4"/>
      <c r="AG954" s="40"/>
      <c r="AH954" s="4"/>
      <c r="AI954" s="4"/>
      <c r="AJ954" s="4"/>
      <c r="AK954" s="4"/>
      <c r="AL954" s="4"/>
      <c r="AM954" s="4"/>
      <c r="AN954" s="4"/>
      <c r="AO954" s="4"/>
    </row>
    <row r="955">
      <c r="A955" s="4"/>
      <c r="B955" s="4"/>
      <c r="C955" s="4"/>
      <c r="D955" s="4"/>
      <c r="E955" s="4"/>
      <c r="F955" s="4"/>
      <c r="G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8"/>
      <c r="X955" s="4"/>
      <c r="Y955" s="4"/>
      <c r="Z955" s="4"/>
      <c r="AA955" s="4"/>
      <c r="AB955" s="4"/>
      <c r="AC955" s="4"/>
      <c r="AD955" s="4"/>
      <c r="AE955" s="4"/>
      <c r="AF955" s="4"/>
      <c r="AG955" s="40"/>
      <c r="AH955" s="4"/>
      <c r="AI955" s="4"/>
      <c r="AJ955" s="4"/>
      <c r="AK955" s="4"/>
      <c r="AL955" s="4"/>
      <c r="AM955" s="4"/>
      <c r="AN955" s="4"/>
      <c r="AO955" s="4"/>
    </row>
    <row r="956">
      <c r="A956" s="4"/>
      <c r="B956" s="4"/>
      <c r="C956" s="4"/>
      <c r="D956" s="4"/>
      <c r="E956" s="4"/>
      <c r="F956" s="4"/>
      <c r="G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8"/>
      <c r="X956" s="4"/>
      <c r="Y956" s="4"/>
      <c r="Z956" s="4"/>
      <c r="AA956" s="4"/>
      <c r="AB956" s="4"/>
      <c r="AC956" s="4"/>
      <c r="AD956" s="4"/>
      <c r="AE956" s="4"/>
      <c r="AF956" s="4"/>
      <c r="AG956" s="40"/>
      <c r="AH956" s="4"/>
      <c r="AI956" s="4"/>
      <c r="AJ956" s="4"/>
      <c r="AK956" s="4"/>
      <c r="AL956" s="4"/>
      <c r="AM956" s="4"/>
      <c r="AN956" s="4"/>
      <c r="AO956" s="4"/>
    </row>
    <row r="957">
      <c r="A957" s="4"/>
      <c r="B957" s="4"/>
      <c r="C957" s="4"/>
      <c r="D957" s="4"/>
      <c r="E957" s="4"/>
      <c r="F957" s="4"/>
      <c r="G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8"/>
      <c r="X957" s="4"/>
      <c r="Y957" s="4"/>
      <c r="Z957" s="4"/>
      <c r="AA957" s="4"/>
      <c r="AB957" s="4"/>
      <c r="AC957" s="4"/>
      <c r="AD957" s="4"/>
      <c r="AE957" s="4"/>
      <c r="AF957" s="4"/>
      <c r="AG957" s="40"/>
      <c r="AH957" s="4"/>
      <c r="AI957" s="4"/>
      <c r="AJ957" s="4"/>
      <c r="AK957" s="4"/>
      <c r="AL957" s="4"/>
      <c r="AM957" s="4"/>
      <c r="AN957" s="4"/>
      <c r="AO957" s="4"/>
    </row>
    <row r="958">
      <c r="A958" s="4"/>
      <c r="B958" s="4"/>
      <c r="C958" s="4"/>
      <c r="D958" s="4"/>
      <c r="E958" s="4"/>
      <c r="F958" s="4"/>
      <c r="G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8"/>
      <c r="X958" s="4"/>
      <c r="Y958" s="4"/>
      <c r="Z958" s="4"/>
      <c r="AA958" s="4"/>
      <c r="AB958" s="4"/>
      <c r="AC958" s="4"/>
      <c r="AD958" s="4"/>
      <c r="AE958" s="4"/>
      <c r="AF958" s="4"/>
      <c r="AG958" s="40"/>
      <c r="AH958" s="4"/>
      <c r="AI958" s="4"/>
      <c r="AJ958" s="4"/>
      <c r="AK958" s="4"/>
      <c r="AL958" s="4"/>
      <c r="AM958" s="4"/>
      <c r="AN958" s="4"/>
      <c r="AO958" s="4"/>
    </row>
    <row r="959">
      <c r="A959" s="4"/>
      <c r="B959" s="4"/>
      <c r="C959" s="4"/>
      <c r="D959" s="4"/>
      <c r="E959" s="4"/>
      <c r="F959" s="4"/>
      <c r="G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8"/>
      <c r="X959" s="4"/>
      <c r="Y959" s="4"/>
      <c r="Z959" s="4"/>
      <c r="AA959" s="4"/>
      <c r="AB959" s="4"/>
      <c r="AC959" s="4"/>
      <c r="AD959" s="4"/>
      <c r="AE959" s="4"/>
      <c r="AF959" s="4"/>
      <c r="AG959" s="40"/>
      <c r="AH959" s="4"/>
      <c r="AI959" s="4"/>
      <c r="AJ959" s="4"/>
      <c r="AK959" s="4"/>
      <c r="AL959" s="4"/>
      <c r="AM959" s="4"/>
      <c r="AN959" s="4"/>
      <c r="AO959" s="4"/>
    </row>
    <row r="960">
      <c r="A960" s="4"/>
      <c r="B960" s="4"/>
      <c r="C960" s="4"/>
      <c r="D960" s="4"/>
      <c r="E960" s="4"/>
      <c r="F960" s="4"/>
      <c r="G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8"/>
      <c r="X960" s="4"/>
      <c r="Y960" s="4"/>
      <c r="Z960" s="4"/>
      <c r="AA960" s="4"/>
      <c r="AB960" s="4"/>
      <c r="AC960" s="4"/>
      <c r="AD960" s="4"/>
      <c r="AE960" s="4"/>
      <c r="AF960" s="4"/>
      <c r="AG960" s="40"/>
      <c r="AH960" s="4"/>
      <c r="AI960" s="4"/>
      <c r="AJ960" s="4"/>
      <c r="AK960" s="4"/>
      <c r="AL960" s="4"/>
      <c r="AM960" s="4"/>
      <c r="AN960" s="4"/>
      <c r="AO960" s="4"/>
    </row>
    <row r="961">
      <c r="A961" s="4"/>
      <c r="B961" s="4"/>
      <c r="C961" s="4"/>
      <c r="D961" s="4"/>
      <c r="E961" s="4"/>
      <c r="F961" s="4"/>
      <c r="G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8"/>
      <c r="X961" s="4"/>
      <c r="Y961" s="4"/>
      <c r="Z961" s="4"/>
      <c r="AA961" s="4"/>
      <c r="AB961" s="4"/>
      <c r="AC961" s="4"/>
      <c r="AD961" s="4"/>
      <c r="AE961" s="4"/>
      <c r="AF961" s="4"/>
      <c r="AG961" s="40"/>
      <c r="AH961" s="4"/>
      <c r="AI961" s="4"/>
      <c r="AJ961" s="4"/>
      <c r="AK961" s="4"/>
      <c r="AL961" s="4"/>
      <c r="AM961" s="4"/>
      <c r="AN961" s="4"/>
      <c r="AO961" s="4"/>
    </row>
    <row r="962">
      <c r="A962" s="4"/>
      <c r="B962" s="4"/>
      <c r="C962" s="4"/>
      <c r="D962" s="4"/>
      <c r="E962" s="4"/>
      <c r="F962" s="4"/>
      <c r="G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8"/>
      <c r="X962" s="4"/>
      <c r="Y962" s="4"/>
      <c r="Z962" s="4"/>
      <c r="AA962" s="4"/>
      <c r="AB962" s="4"/>
      <c r="AC962" s="4"/>
      <c r="AD962" s="4"/>
      <c r="AE962" s="4"/>
      <c r="AF962" s="4"/>
      <c r="AG962" s="40"/>
      <c r="AH962" s="4"/>
      <c r="AI962" s="4"/>
      <c r="AJ962" s="4"/>
      <c r="AK962" s="4"/>
      <c r="AL962" s="4"/>
      <c r="AM962" s="4"/>
      <c r="AN962" s="4"/>
      <c r="AO962" s="4"/>
    </row>
    <row r="963">
      <c r="A963" s="4"/>
      <c r="B963" s="4"/>
      <c r="C963" s="4"/>
      <c r="D963" s="4"/>
      <c r="E963" s="4"/>
      <c r="F963" s="4"/>
      <c r="G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8"/>
      <c r="X963" s="4"/>
      <c r="Y963" s="4"/>
      <c r="Z963" s="4"/>
      <c r="AA963" s="4"/>
      <c r="AB963" s="4"/>
      <c r="AC963" s="4"/>
      <c r="AD963" s="4"/>
      <c r="AE963" s="4"/>
      <c r="AF963" s="4"/>
      <c r="AG963" s="40"/>
      <c r="AH963" s="4"/>
      <c r="AI963" s="4"/>
      <c r="AJ963" s="4"/>
      <c r="AK963" s="4"/>
      <c r="AL963" s="4"/>
      <c r="AM963" s="4"/>
      <c r="AN963" s="4"/>
      <c r="AO963" s="4"/>
    </row>
    <row r="964">
      <c r="A964" s="4"/>
      <c r="B964" s="4"/>
      <c r="C964" s="4"/>
      <c r="D964" s="4"/>
      <c r="E964" s="4"/>
      <c r="F964" s="4"/>
      <c r="G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8"/>
      <c r="X964" s="4"/>
      <c r="Y964" s="4"/>
      <c r="Z964" s="4"/>
      <c r="AA964" s="4"/>
      <c r="AB964" s="4"/>
      <c r="AC964" s="4"/>
      <c r="AD964" s="4"/>
      <c r="AE964" s="4"/>
      <c r="AF964" s="4"/>
      <c r="AG964" s="40"/>
      <c r="AH964" s="4"/>
      <c r="AI964" s="4"/>
      <c r="AJ964" s="4"/>
      <c r="AK964" s="4"/>
      <c r="AL964" s="4"/>
      <c r="AM964" s="4"/>
      <c r="AN964" s="4"/>
      <c r="AO964" s="4"/>
    </row>
    <row r="965">
      <c r="A965" s="4"/>
      <c r="B965" s="4"/>
      <c r="C965" s="4"/>
      <c r="D965" s="4"/>
      <c r="E965" s="4"/>
      <c r="F965" s="4"/>
      <c r="G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8"/>
      <c r="X965" s="4"/>
      <c r="Y965" s="4"/>
      <c r="Z965" s="4"/>
      <c r="AA965" s="4"/>
      <c r="AB965" s="4"/>
      <c r="AC965" s="4"/>
      <c r="AD965" s="4"/>
      <c r="AE965" s="4"/>
      <c r="AF965" s="4"/>
      <c r="AG965" s="40"/>
      <c r="AH965" s="4"/>
      <c r="AI965" s="4"/>
      <c r="AJ965" s="4"/>
      <c r="AK965" s="4"/>
      <c r="AL965" s="4"/>
      <c r="AM965" s="4"/>
      <c r="AN965" s="4"/>
      <c r="AO965" s="4"/>
    </row>
    <row r="966">
      <c r="A966" s="4"/>
      <c r="B966" s="4"/>
      <c r="C966" s="4"/>
      <c r="D966" s="4"/>
      <c r="E966" s="4"/>
      <c r="F966" s="4"/>
      <c r="G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8"/>
      <c r="X966" s="4"/>
      <c r="Y966" s="4"/>
      <c r="Z966" s="4"/>
      <c r="AA966" s="4"/>
      <c r="AB966" s="4"/>
      <c r="AC966" s="4"/>
      <c r="AD966" s="4"/>
      <c r="AE966" s="4"/>
      <c r="AF966" s="4"/>
      <c r="AG966" s="40"/>
      <c r="AH966" s="4"/>
      <c r="AI966" s="4"/>
      <c r="AJ966" s="4"/>
      <c r="AK966" s="4"/>
      <c r="AL966" s="4"/>
      <c r="AM966" s="4"/>
      <c r="AN966" s="4"/>
      <c r="AO966" s="4"/>
    </row>
    <row r="967">
      <c r="A967" s="4"/>
      <c r="B967" s="4"/>
      <c r="C967" s="4"/>
      <c r="D967" s="4"/>
      <c r="E967" s="4"/>
      <c r="F967" s="4"/>
      <c r="G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8"/>
      <c r="X967" s="4"/>
      <c r="Y967" s="4"/>
      <c r="Z967" s="4"/>
      <c r="AA967" s="4"/>
      <c r="AB967" s="4"/>
      <c r="AC967" s="4"/>
      <c r="AD967" s="4"/>
      <c r="AE967" s="4"/>
      <c r="AF967" s="4"/>
      <c r="AG967" s="40"/>
      <c r="AH967" s="4"/>
      <c r="AI967" s="4"/>
      <c r="AJ967" s="4"/>
      <c r="AK967" s="4"/>
      <c r="AL967" s="4"/>
      <c r="AM967" s="4"/>
      <c r="AN967" s="4"/>
      <c r="AO967" s="4"/>
    </row>
    <row r="968">
      <c r="A968" s="4"/>
      <c r="B968" s="4"/>
      <c r="C968" s="4"/>
      <c r="D968" s="4"/>
      <c r="E968" s="4"/>
      <c r="F968" s="4"/>
      <c r="G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8"/>
      <c r="X968" s="4"/>
      <c r="Y968" s="4"/>
      <c r="Z968" s="4"/>
      <c r="AA968" s="4"/>
      <c r="AB968" s="4"/>
      <c r="AC968" s="4"/>
      <c r="AD968" s="4"/>
      <c r="AE968" s="4"/>
      <c r="AF968" s="4"/>
      <c r="AG968" s="40"/>
      <c r="AH968" s="4"/>
      <c r="AI968" s="4"/>
      <c r="AJ968" s="4"/>
      <c r="AK968" s="4"/>
      <c r="AL968" s="4"/>
      <c r="AM968" s="4"/>
      <c r="AN968" s="4"/>
      <c r="AO968" s="4"/>
    </row>
    <row r="969">
      <c r="A969" s="4"/>
      <c r="B969" s="4"/>
      <c r="C969" s="4"/>
      <c r="D969" s="4"/>
      <c r="E969" s="4"/>
      <c r="F969" s="4"/>
      <c r="G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8"/>
      <c r="X969" s="4"/>
      <c r="Y969" s="4"/>
      <c r="Z969" s="4"/>
      <c r="AA969" s="4"/>
      <c r="AB969" s="4"/>
      <c r="AC969" s="4"/>
      <c r="AD969" s="4"/>
      <c r="AE969" s="4"/>
      <c r="AF969" s="4"/>
      <c r="AG969" s="40"/>
      <c r="AH969" s="4"/>
      <c r="AI969" s="4"/>
      <c r="AJ969" s="4"/>
      <c r="AK969" s="4"/>
      <c r="AL969" s="4"/>
      <c r="AM969" s="4"/>
      <c r="AN969" s="4"/>
      <c r="AO969" s="4"/>
    </row>
    <row r="970">
      <c r="A970" s="4"/>
      <c r="B970" s="4"/>
      <c r="C970" s="4"/>
      <c r="D970" s="4"/>
      <c r="E970" s="4"/>
      <c r="F970" s="4"/>
      <c r="G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8"/>
      <c r="X970" s="4"/>
      <c r="Y970" s="4"/>
      <c r="Z970" s="4"/>
      <c r="AA970" s="4"/>
      <c r="AB970" s="4"/>
      <c r="AC970" s="4"/>
      <c r="AD970" s="4"/>
      <c r="AE970" s="4"/>
      <c r="AF970" s="4"/>
      <c r="AG970" s="40"/>
      <c r="AH970" s="4"/>
      <c r="AI970" s="4"/>
      <c r="AJ970" s="4"/>
      <c r="AK970" s="4"/>
      <c r="AL970" s="4"/>
      <c r="AM970" s="4"/>
      <c r="AN970" s="4"/>
      <c r="AO970" s="4"/>
    </row>
    <row r="971">
      <c r="A971" s="4"/>
      <c r="B971" s="4"/>
      <c r="C971" s="4"/>
      <c r="D971" s="4"/>
      <c r="E971" s="4"/>
      <c r="F971" s="4"/>
      <c r="G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8"/>
      <c r="X971" s="4"/>
      <c r="Y971" s="4"/>
      <c r="Z971" s="4"/>
      <c r="AA971" s="4"/>
      <c r="AB971" s="4"/>
      <c r="AC971" s="4"/>
      <c r="AD971" s="4"/>
      <c r="AE971" s="4"/>
      <c r="AF971" s="4"/>
      <c r="AG971" s="40"/>
      <c r="AH971" s="4"/>
      <c r="AI971" s="4"/>
      <c r="AJ971" s="4"/>
      <c r="AK971" s="4"/>
      <c r="AL971" s="4"/>
      <c r="AM971" s="4"/>
      <c r="AN971" s="4"/>
      <c r="AO971" s="4"/>
    </row>
    <row r="972">
      <c r="A972" s="4"/>
      <c r="B972" s="4"/>
      <c r="C972" s="4"/>
      <c r="D972" s="4"/>
      <c r="E972" s="4"/>
      <c r="F972" s="4"/>
      <c r="G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8"/>
      <c r="X972" s="4"/>
      <c r="Y972" s="4"/>
      <c r="Z972" s="4"/>
      <c r="AA972" s="4"/>
      <c r="AB972" s="4"/>
      <c r="AC972" s="4"/>
      <c r="AD972" s="4"/>
      <c r="AE972" s="4"/>
      <c r="AF972" s="4"/>
      <c r="AG972" s="40"/>
      <c r="AH972" s="4"/>
      <c r="AI972" s="4"/>
      <c r="AJ972" s="4"/>
      <c r="AK972" s="4"/>
      <c r="AL972" s="4"/>
      <c r="AM972" s="4"/>
      <c r="AN972" s="4"/>
      <c r="AO972" s="4"/>
    </row>
    <row r="973">
      <c r="A973" s="4"/>
      <c r="B973" s="4"/>
      <c r="C973" s="4"/>
      <c r="D973" s="4"/>
      <c r="E973" s="4"/>
      <c r="F973" s="4"/>
      <c r="G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8"/>
      <c r="X973" s="4"/>
      <c r="Y973" s="4"/>
      <c r="Z973" s="4"/>
      <c r="AA973" s="4"/>
      <c r="AB973" s="4"/>
      <c r="AC973" s="4"/>
      <c r="AD973" s="4"/>
      <c r="AE973" s="4"/>
      <c r="AF973" s="4"/>
      <c r="AG973" s="40"/>
      <c r="AH973" s="4"/>
      <c r="AI973" s="4"/>
      <c r="AJ973" s="4"/>
      <c r="AK973" s="4"/>
      <c r="AL973" s="4"/>
      <c r="AM973" s="4"/>
      <c r="AN973" s="4"/>
      <c r="AO973" s="4"/>
    </row>
    <row r="974">
      <c r="A974" s="4"/>
      <c r="B974" s="4"/>
      <c r="C974" s="4"/>
      <c r="D974" s="4"/>
      <c r="E974" s="4"/>
      <c r="F974" s="4"/>
      <c r="G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8"/>
      <c r="X974" s="4"/>
      <c r="Y974" s="4"/>
      <c r="Z974" s="4"/>
      <c r="AA974" s="4"/>
      <c r="AB974" s="4"/>
      <c r="AC974" s="4"/>
      <c r="AD974" s="4"/>
      <c r="AE974" s="4"/>
      <c r="AF974" s="4"/>
      <c r="AG974" s="40"/>
      <c r="AH974" s="4"/>
      <c r="AI974" s="4"/>
      <c r="AJ974" s="4"/>
      <c r="AK974" s="4"/>
      <c r="AL974" s="4"/>
      <c r="AM974" s="4"/>
      <c r="AN974" s="4"/>
      <c r="AO974" s="4"/>
    </row>
    <row r="975">
      <c r="A975" s="4"/>
      <c r="B975" s="4"/>
      <c r="C975" s="4"/>
      <c r="D975" s="4"/>
      <c r="E975" s="4"/>
      <c r="F975" s="4"/>
      <c r="G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8"/>
      <c r="X975" s="4"/>
      <c r="Y975" s="4"/>
      <c r="Z975" s="4"/>
      <c r="AA975" s="4"/>
      <c r="AB975" s="4"/>
      <c r="AC975" s="4"/>
      <c r="AD975" s="4"/>
      <c r="AE975" s="4"/>
      <c r="AF975" s="4"/>
      <c r="AG975" s="40"/>
      <c r="AH975" s="4"/>
      <c r="AI975" s="4"/>
      <c r="AJ975" s="4"/>
      <c r="AK975" s="4"/>
      <c r="AL975" s="4"/>
      <c r="AM975" s="4"/>
      <c r="AN975" s="4"/>
      <c r="AO975" s="4"/>
    </row>
    <row r="976">
      <c r="A976" s="4"/>
      <c r="B976" s="4"/>
      <c r="C976" s="4"/>
      <c r="D976" s="4"/>
      <c r="E976" s="4"/>
      <c r="F976" s="4"/>
      <c r="G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8"/>
      <c r="X976" s="4"/>
      <c r="Y976" s="4"/>
      <c r="Z976" s="4"/>
      <c r="AA976" s="4"/>
      <c r="AB976" s="4"/>
      <c r="AC976" s="4"/>
      <c r="AD976" s="4"/>
      <c r="AE976" s="4"/>
      <c r="AF976" s="4"/>
      <c r="AG976" s="40"/>
      <c r="AH976" s="4"/>
      <c r="AI976" s="4"/>
      <c r="AJ976" s="4"/>
      <c r="AK976" s="4"/>
      <c r="AL976" s="4"/>
      <c r="AM976" s="4"/>
      <c r="AN976" s="4"/>
      <c r="AO976" s="4"/>
    </row>
    <row r="977">
      <c r="A977" s="4"/>
      <c r="B977" s="4"/>
      <c r="C977" s="4"/>
      <c r="D977" s="4"/>
      <c r="E977" s="4"/>
      <c r="F977" s="4"/>
      <c r="G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8"/>
      <c r="X977" s="4"/>
      <c r="Y977" s="4"/>
      <c r="Z977" s="4"/>
      <c r="AA977" s="4"/>
      <c r="AB977" s="4"/>
      <c r="AC977" s="4"/>
      <c r="AD977" s="4"/>
      <c r="AE977" s="4"/>
      <c r="AF977" s="4"/>
      <c r="AG977" s="40"/>
      <c r="AH977" s="4"/>
      <c r="AI977" s="4"/>
      <c r="AJ977" s="4"/>
      <c r="AK977" s="4"/>
      <c r="AL977" s="4"/>
      <c r="AM977" s="4"/>
      <c r="AN977" s="4"/>
      <c r="AO977" s="4"/>
    </row>
    <row r="978">
      <c r="A978" s="4"/>
      <c r="B978" s="4"/>
      <c r="C978" s="4"/>
      <c r="D978" s="4"/>
      <c r="E978" s="4"/>
      <c r="F978" s="4"/>
      <c r="G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8"/>
      <c r="X978" s="4"/>
      <c r="Y978" s="4"/>
      <c r="Z978" s="4"/>
      <c r="AA978" s="4"/>
      <c r="AB978" s="4"/>
      <c r="AC978" s="4"/>
      <c r="AD978" s="4"/>
      <c r="AE978" s="4"/>
      <c r="AF978" s="4"/>
      <c r="AG978" s="40"/>
      <c r="AH978" s="4"/>
      <c r="AI978" s="4"/>
      <c r="AJ978" s="4"/>
      <c r="AK978" s="4"/>
      <c r="AL978" s="4"/>
      <c r="AM978" s="4"/>
      <c r="AN978" s="4"/>
      <c r="AO978" s="4"/>
    </row>
    <row r="979">
      <c r="A979" s="4"/>
      <c r="B979" s="4"/>
      <c r="C979" s="4"/>
      <c r="D979" s="4"/>
      <c r="E979" s="4"/>
      <c r="F979" s="4"/>
      <c r="G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8"/>
      <c r="X979" s="4"/>
      <c r="Y979" s="4"/>
      <c r="Z979" s="4"/>
      <c r="AA979" s="4"/>
      <c r="AB979" s="4"/>
      <c r="AC979" s="4"/>
      <c r="AD979" s="4"/>
      <c r="AE979" s="4"/>
      <c r="AF979" s="4"/>
      <c r="AG979" s="40"/>
      <c r="AH979" s="4"/>
      <c r="AI979" s="4"/>
      <c r="AJ979" s="4"/>
      <c r="AK979" s="4"/>
      <c r="AL979" s="4"/>
      <c r="AM979" s="4"/>
      <c r="AN979" s="4"/>
      <c r="AO979" s="4"/>
    </row>
    <row r="980">
      <c r="A980" s="4"/>
      <c r="B980" s="4"/>
      <c r="C980" s="4"/>
      <c r="D980" s="4"/>
      <c r="E980" s="4"/>
      <c r="F980" s="4"/>
      <c r="G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8"/>
      <c r="X980" s="4"/>
      <c r="Y980" s="4"/>
      <c r="Z980" s="4"/>
      <c r="AA980" s="4"/>
      <c r="AB980" s="4"/>
      <c r="AC980" s="4"/>
      <c r="AD980" s="4"/>
      <c r="AE980" s="4"/>
      <c r="AF980" s="4"/>
      <c r="AG980" s="40"/>
      <c r="AH980" s="4"/>
      <c r="AI980" s="4"/>
      <c r="AJ980" s="4"/>
      <c r="AK980" s="4"/>
      <c r="AL980" s="4"/>
      <c r="AM980" s="4"/>
      <c r="AN980" s="4"/>
      <c r="AO980" s="4"/>
    </row>
    <row r="981">
      <c r="A981" s="4"/>
      <c r="B981" s="4"/>
      <c r="C981" s="4"/>
      <c r="D981" s="4"/>
      <c r="E981" s="4"/>
      <c r="F981" s="4"/>
      <c r="G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8"/>
      <c r="X981" s="4"/>
      <c r="Y981" s="4"/>
      <c r="Z981" s="4"/>
      <c r="AA981" s="4"/>
      <c r="AB981" s="4"/>
      <c r="AC981" s="4"/>
      <c r="AD981" s="4"/>
      <c r="AE981" s="4"/>
      <c r="AF981" s="4"/>
      <c r="AG981" s="40"/>
      <c r="AH981" s="4"/>
      <c r="AI981" s="4"/>
      <c r="AJ981" s="4"/>
      <c r="AK981" s="4"/>
      <c r="AL981" s="4"/>
      <c r="AM981" s="4"/>
      <c r="AN981" s="4"/>
      <c r="AO981" s="4"/>
    </row>
    <row r="982">
      <c r="A982" s="4"/>
      <c r="B982" s="4"/>
      <c r="C982" s="4"/>
      <c r="D982" s="4"/>
      <c r="E982" s="4"/>
      <c r="F982" s="4"/>
      <c r="G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8"/>
      <c r="X982" s="4"/>
      <c r="Y982" s="4"/>
      <c r="Z982" s="4"/>
      <c r="AA982" s="4"/>
      <c r="AB982" s="4"/>
      <c r="AC982" s="4"/>
      <c r="AD982" s="4"/>
      <c r="AE982" s="4"/>
      <c r="AF982" s="4"/>
      <c r="AG982" s="40"/>
      <c r="AH982" s="4"/>
      <c r="AI982" s="4"/>
      <c r="AJ982" s="4"/>
      <c r="AK982" s="4"/>
      <c r="AL982" s="4"/>
      <c r="AM982" s="4"/>
      <c r="AN982" s="4"/>
      <c r="AO982" s="4"/>
    </row>
    <row r="983">
      <c r="A983" s="4"/>
      <c r="B983" s="4"/>
      <c r="C983" s="4"/>
      <c r="D983" s="4"/>
      <c r="E983" s="4"/>
      <c r="F983" s="4"/>
      <c r="G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8"/>
      <c r="X983" s="4"/>
      <c r="Y983" s="4"/>
      <c r="Z983" s="4"/>
      <c r="AA983" s="4"/>
      <c r="AB983" s="4"/>
      <c r="AC983" s="4"/>
      <c r="AD983" s="4"/>
      <c r="AE983" s="4"/>
      <c r="AF983" s="4"/>
      <c r="AG983" s="40"/>
      <c r="AH983" s="4"/>
      <c r="AI983" s="4"/>
      <c r="AJ983" s="4"/>
      <c r="AK983" s="4"/>
      <c r="AL983" s="4"/>
      <c r="AM983" s="4"/>
      <c r="AN983" s="4"/>
      <c r="AO983" s="4"/>
    </row>
    <row r="984">
      <c r="A984" s="4"/>
      <c r="B984" s="4"/>
      <c r="C984" s="4"/>
      <c r="D984" s="4"/>
      <c r="E984" s="4"/>
      <c r="F984" s="4"/>
      <c r="G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8"/>
      <c r="X984" s="4"/>
      <c r="Y984" s="4"/>
      <c r="Z984" s="4"/>
      <c r="AA984" s="4"/>
      <c r="AB984" s="4"/>
      <c r="AC984" s="4"/>
      <c r="AD984" s="4"/>
      <c r="AE984" s="4"/>
      <c r="AF984" s="4"/>
      <c r="AG984" s="40"/>
      <c r="AH984" s="4"/>
      <c r="AI984" s="4"/>
      <c r="AJ984" s="4"/>
      <c r="AK984" s="4"/>
      <c r="AL984" s="4"/>
      <c r="AM984" s="4"/>
      <c r="AN984" s="4"/>
      <c r="AO984" s="4"/>
    </row>
    <row r="985">
      <c r="A985" s="4"/>
      <c r="B985" s="4"/>
      <c r="C985" s="4"/>
      <c r="D985" s="4"/>
      <c r="E985" s="4"/>
      <c r="F985" s="4"/>
      <c r="G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8"/>
      <c r="X985" s="4"/>
      <c r="Y985" s="4"/>
      <c r="Z985" s="4"/>
      <c r="AA985" s="4"/>
      <c r="AB985" s="4"/>
      <c r="AC985" s="4"/>
      <c r="AD985" s="4"/>
      <c r="AE985" s="4"/>
      <c r="AF985" s="4"/>
      <c r="AG985" s="40"/>
      <c r="AH985" s="4"/>
      <c r="AI985" s="4"/>
      <c r="AJ985" s="4"/>
      <c r="AK985" s="4"/>
      <c r="AL985" s="4"/>
      <c r="AM985" s="4"/>
      <c r="AN985" s="4"/>
      <c r="AO985" s="4"/>
    </row>
    <row r="986">
      <c r="A986" s="4"/>
      <c r="B986" s="4"/>
      <c r="C986" s="4"/>
      <c r="D986" s="4"/>
      <c r="E986" s="4"/>
      <c r="F986" s="4"/>
      <c r="G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8"/>
      <c r="X986" s="4"/>
      <c r="Y986" s="4"/>
      <c r="Z986" s="4"/>
      <c r="AA986" s="4"/>
      <c r="AB986" s="4"/>
      <c r="AC986" s="4"/>
      <c r="AD986" s="4"/>
      <c r="AE986" s="4"/>
      <c r="AF986" s="4"/>
      <c r="AG986" s="40"/>
      <c r="AH986" s="4"/>
      <c r="AI986" s="4"/>
      <c r="AJ986" s="4"/>
      <c r="AK986" s="4"/>
      <c r="AL986" s="4"/>
      <c r="AM986" s="4"/>
      <c r="AN986" s="4"/>
      <c r="AO986" s="4"/>
    </row>
    <row r="987">
      <c r="A987" s="4"/>
      <c r="B987" s="4"/>
      <c r="C987" s="4"/>
      <c r="D987" s="4"/>
      <c r="E987" s="4"/>
      <c r="F987" s="4"/>
      <c r="G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8"/>
      <c r="X987" s="4"/>
      <c r="Y987" s="4"/>
      <c r="Z987" s="4"/>
      <c r="AA987" s="4"/>
      <c r="AB987" s="4"/>
      <c r="AC987" s="4"/>
      <c r="AD987" s="4"/>
      <c r="AE987" s="4"/>
      <c r="AF987" s="4"/>
      <c r="AG987" s="40"/>
      <c r="AH987" s="4"/>
      <c r="AI987" s="4"/>
      <c r="AJ987" s="4"/>
      <c r="AK987" s="4"/>
      <c r="AL987" s="4"/>
      <c r="AM987" s="4"/>
      <c r="AN987" s="4"/>
      <c r="AO987" s="4"/>
    </row>
    <row r="988">
      <c r="A988" s="4"/>
      <c r="B988" s="4"/>
      <c r="C988" s="4"/>
      <c r="D988" s="4"/>
      <c r="E988" s="4"/>
      <c r="F988" s="4"/>
      <c r="G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8"/>
      <c r="X988" s="4"/>
      <c r="Y988" s="4"/>
      <c r="Z988" s="4"/>
      <c r="AA988" s="4"/>
      <c r="AB988" s="4"/>
      <c r="AC988" s="4"/>
      <c r="AD988" s="4"/>
      <c r="AE988" s="4"/>
      <c r="AF988" s="4"/>
      <c r="AG988" s="40"/>
      <c r="AH988" s="4"/>
      <c r="AI988" s="4"/>
      <c r="AJ988" s="4"/>
      <c r="AK988" s="4"/>
      <c r="AL988" s="4"/>
      <c r="AM988" s="4"/>
      <c r="AN988" s="4"/>
      <c r="AO988" s="4"/>
    </row>
    <row r="989">
      <c r="A989" s="4"/>
      <c r="B989" s="4"/>
      <c r="C989" s="4"/>
      <c r="D989" s="4"/>
      <c r="E989" s="4"/>
      <c r="F989" s="4"/>
      <c r="G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8"/>
      <c r="X989" s="4"/>
      <c r="Y989" s="4"/>
      <c r="Z989" s="4"/>
      <c r="AA989" s="4"/>
      <c r="AB989" s="4"/>
      <c r="AC989" s="4"/>
      <c r="AD989" s="4"/>
      <c r="AE989" s="4"/>
      <c r="AF989" s="4"/>
      <c r="AG989" s="40"/>
      <c r="AH989" s="4"/>
      <c r="AI989" s="4"/>
      <c r="AJ989" s="4"/>
      <c r="AK989" s="4"/>
      <c r="AL989" s="4"/>
      <c r="AM989" s="4"/>
      <c r="AN989" s="4"/>
      <c r="AO989" s="4"/>
    </row>
    <row r="990">
      <c r="A990" s="4"/>
      <c r="B990" s="4"/>
      <c r="C990" s="4"/>
      <c r="D990" s="4"/>
      <c r="E990" s="4"/>
      <c r="F990" s="4"/>
      <c r="G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8"/>
      <c r="X990" s="4"/>
      <c r="Y990" s="4"/>
      <c r="Z990" s="4"/>
      <c r="AA990" s="4"/>
      <c r="AB990" s="4"/>
      <c r="AC990" s="4"/>
      <c r="AD990" s="4"/>
      <c r="AE990" s="4"/>
      <c r="AF990" s="4"/>
      <c r="AG990" s="40"/>
      <c r="AH990" s="4"/>
      <c r="AI990" s="4"/>
      <c r="AJ990" s="4"/>
      <c r="AK990" s="4"/>
      <c r="AL990" s="4"/>
      <c r="AM990" s="4"/>
      <c r="AN990" s="4"/>
      <c r="AO990" s="4"/>
    </row>
    <row r="991">
      <c r="A991" s="4"/>
      <c r="B991" s="4"/>
      <c r="C991" s="4"/>
      <c r="D991" s="4"/>
      <c r="E991" s="4"/>
      <c r="F991" s="4"/>
      <c r="G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8"/>
      <c r="X991" s="4"/>
      <c r="Y991" s="4"/>
      <c r="Z991" s="4"/>
      <c r="AA991" s="4"/>
      <c r="AB991" s="4"/>
      <c r="AC991" s="4"/>
      <c r="AD991" s="4"/>
      <c r="AE991" s="4"/>
      <c r="AF991" s="4"/>
      <c r="AG991" s="40"/>
      <c r="AH991" s="4"/>
      <c r="AI991" s="4"/>
      <c r="AJ991" s="4"/>
      <c r="AK991" s="4"/>
      <c r="AL991" s="4"/>
      <c r="AM991" s="4"/>
      <c r="AN991" s="4"/>
      <c r="AO991" s="4"/>
    </row>
    <row r="992">
      <c r="A992" s="4"/>
      <c r="B992" s="4"/>
      <c r="C992" s="4"/>
      <c r="D992" s="4"/>
      <c r="E992" s="4"/>
      <c r="F992" s="4"/>
      <c r="G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8"/>
      <c r="X992" s="4"/>
      <c r="Y992" s="4"/>
      <c r="Z992" s="4"/>
      <c r="AA992" s="4"/>
      <c r="AB992" s="4"/>
      <c r="AC992" s="4"/>
      <c r="AD992" s="4"/>
      <c r="AE992" s="4"/>
      <c r="AF992" s="4"/>
      <c r="AG992" s="40"/>
      <c r="AH992" s="4"/>
      <c r="AI992" s="4"/>
      <c r="AJ992" s="4"/>
      <c r="AK992" s="4"/>
      <c r="AL992" s="4"/>
      <c r="AM992" s="4"/>
      <c r="AN992" s="4"/>
      <c r="AO992" s="4"/>
    </row>
    <row r="993">
      <c r="A993" s="4"/>
      <c r="B993" s="4"/>
      <c r="C993" s="4"/>
      <c r="D993" s="4"/>
      <c r="E993" s="4"/>
      <c r="F993" s="4"/>
      <c r="G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8"/>
      <c r="X993" s="4"/>
      <c r="Y993" s="4"/>
      <c r="Z993" s="4"/>
      <c r="AA993" s="4"/>
      <c r="AB993" s="4"/>
      <c r="AC993" s="4"/>
      <c r="AD993" s="4"/>
      <c r="AE993" s="4"/>
      <c r="AF993" s="4"/>
      <c r="AG993" s="40"/>
      <c r="AH993" s="4"/>
      <c r="AI993" s="4"/>
      <c r="AJ993" s="4"/>
      <c r="AK993" s="4"/>
      <c r="AL993" s="4"/>
      <c r="AM993" s="4"/>
      <c r="AN993" s="4"/>
      <c r="AO993" s="4"/>
    </row>
    <row r="994">
      <c r="A994" s="4"/>
      <c r="B994" s="4"/>
      <c r="C994" s="4"/>
      <c r="D994" s="4"/>
      <c r="E994" s="4"/>
      <c r="F994" s="4"/>
      <c r="G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8"/>
      <c r="X994" s="4"/>
      <c r="Y994" s="4"/>
      <c r="Z994" s="4"/>
      <c r="AA994" s="4"/>
      <c r="AB994" s="4"/>
      <c r="AC994" s="4"/>
      <c r="AD994" s="4"/>
      <c r="AE994" s="4"/>
      <c r="AF994" s="4"/>
      <c r="AG994" s="40"/>
      <c r="AH994" s="4"/>
      <c r="AI994" s="4"/>
      <c r="AJ994" s="4"/>
      <c r="AK994" s="4"/>
      <c r="AL994" s="4"/>
      <c r="AM994" s="4"/>
      <c r="AN994" s="4"/>
      <c r="AO994" s="4"/>
    </row>
    <row r="995">
      <c r="A995" s="4"/>
      <c r="B995" s="4"/>
      <c r="C995" s="4"/>
      <c r="D995" s="4"/>
      <c r="E995" s="4"/>
      <c r="F995" s="4"/>
      <c r="G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8"/>
      <c r="X995" s="4"/>
      <c r="Y995" s="4"/>
      <c r="Z995" s="4"/>
      <c r="AA995" s="4"/>
      <c r="AB995" s="4"/>
      <c r="AC995" s="4"/>
      <c r="AD995" s="4"/>
      <c r="AE995" s="4"/>
      <c r="AF995" s="4"/>
      <c r="AG995" s="40"/>
      <c r="AH995" s="4"/>
      <c r="AI995" s="4"/>
      <c r="AJ995" s="4"/>
      <c r="AK995" s="4"/>
      <c r="AL995" s="4"/>
      <c r="AM995" s="4"/>
      <c r="AN995" s="4"/>
      <c r="AO995" s="4"/>
    </row>
    <row r="996">
      <c r="A996" s="4"/>
      <c r="B996" s="4"/>
      <c r="C996" s="4"/>
      <c r="D996" s="4"/>
      <c r="E996" s="4"/>
      <c r="F996" s="4"/>
      <c r="G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8"/>
      <c r="X996" s="4"/>
      <c r="Y996" s="4"/>
      <c r="Z996" s="4"/>
      <c r="AA996" s="4"/>
      <c r="AB996" s="4"/>
      <c r="AC996" s="4"/>
      <c r="AD996" s="4"/>
      <c r="AE996" s="4"/>
      <c r="AF996" s="4"/>
      <c r="AG996" s="40"/>
      <c r="AH996" s="4"/>
      <c r="AI996" s="4"/>
      <c r="AJ996" s="4"/>
      <c r="AK996" s="4"/>
      <c r="AL996" s="4"/>
      <c r="AM996" s="4"/>
      <c r="AN996" s="4"/>
      <c r="AO996" s="4"/>
    </row>
    <row r="997">
      <c r="A997" s="4"/>
      <c r="B997" s="4"/>
      <c r="C997" s="4"/>
      <c r="D997" s="4"/>
      <c r="E997" s="4"/>
      <c r="F997" s="4"/>
      <c r="G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8"/>
      <c r="X997" s="4"/>
      <c r="Y997" s="4"/>
      <c r="Z997" s="4"/>
      <c r="AA997" s="4"/>
      <c r="AB997" s="4"/>
      <c r="AC997" s="4"/>
      <c r="AD997" s="4"/>
      <c r="AE997" s="4"/>
      <c r="AF997" s="4"/>
      <c r="AG997" s="40"/>
      <c r="AH997" s="4"/>
      <c r="AI997" s="4"/>
      <c r="AJ997" s="4"/>
      <c r="AK997" s="4"/>
      <c r="AL997" s="4"/>
      <c r="AM997" s="4"/>
      <c r="AN997" s="4"/>
      <c r="AO997" s="4"/>
    </row>
    <row r="998">
      <c r="A998" s="4"/>
      <c r="B998" s="4"/>
      <c r="C998" s="4"/>
      <c r="D998" s="4"/>
      <c r="E998" s="4"/>
      <c r="F998" s="4"/>
      <c r="G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8"/>
      <c r="X998" s="4"/>
      <c r="Y998" s="4"/>
      <c r="Z998" s="4"/>
      <c r="AA998" s="4"/>
      <c r="AB998" s="4"/>
      <c r="AC998" s="4"/>
      <c r="AD998" s="4"/>
      <c r="AE998" s="4"/>
      <c r="AF998" s="4"/>
      <c r="AG998" s="40"/>
      <c r="AH998" s="4"/>
      <c r="AI998" s="4"/>
      <c r="AJ998" s="4"/>
      <c r="AK998" s="4"/>
      <c r="AL998" s="4"/>
      <c r="AM998" s="4"/>
      <c r="AN998" s="4"/>
      <c r="AO998" s="4"/>
    </row>
    <row r="999">
      <c r="A999" s="4"/>
      <c r="B999" s="4"/>
      <c r="C999" s="4"/>
      <c r="D999" s="4"/>
      <c r="E999" s="4"/>
      <c r="F999" s="4"/>
      <c r="G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8"/>
      <c r="X999" s="4"/>
      <c r="Y999" s="4"/>
      <c r="Z999" s="4"/>
      <c r="AA999" s="4"/>
      <c r="AB999" s="4"/>
      <c r="AC999" s="4"/>
      <c r="AD999" s="4"/>
      <c r="AE999" s="4"/>
      <c r="AF999" s="4"/>
      <c r="AG999" s="40"/>
      <c r="AH999" s="4"/>
      <c r="AI999" s="4"/>
      <c r="AJ999" s="4"/>
      <c r="AK999" s="4"/>
      <c r="AL999" s="4"/>
      <c r="AM999" s="4"/>
      <c r="AN999" s="4"/>
      <c r="AO999" s="4"/>
    </row>
    <row r="1000">
      <c r="A1000" s="4"/>
      <c r="B1000" s="4"/>
      <c r="C1000" s="4"/>
      <c r="D1000" s="4"/>
      <c r="E1000" s="4"/>
      <c r="F1000" s="4"/>
      <c r="G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8"/>
      <c r="X1000" s="4"/>
      <c r="Y1000" s="4"/>
      <c r="Z1000" s="4"/>
      <c r="AA1000" s="4"/>
      <c r="AB1000" s="4"/>
      <c r="AC1000" s="4"/>
      <c r="AD1000" s="4"/>
      <c r="AE1000" s="4"/>
      <c r="AF1000" s="4"/>
      <c r="AG1000" s="40"/>
      <c r="AH1000" s="4"/>
      <c r="AI1000" s="4"/>
      <c r="AJ1000" s="4"/>
      <c r="AK1000" s="4"/>
      <c r="AL1000" s="4"/>
      <c r="AM1000" s="4"/>
      <c r="AN1000" s="4"/>
      <c r="AO1000" s="4"/>
    </row>
    <row r="1001">
      <c r="A1001" s="4"/>
      <c r="B1001" s="4"/>
      <c r="C1001" s="4"/>
      <c r="D1001" s="4"/>
      <c r="E1001" s="4"/>
      <c r="F1001" s="4"/>
      <c r="G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8"/>
      <c r="X1001" s="4"/>
      <c r="Y1001" s="4"/>
      <c r="Z1001" s="4"/>
      <c r="AA1001" s="4"/>
      <c r="AB1001" s="4"/>
      <c r="AC1001" s="4"/>
      <c r="AD1001" s="4"/>
      <c r="AE1001" s="4"/>
      <c r="AF1001" s="4"/>
      <c r="AG1001" s="40"/>
      <c r="AH1001" s="4"/>
      <c r="AI1001" s="4"/>
      <c r="AJ1001" s="4"/>
      <c r="AK1001" s="4"/>
      <c r="AL1001" s="4"/>
      <c r="AM1001" s="4"/>
      <c r="AN1001" s="4"/>
      <c r="AO1001" s="4"/>
    </row>
  </sheetData>
  <autoFilter ref="$A$2:$F$72"/>
  <mergeCells count="4">
    <mergeCell ref="M1:P1"/>
    <mergeCell ref="R1:V1"/>
    <mergeCell ref="X1:AA1"/>
    <mergeCell ref="AC1:AF1"/>
  </mergeCells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hidden="1" min="1" max="1" width="12.63"/>
  </cols>
  <sheetData>
    <row r="1">
      <c r="A1" s="51" t="s">
        <v>93</v>
      </c>
      <c r="B1" s="52" t="s">
        <v>94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</row>
    <row r="2">
      <c r="A2" s="51" t="s">
        <v>95</v>
      </c>
      <c r="B2" s="52" t="s">
        <v>95</v>
      </c>
      <c r="C2" s="53"/>
      <c r="D2" s="53" t="s">
        <v>96</v>
      </c>
      <c r="E2" s="53" t="s">
        <v>97</v>
      </c>
      <c r="F2" s="53" t="s">
        <v>98</v>
      </c>
      <c r="G2" s="53" t="s">
        <v>99</v>
      </c>
      <c r="H2" s="53" t="s">
        <v>100</v>
      </c>
      <c r="I2" s="53" t="s">
        <v>101</v>
      </c>
      <c r="J2" s="53" t="s">
        <v>102</v>
      </c>
      <c r="K2" s="53" t="s">
        <v>103</v>
      </c>
      <c r="L2" s="53" t="s">
        <v>104</v>
      </c>
      <c r="M2" s="53" t="s">
        <v>105</v>
      </c>
      <c r="N2" s="53" t="s">
        <v>106</v>
      </c>
      <c r="O2" s="53" t="s">
        <v>107</v>
      </c>
      <c r="P2" s="53" t="s">
        <v>108</v>
      </c>
      <c r="Q2" s="53" t="s">
        <v>109</v>
      </c>
      <c r="R2" s="53" t="s">
        <v>110</v>
      </c>
      <c r="S2" s="53" t="s">
        <v>111</v>
      </c>
      <c r="T2" s="53" t="s">
        <v>112</v>
      </c>
      <c r="U2" s="53" t="s">
        <v>113</v>
      </c>
      <c r="V2" s="53" t="s">
        <v>114</v>
      </c>
      <c r="W2" s="53" t="s">
        <v>115</v>
      </c>
      <c r="X2" s="53" t="s">
        <v>116</v>
      </c>
      <c r="Y2" s="53" t="s">
        <v>117</v>
      </c>
      <c r="Z2" s="53" t="s">
        <v>118</v>
      </c>
      <c r="AA2" s="53" t="s">
        <v>119</v>
      </c>
      <c r="AB2" s="53" t="s">
        <v>120</v>
      </c>
      <c r="AC2" s="53" t="s">
        <v>121</v>
      </c>
      <c r="AD2" s="53" t="s">
        <v>122</v>
      </c>
      <c r="AE2" s="53" t="s">
        <v>123</v>
      </c>
      <c r="AF2" s="53" t="s">
        <v>124</v>
      </c>
      <c r="AG2" s="53" t="s">
        <v>125</v>
      </c>
      <c r="AH2" s="53" t="s">
        <v>126</v>
      </c>
      <c r="AI2" s="53" t="s">
        <v>127</v>
      </c>
      <c r="AJ2" s="53" t="s">
        <v>128</v>
      </c>
      <c r="AK2" s="53" t="s">
        <v>129</v>
      </c>
      <c r="AL2" s="53" t="s">
        <v>130</v>
      </c>
      <c r="AM2" s="53" t="s">
        <v>131</v>
      </c>
      <c r="AN2" s="53" t="s">
        <v>132</v>
      </c>
      <c r="AO2" s="53" t="s">
        <v>133</v>
      </c>
      <c r="AP2" s="53" t="s">
        <v>134</v>
      </c>
      <c r="AQ2" s="53" t="s">
        <v>135</v>
      </c>
      <c r="AR2" s="53" t="s">
        <v>136</v>
      </c>
      <c r="AS2" s="53" t="s">
        <v>137</v>
      </c>
      <c r="AT2" s="53" t="s">
        <v>138</v>
      </c>
      <c r="AU2" s="53" t="s">
        <v>139</v>
      </c>
      <c r="AV2" s="53" t="s">
        <v>140</v>
      </c>
      <c r="AW2" s="53" t="s">
        <v>141</v>
      </c>
      <c r="AX2" s="53" t="s">
        <v>142</v>
      </c>
      <c r="AY2" s="53" t="s">
        <v>143</v>
      </c>
      <c r="AZ2" s="53" t="s">
        <v>144</v>
      </c>
      <c r="BA2" s="53" t="s">
        <v>145</v>
      </c>
      <c r="BB2" s="53" t="s">
        <v>146</v>
      </c>
      <c r="BC2" s="53" t="s">
        <v>147</v>
      </c>
      <c r="BD2" s="53" t="s">
        <v>148</v>
      </c>
      <c r="BE2" s="53" t="s">
        <v>149</v>
      </c>
      <c r="BF2" s="53" t="s">
        <v>150</v>
      </c>
      <c r="BG2" s="53" t="s">
        <v>151</v>
      </c>
      <c r="BH2" s="53" t="s">
        <v>152</v>
      </c>
      <c r="BI2" s="53" t="s">
        <v>153</v>
      </c>
      <c r="BJ2" s="53" t="s">
        <v>154</v>
      </c>
      <c r="BK2" s="53" t="s">
        <v>155</v>
      </c>
      <c r="BL2" s="53" t="s">
        <v>156</v>
      </c>
      <c r="BM2" s="53" t="s">
        <v>157</v>
      </c>
      <c r="BN2" s="53" t="s">
        <v>158</v>
      </c>
      <c r="BO2" s="53" t="s">
        <v>159</v>
      </c>
      <c r="BP2" s="53" t="s">
        <v>160</v>
      </c>
      <c r="BQ2" s="53" t="s">
        <v>161</v>
      </c>
      <c r="BR2" s="53" t="s">
        <v>162</v>
      </c>
      <c r="BS2" s="53">
        <v>9700.0</v>
      </c>
      <c r="BT2" s="54" t="s">
        <v>0</v>
      </c>
      <c r="BW2" s="54"/>
      <c r="BX2" s="54" t="s">
        <v>1</v>
      </c>
    </row>
    <row r="3">
      <c r="A3" s="53"/>
      <c r="B3" s="53"/>
      <c r="C3" s="55" t="s">
        <v>20</v>
      </c>
      <c r="D3" s="55" t="s">
        <v>22</v>
      </c>
      <c r="E3" s="55" t="s">
        <v>24</v>
      </c>
      <c r="F3" s="55" t="s">
        <v>26</v>
      </c>
      <c r="G3" s="55" t="s">
        <v>27</v>
      </c>
      <c r="H3" s="55" t="s">
        <v>28</v>
      </c>
      <c r="I3" s="55" t="s">
        <v>29</v>
      </c>
      <c r="J3" s="55" t="s">
        <v>30</v>
      </c>
      <c r="K3" s="55" t="s">
        <v>31</v>
      </c>
      <c r="L3" s="55" t="s">
        <v>32</v>
      </c>
      <c r="M3" s="55" t="s">
        <v>33</v>
      </c>
      <c r="N3" s="55" t="s">
        <v>34</v>
      </c>
      <c r="O3" s="55" t="s">
        <v>35</v>
      </c>
      <c r="P3" s="55" t="s">
        <v>36</v>
      </c>
      <c r="Q3" s="55" t="s">
        <v>37</v>
      </c>
      <c r="R3" s="55" t="s">
        <v>38</v>
      </c>
      <c r="S3" s="55" t="s">
        <v>39</v>
      </c>
      <c r="T3" s="55" t="s">
        <v>40</v>
      </c>
      <c r="U3" s="55" t="s">
        <v>41</v>
      </c>
      <c r="V3" s="55" t="s">
        <v>42</v>
      </c>
      <c r="W3" s="55" t="s">
        <v>43</v>
      </c>
      <c r="X3" s="55" t="s">
        <v>44</v>
      </c>
      <c r="Y3" s="55" t="s">
        <v>45</v>
      </c>
      <c r="Z3" s="55" t="s">
        <v>46</v>
      </c>
      <c r="AA3" s="55" t="s">
        <v>47</v>
      </c>
      <c r="AB3" s="55" t="s">
        <v>48</v>
      </c>
      <c r="AC3" s="55" t="s">
        <v>49</v>
      </c>
      <c r="AD3" s="55" t="s">
        <v>50</v>
      </c>
      <c r="AE3" s="55" t="s">
        <v>51</v>
      </c>
      <c r="AF3" s="55" t="s">
        <v>52</v>
      </c>
      <c r="AG3" s="55" t="s">
        <v>53</v>
      </c>
      <c r="AH3" s="55" t="s">
        <v>54</v>
      </c>
      <c r="AI3" s="55" t="s">
        <v>55</v>
      </c>
      <c r="AJ3" s="55" t="s">
        <v>56</v>
      </c>
      <c r="AK3" s="55" t="s">
        <v>57</v>
      </c>
      <c r="AL3" s="55" t="s">
        <v>58</v>
      </c>
      <c r="AM3" s="55" t="s">
        <v>59</v>
      </c>
      <c r="AN3" s="55" t="s">
        <v>60</v>
      </c>
      <c r="AO3" s="55" t="s">
        <v>61</v>
      </c>
      <c r="AP3" s="55" t="s">
        <v>62</v>
      </c>
      <c r="AQ3" s="55" t="s">
        <v>63</v>
      </c>
      <c r="AR3" s="55" t="s">
        <v>64</v>
      </c>
      <c r="AS3" s="55" t="s">
        <v>65</v>
      </c>
      <c r="AT3" s="55" t="s">
        <v>66</v>
      </c>
      <c r="AU3" s="55" t="s">
        <v>67</v>
      </c>
      <c r="AV3" s="55" t="s">
        <v>68</v>
      </c>
      <c r="AW3" s="55" t="s">
        <v>69</v>
      </c>
      <c r="AX3" s="55" t="s">
        <v>70</v>
      </c>
      <c r="AY3" s="55" t="s">
        <v>71</v>
      </c>
      <c r="AZ3" s="55" t="s">
        <v>72</v>
      </c>
      <c r="BA3" s="55" t="s">
        <v>73</v>
      </c>
      <c r="BB3" s="55" t="s">
        <v>74</v>
      </c>
      <c r="BC3" s="55" t="s">
        <v>75</v>
      </c>
      <c r="BD3" s="55" t="s">
        <v>76</v>
      </c>
      <c r="BE3" s="55" t="s">
        <v>77</v>
      </c>
      <c r="BF3" s="55" t="s">
        <v>78</v>
      </c>
      <c r="BG3" s="55" t="s">
        <v>79</v>
      </c>
      <c r="BH3" s="55" t="s">
        <v>80</v>
      </c>
      <c r="BI3" s="55" t="s">
        <v>81</v>
      </c>
      <c r="BJ3" s="55" t="s">
        <v>82</v>
      </c>
      <c r="BK3" s="55" t="s">
        <v>83</v>
      </c>
      <c r="BL3" s="55" t="s">
        <v>84</v>
      </c>
      <c r="BM3" s="55" t="s">
        <v>85</v>
      </c>
      <c r="BN3" s="55" t="s">
        <v>86</v>
      </c>
      <c r="BO3" s="55" t="s">
        <v>87</v>
      </c>
      <c r="BP3" s="55" t="s">
        <v>88</v>
      </c>
      <c r="BQ3" s="55" t="s">
        <v>89</v>
      </c>
      <c r="BR3" s="55" t="s">
        <v>90</v>
      </c>
      <c r="BS3" s="53"/>
      <c r="BT3" s="56" t="s">
        <v>163</v>
      </c>
      <c r="BU3" s="56" t="s">
        <v>164</v>
      </c>
      <c r="BV3" s="56" t="s">
        <v>165</v>
      </c>
      <c r="BW3" s="57"/>
      <c r="BX3" s="56" t="s">
        <v>163</v>
      </c>
      <c r="BY3" s="56" t="s">
        <v>164</v>
      </c>
      <c r="BZ3" s="56" t="s">
        <v>165</v>
      </c>
    </row>
    <row r="4">
      <c r="A4" s="58" t="s">
        <v>166</v>
      </c>
      <c r="B4" s="55" t="s">
        <v>20</v>
      </c>
      <c r="C4" s="59">
        <v>1.0271621298803133</v>
      </c>
      <c r="D4" s="59">
        <v>0.06793233676988358</v>
      </c>
      <c r="E4" s="59">
        <v>0.013655106706791592</v>
      </c>
      <c r="F4" s="59">
        <v>0.008375640423603671</v>
      </c>
      <c r="G4" s="59">
        <v>0.005121780006931618</v>
      </c>
      <c r="H4" s="59">
        <v>0.004583080188567902</v>
      </c>
      <c r="I4" s="59">
        <v>0.005764584792448557</v>
      </c>
      <c r="J4" s="59">
        <v>0.07738324676979537</v>
      </c>
      <c r="K4" s="59">
        <v>0.5708553704492196</v>
      </c>
      <c r="L4" s="59">
        <v>0.2779234732163979</v>
      </c>
      <c r="M4" s="59">
        <v>0.0480600034878624</v>
      </c>
      <c r="N4" s="59">
        <v>0.33050361834172565</v>
      </c>
      <c r="O4" s="59">
        <v>0.12674038423019554</v>
      </c>
      <c r="P4" s="59">
        <v>0.037437397299642725</v>
      </c>
      <c r="Q4" s="59">
        <v>0.015435315945632121</v>
      </c>
      <c r="R4" s="59">
        <v>0.00933687749888593</v>
      </c>
      <c r="S4" s="59">
        <v>0.008773174247075462</v>
      </c>
      <c r="T4" s="59">
        <v>0.0034936948938361556</v>
      </c>
      <c r="U4" s="59">
        <v>0.03877404078837726</v>
      </c>
      <c r="V4" s="59">
        <v>0.45235651980100594</v>
      </c>
      <c r="W4" s="59">
        <v>0.008040542276752825</v>
      </c>
      <c r="X4" s="59">
        <v>0.012103150387876344</v>
      </c>
      <c r="Y4" s="59">
        <v>0.03159021512799989</v>
      </c>
      <c r="Z4" s="59">
        <v>0.01129614010809563</v>
      </c>
      <c r="AA4" s="59">
        <v>0.006251169477949665</v>
      </c>
      <c r="AB4" s="59">
        <v>0.00581949722081263</v>
      </c>
      <c r="AC4" s="59">
        <v>0.004642240306899294</v>
      </c>
      <c r="AD4" s="59">
        <v>0.0052080909848233005</v>
      </c>
      <c r="AE4" s="59">
        <v>0.004290084522685241</v>
      </c>
      <c r="AF4" s="59">
        <v>0.0033492270390145726</v>
      </c>
      <c r="AG4" s="59">
        <v>0.004168385224851315</v>
      </c>
      <c r="AH4" s="59">
        <v>0.004392611781877946</v>
      </c>
      <c r="AI4" s="59">
        <v>0.0039328777517462655</v>
      </c>
      <c r="AJ4" s="59">
        <v>0.00508923095436662</v>
      </c>
      <c r="AK4" s="59">
        <v>0.0025101175960560106</v>
      </c>
      <c r="AL4" s="59">
        <v>0.006215053601860981</v>
      </c>
      <c r="AM4" s="59">
        <v>0.0038324771204417112</v>
      </c>
      <c r="AN4" s="59">
        <v>0.002122575143526341</v>
      </c>
      <c r="AO4" s="59">
        <v>0.0025752920833891245</v>
      </c>
      <c r="AP4" s="59">
        <v>0.005069351848141561</v>
      </c>
      <c r="AQ4" s="59">
        <v>0.0031651237697011537</v>
      </c>
      <c r="AR4" s="59">
        <v>0.014457702827425098</v>
      </c>
      <c r="AS4" s="59">
        <v>0.011256433656365776</v>
      </c>
      <c r="AT4" s="59">
        <v>0.004564881963653191</v>
      </c>
      <c r="AU4" s="59">
        <v>0.008499719014504314</v>
      </c>
      <c r="AV4" s="59">
        <v>0.0025561785039498602</v>
      </c>
      <c r="AW4" s="59">
        <v>0.018824982895697527</v>
      </c>
      <c r="AX4" s="59">
        <v>0.04276531026297428</v>
      </c>
      <c r="AY4" s="59">
        <v>0.0031215772432083254</v>
      </c>
      <c r="AZ4" s="59">
        <v>0.00284700058620183</v>
      </c>
      <c r="BA4" s="59">
        <v>0.002225021079004257</v>
      </c>
      <c r="BB4" s="59">
        <v>0.0012541397933846117</v>
      </c>
      <c r="BC4" s="59">
        <v>0.0011761275738607657</v>
      </c>
      <c r="BD4" s="59">
        <v>3.050695627166235E-4</v>
      </c>
      <c r="BE4" s="59">
        <v>0.0017690196202801891</v>
      </c>
      <c r="BF4" s="59">
        <v>0.003219243529364944</v>
      </c>
      <c r="BG4" s="59">
        <v>0.002644257393975534</v>
      </c>
      <c r="BH4" s="59">
        <v>0.003495505591220121</v>
      </c>
      <c r="BI4" s="59">
        <v>0.0025942156650227144</v>
      </c>
      <c r="BJ4" s="59">
        <v>0.002219695688115993</v>
      </c>
      <c r="BK4" s="59">
        <v>0.0037175672545592597</v>
      </c>
      <c r="BL4" s="59">
        <v>0.003459182392386991</v>
      </c>
      <c r="BM4" s="59">
        <v>0.0018794960326013663</v>
      </c>
      <c r="BN4" s="59">
        <v>0.007241944069614111</v>
      </c>
      <c r="BO4" s="59">
        <v>0.004793596391470997</v>
      </c>
      <c r="BP4" s="59">
        <v>0.0023072582792016735</v>
      </c>
      <c r="BQ4" s="59">
        <v>0.00842885800454701</v>
      </c>
      <c r="BR4" s="59">
        <v>0.0</v>
      </c>
      <c r="BS4" s="53"/>
      <c r="BT4" s="60">
        <v>-7266.595399935904</v>
      </c>
      <c r="BU4" s="61">
        <f t="array" ref="BU4:BU71">MMULT(C4:BR71,BT4:BT71)
</f>
        <v>-12566.52587</v>
      </c>
      <c r="BV4" s="62">
        <f>'Cálculo do PIB 2050'!H2+BU4</f>
        <v>378203.8787</v>
      </c>
      <c r="BX4" s="63">
        <v>66661.0</v>
      </c>
      <c r="BY4" s="61">
        <f t="array" ref="BY4:BY71">MMULT(C4:BR71,BX4:BX71)
</f>
        <v>115280.3329</v>
      </c>
      <c r="BZ4" s="62">
        <f>'Cálculo do PIB 2050'!L2+BY4</f>
        <v>579978.6588</v>
      </c>
    </row>
    <row r="5">
      <c r="A5" s="58" t="s">
        <v>167</v>
      </c>
      <c r="B5" s="64" t="s">
        <v>22</v>
      </c>
      <c r="C5" s="59">
        <v>0.0032284344531264076</v>
      </c>
      <c r="D5" s="59">
        <v>1.048792526687083</v>
      </c>
      <c r="E5" s="59">
        <v>0.006331727919660682</v>
      </c>
      <c r="F5" s="59">
        <v>9.216956453666772E-4</v>
      </c>
      <c r="G5" s="59">
        <v>5.072197460813016E-4</v>
      </c>
      <c r="H5" s="59">
        <v>4.3215842054216845E-4</v>
      </c>
      <c r="I5" s="59">
        <v>6.553617783939811E-4</v>
      </c>
      <c r="J5" s="59">
        <v>0.3282915443174792</v>
      </c>
      <c r="K5" s="59">
        <v>0.005147196858458376</v>
      </c>
      <c r="L5" s="59">
        <v>0.019520865560093012</v>
      </c>
      <c r="M5" s="59">
        <v>0.00229619349667385</v>
      </c>
      <c r="N5" s="59">
        <v>0.014598527900590836</v>
      </c>
      <c r="O5" s="59">
        <v>0.00645976139624035</v>
      </c>
      <c r="P5" s="59">
        <v>0.004713008519147236</v>
      </c>
      <c r="Q5" s="59">
        <v>0.013166770014097625</v>
      </c>
      <c r="R5" s="59">
        <v>0.006102659021444059</v>
      </c>
      <c r="S5" s="59">
        <v>0.0035277977216478145</v>
      </c>
      <c r="T5" s="59">
        <v>5.863605685905097E-4</v>
      </c>
      <c r="U5" s="59">
        <v>0.0010318094405197935</v>
      </c>
      <c r="V5" s="59">
        <v>0.010592733654331202</v>
      </c>
      <c r="W5" s="59">
        <v>8.712919317731085E-4</v>
      </c>
      <c r="X5" s="59">
        <v>0.0010781365206676793</v>
      </c>
      <c r="Y5" s="59">
        <v>0.012874424477095149</v>
      </c>
      <c r="Z5" s="59">
        <v>7.852828809608247E-4</v>
      </c>
      <c r="AA5" s="59">
        <v>0.0011824517106222615</v>
      </c>
      <c r="AB5" s="59">
        <v>0.0013129696342857817</v>
      </c>
      <c r="AC5" s="59">
        <v>9.916237535226252E-4</v>
      </c>
      <c r="AD5" s="59">
        <v>0.0013173514236880048</v>
      </c>
      <c r="AE5" s="59">
        <v>8.408163424889335E-4</v>
      </c>
      <c r="AF5" s="59">
        <v>3.96152153802676E-4</v>
      </c>
      <c r="AG5" s="59">
        <v>5.681704537186617E-4</v>
      </c>
      <c r="AH5" s="59">
        <v>6.804232068999961E-4</v>
      </c>
      <c r="AI5" s="59">
        <v>5.652779634342001E-4</v>
      </c>
      <c r="AJ5" s="59">
        <v>5.944911815147971E-4</v>
      </c>
      <c r="AK5" s="59">
        <v>3.7747196451079154E-4</v>
      </c>
      <c r="AL5" s="59">
        <v>0.0010821576788366944</v>
      </c>
      <c r="AM5" s="59">
        <v>5.733206004305131E-4</v>
      </c>
      <c r="AN5" s="59">
        <v>2.817802034713688E-4</v>
      </c>
      <c r="AO5" s="59">
        <v>3.9068964654510977E-4</v>
      </c>
      <c r="AP5" s="59">
        <v>0.00213856816454158</v>
      </c>
      <c r="AQ5" s="59">
        <v>3.473655643855731E-4</v>
      </c>
      <c r="AR5" s="59">
        <v>8.799440275197455E-4</v>
      </c>
      <c r="AS5" s="59">
        <v>4.375480682225385E-4</v>
      </c>
      <c r="AT5" s="59">
        <v>3.0362701218065644E-4</v>
      </c>
      <c r="AU5" s="59">
        <v>9.174021858105503E-4</v>
      </c>
      <c r="AV5" s="59">
        <v>4.6702659357771573E-4</v>
      </c>
      <c r="AW5" s="59">
        <v>0.018587617366724558</v>
      </c>
      <c r="AX5" s="59">
        <v>0.029330661863404096</v>
      </c>
      <c r="AY5" s="59">
        <v>5.13768854812813E-4</v>
      </c>
      <c r="AZ5" s="59">
        <v>9.219654931894355E-4</v>
      </c>
      <c r="BA5" s="59">
        <v>9.597160787330004E-4</v>
      </c>
      <c r="BB5" s="59">
        <v>2.658156898992458E-4</v>
      </c>
      <c r="BC5" s="59">
        <v>3.505712358916202E-4</v>
      </c>
      <c r="BD5" s="59">
        <v>1.1792539809738666E-4</v>
      </c>
      <c r="BE5" s="59">
        <v>4.4170984162184885E-4</v>
      </c>
      <c r="BF5" s="59">
        <v>6.044021420065596E-4</v>
      </c>
      <c r="BG5" s="59">
        <v>6.627620592394804E-4</v>
      </c>
      <c r="BH5" s="59">
        <v>3.528084771056672E-4</v>
      </c>
      <c r="BI5" s="59">
        <v>6.302448697940651E-4</v>
      </c>
      <c r="BJ5" s="59">
        <v>1.7550558500972164E-4</v>
      </c>
      <c r="BK5" s="59">
        <v>0.0017696601987387196</v>
      </c>
      <c r="BL5" s="59">
        <v>0.0018906296896626482</v>
      </c>
      <c r="BM5" s="59">
        <v>8.666247475042308E-4</v>
      </c>
      <c r="BN5" s="59">
        <v>0.0036854285841278517</v>
      </c>
      <c r="BO5" s="59">
        <v>0.0021189131308372803</v>
      </c>
      <c r="BP5" s="59">
        <v>5.050127705089672E-4</v>
      </c>
      <c r="BQ5" s="59">
        <v>0.0029414041654583383</v>
      </c>
      <c r="BR5" s="59">
        <v>0.0</v>
      </c>
      <c r="BS5" s="53"/>
      <c r="BT5" s="62">
        <v>-2774.175693161378</v>
      </c>
      <c r="BU5" s="61">
        <v>-5211.438096262257</v>
      </c>
      <c r="BV5" s="62">
        <f>'Cálculo do PIB 2050'!H3+BU5</f>
        <v>143973.3862</v>
      </c>
      <c r="BX5" s="63">
        <v>25449.0</v>
      </c>
      <c r="BY5" s="61">
        <v>47807.673277421534</v>
      </c>
      <c r="BZ5" s="62">
        <f>'Cálculo do PIB 2050'!L3+BY5</f>
        <v>225216.0371</v>
      </c>
    </row>
    <row r="6">
      <c r="A6" s="58" t="s">
        <v>168</v>
      </c>
      <c r="B6" s="55" t="s">
        <v>24</v>
      </c>
      <c r="C6" s="59">
        <v>0.00441367229898553</v>
      </c>
      <c r="D6" s="59">
        <v>0.011583236311791378</v>
      </c>
      <c r="E6" s="59">
        <v>1.0579853948296152</v>
      </c>
      <c r="F6" s="59">
        <v>5.646411290257037E-4</v>
      </c>
      <c r="G6" s="59">
        <v>4.315204912595815E-4</v>
      </c>
      <c r="H6" s="59">
        <v>4.561262409749118E-4</v>
      </c>
      <c r="I6" s="59">
        <v>4.931891721731003E-4</v>
      </c>
      <c r="J6" s="59">
        <v>0.011920303323977411</v>
      </c>
      <c r="K6" s="59">
        <v>0.002643947656217847</v>
      </c>
      <c r="L6" s="59">
        <v>0.0034086240197431115</v>
      </c>
      <c r="M6" s="59">
        <v>0.0014433014084272102</v>
      </c>
      <c r="N6" s="59">
        <v>0.003952192947780521</v>
      </c>
      <c r="O6" s="59">
        <v>0.0019947136800889413</v>
      </c>
      <c r="P6" s="59">
        <v>0.0010404911394951326</v>
      </c>
      <c r="Q6" s="59">
        <v>0.0017630794004378884</v>
      </c>
      <c r="R6" s="59">
        <v>0.07423332195963138</v>
      </c>
      <c r="S6" s="59">
        <v>0.03808819985898851</v>
      </c>
      <c r="T6" s="59">
        <v>0.002550842444137251</v>
      </c>
      <c r="U6" s="59">
        <v>4.6371638684326654E-4</v>
      </c>
      <c r="V6" s="59">
        <v>0.0025104715024471527</v>
      </c>
      <c r="W6" s="59">
        <v>0.0015584766668857082</v>
      </c>
      <c r="X6" s="59">
        <v>8.077533866102849E-4</v>
      </c>
      <c r="Y6" s="59">
        <v>0.0024312474967126164</v>
      </c>
      <c r="Z6" s="59">
        <v>8.255870342756357E-4</v>
      </c>
      <c r="AA6" s="59">
        <v>0.008385841208929065</v>
      </c>
      <c r="AB6" s="59">
        <v>0.002193277123055912</v>
      </c>
      <c r="AC6" s="59">
        <v>0.007493006006861173</v>
      </c>
      <c r="AD6" s="59">
        <v>5.913144885150949E-4</v>
      </c>
      <c r="AE6" s="59">
        <v>0.002557451094295158</v>
      </c>
      <c r="AF6" s="59">
        <v>6.76281715582923E-4</v>
      </c>
      <c r="AG6" s="59">
        <v>0.0011053417890311496</v>
      </c>
      <c r="AH6" s="59">
        <v>0.0013236044571064112</v>
      </c>
      <c r="AI6" s="59">
        <v>0.0014290694425471012</v>
      </c>
      <c r="AJ6" s="59">
        <v>0.0016997399216329189</v>
      </c>
      <c r="AK6" s="59">
        <v>8.981268546740892E-4</v>
      </c>
      <c r="AL6" s="59">
        <v>0.006407877489041674</v>
      </c>
      <c r="AM6" s="59">
        <v>7.623552605631806E-4</v>
      </c>
      <c r="AN6" s="59">
        <v>3.866359319287683E-4</v>
      </c>
      <c r="AO6" s="59">
        <v>4.5938734714629273E-4</v>
      </c>
      <c r="AP6" s="59">
        <v>0.0033442881872849345</v>
      </c>
      <c r="AQ6" s="59">
        <v>5.522969889099929E-4</v>
      </c>
      <c r="AR6" s="59">
        <v>8.135089781834977E-4</v>
      </c>
      <c r="AS6" s="59">
        <v>4.268604143117993E-4</v>
      </c>
      <c r="AT6" s="59">
        <v>3.1501347013797467E-4</v>
      </c>
      <c r="AU6" s="59">
        <v>4.344099933545432E-4</v>
      </c>
      <c r="AV6" s="59">
        <v>3.7538499156329E-4</v>
      </c>
      <c r="AW6" s="59">
        <v>0.0025864554914349094</v>
      </c>
      <c r="AX6" s="59">
        <v>0.0036544986466748707</v>
      </c>
      <c r="AY6" s="59">
        <v>0.0020240600659754506</v>
      </c>
      <c r="AZ6" s="59">
        <v>6.614026346137677E-4</v>
      </c>
      <c r="BA6" s="59">
        <v>3.8964326657543177E-4</v>
      </c>
      <c r="BB6" s="59">
        <v>2.9519485844684104E-4</v>
      </c>
      <c r="BC6" s="59">
        <v>2.2783083234406397E-4</v>
      </c>
      <c r="BD6" s="59">
        <v>1.225017531605332E-4</v>
      </c>
      <c r="BE6" s="59">
        <v>4.4196962155403053E-4</v>
      </c>
      <c r="BF6" s="59">
        <v>5.34813804791658E-4</v>
      </c>
      <c r="BG6" s="59">
        <v>6.047571265456482E-4</v>
      </c>
      <c r="BH6" s="59">
        <v>6.663279992570792E-4</v>
      </c>
      <c r="BI6" s="59">
        <v>5.694492133336851E-4</v>
      </c>
      <c r="BJ6" s="59">
        <v>1.2431896901250107E-4</v>
      </c>
      <c r="BK6" s="59">
        <v>4.084144371558838E-4</v>
      </c>
      <c r="BL6" s="59">
        <v>4.62403087944822E-4</v>
      </c>
      <c r="BM6" s="59">
        <v>3.701622733498623E-4</v>
      </c>
      <c r="BN6" s="59">
        <v>8.142305781685537E-4</v>
      </c>
      <c r="BO6" s="59">
        <v>6.721869617864194E-4</v>
      </c>
      <c r="BP6" s="59">
        <v>3.404717064701035E-4</v>
      </c>
      <c r="BQ6" s="59">
        <v>7.243260216446266E-4</v>
      </c>
      <c r="BR6" s="59">
        <v>0.0</v>
      </c>
      <c r="BS6" s="53"/>
      <c r="BT6" s="62">
        <v>-691.357757684782</v>
      </c>
      <c r="BU6" s="61">
        <v>-1216.6065111792352</v>
      </c>
      <c r="BV6" s="62">
        <f>'Cálculo do PIB 2050'!H4+BU6</f>
        <v>35962.03573</v>
      </c>
      <c r="BX6" s="63">
        <v>6342.0</v>
      </c>
      <c r="BY6" s="61">
        <v>11160.399792162822</v>
      </c>
      <c r="BZ6" s="62">
        <f>'Cálculo do PIB 2050'!L4+BY6</f>
        <v>55372.68559</v>
      </c>
    </row>
    <row r="7">
      <c r="A7" s="58" t="s">
        <v>169</v>
      </c>
      <c r="B7" s="55" t="s">
        <v>26</v>
      </c>
      <c r="C7" s="59">
        <v>0.0038697497858367195</v>
      </c>
      <c r="D7" s="59">
        <v>0.005241501595517553</v>
      </c>
      <c r="E7" s="59">
        <v>9.749045630232208E-4</v>
      </c>
      <c r="F7" s="59">
        <v>1.0143452272229254</v>
      </c>
      <c r="G7" s="59">
        <v>0.004540958780608772</v>
      </c>
      <c r="H7" s="59">
        <v>9.991930446031298E-4</v>
      </c>
      <c r="I7" s="59">
        <v>0.0012794943382260088</v>
      </c>
      <c r="J7" s="59">
        <v>0.0025852147831630905</v>
      </c>
      <c r="K7" s="59">
        <v>0.0027102784707926228</v>
      </c>
      <c r="L7" s="59">
        <v>0.002951163132066352</v>
      </c>
      <c r="M7" s="59">
        <v>0.0024887376750234147</v>
      </c>
      <c r="N7" s="59">
        <v>0.0015563755802177287</v>
      </c>
      <c r="O7" s="59">
        <v>0.002436558317756563</v>
      </c>
      <c r="P7" s="59">
        <v>8.028093935643455E-4</v>
      </c>
      <c r="Q7" s="59">
        <v>0.0013966098207971293</v>
      </c>
      <c r="R7" s="59">
        <v>0.0012554114308026333</v>
      </c>
      <c r="S7" s="59">
        <v>0.0019712922128665776</v>
      </c>
      <c r="T7" s="59">
        <v>8.41024557779702E-4</v>
      </c>
      <c r="U7" s="59">
        <v>0.0021600544636170373</v>
      </c>
      <c r="V7" s="59">
        <v>0.006430526139183058</v>
      </c>
      <c r="W7" s="59">
        <v>0.02064737120352077</v>
      </c>
      <c r="X7" s="59">
        <v>0.004769334686370676</v>
      </c>
      <c r="Y7" s="59">
        <v>0.003448208470263537</v>
      </c>
      <c r="Z7" s="59">
        <v>0.0010023386924517769</v>
      </c>
      <c r="AA7" s="59">
        <v>0.004113215906150054</v>
      </c>
      <c r="AB7" s="59">
        <v>0.060084448206088305</v>
      </c>
      <c r="AC7" s="59">
        <v>0.01239361378529357</v>
      </c>
      <c r="AD7" s="59">
        <v>0.007421127895945858</v>
      </c>
      <c r="AE7" s="59">
        <v>0.003474599660465113</v>
      </c>
      <c r="AF7" s="59">
        <v>4.6172488515277475E-4</v>
      </c>
      <c r="AG7" s="59">
        <v>0.0030182824008965245</v>
      </c>
      <c r="AH7" s="59">
        <v>0.0018068426945051692</v>
      </c>
      <c r="AI7" s="59">
        <v>0.00242217600357886</v>
      </c>
      <c r="AJ7" s="59">
        <v>0.0027941907694157687</v>
      </c>
      <c r="AK7" s="59">
        <v>0.0013707961596927222</v>
      </c>
      <c r="AL7" s="59">
        <v>0.0022793223971380185</v>
      </c>
      <c r="AM7" s="59">
        <v>0.0013294396247282984</v>
      </c>
      <c r="AN7" s="59">
        <v>0.002094744191302251</v>
      </c>
      <c r="AO7" s="59">
        <v>0.006663745192226212</v>
      </c>
      <c r="AP7" s="59">
        <v>0.01797826578047385</v>
      </c>
      <c r="AQ7" s="59">
        <v>7.4898103646557E-4</v>
      </c>
      <c r="AR7" s="59">
        <v>5.232721308082436E-4</v>
      </c>
      <c r="AS7" s="59">
        <v>8.056615692452568E-4</v>
      </c>
      <c r="AT7" s="59">
        <v>4.5447688546398695E-4</v>
      </c>
      <c r="AU7" s="59">
        <v>6.045568933483479E-4</v>
      </c>
      <c r="AV7" s="59">
        <v>5.632450308997139E-4</v>
      </c>
      <c r="AW7" s="59">
        <v>0.0013779043377674073</v>
      </c>
      <c r="AX7" s="59">
        <v>0.0011167298674545894</v>
      </c>
      <c r="AY7" s="59">
        <v>4.1463788091769527E-4</v>
      </c>
      <c r="AZ7" s="59">
        <v>4.042119028117346E-4</v>
      </c>
      <c r="BA7" s="59">
        <v>7.777285476777221E-4</v>
      </c>
      <c r="BB7" s="59">
        <v>2.6820366223982906E-4</v>
      </c>
      <c r="BC7" s="59">
        <v>1.741974969196389E-4</v>
      </c>
      <c r="BD7" s="59">
        <v>9.047054166748221E-4</v>
      </c>
      <c r="BE7" s="59">
        <v>2.497872430229724E-4</v>
      </c>
      <c r="BF7" s="59">
        <v>4.7399233715590585E-4</v>
      </c>
      <c r="BG7" s="59">
        <v>3.0543471899559195E-4</v>
      </c>
      <c r="BH7" s="59">
        <v>4.642308393239768E-4</v>
      </c>
      <c r="BI7" s="59">
        <v>6.921390599707743E-4</v>
      </c>
      <c r="BJ7" s="59">
        <v>1.3454517723954457E-4</v>
      </c>
      <c r="BK7" s="59">
        <v>6.701192846986802E-4</v>
      </c>
      <c r="BL7" s="59">
        <v>2.955600669655836E-4</v>
      </c>
      <c r="BM7" s="59">
        <v>2.8967362603981087E-4</v>
      </c>
      <c r="BN7" s="59">
        <v>7.296462009894212E-4</v>
      </c>
      <c r="BO7" s="59">
        <v>4.384893165411069E-4</v>
      </c>
      <c r="BP7" s="59">
        <v>5.145958758320031E-4</v>
      </c>
      <c r="BQ7" s="59">
        <v>6.544188079234677E-4</v>
      </c>
      <c r="BR7" s="59">
        <v>0.0</v>
      </c>
      <c r="BS7" s="53"/>
      <c r="BT7" s="62">
        <v>-365.322421152101</v>
      </c>
      <c r="BU7" s="61">
        <v>-1040.926842686244</v>
      </c>
      <c r="BV7" s="62">
        <f>'Cálculo do PIB 2050'!H5+BU7</f>
        <v>18604.75074</v>
      </c>
      <c r="BX7" s="63">
        <v>3351.0</v>
      </c>
      <c r="BY7" s="61">
        <v>9548.755296741876</v>
      </c>
      <c r="BZ7" s="62">
        <f>'Cálculo do PIB 2050'!L5+BY7</f>
        <v>32911.10151</v>
      </c>
    </row>
    <row r="8">
      <c r="A8" s="58" t="s">
        <v>170</v>
      </c>
      <c r="B8" s="55" t="s">
        <v>27</v>
      </c>
      <c r="C8" s="59">
        <v>0.022476171411036285</v>
      </c>
      <c r="D8" s="59">
        <v>0.02144800322721303</v>
      </c>
      <c r="E8" s="59">
        <v>0.011474968003599217</v>
      </c>
      <c r="F8" s="59">
        <v>0.030577300366911562</v>
      </c>
      <c r="G8" s="59">
        <v>1.043293772722394</v>
      </c>
      <c r="H8" s="59">
        <v>0.030710560917105424</v>
      </c>
      <c r="I8" s="59">
        <v>0.03654546616743572</v>
      </c>
      <c r="J8" s="59">
        <v>0.020987402011121797</v>
      </c>
      <c r="K8" s="59">
        <v>0.025606265351915132</v>
      </c>
      <c r="L8" s="59">
        <v>0.022735612704474044</v>
      </c>
      <c r="M8" s="59">
        <v>0.01654063247210545</v>
      </c>
      <c r="N8" s="59">
        <v>0.01287547140699032</v>
      </c>
      <c r="O8" s="59">
        <v>0.016243967542223087</v>
      </c>
      <c r="P8" s="59">
        <v>0.00772580987174652</v>
      </c>
      <c r="Q8" s="59">
        <v>0.011195886210099863</v>
      </c>
      <c r="R8" s="59">
        <v>0.016589852344070156</v>
      </c>
      <c r="S8" s="59">
        <v>0.024905120449881128</v>
      </c>
      <c r="T8" s="59">
        <v>0.007350829043392968</v>
      </c>
      <c r="U8" s="59">
        <v>0.3506527296862447</v>
      </c>
      <c r="V8" s="59">
        <v>0.02465109181482287</v>
      </c>
      <c r="W8" s="59">
        <v>0.04468871590994023</v>
      </c>
      <c r="X8" s="59">
        <v>0.01875426018751042</v>
      </c>
      <c r="Y8" s="59">
        <v>0.01806501350013489</v>
      </c>
      <c r="Z8" s="59">
        <v>0.00942885673138656</v>
      </c>
      <c r="AA8" s="59">
        <v>0.020668900425019326</v>
      </c>
      <c r="AB8" s="59">
        <v>0.03264720775277985</v>
      </c>
      <c r="AC8" s="59">
        <v>0.02434154304085583</v>
      </c>
      <c r="AD8" s="59">
        <v>0.02956135263728125</v>
      </c>
      <c r="AE8" s="59">
        <v>0.016867483052250724</v>
      </c>
      <c r="AF8" s="59">
        <v>0.00662841589856318</v>
      </c>
      <c r="AG8" s="59">
        <v>0.014398968125911791</v>
      </c>
      <c r="AH8" s="59">
        <v>0.010309813960020854</v>
      </c>
      <c r="AI8" s="59">
        <v>0.013018111293275061</v>
      </c>
      <c r="AJ8" s="59">
        <v>0.013603624359841353</v>
      </c>
      <c r="AK8" s="59">
        <v>0.007315655588824971</v>
      </c>
      <c r="AL8" s="59">
        <v>0.010663588236443583</v>
      </c>
      <c r="AM8" s="59">
        <v>0.008234587826583489</v>
      </c>
      <c r="AN8" s="59">
        <v>0.051500596637181394</v>
      </c>
      <c r="AO8" s="59">
        <v>0.017386734030454945</v>
      </c>
      <c r="AP8" s="59">
        <v>0.014346291287741895</v>
      </c>
      <c r="AQ8" s="59">
        <v>0.006547220221647714</v>
      </c>
      <c r="AR8" s="59">
        <v>0.011773083735053213</v>
      </c>
      <c r="AS8" s="59">
        <v>0.07919806780089933</v>
      </c>
      <c r="AT8" s="59">
        <v>0.030767582595141226</v>
      </c>
      <c r="AU8" s="59">
        <v>0.05667440415142794</v>
      </c>
      <c r="AV8" s="59">
        <v>0.011853816955524604</v>
      </c>
      <c r="AW8" s="59">
        <v>0.008417199172768388</v>
      </c>
      <c r="AX8" s="59">
        <v>0.010696418768447517</v>
      </c>
      <c r="AY8" s="59">
        <v>0.0064988085764424944</v>
      </c>
      <c r="AZ8" s="59">
        <v>0.004902939482803317</v>
      </c>
      <c r="BA8" s="59">
        <v>0.004411641062106459</v>
      </c>
      <c r="BB8" s="59">
        <v>0.002646941578034619</v>
      </c>
      <c r="BC8" s="59">
        <v>0.0021623822827861044</v>
      </c>
      <c r="BD8" s="59">
        <v>6.524131537433713E-4</v>
      </c>
      <c r="BE8" s="59">
        <v>0.003382900940304309</v>
      </c>
      <c r="BF8" s="59">
        <v>0.006914969123216556</v>
      </c>
      <c r="BG8" s="59">
        <v>0.004250650904824797</v>
      </c>
      <c r="BH8" s="59">
        <v>0.008735096690048376</v>
      </c>
      <c r="BI8" s="59">
        <v>0.004946959452663332</v>
      </c>
      <c r="BJ8" s="59">
        <v>0.004921548797204985</v>
      </c>
      <c r="BK8" s="59">
        <v>0.00461176402569773</v>
      </c>
      <c r="BL8" s="59">
        <v>0.0023013300932336754</v>
      </c>
      <c r="BM8" s="59">
        <v>0.004133313301945753</v>
      </c>
      <c r="BN8" s="59">
        <v>0.0037165216060132365</v>
      </c>
      <c r="BO8" s="59">
        <v>0.003711774310674898</v>
      </c>
      <c r="BP8" s="59">
        <v>0.005609422340272538</v>
      </c>
      <c r="BQ8" s="59">
        <v>0.008739627834235668</v>
      </c>
      <c r="BR8" s="59">
        <v>0.0</v>
      </c>
      <c r="BS8" s="53"/>
      <c r="BT8" s="62">
        <v>-4124.742251274933</v>
      </c>
      <c r="BU8" s="61">
        <v>-10245.412086936421</v>
      </c>
      <c r="BV8" s="62">
        <f>'Cálculo do PIB 2050'!H6+BU8</f>
        <v>211567.8457</v>
      </c>
      <c r="BX8" s="63">
        <v>37839.0</v>
      </c>
      <c r="BY8" s="61">
        <v>93987.78146186315</v>
      </c>
      <c r="BZ8" s="62">
        <f>'Cálculo do PIB 2050'!L6+BY8</f>
        <v>357764.793</v>
      </c>
    </row>
    <row r="9">
      <c r="A9" s="58" t="s">
        <v>171</v>
      </c>
      <c r="B9" s="55" t="s">
        <v>28</v>
      </c>
      <c r="C9" s="59">
        <v>4.1345821220335863E-4</v>
      </c>
      <c r="D9" s="59">
        <v>8.103616948586831E-4</v>
      </c>
      <c r="E9" s="59">
        <v>2.759226997066446E-4</v>
      </c>
      <c r="F9" s="59">
        <v>0.0014079047846410526</v>
      </c>
      <c r="G9" s="59">
        <v>0.0028439130886252933</v>
      </c>
      <c r="H9" s="59">
        <v>1.0211224580422742</v>
      </c>
      <c r="I9" s="59">
        <v>0.00465044064182067</v>
      </c>
      <c r="J9" s="59">
        <v>9.772162784982836E-4</v>
      </c>
      <c r="K9" s="59">
        <v>4.748062485150639E-4</v>
      </c>
      <c r="L9" s="59">
        <v>7.518066409101367E-4</v>
      </c>
      <c r="M9" s="59">
        <v>0.002059022351949827</v>
      </c>
      <c r="N9" s="59">
        <v>3.5055208266834267E-4</v>
      </c>
      <c r="O9" s="59">
        <v>4.4268753840378215E-4</v>
      </c>
      <c r="P9" s="59">
        <v>3.1584780639833836E-4</v>
      </c>
      <c r="Q9" s="59">
        <v>4.102147663060346E-4</v>
      </c>
      <c r="R9" s="59">
        <v>0.0010608250328550592</v>
      </c>
      <c r="S9" s="59">
        <v>8.887013187022276E-4</v>
      </c>
      <c r="T9" s="59">
        <v>6.951666590672151E-4</v>
      </c>
      <c r="U9" s="59">
        <v>0.0011203330643589006</v>
      </c>
      <c r="V9" s="59">
        <v>5.026008248559664E-4</v>
      </c>
      <c r="W9" s="59">
        <v>6.651114271061666E-4</v>
      </c>
      <c r="X9" s="59">
        <v>7.643480912116024E-4</v>
      </c>
      <c r="Y9" s="59">
        <v>0.0011459317265960515</v>
      </c>
      <c r="Z9" s="59">
        <v>3.677471298498307E-4</v>
      </c>
      <c r="AA9" s="59">
        <v>0.0017813397084509006</v>
      </c>
      <c r="AB9" s="59">
        <v>0.0036254155313051083</v>
      </c>
      <c r="AC9" s="59">
        <v>0.1282252682533951</v>
      </c>
      <c r="AD9" s="59">
        <v>0.005060354886939901</v>
      </c>
      <c r="AE9" s="59">
        <v>0.026765379770239205</v>
      </c>
      <c r="AF9" s="59">
        <v>8.491597907617583E-4</v>
      </c>
      <c r="AG9" s="59">
        <v>0.00713883875243338</v>
      </c>
      <c r="AH9" s="59">
        <v>0.01176059060898647</v>
      </c>
      <c r="AI9" s="59">
        <v>0.008760549656492048</v>
      </c>
      <c r="AJ9" s="59">
        <v>0.013339347594424091</v>
      </c>
      <c r="AK9" s="59">
        <v>0.004499721011062531</v>
      </c>
      <c r="AL9" s="59">
        <v>0.003434803360500874</v>
      </c>
      <c r="AM9" s="59">
        <v>0.005327427329118683</v>
      </c>
      <c r="AN9" s="59">
        <v>0.0010852774595098958</v>
      </c>
      <c r="AO9" s="59">
        <v>0.0010524709247340886</v>
      </c>
      <c r="AP9" s="59">
        <v>0.005530696155898924</v>
      </c>
      <c r="AQ9" s="59">
        <v>0.0016925188474589434</v>
      </c>
      <c r="AR9" s="59">
        <v>4.838488886802874E-4</v>
      </c>
      <c r="AS9" s="59">
        <v>9.170022367245697E-4</v>
      </c>
      <c r="AT9" s="59">
        <v>7.457456496123665E-4</v>
      </c>
      <c r="AU9" s="59">
        <v>4.473995006627342E-4</v>
      </c>
      <c r="AV9" s="59">
        <v>4.309262302935841E-4</v>
      </c>
      <c r="AW9" s="59">
        <v>5.854463619904114E-4</v>
      </c>
      <c r="AX9" s="59">
        <v>7.221307196174487E-4</v>
      </c>
      <c r="AY9" s="59">
        <v>3.8112872931816137E-4</v>
      </c>
      <c r="AZ9" s="59">
        <v>2.817811171881031E-4</v>
      </c>
      <c r="BA9" s="59">
        <v>3.875739226347419E-4</v>
      </c>
      <c r="BB9" s="59">
        <v>2.184882398233476E-4</v>
      </c>
      <c r="BC9" s="59">
        <v>1.0548564305274034E-4</v>
      </c>
      <c r="BD9" s="59">
        <v>8.65638240154039E-5</v>
      </c>
      <c r="BE9" s="59">
        <v>1.905364463081118E-4</v>
      </c>
      <c r="BF9" s="59">
        <v>4.4636449023172374E-4</v>
      </c>
      <c r="BG9" s="59">
        <v>2.2543038374488433E-4</v>
      </c>
      <c r="BH9" s="59">
        <v>0.0010946211270732688</v>
      </c>
      <c r="BI9" s="59">
        <v>3.78673815621507E-4</v>
      </c>
      <c r="BJ9" s="59">
        <v>1.682126070530654E-4</v>
      </c>
      <c r="BK9" s="59">
        <v>2.851044337043671E-4</v>
      </c>
      <c r="BL9" s="59">
        <v>1.3400427217352622E-4</v>
      </c>
      <c r="BM9" s="59">
        <v>1.8267879131560617E-4</v>
      </c>
      <c r="BN9" s="59">
        <v>3.319278670496334E-4</v>
      </c>
      <c r="BO9" s="59">
        <v>2.730559586225195E-4</v>
      </c>
      <c r="BP9" s="59">
        <v>4.3039261431059657E-4</v>
      </c>
      <c r="BQ9" s="59">
        <v>3.3523080863350255E-4</v>
      </c>
      <c r="BR9" s="59">
        <v>0.0</v>
      </c>
      <c r="BS9" s="53"/>
      <c r="BT9" s="62">
        <v>-1685.510861790448</v>
      </c>
      <c r="BU9" s="61">
        <v>-2411.3838108647024</v>
      </c>
      <c r="BV9" s="62">
        <f>'Cálculo do PIB 2050'!H7+BU9</f>
        <v>88229.10533</v>
      </c>
      <c r="BX9" s="63">
        <v>15462.0</v>
      </c>
      <c r="BY9" s="61">
        <v>22120.89824506476</v>
      </c>
      <c r="BZ9" s="62">
        <f>'Cálculo do PIB 2050'!L7+BY9</f>
        <v>129909.2135</v>
      </c>
    </row>
    <row r="10">
      <c r="A10" s="58" t="s">
        <v>172</v>
      </c>
      <c r="B10" s="55" t="s">
        <v>29</v>
      </c>
      <c r="C10" s="59">
        <v>3.9084649330394547E-4</v>
      </c>
      <c r="D10" s="59">
        <v>3.6128528811977856E-4</v>
      </c>
      <c r="E10" s="59">
        <v>1.2283481842110142E-4</v>
      </c>
      <c r="F10" s="59">
        <v>5.789810561491408E-4</v>
      </c>
      <c r="G10" s="59">
        <v>9.305990385941094E-4</v>
      </c>
      <c r="H10" s="59">
        <v>6.020969668859605E-4</v>
      </c>
      <c r="I10" s="59">
        <v>1.0475518638055534</v>
      </c>
      <c r="J10" s="59">
        <v>5.113448336676924E-4</v>
      </c>
      <c r="K10" s="59">
        <v>3.5087640165612277E-4</v>
      </c>
      <c r="L10" s="59">
        <v>5.6524866697476E-4</v>
      </c>
      <c r="M10" s="59">
        <v>6.221889067376E-4</v>
      </c>
      <c r="N10" s="59">
        <v>2.4491027042010117E-4</v>
      </c>
      <c r="O10" s="59">
        <v>3.2471286365974306E-4</v>
      </c>
      <c r="P10" s="59">
        <v>2.1109939935644447E-4</v>
      </c>
      <c r="Q10" s="59">
        <v>2.8100437619159313E-4</v>
      </c>
      <c r="R10" s="59">
        <v>4.3268943448737093E-4</v>
      </c>
      <c r="S10" s="59">
        <v>8.569487276152738E-4</v>
      </c>
      <c r="T10" s="59">
        <v>0.0015821435673370088</v>
      </c>
      <c r="U10" s="59">
        <v>4.0131944159456465E-4</v>
      </c>
      <c r="V10" s="59">
        <v>3.7329991645090193E-4</v>
      </c>
      <c r="W10" s="59">
        <v>0.001296542809023143</v>
      </c>
      <c r="X10" s="59">
        <v>9.01563889014739E-4</v>
      </c>
      <c r="Y10" s="59">
        <v>6.633722794286692E-4</v>
      </c>
      <c r="Z10" s="59">
        <v>2.4028297591786093E-4</v>
      </c>
      <c r="AA10" s="59">
        <v>7.217421792354505E-4</v>
      </c>
      <c r="AB10" s="59">
        <v>0.0014799526911410728</v>
      </c>
      <c r="AC10" s="59">
        <v>0.014327046874139713</v>
      </c>
      <c r="AD10" s="59">
        <v>0.09291149083353804</v>
      </c>
      <c r="AE10" s="59">
        <v>0.005771550412585439</v>
      </c>
      <c r="AF10" s="59">
        <v>6.526556186695667E-4</v>
      </c>
      <c r="AG10" s="59">
        <v>0.010337380474402831</v>
      </c>
      <c r="AH10" s="59">
        <v>0.0034860758660799074</v>
      </c>
      <c r="AI10" s="59">
        <v>0.0030261800520188604</v>
      </c>
      <c r="AJ10" s="59">
        <v>0.007149065765284347</v>
      </c>
      <c r="AK10" s="59">
        <v>0.0033301588116019195</v>
      </c>
      <c r="AL10" s="59">
        <v>0.0036854095634147317</v>
      </c>
      <c r="AM10" s="59">
        <v>0.0033458007016800638</v>
      </c>
      <c r="AN10" s="59">
        <v>5.648053447555635E-4</v>
      </c>
      <c r="AO10" s="59">
        <v>5.715497532138265E-4</v>
      </c>
      <c r="AP10" s="59">
        <v>0.001697351324090338</v>
      </c>
      <c r="AQ10" s="59">
        <v>0.0012310088425926992</v>
      </c>
      <c r="AR10" s="59">
        <v>2.2471230478596812E-4</v>
      </c>
      <c r="AS10" s="59">
        <v>4.8077307575456314E-4</v>
      </c>
      <c r="AT10" s="59">
        <v>4.180239588716372E-4</v>
      </c>
      <c r="AU10" s="59">
        <v>2.0894389366367906E-4</v>
      </c>
      <c r="AV10" s="59">
        <v>2.37819210215565E-4</v>
      </c>
      <c r="AW10" s="59">
        <v>2.764253000665666E-4</v>
      </c>
      <c r="AX10" s="59">
        <v>2.8307211915031563E-4</v>
      </c>
      <c r="AY10" s="59">
        <v>3.1896724980581365E-4</v>
      </c>
      <c r="AZ10" s="59">
        <v>1.742414012085643E-4</v>
      </c>
      <c r="BA10" s="59">
        <v>2.1325223913358892E-4</v>
      </c>
      <c r="BB10" s="59">
        <v>1.190079089739485E-4</v>
      </c>
      <c r="BC10" s="59">
        <v>6.608586090442066E-5</v>
      </c>
      <c r="BD10" s="59">
        <v>5.0236198092023875E-5</v>
      </c>
      <c r="BE10" s="59">
        <v>1.4332571996339077E-4</v>
      </c>
      <c r="BF10" s="59">
        <v>1.861320853420714E-4</v>
      </c>
      <c r="BG10" s="59">
        <v>1.6966820222549025E-4</v>
      </c>
      <c r="BH10" s="59">
        <v>3.41491221461289E-4</v>
      </c>
      <c r="BI10" s="59">
        <v>2.0272957676969075E-4</v>
      </c>
      <c r="BJ10" s="59">
        <v>7.912144876211474E-5</v>
      </c>
      <c r="BK10" s="59">
        <v>1.1650569690633193E-4</v>
      </c>
      <c r="BL10" s="59">
        <v>6.872411589740994E-5</v>
      </c>
      <c r="BM10" s="59">
        <v>1.1644020004828843E-4</v>
      </c>
      <c r="BN10" s="59">
        <v>1.7697231640058573E-4</v>
      </c>
      <c r="BO10" s="59">
        <v>2.3774632505213045E-4</v>
      </c>
      <c r="BP10" s="59">
        <v>3.144535823707909E-4</v>
      </c>
      <c r="BQ10" s="59">
        <v>2.3319480314916527E-4</v>
      </c>
      <c r="BR10" s="59">
        <v>0.0</v>
      </c>
      <c r="BS10" s="53"/>
      <c r="BT10" s="62">
        <v>-333.5933537410565</v>
      </c>
      <c r="BU10" s="61">
        <v>-665.1502353678087</v>
      </c>
      <c r="BV10" s="62">
        <f>'Cálculo do PIB 2050'!H8+BU10</f>
        <v>17274.25641</v>
      </c>
      <c r="BX10" s="63">
        <v>3060.0</v>
      </c>
      <c r="BY10" s="61">
        <v>6101.538510616121</v>
      </c>
      <c r="BZ10" s="62">
        <f>'Cálculo do PIB 2050'!L8+BY10</f>
        <v>27434.81283</v>
      </c>
    </row>
    <row r="11">
      <c r="A11" s="58" t="s">
        <v>173</v>
      </c>
      <c r="B11" s="64" t="s">
        <v>30</v>
      </c>
      <c r="C11" s="59">
        <v>7.118903667597686E-4</v>
      </c>
      <c r="D11" s="59">
        <v>0.016835338257777673</v>
      </c>
      <c r="E11" s="59">
        <v>0.0016243263295628316</v>
      </c>
      <c r="F11" s="59">
        <v>0.0011345386230584942</v>
      </c>
      <c r="G11" s="59">
        <v>5.785272495614198E-4</v>
      </c>
      <c r="H11" s="59">
        <v>6.135401549116872E-4</v>
      </c>
      <c r="I11" s="59">
        <v>6.863358604557136E-4</v>
      </c>
      <c r="J11" s="59">
        <v>1.088417504007184</v>
      </c>
      <c r="K11" s="59">
        <v>7.118153474797551E-4</v>
      </c>
      <c r="L11" s="59">
        <v>0.009999170857157938</v>
      </c>
      <c r="M11" s="59">
        <v>0.001559289644340143</v>
      </c>
      <c r="N11" s="59">
        <v>9.342402027788095E-4</v>
      </c>
      <c r="O11" s="59">
        <v>6.978760839387222E-4</v>
      </c>
      <c r="P11" s="59">
        <v>5.607026803063235E-4</v>
      </c>
      <c r="Q11" s="59">
        <v>0.04081202158190022</v>
      </c>
      <c r="R11" s="59">
        <v>8.226379584812908E-4</v>
      </c>
      <c r="S11" s="59">
        <v>8.183050276496507E-4</v>
      </c>
      <c r="T11" s="59">
        <v>6.131877853594304E-4</v>
      </c>
      <c r="U11" s="59">
        <v>0.0012131107374614202</v>
      </c>
      <c r="V11" s="59">
        <v>0.015940357214426645</v>
      </c>
      <c r="W11" s="59">
        <v>8.290463503401906E-4</v>
      </c>
      <c r="X11" s="59">
        <v>0.0015482867321887069</v>
      </c>
      <c r="Y11" s="59">
        <v>0.0392924440574752</v>
      </c>
      <c r="Z11" s="59">
        <v>0.0010587772102820944</v>
      </c>
      <c r="AA11" s="59">
        <v>8.155896962057078E-4</v>
      </c>
      <c r="AB11" s="59">
        <v>6.67856048348781E-4</v>
      </c>
      <c r="AC11" s="59">
        <v>5.723339727246746E-4</v>
      </c>
      <c r="AD11" s="59">
        <v>6.061136098202909E-4</v>
      </c>
      <c r="AE11" s="59">
        <v>0.0013129414895116816</v>
      </c>
      <c r="AF11" s="59">
        <v>5.236145632971658E-4</v>
      </c>
      <c r="AG11" s="59">
        <v>6.216351015071662E-4</v>
      </c>
      <c r="AH11" s="59">
        <v>0.0011163725976393692</v>
      </c>
      <c r="AI11" s="59">
        <v>6.909013904139557E-4</v>
      </c>
      <c r="AJ11" s="59">
        <v>4.987007772905782E-4</v>
      </c>
      <c r="AK11" s="59">
        <v>4.142442445666625E-4</v>
      </c>
      <c r="AL11" s="59">
        <v>6.145135204337529E-4</v>
      </c>
      <c r="AM11" s="59">
        <v>0.0010529789213699191</v>
      </c>
      <c r="AN11" s="59">
        <v>4.057607694490352E-4</v>
      </c>
      <c r="AO11" s="59">
        <v>2.9468847129795464E-4</v>
      </c>
      <c r="AP11" s="59">
        <v>5.619642122572295E-4</v>
      </c>
      <c r="AQ11" s="59">
        <v>4.234468630151849E-4</v>
      </c>
      <c r="AR11" s="59">
        <v>8.586345488082293E-4</v>
      </c>
      <c r="AS11" s="59">
        <v>5.347300835761631E-4</v>
      </c>
      <c r="AT11" s="59">
        <v>4.161423249306868E-4</v>
      </c>
      <c r="AU11" s="59">
        <v>0.0016771905973272938</v>
      </c>
      <c r="AV11" s="59">
        <v>4.0252678500749293E-4</v>
      </c>
      <c r="AW11" s="59">
        <v>0.018712298673631094</v>
      </c>
      <c r="AX11" s="59">
        <v>0.06958269863282514</v>
      </c>
      <c r="AY11" s="59">
        <v>5.518891946692634E-4</v>
      </c>
      <c r="AZ11" s="59">
        <v>0.0017264450669806394</v>
      </c>
      <c r="BA11" s="59">
        <v>5.752155394696261E-4</v>
      </c>
      <c r="BB11" s="59">
        <v>3.196336174926873E-4</v>
      </c>
      <c r="BC11" s="59">
        <v>5.369409110556469E-4</v>
      </c>
      <c r="BD11" s="59">
        <v>6.494262509588963E-5</v>
      </c>
      <c r="BE11" s="59">
        <v>7.598935929856241E-4</v>
      </c>
      <c r="BF11" s="59">
        <v>5.079114967623707E-4</v>
      </c>
      <c r="BG11" s="59">
        <v>0.0010483677228417363</v>
      </c>
      <c r="BH11" s="59">
        <v>4.382799638046087E-4</v>
      </c>
      <c r="BI11" s="59">
        <v>9.078249113457563E-4</v>
      </c>
      <c r="BJ11" s="59">
        <v>2.3843988188853866E-4</v>
      </c>
      <c r="BK11" s="59">
        <v>0.003790148724759404</v>
      </c>
      <c r="BL11" s="59">
        <v>0.004513331722424199</v>
      </c>
      <c r="BM11" s="59">
        <v>0.0019605880002502058</v>
      </c>
      <c r="BN11" s="59">
        <v>0.008761055694219654</v>
      </c>
      <c r="BO11" s="59">
        <v>0.0045095778640470855</v>
      </c>
      <c r="BP11" s="59">
        <v>7.29411081028997E-4</v>
      </c>
      <c r="BQ11" s="59">
        <v>0.005687964901407361</v>
      </c>
      <c r="BR11" s="59">
        <v>0.0</v>
      </c>
      <c r="BS11" s="53"/>
      <c r="BT11" s="62">
        <v>-5338.187390905048</v>
      </c>
      <c r="BU11" s="61">
        <v>-6639.334891274369</v>
      </c>
      <c r="BV11" s="62">
        <f>'Cálculo do PIB 2050'!H9+BU11</f>
        <v>280428.4777</v>
      </c>
      <c r="BX11" s="63">
        <v>48971.0</v>
      </c>
      <c r="BY11" s="61">
        <v>60907.268526213724</v>
      </c>
      <c r="BZ11" s="62">
        <f>'Cálculo do PIB 2050'!L9+BY11</f>
        <v>402284.0216</v>
      </c>
    </row>
    <row r="12">
      <c r="A12" s="58" t="s">
        <v>174</v>
      </c>
      <c r="B12" s="55" t="s">
        <v>31</v>
      </c>
      <c r="C12" s="59">
        <v>0.00224988780780808</v>
      </c>
      <c r="D12" s="59">
        <v>0.0034087186184622335</v>
      </c>
      <c r="E12" s="59">
        <v>0.0012280920542564156</v>
      </c>
      <c r="F12" s="59">
        <v>0.0029103906686537263</v>
      </c>
      <c r="G12" s="59">
        <v>0.002737364217268499</v>
      </c>
      <c r="H12" s="59">
        <v>0.0024328974849323333</v>
      </c>
      <c r="I12" s="59">
        <v>0.0029384040366667616</v>
      </c>
      <c r="J12" s="59">
        <v>0.004339866778917373</v>
      </c>
      <c r="K12" s="59">
        <v>1.0172410753522885</v>
      </c>
      <c r="L12" s="59">
        <v>0.012883986478853665</v>
      </c>
      <c r="M12" s="59">
        <v>0.01113758936131791</v>
      </c>
      <c r="N12" s="59">
        <v>0.0013437482744959697</v>
      </c>
      <c r="O12" s="59">
        <v>0.001288007185107576</v>
      </c>
      <c r="P12" s="59">
        <v>7.346044654434328E-4</v>
      </c>
      <c r="Q12" s="59">
        <v>0.0011604953659192828</v>
      </c>
      <c r="R12" s="59">
        <v>0.0018998092595135364</v>
      </c>
      <c r="S12" s="59">
        <v>0.0017799642074722295</v>
      </c>
      <c r="T12" s="59">
        <v>9.015514157140794E-4</v>
      </c>
      <c r="U12" s="59">
        <v>0.02522011994319047</v>
      </c>
      <c r="V12" s="59">
        <v>0.014876591215756263</v>
      </c>
      <c r="W12" s="59">
        <v>0.003769601070197866</v>
      </c>
      <c r="X12" s="59">
        <v>0.007090467520485904</v>
      </c>
      <c r="Y12" s="59">
        <v>0.014955998088919205</v>
      </c>
      <c r="Z12" s="59">
        <v>0.006025140589978114</v>
      </c>
      <c r="AA12" s="59">
        <v>0.0018070837576998787</v>
      </c>
      <c r="AB12" s="59">
        <v>0.002166353663322023</v>
      </c>
      <c r="AC12" s="59">
        <v>0.0017816627061225591</v>
      </c>
      <c r="AD12" s="59">
        <v>0.0019533224961609513</v>
      </c>
      <c r="AE12" s="59">
        <v>0.001369884693670676</v>
      </c>
      <c r="AF12" s="59">
        <v>7.039389654395818E-4</v>
      </c>
      <c r="AG12" s="59">
        <v>0.0012510204791959317</v>
      </c>
      <c r="AH12" s="59">
        <v>0.0017547806670236655</v>
      </c>
      <c r="AI12" s="59">
        <v>0.001251110341355247</v>
      </c>
      <c r="AJ12" s="59">
        <v>0.001051870146336556</v>
      </c>
      <c r="AK12" s="59">
        <v>7.581151660834623E-4</v>
      </c>
      <c r="AL12" s="59">
        <v>0.0010343733999324536</v>
      </c>
      <c r="AM12" s="59">
        <v>0.0016104314472153924</v>
      </c>
      <c r="AN12" s="59">
        <v>8.814987873751355E-4</v>
      </c>
      <c r="AO12" s="59">
        <v>9.230074452644711E-4</v>
      </c>
      <c r="AP12" s="59">
        <v>0.0015023290656920511</v>
      </c>
      <c r="AQ12" s="59">
        <v>0.001436666935586497</v>
      </c>
      <c r="AR12" s="59">
        <v>0.001235648449831604</v>
      </c>
      <c r="AS12" s="59">
        <v>0.0068086038011427735</v>
      </c>
      <c r="AT12" s="59">
        <v>0.0025464464550215503</v>
      </c>
      <c r="AU12" s="59">
        <v>0.004530175396034077</v>
      </c>
      <c r="AV12" s="59">
        <v>0.0011897631373704342</v>
      </c>
      <c r="AW12" s="59">
        <v>0.0011853519655561442</v>
      </c>
      <c r="AX12" s="59">
        <v>0.005378164138760161</v>
      </c>
      <c r="AY12" s="59">
        <v>8.066451823510442E-4</v>
      </c>
      <c r="AZ12" s="59">
        <v>7.17989577608924E-4</v>
      </c>
      <c r="BA12" s="59">
        <v>5.033572736083345E-4</v>
      </c>
      <c r="BB12" s="59">
        <v>3.865835699448945E-4</v>
      </c>
      <c r="BC12" s="59">
        <v>3.5481777116840767E-4</v>
      </c>
      <c r="BD12" s="59">
        <v>8.560541615778814E-5</v>
      </c>
      <c r="BE12" s="59">
        <v>6.384500555193854E-4</v>
      </c>
      <c r="BF12" s="59">
        <v>0.0014022560103002014</v>
      </c>
      <c r="BG12" s="59">
        <v>7.291986666864614E-4</v>
      </c>
      <c r="BH12" s="59">
        <v>0.001789660889928915</v>
      </c>
      <c r="BI12" s="59">
        <v>7.297893385790439E-4</v>
      </c>
      <c r="BJ12" s="59">
        <v>0.0011751079058220368</v>
      </c>
      <c r="BK12" s="59">
        <v>8.049088829562828E-4</v>
      </c>
      <c r="BL12" s="59">
        <v>5.597103301979155E-4</v>
      </c>
      <c r="BM12" s="59">
        <v>4.4054952485254894E-4</v>
      </c>
      <c r="BN12" s="59">
        <v>0.0010359508963402697</v>
      </c>
      <c r="BO12" s="59">
        <v>8.880575976203698E-4</v>
      </c>
      <c r="BP12" s="59">
        <v>7.2059929403703E-4</v>
      </c>
      <c r="BQ12" s="59">
        <v>0.0014979850735149125</v>
      </c>
      <c r="BR12" s="59">
        <v>0.0</v>
      </c>
      <c r="BS12" s="53"/>
      <c r="BT12" s="62">
        <v>-941.1922154063577</v>
      </c>
      <c r="BU12" s="61">
        <v>-1616.210854821296</v>
      </c>
      <c r="BV12" s="62">
        <f>'Cálculo do PIB 2050'!H10+BU12</f>
        <v>48997.59693</v>
      </c>
      <c r="BX12" s="63">
        <v>8634.0</v>
      </c>
      <c r="BY12" s="61">
        <v>14826.36763257872</v>
      </c>
      <c r="BZ12" s="62">
        <f>'Cálculo do PIB 2050'!L10+BY12</f>
        <v>75015.55153</v>
      </c>
    </row>
    <row r="13">
      <c r="A13" s="58" t="s">
        <v>175</v>
      </c>
      <c r="B13" s="55" t="s">
        <v>32</v>
      </c>
      <c r="C13" s="59">
        <v>0.008306178381934846</v>
      </c>
      <c r="D13" s="59">
        <v>0.10455224901382126</v>
      </c>
      <c r="E13" s="59">
        <v>0.028985159892102184</v>
      </c>
      <c r="F13" s="59">
        <v>0.011405945258677573</v>
      </c>
      <c r="G13" s="59">
        <v>0.0025062769952488946</v>
      </c>
      <c r="H13" s="59">
        <v>0.0023724996737637394</v>
      </c>
      <c r="I13" s="59">
        <v>0.0031082027939816383</v>
      </c>
      <c r="J13" s="59">
        <v>0.13010416563260277</v>
      </c>
      <c r="K13" s="59">
        <v>0.006485035377686831</v>
      </c>
      <c r="L13" s="59">
        <v>1.1026875916889578</v>
      </c>
      <c r="M13" s="59">
        <v>0.03423682919681644</v>
      </c>
      <c r="N13" s="59">
        <v>0.006469827326055443</v>
      </c>
      <c r="O13" s="59">
        <v>0.004582989513973513</v>
      </c>
      <c r="P13" s="59">
        <v>0.003043193731293396</v>
      </c>
      <c r="Q13" s="59">
        <v>0.008587584720655806</v>
      </c>
      <c r="R13" s="59">
        <v>0.006767137139775805</v>
      </c>
      <c r="S13" s="59">
        <v>0.011091024470313056</v>
      </c>
      <c r="T13" s="59">
        <v>0.0034176721687464726</v>
      </c>
      <c r="U13" s="59">
        <v>0.011737645549218098</v>
      </c>
      <c r="V13" s="59">
        <v>0.06875215984196013</v>
      </c>
      <c r="W13" s="59">
        <v>0.0062232379147307134</v>
      </c>
      <c r="X13" s="59">
        <v>0.013992006199638737</v>
      </c>
      <c r="Y13" s="59">
        <v>0.0329688892385987</v>
      </c>
      <c r="Z13" s="59">
        <v>0.005888030067246938</v>
      </c>
      <c r="AA13" s="59">
        <v>0.004741871998542301</v>
      </c>
      <c r="AB13" s="59">
        <v>0.004280622763026749</v>
      </c>
      <c r="AC13" s="59">
        <v>0.0028694082688123716</v>
      </c>
      <c r="AD13" s="59">
        <v>0.0027973506183223374</v>
      </c>
      <c r="AE13" s="59">
        <v>0.003097407760940585</v>
      </c>
      <c r="AF13" s="59">
        <v>0.002339021960997048</v>
      </c>
      <c r="AG13" s="59">
        <v>0.0028003820974341082</v>
      </c>
      <c r="AH13" s="59">
        <v>0.0028023837167214646</v>
      </c>
      <c r="AI13" s="59">
        <v>0.002314663355190005</v>
      </c>
      <c r="AJ13" s="59">
        <v>0.0022124561067608547</v>
      </c>
      <c r="AK13" s="59">
        <v>0.0016193916866388757</v>
      </c>
      <c r="AL13" s="59">
        <v>0.0033346101773411097</v>
      </c>
      <c r="AM13" s="59">
        <v>0.0026560929127409207</v>
      </c>
      <c r="AN13" s="59">
        <v>0.0012346893228886897</v>
      </c>
      <c r="AO13" s="59">
        <v>0.0014625317639470547</v>
      </c>
      <c r="AP13" s="59">
        <v>0.0029455636915209824</v>
      </c>
      <c r="AQ13" s="59">
        <v>0.0019349365747418534</v>
      </c>
      <c r="AR13" s="59">
        <v>0.0046895110876698015</v>
      </c>
      <c r="AS13" s="59">
        <v>0.003857000396941373</v>
      </c>
      <c r="AT13" s="59">
        <v>0.0017942551431936215</v>
      </c>
      <c r="AU13" s="59">
        <v>0.004364092154377895</v>
      </c>
      <c r="AV13" s="59">
        <v>0.0013799681072058307</v>
      </c>
      <c r="AW13" s="59">
        <v>0.015149151949836641</v>
      </c>
      <c r="AX13" s="59">
        <v>0.06241199687708236</v>
      </c>
      <c r="AY13" s="59">
        <v>0.002385667090701767</v>
      </c>
      <c r="AZ13" s="59">
        <v>0.0025113256690915482</v>
      </c>
      <c r="BA13" s="59">
        <v>0.0014944467425742898</v>
      </c>
      <c r="BB13" s="59">
        <v>8.5307560323413E-4</v>
      </c>
      <c r="BC13" s="59">
        <v>0.0010933864528867721</v>
      </c>
      <c r="BD13" s="59">
        <v>2.4496277209569434E-4</v>
      </c>
      <c r="BE13" s="59">
        <v>0.0014304138801869595</v>
      </c>
      <c r="BF13" s="59">
        <v>0.0016737327014528611</v>
      </c>
      <c r="BG13" s="59">
        <v>0.002369466003245111</v>
      </c>
      <c r="BH13" s="59">
        <v>0.0016745515623241328</v>
      </c>
      <c r="BI13" s="59">
        <v>0.001668343192622156</v>
      </c>
      <c r="BJ13" s="59">
        <v>8.587783306505864E-4</v>
      </c>
      <c r="BK13" s="59">
        <v>0.003585912281893608</v>
      </c>
      <c r="BL13" s="59">
        <v>0.004865035786016332</v>
      </c>
      <c r="BM13" s="59">
        <v>0.00217535258911958</v>
      </c>
      <c r="BN13" s="59">
        <v>0.011777084207278158</v>
      </c>
      <c r="BO13" s="59">
        <v>0.005394863825771015</v>
      </c>
      <c r="BP13" s="59">
        <v>0.0024495568215798322</v>
      </c>
      <c r="BQ13" s="59">
        <v>0.0094993120513038</v>
      </c>
      <c r="BR13" s="59">
        <v>0.0</v>
      </c>
      <c r="BS13" s="53"/>
      <c r="BT13" s="62">
        <v>-5932.185472811281</v>
      </c>
      <c r="BU13" s="61">
        <v>-8789.749694883712</v>
      </c>
      <c r="BV13" s="62">
        <f>'Cálculo do PIB 2050'!H11+BU13</f>
        <v>310221.0648</v>
      </c>
      <c r="BX13" s="63">
        <v>54420.0</v>
      </c>
      <c r="BY13" s="61">
        <v>80634.26731158154</v>
      </c>
      <c r="BZ13" s="62">
        <f>'Cálculo do PIB 2050'!L11+BY13</f>
        <v>459997.161</v>
      </c>
    </row>
    <row r="14">
      <c r="A14" s="65" t="s">
        <v>176</v>
      </c>
      <c r="B14" s="55" t="s">
        <v>33</v>
      </c>
      <c r="C14" s="59">
        <v>2.1287190961356703E-4</v>
      </c>
      <c r="D14" s="59">
        <v>3.047685084640252E-4</v>
      </c>
      <c r="E14" s="59">
        <v>1.223749246475811E-4</v>
      </c>
      <c r="F14" s="59">
        <v>5.826256192969758E-4</v>
      </c>
      <c r="G14" s="59">
        <v>4.4688383697676114E-4</v>
      </c>
      <c r="H14" s="59">
        <v>3.5003401453102454E-4</v>
      </c>
      <c r="I14" s="59">
        <v>4.210512096166009E-4</v>
      </c>
      <c r="J14" s="59">
        <v>0.001952960099209713</v>
      </c>
      <c r="K14" s="59">
        <v>2.800564793613285E-4</v>
      </c>
      <c r="L14" s="59">
        <v>7.021289091444732E-4</v>
      </c>
      <c r="M14" s="59">
        <v>1.0926929901931657</v>
      </c>
      <c r="N14" s="59">
        <v>4.0534559563905646E-4</v>
      </c>
      <c r="O14" s="59">
        <v>3.2946149866019205E-4</v>
      </c>
      <c r="P14" s="59">
        <v>2.910660997921129E-4</v>
      </c>
      <c r="Q14" s="59">
        <v>4.1350832175367116E-4</v>
      </c>
      <c r="R14" s="59">
        <v>3.8038631576808266E-4</v>
      </c>
      <c r="S14" s="59">
        <v>3.626976454768417E-4</v>
      </c>
      <c r="T14" s="59">
        <v>3.5870342262744713E-4</v>
      </c>
      <c r="U14" s="59">
        <v>4.6308371249208804E-4</v>
      </c>
      <c r="V14" s="59">
        <v>3.561508983658985E-4</v>
      </c>
      <c r="W14" s="59">
        <v>3.821917216756856E-4</v>
      </c>
      <c r="X14" s="59">
        <v>6.501813363900567E-4</v>
      </c>
      <c r="Y14" s="59">
        <v>6.256754442077083E-4</v>
      </c>
      <c r="Z14" s="59">
        <v>8.059591408245288E-4</v>
      </c>
      <c r="AA14" s="59">
        <v>3.726224709963988E-4</v>
      </c>
      <c r="AB14" s="59">
        <v>3.799247085920456E-4</v>
      </c>
      <c r="AC14" s="59">
        <v>3.869575397839633E-4</v>
      </c>
      <c r="AD14" s="59">
        <v>4.078774563744574E-4</v>
      </c>
      <c r="AE14" s="59">
        <v>5.318972615261785E-4</v>
      </c>
      <c r="AF14" s="59">
        <v>3.7710157964080293E-4</v>
      </c>
      <c r="AG14" s="59">
        <v>4.289297451676777E-4</v>
      </c>
      <c r="AH14" s="59">
        <v>6.600712263865506E-4</v>
      </c>
      <c r="AI14" s="59">
        <v>6.139926237258377E-4</v>
      </c>
      <c r="AJ14" s="59">
        <v>3.5400241640534696E-4</v>
      </c>
      <c r="AK14" s="59">
        <v>3.426586652925236E-4</v>
      </c>
      <c r="AL14" s="59">
        <v>3.543868753892455E-4</v>
      </c>
      <c r="AM14" s="59">
        <v>6.269300628480053E-4</v>
      </c>
      <c r="AN14" s="59">
        <v>3.91498434770627E-4</v>
      </c>
      <c r="AO14" s="59">
        <v>2.0767291004991563E-4</v>
      </c>
      <c r="AP14" s="59">
        <v>3.7978462333898284E-4</v>
      </c>
      <c r="AQ14" s="59">
        <v>3.726821748089112E-4</v>
      </c>
      <c r="AR14" s="59">
        <v>4.1652552351916037E-4</v>
      </c>
      <c r="AS14" s="59">
        <v>2.9252484712244853E-4</v>
      </c>
      <c r="AT14" s="59">
        <v>2.6902331199350017E-4</v>
      </c>
      <c r="AU14" s="59">
        <v>0.002263610888464907</v>
      </c>
      <c r="AV14" s="59">
        <v>3.5179362891225586E-4</v>
      </c>
      <c r="AW14" s="59">
        <v>0.018857307073935098</v>
      </c>
      <c r="AX14" s="59">
        <v>0.10290827321427376</v>
      </c>
      <c r="AY14" s="59">
        <v>3.922654348275519E-4</v>
      </c>
      <c r="AZ14" s="59">
        <v>0.002247258557766803</v>
      </c>
      <c r="BA14" s="59">
        <v>5.667717015798198E-4</v>
      </c>
      <c r="BB14" s="59">
        <v>3.0681479512997085E-4</v>
      </c>
      <c r="BC14" s="59">
        <v>8.42126686381376E-4</v>
      </c>
      <c r="BD14" s="59">
        <v>7.327960346785043E-5</v>
      </c>
      <c r="BE14" s="59">
        <v>9.164867329852255E-4</v>
      </c>
      <c r="BF14" s="59">
        <v>3.1764886724928873E-4</v>
      </c>
      <c r="BG14" s="59">
        <v>0.001140426766049173</v>
      </c>
      <c r="BH14" s="59">
        <v>3.2449182080805563E-4</v>
      </c>
      <c r="BI14" s="59">
        <v>8.642288715959909E-4</v>
      </c>
      <c r="BJ14" s="59">
        <v>1.6343145423726942E-4</v>
      </c>
      <c r="BK14" s="59">
        <v>0.0015101281162769712</v>
      </c>
      <c r="BL14" s="59">
        <v>8.164429034360348E-4</v>
      </c>
      <c r="BM14" s="59">
        <v>5.365455864745058E-4</v>
      </c>
      <c r="BN14" s="59">
        <v>0.0028749571362474764</v>
      </c>
      <c r="BO14" s="59">
        <v>0.002504740363828242</v>
      </c>
      <c r="BP14" s="59">
        <v>0.0012031796711899623</v>
      </c>
      <c r="BQ14" s="59">
        <v>0.0060035614094893245</v>
      </c>
      <c r="BR14" s="59">
        <v>0.0</v>
      </c>
      <c r="BS14" s="53"/>
      <c r="BT14" s="62">
        <v>-1433.9055642881576</v>
      </c>
      <c r="BU14" s="61">
        <v>-2260.5179109817254</v>
      </c>
      <c r="BV14" s="62">
        <f>'Cálculo do PIB 2050'!H12+BU14</f>
        <v>74849.57652</v>
      </c>
      <c r="BX14" s="63">
        <v>13154.0</v>
      </c>
      <c r="BY14" s="61">
        <v>20737.03241422381</v>
      </c>
      <c r="BZ14" s="62">
        <f>'Cálculo do PIB 2050'!L12+BY14</f>
        <v>112435.2045</v>
      </c>
    </row>
    <row r="15">
      <c r="A15" s="65" t="s">
        <v>177</v>
      </c>
      <c r="B15" s="55" t="s">
        <v>34</v>
      </c>
      <c r="C15" s="59">
        <v>8.942455332864348E-6</v>
      </c>
      <c r="D15" s="59">
        <v>1.1810692110736608E-5</v>
      </c>
      <c r="E15" s="59">
        <v>4.474246240009336E-6</v>
      </c>
      <c r="F15" s="59">
        <v>1.2669640411345414E-5</v>
      </c>
      <c r="G15" s="59">
        <v>1.612405985444295E-5</v>
      </c>
      <c r="H15" s="59">
        <v>3.656237057904253E-5</v>
      </c>
      <c r="I15" s="59">
        <v>3.3383508561731195E-5</v>
      </c>
      <c r="J15" s="59">
        <v>2.019103295289037E-5</v>
      </c>
      <c r="K15" s="59">
        <v>9.290643569146042E-6</v>
      </c>
      <c r="L15" s="59">
        <v>1.6676682186801028E-5</v>
      </c>
      <c r="M15" s="59">
        <v>1.5899832457465497E-5</v>
      </c>
      <c r="N15" s="59">
        <v>1.019785678267591</v>
      </c>
      <c r="O15" s="59">
        <v>1.555366283061571E-5</v>
      </c>
      <c r="P15" s="59">
        <v>1.6204017714172254E-5</v>
      </c>
      <c r="Q15" s="59">
        <v>1.9891804275029103E-5</v>
      </c>
      <c r="R15" s="59">
        <v>1.6606778288430065E-5</v>
      </c>
      <c r="S15" s="59">
        <v>1.5705580868294893E-5</v>
      </c>
      <c r="T15" s="59">
        <v>1.5839551559480385E-5</v>
      </c>
      <c r="U15" s="59">
        <v>1.3389296574662264E-5</v>
      </c>
      <c r="V15" s="59">
        <v>1.1398402945338386E-5</v>
      </c>
      <c r="W15" s="59">
        <v>1.236797349937456E-5</v>
      </c>
      <c r="X15" s="59">
        <v>1.3701346600402611E-5</v>
      </c>
      <c r="Y15" s="59">
        <v>1.6800602485896847E-5</v>
      </c>
      <c r="Z15" s="59">
        <v>1.505640085543416E-5</v>
      </c>
      <c r="AA15" s="59">
        <v>1.5096567533083154E-5</v>
      </c>
      <c r="AB15" s="59">
        <v>1.6321646125254284E-5</v>
      </c>
      <c r="AC15" s="59">
        <v>1.9505333847876753E-5</v>
      </c>
      <c r="AD15" s="59">
        <v>2.0003252885784743E-5</v>
      </c>
      <c r="AE15" s="59">
        <v>1.5672168133995277E-5</v>
      </c>
      <c r="AF15" s="59">
        <v>1.7289434926731884E-5</v>
      </c>
      <c r="AG15" s="59">
        <v>2.3069634708870764E-5</v>
      </c>
      <c r="AH15" s="59">
        <v>9.48186348348963E-5</v>
      </c>
      <c r="AI15" s="59">
        <v>1.8148902352295203E-5</v>
      </c>
      <c r="AJ15" s="59">
        <v>1.4911230695224742E-5</v>
      </c>
      <c r="AK15" s="59">
        <v>1.790030807858997E-5</v>
      </c>
      <c r="AL15" s="59">
        <v>1.5633958928174402E-5</v>
      </c>
      <c r="AM15" s="59">
        <v>9.19268442209277E-5</v>
      </c>
      <c r="AN15" s="59">
        <v>6.894306929474147E-6</v>
      </c>
      <c r="AO15" s="59">
        <v>6.853953377373945E-6</v>
      </c>
      <c r="AP15" s="59">
        <v>1.679601531288848E-5</v>
      </c>
      <c r="AQ15" s="59">
        <v>6.483613706559953E-6</v>
      </c>
      <c r="AR15" s="59">
        <v>6.18844261419848E-6</v>
      </c>
      <c r="AS15" s="59">
        <v>8.427289488501786E-6</v>
      </c>
      <c r="AT15" s="59">
        <v>1.5609122898095183E-5</v>
      </c>
      <c r="AU15" s="59">
        <v>8.316138428966813E-6</v>
      </c>
      <c r="AV15" s="59">
        <v>7.214782495396765E-6</v>
      </c>
      <c r="AW15" s="59">
        <v>8.840233477839018E-6</v>
      </c>
      <c r="AX15" s="59">
        <v>1.397047384772551E-5</v>
      </c>
      <c r="AY15" s="59">
        <v>1.3809067019147931E-5</v>
      </c>
      <c r="AZ15" s="59">
        <v>6.746970091037231E-6</v>
      </c>
      <c r="BA15" s="59">
        <v>7.181930459931372E-6</v>
      </c>
      <c r="BB15" s="59">
        <v>5.27394268244019E-6</v>
      </c>
      <c r="BC15" s="59">
        <v>2.2897321684106616E-6</v>
      </c>
      <c r="BD15" s="59">
        <v>8.283968688303569E-7</v>
      </c>
      <c r="BE15" s="59">
        <v>3.696081164780595E-6</v>
      </c>
      <c r="BF15" s="59">
        <v>2.4624614179382116E-5</v>
      </c>
      <c r="BG15" s="59">
        <v>7.500811110086791E-6</v>
      </c>
      <c r="BH15" s="59">
        <v>7.510761445375368E-6</v>
      </c>
      <c r="BI15" s="59">
        <v>9.419022210978752E-6</v>
      </c>
      <c r="BJ15" s="59">
        <v>2.5863045369923004E-6</v>
      </c>
      <c r="BK15" s="59">
        <v>2.8633572204355026E-6</v>
      </c>
      <c r="BL15" s="59">
        <v>2.7770689260791753E-6</v>
      </c>
      <c r="BM15" s="59">
        <v>3.5377482552602355E-6</v>
      </c>
      <c r="BN15" s="59">
        <v>6.7859386458176045E-6</v>
      </c>
      <c r="BO15" s="59">
        <v>9.529872970772276E-6</v>
      </c>
      <c r="BP15" s="59">
        <v>7.699019037588104E-6</v>
      </c>
      <c r="BQ15" s="59">
        <v>6.938390373132724E-6</v>
      </c>
      <c r="BR15" s="59">
        <v>0.0</v>
      </c>
      <c r="BS15" s="53"/>
      <c r="BT15" s="62">
        <v>-286.51092287047504</v>
      </c>
      <c r="BU15" s="61">
        <v>-294.608825957158</v>
      </c>
      <c r="BV15" s="62">
        <f>'Cálculo do PIB 2050'!H13+BU15</f>
        <v>15112.88025</v>
      </c>
      <c r="BX15" s="63">
        <v>2628.0</v>
      </c>
      <c r="BY15" s="61">
        <v>2702.2804376330205</v>
      </c>
      <c r="BZ15" s="62">
        <f>'Cálculo do PIB 2050'!L13+BY15</f>
        <v>21024.63621</v>
      </c>
    </row>
    <row r="16">
      <c r="A16" s="58" t="s">
        <v>178</v>
      </c>
      <c r="B16" s="55" t="s">
        <v>35</v>
      </c>
      <c r="C16" s="59">
        <v>0.002316473892948885</v>
      </c>
      <c r="D16" s="59">
        <v>7.195588125862441E-4</v>
      </c>
      <c r="E16" s="59">
        <v>3.167338043608135E-4</v>
      </c>
      <c r="F16" s="59">
        <v>0.00875807720875864</v>
      </c>
      <c r="G16" s="59">
        <v>0.0011710287120313514</v>
      </c>
      <c r="H16" s="59">
        <v>5.417477453695125E-4</v>
      </c>
      <c r="I16" s="59">
        <v>7.650075836742706E-4</v>
      </c>
      <c r="J16" s="59">
        <v>9.755838775421386E-4</v>
      </c>
      <c r="K16" s="59">
        <v>0.003077751371781689</v>
      </c>
      <c r="L16" s="59">
        <v>0.002189044274214175</v>
      </c>
      <c r="M16" s="59">
        <v>0.0012727558440853923</v>
      </c>
      <c r="N16" s="59">
        <v>0.0011055394023548515</v>
      </c>
      <c r="O16" s="59">
        <v>1.1848850175822596</v>
      </c>
      <c r="P16" s="59">
        <v>0.2494513514705733</v>
      </c>
      <c r="Q16" s="59">
        <v>0.07884436528813292</v>
      </c>
      <c r="R16" s="59">
        <v>9.994672590301554E-4</v>
      </c>
      <c r="S16" s="59">
        <v>0.0018146949958007107</v>
      </c>
      <c r="T16" s="59">
        <v>9.3657764843507E-4</v>
      </c>
      <c r="U16" s="59">
        <v>6.738155527129016E-4</v>
      </c>
      <c r="V16" s="59">
        <v>0.0014100239514848586</v>
      </c>
      <c r="W16" s="59">
        <v>8.71040905377733E-4</v>
      </c>
      <c r="X16" s="59">
        <v>0.0012897400508506721</v>
      </c>
      <c r="Y16" s="59">
        <v>0.0013629793627234295</v>
      </c>
      <c r="Z16" s="59">
        <v>0.0021848958671375892</v>
      </c>
      <c r="AA16" s="59">
        <v>0.007355839418964551</v>
      </c>
      <c r="AB16" s="59">
        <v>0.0017312790180489827</v>
      </c>
      <c r="AC16" s="59">
        <v>6.594496929135183E-4</v>
      </c>
      <c r="AD16" s="59">
        <v>6.705301034356409E-4</v>
      </c>
      <c r="AE16" s="59">
        <v>0.0014711156237636833</v>
      </c>
      <c r="AF16" s="59">
        <v>6.223931394740319E-4</v>
      </c>
      <c r="AG16" s="59">
        <v>0.001488378832837448</v>
      </c>
      <c r="AH16" s="59">
        <v>0.0010408849432252988</v>
      </c>
      <c r="AI16" s="59">
        <v>0.005845159095890488</v>
      </c>
      <c r="AJ16" s="59">
        <v>0.018624235012686452</v>
      </c>
      <c r="AK16" s="59">
        <v>0.002774180315223633</v>
      </c>
      <c r="AL16" s="59">
        <v>0.01993621189531546</v>
      </c>
      <c r="AM16" s="59">
        <v>9.126183998217415E-4</v>
      </c>
      <c r="AN16" s="59">
        <v>6.6083039354574E-4</v>
      </c>
      <c r="AO16" s="59">
        <v>8.113051732670294E-4</v>
      </c>
      <c r="AP16" s="59">
        <v>0.0019461895514256355</v>
      </c>
      <c r="AQ16" s="59">
        <v>0.0024465917037556615</v>
      </c>
      <c r="AR16" s="59">
        <v>6.30953596541415E-4</v>
      </c>
      <c r="AS16" s="59">
        <v>0.0013855539946529586</v>
      </c>
      <c r="AT16" s="59">
        <v>8.910299062599675E-4</v>
      </c>
      <c r="AU16" s="59">
        <v>0.0011363603504173508</v>
      </c>
      <c r="AV16" s="59">
        <v>5.797005549798274E-4</v>
      </c>
      <c r="AW16" s="59">
        <v>0.009752319775146265</v>
      </c>
      <c r="AX16" s="59">
        <v>0.0014060108796967138</v>
      </c>
      <c r="AY16" s="59">
        <v>5.325864349888733E-4</v>
      </c>
      <c r="AZ16" s="59">
        <v>0.001247288368903245</v>
      </c>
      <c r="BA16" s="59">
        <v>5.208210905512048E-4</v>
      </c>
      <c r="BB16" s="59">
        <v>2.6849585279725864E-4</v>
      </c>
      <c r="BC16" s="59">
        <v>3.7508403684683936E-4</v>
      </c>
      <c r="BD16" s="59">
        <v>8.303552524704175E-5</v>
      </c>
      <c r="BE16" s="59">
        <v>3.0104780307258503E-4</v>
      </c>
      <c r="BF16" s="59">
        <v>9.325675083504923E-4</v>
      </c>
      <c r="BG16" s="59">
        <v>7.44854754639402E-4</v>
      </c>
      <c r="BH16" s="59">
        <v>6.68497369613973E-4</v>
      </c>
      <c r="BI16" s="59">
        <v>4.7841499846466515E-4</v>
      </c>
      <c r="BJ16" s="59">
        <v>0.0011111471285074105</v>
      </c>
      <c r="BK16" s="59">
        <v>4.4967668190049135E-4</v>
      </c>
      <c r="BL16" s="59">
        <v>5.957838198633795E-4</v>
      </c>
      <c r="BM16" s="59">
        <v>2.939974557547281E-4</v>
      </c>
      <c r="BN16" s="59">
        <v>7.285445774343174E-4</v>
      </c>
      <c r="BO16" s="59">
        <v>0.0013721265676518316</v>
      </c>
      <c r="BP16" s="59">
        <v>0.0011478466461017336</v>
      </c>
      <c r="BQ16" s="59">
        <v>0.006025457107100933</v>
      </c>
      <c r="BR16" s="59">
        <v>0.0</v>
      </c>
      <c r="BS16" s="53"/>
      <c r="BT16" s="62">
        <v>-1000.3054031376159</v>
      </c>
      <c r="BU16" s="61">
        <v>-1868.7499966813793</v>
      </c>
      <c r="BV16" s="62">
        <f>'Cálculo do PIB 2050'!H14+BU16</f>
        <v>51923.9446</v>
      </c>
      <c r="BX16" s="63">
        <v>9176.0</v>
      </c>
      <c r="BY16" s="61">
        <v>17142.77017931562</v>
      </c>
      <c r="BZ16" s="62">
        <f>'Cálculo do PIB 2050'!L14+BY16</f>
        <v>81112.23877</v>
      </c>
    </row>
    <row r="17">
      <c r="A17" s="58" t="s">
        <v>179</v>
      </c>
      <c r="B17" s="55" t="s">
        <v>36</v>
      </c>
      <c r="C17" s="59">
        <v>2.0217420621964648E-4</v>
      </c>
      <c r="D17" s="59">
        <v>2.1994203797736622E-4</v>
      </c>
      <c r="E17" s="59">
        <v>3.1052122335874504E-4</v>
      </c>
      <c r="F17" s="59">
        <v>4.4703201134576204E-4</v>
      </c>
      <c r="G17" s="59">
        <v>6.0842346998369E-4</v>
      </c>
      <c r="H17" s="59">
        <v>2.40236809619849E-4</v>
      </c>
      <c r="I17" s="59">
        <v>2.7626546991713037E-4</v>
      </c>
      <c r="J17" s="59">
        <v>3.751021986773985E-4</v>
      </c>
      <c r="K17" s="59">
        <v>3.024149666645366E-4</v>
      </c>
      <c r="L17" s="59">
        <v>3.649905053424856E-4</v>
      </c>
      <c r="M17" s="59">
        <v>4.1664363795770957E-4</v>
      </c>
      <c r="N17" s="59">
        <v>3.482502440905677E-4</v>
      </c>
      <c r="O17" s="59">
        <v>0.00179145549414742</v>
      </c>
      <c r="P17" s="59">
        <v>1.024917564567146</v>
      </c>
      <c r="Q17" s="59">
        <v>0.0023967716965113653</v>
      </c>
      <c r="R17" s="59">
        <v>2.975851260472488E-4</v>
      </c>
      <c r="S17" s="59">
        <v>3.243821370844616E-4</v>
      </c>
      <c r="T17" s="59">
        <v>2.2490416706794162E-4</v>
      </c>
      <c r="U17" s="59">
        <v>3.2626422843380577E-4</v>
      </c>
      <c r="V17" s="59">
        <v>2.6649417383411495E-4</v>
      </c>
      <c r="W17" s="59">
        <v>2.6770413018107855E-4</v>
      </c>
      <c r="X17" s="59">
        <v>3.7356257164593873E-4</v>
      </c>
      <c r="Y17" s="59">
        <v>3.3680005920808776E-4</v>
      </c>
      <c r="Z17" s="59">
        <v>2.979040206021792E-4</v>
      </c>
      <c r="AA17" s="59">
        <v>3.302461092924241E-4</v>
      </c>
      <c r="AB17" s="59">
        <v>4.6051740777157033E-4</v>
      </c>
      <c r="AC17" s="59">
        <v>3.376092740621983E-4</v>
      </c>
      <c r="AD17" s="59">
        <v>2.974432240438478E-4</v>
      </c>
      <c r="AE17" s="59">
        <v>6.005621113803507E-4</v>
      </c>
      <c r="AF17" s="59">
        <v>2.9358514507692775E-4</v>
      </c>
      <c r="AG17" s="59">
        <v>3.212835255738084E-4</v>
      </c>
      <c r="AH17" s="59">
        <v>3.3899867606104446E-4</v>
      </c>
      <c r="AI17" s="59">
        <v>4.2062784995573044E-4</v>
      </c>
      <c r="AJ17" s="59">
        <v>6.468239982733787E-4</v>
      </c>
      <c r="AK17" s="59">
        <v>2.353939748166877E-4</v>
      </c>
      <c r="AL17" s="59">
        <v>6.259685572418718E-4</v>
      </c>
      <c r="AM17" s="59">
        <v>2.5191713050357317E-4</v>
      </c>
      <c r="AN17" s="59">
        <v>6.420645570625375E-4</v>
      </c>
      <c r="AO17" s="59">
        <v>0.00120871185994381</v>
      </c>
      <c r="AP17" s="59">
        <v>3.0399740125898185E-4</v>
      </c>
      <c r="AQ17" s="59">
        <v>2.1985130008706004E-4</v>
      </c>
      <c r="AR17" s="59">
        <v>4.967243561432455E-4</v>
      </c>
      <c r="AS17" s="59">
        <v>6.67732721326577E-4</v>
      </c>
      <c r="AT17" s="59">
        <v>5.237836627001595E-4</v>
      </c>
      <c r="AU17" s="59">
        <v>0.002937690377081176</v>
      </c>
      <c r="AV17" s="59">
        <v>9.216562298766361E-4</v>
      </c>
      <c r="AW17" s="59">
        <v>0.0029280241782039087</v>
      </c>
      <c r="AX17" s="59">
        <v>8.717201293590349E-4</v>
      </c>
      <c r="AY17" s="59">
        <v>2.758760373055246E-4</v>
      </c>
      <c r="AZ17" s="59">
        <v>0.003001969221286497</v>
      </c>
      <c r="BA17" s="59">
        <v>6.287753066757519E-4</v>
      </c>
      <c r="BB17" s="59">
        <v>2.0366136157091996E-4</v>
      </c>
      <c r="BC17" s="59">
        <v>9.233760673603125E-4</v>
      </c>
      <c r="BD17" s="59">
        <v>9.434117056118396E-5</v>
      </c>
      <c r="BE17" s="59">
        <v>2.0937490842001813E-4</v>
      </c>
      <c r="BF17" s="59">
        <v>0.002052142586686516</v>
      </c>
      <c r="BG17" s="59">
        <v>0.0013296852585754817</v>
      </c>
      <c r="BH17" s="59">
        <v>2.3102469910410252E-4</v>
      </c>
      <c r="BI17" s="59">
        <v>6.433801877831131E-4</v>
      </c>
      <c r="BJ17" s="59">
        <v>0.0036298081760621644</v>
      </c>
      <c r="BK17" s="59">
        <v>7.742309187694794E-4</v>
      </c>
      <c r="BL17" s="59">
        <v>0.0013333365273715046</v>
      </c>
      <c r="BM17" s="59">
        <v>2.3780581206428347E-4</v>
      </c>
      <c r="BN17" s="59">
        <v>4.207969762721744E-4</v>
      </c>
      <c r="BO17" s="59">
        <v>4.804966847651072E-4</v>
      </c>
      <c r="BP17" s="59">
        <v>0.002563394153062452</v>
      </c>
      <c r="BQ17" s="59">
        <v>0.004668157596592901</v>
      </c>
      <c r="BR17" s="59">
        <v>0.0</v>
      </c>
      <c r="BS17" s="53"/>
      <c r="BT17" s="62">
        <v>-1212.7879207424048</v>
      </c>
      <c r="BU17" s="61">
        <v>-1379.4710233892345</v>
      </c>
      <c r="BV17" s="62">
        <f>'Cálculo do PIB 2050'!H15+BU17</f>
        <v>63839.74106</v>
      </c>
      <c r="BX17" s="63">
        <v>11126.0</v>
      </c>
      <c r="BY17" s="61">
        <v>12655.10320899533</v>
      </c>
      <c r="BZ17" s="62">
        <f>'Cálculo do PIB 2050'!L15+BY17</f>
        <v>90212.81564</v>
      </c>
    </row>
    <row r="18">
      <c r="A18" s="58" t="s">
        <v>180</v>
      </c>
      <c r="B18" s="64" t="s">
        <v>37</v>
      </c>
      <c r="C18" s="59">
        <v>5.19609790121651E-5</v>
      </c>
      <c r="D18" s="59">
        <v>8.606757339504115E-5</v>
      </c>
      <c r="E18" s="59">
        <v>2.582386463542107E-5</v>
      </c>
      <c r="F18" s="59">
        <v>1.307364040630324E-4</v>
      </c>
      <c r="G18" s="59">
        <v>6.835721875925696E-5</v>
      </c>
      <c r="H18" s="59">
        <v>8.550768343920292E-5</v>
      </c>
      <c r="I18" s="59">
        <v>7.484545866253478E-5</v>
      </c>
      <c r="J18" s="59">
        <v>1.4082460428722508E-4</v>
      </c>
      <c r="K18" s="59">
        <v>5.894368880996094E-5</v>
      </c>
      <c r="L18" s="59">
        <v>1.4090059739997862E-4</v>
      </c>
      <c r="M18" s="59">
        <v>1.5957169519958516E-4</v>
      </c>
      <c r="N18" s="59">
        <v>9.360986912530045E-5</v>
      </c>
      <c r="O18" s="59">
        <v>1.7033302602676884E-4</v>
      </c>
      <c r="P18" s="59">
        <v>1.321122328617154E-4</v>
      </c>
      <c r="Q18" s="59">
        <v>1.1047652120654283</v>
      </c>
      <c r="R18" s="59">
        <v>1.1549948441732072E-4</v>
      </c>
      <c r="S18" s="59">
        <v>8.005804337502156E-4</v>
      </c>
      <c r="T18" s="59">
        <v>1.8162508926749933E-4</v>
      </c>
      <c r="U18" s="59">
        <v>4.2732699011876224E-5</v>
      </c>
      <c r="V18" s="59">
        <v>7.63068282791785E-5</v>
      </c>
      <c r="W18" s="59">
        <v>7.671748353590082E-5</v>
      </c>
      <c r="X18" s="59">
        <v>1.1020716612095365E-4</v>
      </c>
      <c r="Y18" s="59">
        <v>2.1645489879324053E-4</v>
      </c>
      <c r="Z18" s="59">
        <v>9.61624211990021E-5</v>
      </c>
      <c r="AA18" s="59">
        <v>2.8133768992984437E-4</v>
      </c>
      <c r="AB18" s="59">
        <v>1.3712622145393646E-4</v>
      </c>
      <c r="AC18" s="59">
        <v>8.133684561296823E-5</v>
      </c>
      <c r="AD18" s="59">
        <v>8.647647000104415E-5</v>
      </c>
      <c r="AE18" s="59">
        <v>3.0836605197675316E-4</v>
      </c>
      <c r="AF18" s="59">
        <v>7.03720150819673E-5</v>
      </c>
      <c r="AG18" s="59">
        <v>1.1846461317999751E-4</v>
      </c>
      <c r="AH18" s="59">
        <v>1.2015784731120058E-4</v>
      </c>
      <c r="AI18" s="59">
        <v>3.1687498704764113E-4</v>
      </c>
      <c r="AJ18" s="59">
        <v>2.4475302442576854E-4</v>
      </c>
      <c r="AK18" s="59">
        <v>1.0978008016748948E-4</v>
      </c>
      <c r="AL18" s="59">
        <v>5.897382181374305E-4</v>
      </c>
      <c r="AM18" s="59">
        <v>1.0894184847592189E-4</v>
      </c>
      <c r="AN18" s="59">
        <v>6.467408497075806E-4</v>
      </c>
      <c r="AO18" s="59">
        <v>8.225707455544292E-5</v>
      </c>
      <c r="AP18" s="59">
        <v>1.4317347547207306E-4</v>
      </c>
      <c r="AQ18" s="59">
        <v>1.1857850194053203E-4</v>
      </c>
      <c r="AR18" s="59">
        <v>6.755560909296655E-5</v>
      </c>
      <c r="AS18" s="59">
        <v>9.618007423602629E-5</v>
      </c>
      <c r="AT18" s="59">
        <v>3.9920588068607276E-5</v>
      </c>
      <c r="AU18" s="59">
        <v>8.264617314973163E-5</v>
      </c>
      <c r="AV18" s="59">
        <v>7.021132378762847E-5</v>
      </c>
      <c r="AW18" s="59">
        <v>1.4085121830234535E-4</v>
      </c>
      <c r="AX18" s="59">
        <v>1.3588331239806442E-4</v>
      </c>
      <c r="AY18" s="59">
        <v>1.454028406523306E-4</v>
      </c>
      <c r="AZ18" s="59">
        <v>6.886180819033236E-4</v>
      </c>
      <c r="BA18" s="59">
        <v>7.613877872985738E-5</v>
      </c>
      <c r="BB18" s="59">
        <v>5.206121466274108E-5</v>
      </c>
      <c r="BC18" s="59">
        <v>3.6982767699457606E-5</v>
      </c>
      <c r="BD18" s="59">
        <v>7.4170514966320025E-6</v>
      </c>
      <c r="BE18" s="59">
        <v>4.1344226532294384E-5</v>
      </c>
      <c r="BF18" s="59">
        <v>1.443311637906664E-4</v>
      </c>
      <c r="BG18" s="59">
        <v>2.573821932696888E-4</v>
      </c>
      <c r="BH18" s="59">
        <v>6.965345443209987E-5</v>
      </c>
      <c r="BI18" s="59">
        <v>7.398952164893868E-5</v>
      </c>
      <c r="BJ18" s="59">
        <v>0.001275165946787336</v>
      </c>
      <c r="BK18" s="59">
        <v>6.48042067495875E-5</v>
      </c>
      <c r="BL18" s="59">
        <v>3.986138838384105E-5</v>
      </c>
      <c r="BM18" s="59">
        <v>4.960835756883595E-5</v>
      </c>
      <c r="BN18" s="59">
        <v>6.291913087820206E-5</v>
      </c>
      <c r="BO18" s="59">
        <v>6.821088659473379E-5</v>
      </c>
      <c r="BP18" s="59">
        <v>7.571952906707392E-5</v>
      </c>
      <c r="BQ18" s="59">
        <v>7.279449761815329E-5</v>
      </c>
      <c r="BR18" s="59">
        <v>0.0</v>
      </c>
      <c r="BS18" s="53"/>
      <c r="BT18" s="62">
        <v>-800.4926052010051</v>
      </c>
      <c r="BU18" s="61">
        <v>-910.5182453425087</v>
      </c>
      <c r="BV18" s="62">
        <f>'Cálculo do PIB 2050'!H16+BU18</f>
        <v>42136.98915</v>
      </c>
      <c r="BX18" s="63">
        <v>7343.0</v>
      </c>
      <c r="BY18" s="61">
        <v>8352.291719540744</v>
      </c>
      <c r="BZ18" s="62">
        <f>'Cálculo do PIB 2050'!L16+BY18</f>
        <v>59543.74425</v>
      </c>
    </row>
    <row r="19">
      <c r="A19" s="65" t="s">
        <v>181</v>
      </c>
      <c r="B19" s="64" t="s">
        <v>38</v>
      </c>
      <c r="C19" s="59">
        <v>0.0021688630596550366</v>
      </c>
      <c r="D19" s="59">
        <v>0.00403008204115677</v>
      </c>
      <c r="E19" s="59">
        <v>0.0011657854656513744</v>
      </c>
      <c r="F19" s="59">
        <v>9.298138780511194E-4</v>
      </c>
      <c r="G19" s="59">
        <v>5.875970477653061E-4</v>
      </c>
      <c r="H19" s="59">
        <v>8.889920488985531E-4</v>
      </c>
      <c r="I19" s="59">
        <v>9.199887708760549E-4</v>
      </c>
      <c r="J19" s="59">
        <v>0.0024743275481891513</v>
      </c>
      <c r="K19" s="59">
        <v>0.001460976641807382</v>
      </c>
      <c r="L19" s="59">
        <v>0.0029136852095213465</v>
      </c>
      <c r="M19" s="59">
        <v>0.0025368149994530994</v>
      </c>
      <c r="N19" s="59">
        <v>0.0015777255502416846</v>
      </c>
      <c r="O19" s="59">
        <v>0.0017994054726750265</v>
      </c>
      <c r="P19" s="59">
        <v>0.0018108173349648087</v>
      </c>
      <c r="Q19" s="59">
        <v>0.0012956263777546902</v>
      </c>
      <c r="R19" s="59">
        <v>1.123331313156748</v>
      </c>
      <c r="S19" s="59">
        <v>0.007410828920828022</v>
      </c>
      <c r="T19" s="59">
        <v>9.964584749428372E-4</v>
      </c>
      <c r="U19" s="59">
        <v>5.911518883810969E-4</v>
      </c>
      <c r="V19" s="59">
        <v>0.001436708525056667</v>
      </c>
      <c r="W19" s="59">
        <v>7.826658975513623E-4</v>
      </c>
      <c r="X19" s="59">
        <v>0.0014340555333573726</v>
      </c>
      <c r="Y19" s="59">
        <v>0.0011848438019718144</v>
      </c>
      <c r="Z19" s="59">
        <v>6.799178630214132E-4</v>
      </c>
      <c r="AA19" s="59">
        <v>9.720743531324187E-4</v>
      </c>
      <c r="AB19" s="59">
        <v>0.0015018107533430343</v>
      </c>
      <c r="AC19" s="59">
        <v>9.35764717881639E-4</v>
      </c>
      <c r="AD19" s="59">
        <v>0.0010957127931059561</v>
      </c>
      <c r="AE19" s="59">
        <v>0.0037224589834810432</v>
      </c>
      <c r="AF19" s="59">
        <v>7.853778993228485E-4</v>
      </c>
      <c r="AG19" s="59">
        <v>9.718603431517784E-4</v>
      </c>
      <c r="AH19" s="59">
        <v>0.003673299159880108</v>
      </c>
      <c r="AI19" s="59">
        <v>0.002036367276964432</v>
      </c>
      <c r="AJ19" s="59">
        <v>0.0021675820810280596</v>
      </c>
      <c r="AK19" s="59">
        <v>0.0037915315597243752</v>
      </c>
      <c r="AL19" s="59">
        <v>0.07972751371867985</v>
      </c>
      <c r="AM19" s="59">
        <v>0.0011858569643547466</v>
      </c>
      <c r="AN19" s="59">
        <v>0.0024537106994577344</v>
      </c>
      <c r="AO19" s="59">
        <v>0.0012236258488346498</v>
      </c>
      <c r="AP19" s="59">
        <v>0.012804605584020832</v>
      </c>
      <c r="AQ19" s="59">
        <v>6.559874343218448E-4</v>
      </c>
      <c r="AR19" s="59">
        <v>0.0030178016237102407</v>
      </c>
      <c r="AS19" s="59">
        <v>5.044517935948271E-4</v>
      </c>
      <c r="AT19" s="59">
        <v>7.118957019839985E-4</v>
      </c>
      <c r="AU19" s="59">
        <v>5.410258396550473E-4</v>
      </c>
      <c r="AV19" s="59">
        <v>0.0014718907577123755</v>
      </c>
      <c r="AW19" s="59">
        <v>0.0011210111044589102</v>
      </c>
      <c r="AX19" s="59">
        <v>0.0011791281296576132</v>
      </c>
      <c r="AY19" s="59">
        <v>9.57757884739299E-4</v>
      </c>
      <c r="AZ19" s="59">
        <v>0.004075927820130859</v>
      </c>
      <c r="BA19" s="59">
        <v>0.0010221219914402007</v>
      </c>
      <c r="BB19" s="59">
        <v>4.386635048054474E-4</v>
      </c>
      <c r="BC19" s="59">
        <v>3.0903398081841987E-4</v>
      </c>
      <c r="BD19" s="59">
        <v>9.009698271850443E-4</v>
      </c>
      <c r="BE19" s="59">
        <v>4.8181261520686513E-4</v>
      </c>
      <c r="BF19" s="59">
        <v>8.029516345114188E-4</v>
      </c>
      <c r="BG19" s="59">
        <v>0.001733111272703975</v>
      </c>
      <c r="BH19" s="59">
        <v>0.0010409180784774705</v>
      </c>
      <c r="BI19" s="59">
        <v>0.0012262423920653205</v>
      </c>
      <c r="BJ19" s="59">
        <v>2.0970865047050002E-4</v>
      </c>
      <c r="BK19" s="59">
        <v>6.063633015716715E-4</v>
      </c>
      <c r="BL19" s="59">
        <v>4.480162509980654E-4</v>
      </c>
      <c r="BM19" s="59">
        <v>5.046097702718176E-4</v>
      </c>
      <c r="BN19" s="59">
        <v>0.0011945472374482724</v>
      </c>
      <c r="BO19" s="59">
        <v>0.0028987012008262008</v>
      </c>
      <c r="BP19" s="59">
        <v>0.001130535555473066</v>
      </c>
      <c r="BQ19" s="59">
        <v>0.002075446397619402</v>
      </c>
      <c r="BR19" s="59">
        <v>0.0</v>
      </c>
      <c r="BS19" s="53"/>
      <c r="BT19" s="62">
        <v>-596.7364939382642</v>
      </c>
      <c r="BU19" s="61">
        <v>-1225.0977968268514</v>
      </c>
      <c r="BV19" s="62">
        <f>'Cálculo do PIB 2050'!H17+BU19</f>
        <v>30865.16571</v>
      </c>
      <c r="BX19" s="63">
        <v>5474.0</v>
      </c>
      <c r="BY19" s="61">
        <v>11238.34776409004</v>
      </c>
      <c r="BZ19" s="62">
        <f>'Cálculo do PIB 2050'!L17+BY19</f>
        <v>49399.6096</v>
      </c>
    </row>
    <row r="20">
      <c r="A20" s="58" t="s">
        <v>182</v>
      </c>
      <c r="B20" s="55" t="s">
        <v>39</v>
      </c>
      <c r="C20" s="59">
        <v>0.0037593937446217403</v>
      </c>
      <c r="D20" s="59">
        <v>0.005662918004241701</v>
      </c>
      <c r="E20" s="59">
        <v>0.002062895569706221</v>
      </c>
      <c r="F20" s="59">
        <v>0.003567100843770124</v>
      </c>
      <c r="G20" s="59">
        <v>0.002914913260556164</v>
      </c>
      <c r="H20" s="59">
        <v>0.004235094038847524</v>
      </c>
      <c r="I20" s="59">
        <v>0.0041218776986543726</v>
      </c>
      <c r="J20" s="59">
        <v>0.019016711905900766</v>
      </c>
      <c r="K20" s="59">
        <v>0.0038455224305979007</v>
      </c>
      <c r="L20" s="59">
        <v>0.018998229375497527</v>
      </c>
      <c r="M20" s="59">
        <v>0.010124741721796683</v>
      </c>
      <c r="N20" s="59">
        <v>0.04455533395955006</v>
      </c>
      <c r="O20" s="59">
        <v>0.01646257437942299</v>
      </c>
      <c r="P20" s="59">
        <v>0.01091032979141552</v>
      </c>
      <c r="Q20" s="59">
        <v>0.022675982280459833</v>
      </c>
      <c r="R20" s="59">
        <v>0.04361545483682623</v>
      </c>
      <c r="S20" s="59">
        <v>1.191403713915959</v>
      </c>
      <c r="T20" s="59">
        <v>0.06638985899184054</v>
      </c>
      <c r="U20" s="59">
        <v>0.003054362977719422</v>
      </c>
      <c r="V20" s="59">
        <v>0.0055086265500787195</v>
      </c>
      <c r="W20" s="59">
        <v>0.0036509416856913015</v>
      </c>
      <c r="X20" s="59">
        <v>0.0069737209479775126</v>
      </c>
      <c r="Y20" s="59">
        <v>0.04116061116861654</v>
      </c>
      <c r="Z20" s="59">
        <v>0.017528589428046627</v>
      </c>
      <c r="AA20" s="59">
        <v>0.026896286864280153</v>
      </c>
      <c r="AB20" s="59">
        <v>0.0260186625943188</v>
      </c>
      <c r="AC20" s="59">
        <v>0.003445508055097515</v>
      </c>
      <c r="AD20" s="59">
        <v>0.0030609700846591452</v>
      </c>
      <c r="AE20" s="59">
        <v>0.0179696864216025</v>
      </c>
      <c r="AF20" s="59">
        <v>0.012973936577886922</v>
      </c>
      <c r="AG20" s="59">
        <v>0.010002647426797092</v>
      </c>
      <c r="AH20" s="59">
        <v>0.0056407091964348335</v>
      </c>
      <c r="AI20" s="59">
        <v>0.009165163505545826</v>
      </c>
      <c r="AJ20" s="59">
        <v>0.012941746569188691</v>
      </c>
      <c r="AK20" s="59">
        <v>0.004629439966653549</v>
      </c>
      <c r="AL20" s="59">
        <v>0.02050356779995769</v>
      </c>
      <c r="AM20" s="59">
        <v>0.004257147741552535</v>
      </c>
      <c r="AN20" s="59">
        <v>0.002751985891240237</v>
      </c>
      <c r="AO20" s="59">
        <v>0.0030487327813336776</v>
      </c>
      <c r="AP20" s="59">
        <v>0.006578898329051844</v>
      </c>
      <c r="AQ20" s="59">
        <v>0.007448063345079734</v>
      </c>
      <c r="AR20" s="59">
        <v>0.008803979201432015</v>
      </c>
      <c r="AS20" s="59">
        <v>0.003391795170676359</v>
      </c>
      <c r="AT20" s="59">
        <v>0.0046018188756244555</v>
      </c>
      <c r="AU20" s="59">
        <v>0.0035887110784527856</v>
      </c>
      <c r="AV20" s="59">
        <v>0.004794583290359078</v>
      </c>
      <c r="AW20" s="59">
        <v>0.010917861622475539</v>
      </c>
      <c r="AX20" s="59">
        <v>0.010278611516207138</v>
      </c>
      <c r="AY20" s="59">
        <v>0.058366559385422755</v>
      </c>
      <c r="AZ20" s="59">
        <v>0.0077456648664269954</v>
      </c>
      <c r="BA20" s="59">
        <v>0.004247411154996048</v>
      </c>
      <c r="BB20" s="59">
        <v>0.006295926644898557</v>
      </c>
      <c r="BC20" s="59">
        <v>0.004723068452573258</v>
      </c>
      <c r="BD20" s="59">
        <v>0.0010941112302079413</v>
      </c>
      <c r="BE20" s="59">
        <v>0.01011097550394049</v>
      </c>
      <c r="BF20" s="59">
        <v>0.009815878243057352</v>
      </c>
      <c r="BG20" s="59">
        <v>0.012038245786030072</v>
      </c>
      <c r="BH20" s="59">
        <v>0.013223488575382214</v>
      </c>
      <c r="BI20" s="59">
        <v>0.01092062273240587</v>
      </c>
      <c r="BJ20" s="59">
        <v>0.0021533443656282835</v>
      </c>
      <c r="BK20" s="59">
        <v>0.002957052582869745</v>
      </c>
      <c r="BL20" s="59">
        <v>0.003694516527818658</v>
      </c>
      <c r="BM20" s="59">
        <v>0.006063696083717615</v>
      </c>
      <c r="BN20" s="59">
        <v>0.0034739013277222362</v>
      </c>
      <c r="BO20" s="59">
        <v>0.006730101712840476</v>
      </c>
      <c r="BP20" s="59">
        <v>0.0048979252761168785</v>
      </c>
      <c r="BQ20" s="59">
        <v>0.007226585609666325</v>
      </c>
      <c r="BR20" s="59">
        <v>0.0</v>
      </c>
      <c r="BS20" s="53"/>
      <c r="BT20" s="62">
        <v>-2000.7751109971869</v>
      </c>
      <c r="BU20" s="61">
        <v>-4024.6250834502835</v>
      </c>
      <c r="BV20" s="62">
        <f>'Cálculo do PIB 2050'!H18+BU20</f>
        <v>103569.5998</v>
      </c>
      <c r="BX20" s="63">
        <v>18354.0</v>
      </c>
      <c r="BY20" s="61">
        <v>36920.00356582341</v>
      </c>
      <c r="BZ20" s="62">
        <f>'Cálculo do PIB 2050'!L18+BY20</f>
        <v>164869.448</v>
      </c>
    </row>
    <row r="21">
      <c r="A21" s="58" t="s">
        <v>183</v>
      </c>
      <c r="B21" s="55" t="s">
        <v>40</v>
      </c>
      <c r="C21" s="59">
        <v>9.78793090174869E-4</v>
      </c>
      <c r="D21" s="59">
        <v>0.0013413836524321984</v>
      </c>
      <c r="E21" s="59">
        <v>6.343184197256547E-4</v>
      </c>
      <c r="F21" s="59">
        <v>0.001341131388096906</v>
      </c>
      <c r="G21" s="59">
        <v>0.0011284974050001979</v>
      </c>
      <c r="H21" s="59">
        <v>0.001245243209956527</v>
      </c>
      <c r="I21" s="59">
        <v>0.001445280323183113</v>
      </c>
      <c r="J21" s="59">
        <v>0.002675997771124393</v>
      </c>
      <c r="K21" s="59">
        <v>0.0014768185146196388</v>
      </c>
      <c r="L21" s="59">
        <v>0.002561767342428659</v>
      </c>
      <c r="M21" s="59">
        <v>0.006706668973318511</v>
      </c>
      <c r="N21" s="59">
        <v>0.002781237047283599</v>
      </c>
      <c r="O21" s="59">
        <v>0.0019307272598661255</v>
      </c>
      <c r="P21" s="59">
        <v>0.002003809505942041</v>
      </c>
      <c r="Q21" s="59">
        <v>0.002668125125580662</v>
      </c>
      <c r="R21" s="59">
        <v>0.002464639805633856</v>
      </c>
      <c r="S21" s="59">
        <v>0.003871337151734879</v>
      </c>
      <c r="T21" s="59">
        <v>1.0506509552687353</v>
      </c>
      <c r="U21" s="59">
        <v>0.0012715096053377195</v>
      </c>
      <c r="V21" s="59">
        <v>0.001588043364503592</v>
      </c>
      <c r="W21" s="59">
        <v>0.0013645914265241735</v>
      </c>
      <c r="X21" s="59">
        <v>0.0021013798461244288</v>
      </c>
      <c r="Y21" s="59">
        <v>0.0028219313627256366</v>
      </c>
      <c r="Z21" s="59">
        <v>0.0024524939624394194</v>
      </c>
      <c r="AA21" s="59">
        <v>0.0022404432546125484</v>
      </c>
      <c r="AB21" s="59">
        <v>0.0020316166830427105</v>
      </c>
      <c r="AC21" s="59">
        <v>0.001455050551913171</v>
      </c>
      <c r="AD21" s="59">
        <v>0.001381780304897143</v>
      </c>
      <c r="AE21" s="59">
        <v>0.0019089481695794557</v>
      </c>
      <c r="AF21" s="59">
        <v>0.004488094483323526</v>
      </c>
      <c r="AG21" s="59">
        <v>0.0020659673655112226</v>
      </c>
      <c r="AH21" s="59">
        <v>0.002010438211633346</v>
      </c>
      <c r="AI21" s="59">
        <v>0.002323697509234986</v>
      </c>
      <c r="AJ21" s="59">
        <v>0.0016995583098829788</v>
      </c>
      <c r="AK21" s="59">
        <v>0.001238935720036604</v>
      </c>
      <c r="AL21" s="59">
        <v>0.002203861553756859</v>
      </c>
      <c r="AM21" s="59">
        <v>0.0014864399315931602</v>
      </c>
      <c r="AN21" s="59">
        <v>0.0014487297996107064</v>
      </c>
      <c r="AO21" s="59">
        <v>9.619183937446268E-4</v>
      </c>
      <c r="AP21" s="59">
        <v>0.0014694799334292285</v>
      </c>
      <c r="AQ21" s="59">
        <v>0.0019474224975976166</v>
      </c>
      <c r="AR21" s="59">
        <v>0.007745299127258719</v>
      </c>
      <c r="AS21" s="59">
        <v>0.001249337619674896</v>
      </c>
      <c r="AT21" s="59">
        <v>0.001052762982845404</v>
      </c>
      <c r="AU21" s="59">
        <v>0.002148258363870486</v>
      </c>
      <c r="AV21" s="59">
        <v>0.0017166418652153487</v>
      </c>
      <c r="AW21" s="59">
        <v>0.0021318014560876173</v>
      </c>
      <c r="AX21" s="59">
        <v>0.0023840429552445396</v>
      </c>
      <c r="AY21" s="59">
        <v>0.07248951315051395</v>
      </c>
      <c r="AZ21" s="59">
        <v>0.0090107813820395</v>
      </c>
      <c r="BA21" s="59">
        <v>0.006793287750310103</v>
      </c>
      <c r="BB21" s="59">
        <v>0.004853211630782295</v>
      </c>
      <c r="BC21" s="59">
        <v>0.004038092973302638</v>
      </c>
      <c r="BD21" s="59">
        <v>8.332196263396703E-4</v>
      </c>
      <c r="BE21" s="59">
        <v>0.004085612897504377</v>
      </c>
      <c r="BF21" s="59">
        <v>0.0051637868178454815</v>
      </c>
      <c r="BG21" s="59">
        <v>0.026344653206377213</v>
      </c>
      <c r="BH21" s="59">
        <v>0.002834266703839576</v>
      </c>
      <c r="BI21" s="59">
        <v>0.006255312140527364</v>
      </c>
      <c r="BJ21" s="59">
        <v>7.44075655305075E-4</v>
      </c>
      <c r="BK21" s="59">
        <v>0.002331007319260914</v>
      </c>
      <c r="BL21" s="59">
        <v>0.001665866599339514</v>
      </c>
      <c r="BM21" s="59">
        <v>0.002113836188657703</v>
      </c>
      <c r="BN21" s="59">
        <v>0.0016496985332737292</v>
      </c>
      <c r="BO21" s="59">
        <v>0.0015925103979528767</v>
      </c>
      <c r="BP21" s="59">
        <v>0.010641347127120742</v>
      </c>
      <c r="BQ21" s="59">
        <v>0.00369836573369019</v>
      </c>
      <c r="BR21" s="59">
        <v>0.0</v>
      </c>
      <c r="BS21" s="53"/>
      <c r="BT21" s="62">
        <v>-389.4569591943291</v>
      </c>
      <c r="BU21" s="61">
        <v>-1097.8760861716826</v>
      </c>
      <c r="BV21" s="62">
        <f>'Cálculo do PIB 2050'!H19+BU21</f>
        <v>19845.66695</v>
      </c>
      <c r="BX21" s="63">
        <v>3573.0</v>
      </c>
      <c r="BY21" s="61">
        <v>10071.79209630362</v>
      </c>
      <c r="BZ21" s="62">
        <f>'Cálculo do PIB 2050'!L19+BY21</f>
        <v>34977.54052</v>
      </c>
    </row>
    <row r="22">
      <c r="A22" s="58" t="s">
        <v>184</v>
      </c>
      <c r="B22" s="64" t="s">
        <v>41</v>
      </c>
      <c r="C22" s="59">
        <v>0.07747085192220975</v>
      </c>
      <c r="D22" s="59">
        <v>0.0733802984951644</v>
      </c>
      <c r="E22" s="59">
        <v>0.041625561978580125</v>
      </c>
      <c r="F22" s="59">
        <v>0.11063609770145819</v>
      </c>
      <c r="G22" s="59">
        <v>0.04828232714762234</v>
      </c>
      <c r="H22" s="59">
        <v>0.10400318793302579</v>
      </c>
      <c r="I22" s="59">
        <v>0.1303714056267173</v>
      </c>
      <c r="J22" s="59">
        <v>0.07338348914104456</v>
      </c>
      <c r="K22" s="59">
        <v>0.09322775716483434</v>
      </c>
      <c r="L22" s="59">
        <v>0.07355404702002608</v>
      </c>
      <c r="M22" s="59">
        <v>0.05227950479388193</v>
      </c>
      <c r="N22" s="59">
        <v>0.04394049554831795</v>
      </c>
      <c r="O22" s="59">
        <v>0.04466732479763538</v>
      </c>
      <c r="P22" s="59">
        <v>0.02428612095078724</v>
      </c>
      <c r="Q22" s="59">
        <v>0.037258831841454246</v>
      </c>
      <c r="R22" s="59">
        <v>0.04953777067656504</v>
      </c>
      <c r="S22" s="59">
        <v>0.06581595292272366</v>
      </c>
      <c r="T22" s="59">
        <v>0.023326071903653628</v>
      </c>
      <c r="U22" s="59">
        <v>1.3822126680683846</v>
      </c>
      <c r="V22" s="59">
        <v>0.0893536392471589</v>
      </c>
      <c r="W22" s="59">
        <v>0.13092528866767345</v>
      </c>
      <c r="X22" s="59">
        <v>0.05939898941245106</v>
      </c>
      <c r="Y22" s="59">
        <v>0.059427658185965876</v>
      </c>
      <c r="Z22" s="59">
        <v>0.03142541332492431</v>
      </c>
      <c r="AA22" s="59">
        <v>0.06501724509510919</v>
      </c>
      <c r="AB22" s="59">
        <v>0.09267344569124483</v>
      </c>
      <c r="AC22" s="59">
        <v>0.0754568689980068</v>
      </c>
      <c r="AD22" s="59">
        <v>0.08807794789872696</v>
      </c>
      <c r="AE22" s="59">
        <v>0.04483361012201614</v>
      </c>
      <c r="AF22" s="59">
        <v>0.02315265546142175</v>
      </c>
      <c r="AG22" s="59">
        <v>0.04661928390331283</v>
      </c>
      <c r="AH22" s="59">
        <v>0.033847748927176596</v>
      </c>
      <c r="AI22" s="59">
        <v>0.04206842895003525</v>
      </c>
      <c r="AJ22" s="59">
        <v>0.03903309373113646</v>
      </c>
      <c r="AK22" s="59">
        <v>0.023635833948652856</v>
      </c>
      <c r="AL22" s="59">
        <v>0.03469610477082012</v>
      </c>
      <c r="AM22" s="59">
        <v>0.0271420226007922</v>
      </c>
      <c r="AN22" s="59">
        <v>0.034601756682092755</v>
      </c>
      <c r="AO22" s="59">
        <v>0.031215003282145888</v>
      </c>
      <c r="AP22" s="59">
        <v>0.044973045079188666</v>
      </c>
      <c r="AQ22" s="59">
        <v>0.020919122117238998</v>
      </c>
      <c r="AR22" s="59">
        <v>0.04055047180509807</v>
      </c>
      <c r="AS22" s="59">
        <v>0.3089636123258337</v>
      </c>
      <c r="AT22" s="59">
        <v>0.11895661902962334</v>
      </c>
      <c r="AU22" s="59">
        <v>0.22141647133846323</v>
      </c>
      <c r="AV22" s="59">
        <v>0.041822632001919824</v>
      </c>
      <c r="AW22" s="59">
        <v>0.019936486862222744</v>
      </c>
      <c r="AX22" s="59">
        <v>0.03578046179498167</v>
      </c>
      <c r="AY22" s="59">
        <v>0.02103112415632036</v>
      </c>
      <c r="AZ22" s="59">
        <v>0.015102903649358058</v>
      </c>
      <c r="BA22" s="59">
        <v>0.0104329673213845</v>
      </c>
      <c r="BB22" s="59">
        <v>0.008264517989465193</v>
      </c>
      <c r="BC22" s="59">
        <v>0.0066462230864456125</v>
      </c>
      <c r="BD22" s="59">
        <v>0.001879782129376743</v>
      </c>
      <c r="BE22" s="59">
        <v>0.010660948219695767</v>
      </c>
      <c r="BF22" s="59">
        <v>0.021120324673212586</v>
      </c>
      <c r="BG22" s="59">
        <v>0.013664773435957386</v>
      </c>
      <c r="BH22" s="59">
        <v>0.03146760662905209</v>
      </c>
      <c r="BI22" s="59">
        <v>0.011687984647298715</v>
      </c>
      <c r="BJ22" s="59">
        <v>0.01822393490930066</v>
      </c>
      <c r="BK22" s="59">
        <v>0.01049498272804397</v>
      </c>
      <c r="BL22" s="59">
        <v>0.007093937380840347</v>
      </c>
      <c r="BM22" s="59">
        <v>0.011800898523682112</v>
      </c>
      <c r="BN22" s="59">
        <v>0.01144919672153149</v>
      </c>
      <c r="BO22" s="59">
        <v>0.011220018557438515</v>
      </c>
      <c r="BP22" s="59">
        <v>0.01452698659270078</v>
      </c>
      <c r="BQ22" s="59">
        <v>0.027921703215577742</v>
      </c>
      <c r="BR22" s="59">
        <v>0.0</v>
      </c>
      <c r="BS22" s="53"/>
      <c r="BT22" s="62">
        <v>-8169.614151615824</v>
      </c>
      <c r="BU22" s="61">
        <v>-20937.693928763794</v>
      </c>
      <c r="BV22" s="62">
        <f>'Cálculo do PIB 2050'!H20+BU22</f>
        <v>418393.6919</v>
      </c>
      <c r="BX22" s="63">
        <v>74945.0</v>
      </c>
      <c r="BY22" s="61">
        <v>192074.62704261634</v>
      </c>
      <c r="BZ22" s="62">
        <f>'Cálculo do PIB 2050'!L20+BY22</f>
        <v>714520.9462</v>
      </c>
    </row>
    <row r="23">
      <c r="A23" s="65" t="s">
        <v>185</v>
      </c>
      <c r="B23" s="64" t="s">
        <v>42</v>
      </c>
      <c r="C23" s="59">
        <v>0.0037476417423135174</v>
      </c>
      <c r="D23" s="59">
        <v>0.004180845444900016</v>
      </c>
      <c r="E23" s="59">
        <v>0.0018213008076068155</v>
      </c>
      <c r="F23" s="59">
        <v>0.0048131494832788875</v>
      </c>
      <c r="G23" s="59">
        <v>0.005044583031278268</v>
      </c>
      <c r="H23" s="59">
        <v>0.004142966812902219</v>
      </c>
      <c r="I23" s="59">
        <v>0.005126324380751001</v>
      </c>
      <c r="J23" s="59">
        <v>0.004645524879797333</v>
      </c>
      <c r="K23" s="59">
        <v>0.007960419207496964</v>
      </c>
      <c r="L23" s="59">
        <v>0.006496045013644579</v>
      </c>
      <c r="M23" s="59">
        <v>0.0050818023063021</v>
      </c>
      <c r="N23" s="59">
        <v>0.0022054796144114824</v>
      </c>
      <c r="O23" s="59">
        <v>0.0022266897620278124</v>
      </c>
      <c r="P23" s="59">
        <v>0.0012274610958977158</v>
      </c>
      <c r="Q23" s="59">
        <v>0.0018839110132247508</v>
      </c>
      <c r="R23" s="59">
        <v>0.0032594394393385567</v>
      </c>
      <c r="S23" s="59">
        <v>0.0030536862739879126</v>
      </c>
      <c r="T23" s="59">
        <v>0.0013210423584546615</v>
      </c>
      <c r="U23" s="59">
        <v>0.04901472197729519</v>
      </c>
      <c r="V23" s="59">
        <v>1.0125970179644328</v>
      </c>
      <c r="W23" s="59">
        <v>0.007170619681054857</v>
      </c>
      <c r="X23" s="59">
        <v>0.0068928794459070675</v>
      </c>
      <c r="Y23" s="59">
        <v>0.028597479047433857</v>
      </c>
      <c r="Z23" s="59">
        <v>0.011485310079011489</v>
      </c>
      <c r="AA23" s="59">
        <v>0.003203819496115714</v>
      </c>
      <c r="AB23" s="59">
        <v>0.003895664476347998</v>
      </c>
      <c r="AC23" s="59">
        <v>0.0031466241913037057</v>
      </c>
      <c r="AD23" s="59">
        <v>0.0035471021220145438</v>
      </c>
      <c r="AE23" s="59">
        <v>0.0024275528545761554</v>
      </c>
      <c r="AF23" s="59">
        <v>0.0011787395207769685</v>
      </c>
      <c r="AG23" s="59">
        <v>0.002153951489022539</v>
      </c>
      <c r="AH23" s="59">
        <v>0.001849809578140179</v>
      </c>
      <c r="AI23" s="59">
        <v>0.00215852277256796</v>
      </c>
      <c r="AJ23" s="59">
        <v>0.0018635748061018509</v>
      </c>
      <c r="AK23" s="59">
        <v>0.0011914692052860801</v>
      </c>
      <c r="AL23" s="59">
        <v>0.0017714239489943565</v>
      </c>
      <c r="AM23" s="59">
        <v>0.0015328270555630646</v>
      </c>
      <c r="AN23" s="59">
        <v>0.001607678978298937</v>
      </c>
      <c r="AO23" s="59">
        <v>0.001659020173725466</v>
      </c>
      <c r="AP23" s="59">
        <v>0.002577689037793835</v>
      </c>
      <c r="AQ23" s="59">
        <v>0.0026417031703094645</v>
      </c>
      <c r="AR23" s="59">
        <v>0.0022207226936235805</v>
      </c>
      <c r="AS23" s="59">
        <v>0.013163693385041893</v>
      </c>
      <c r="AT23" s="59">
        <v>0.004695781534957803</v>
      </c>
      <c r="AU23" s="59">
        <v>0.008568665328002344</v>
      </c>
      <c r="AV23" s="59">
        <v>0.0021775463385950698</v>
      </c>
      <c r="AW23" s="59">
        <v>0.0014828932685535484</v>
      </c>
      <c r="AX23" s="59">
        <v>0.003053733693099143</v>
      </c>
      <c r="AY23" s="59">
        <v>0.0013373554544911857</v>
      </c>
      <c r="AZ23" s="59">
        <v>0.0011376471841112446</v>
      </c>
      <c r="BA23" s="59">
        <v>8.425151496177603E-4</v>
      </c>
      <c r="BB23" s="59">
        <v>6.696517153958822E-4</v>
      </c>
      <c r="BC23" s="59">
        <v>5.955704194015904E-4</v>
      </c>
      <c r="BD23" s="59">
        <v>1.362790477890728E-4</v>
      </c>
      <c r="BE23" s="59">
        <v>0.001120203709335172</v>
      </c>
      <c r="BF23" s="59">
        <v>0.002575937207601061</v>
      </c>
      <c r="BG23" s="59">
        <v>0.001239622152486751</v>
      </c>
      <c r="BH23" s="59">
        <v>0.003369664683582643</v>
      </c>
      <c r="BI23" s="59">
        <v>0.00118261763988787</v>
      </c>
      <c r="BJ23" s="59">
        <v>0.0022458130000908524</v>
      </c>
      <c r="BK23" s="59">
        <v>0.0012194584795584072</v>
      </c>
      <c r="BL23" s="59">
        <v>6.357319985209247E-4</v>
      </c>
      <c r="BM23" s="59">
        <v>6.906741510864206E-4</v>
      </c>
      <c r="BN23" s="59">
        <v>0.0010539016188938534</v>
      </c>
      <c r="BO23" s="59">
        <v>0.0013289890268401233</v>
      </c>
      <c r="BP23" s="59">
        <v>0.0011960893931495377</v>
      </c>
      <c r="BQ23" s="59">
        <v>0.0023158433924214137</v>
      </c>
      <c r="BR23" s="59">
        <v>0.0</v>
      </c>
      <c r="BS23" s="53"/>
      <c r="BT23" s="62">
        <v>-997.4574546243239</v>
      </c>
      <c r="BU23" s="61">
        <v>-2006.1770638289806</v>
      </c>
      <c r="BV23" s="62">
        <f>'Cálculo do PIB 2050'!H21+BU23</f>
        <v>51633.36548</v>
      </c>
      <c r="BX23" s="63">
        <v>9150.0</v>
      </c>
      <c r="BY23" s="61">
        <v>18403.617716495588</v>
      </c>
      <c r="BZ23" s="62">
        <f>'Cálculo do PIB 2050'!L21+BY23</f>
        <v>82190.96017</v>
      </c>
    </row>
    <row r="24">
      <c r="A24" s="58" t="s">
        <v>186</v>
      </c>
      <c r="B24" s="64" t="s">
        <v>43</v>
      </c>
      <c r="C24" s="59">
        <v>0.16115240851932514</v>
      </c>
      <c r="D24" s="59">
        <v>0.05967701218000485</v>
      </c>
      <c r="E24" s="59">
        <v>0.016706287948475597</v>
      </c>
      <c r="F24" s="59">
        <v>0.038317450740338</v>
      </c>
      <c r="G24" s="59">
        <v>0.03197794274488062</v>
      </c>
      <c r="H24" s="59">
        <v>0.01207003450053224</v>
      </c>
      <c r="I24" s="59">
        <v>0.017670533940545463</v>
      </c>
      <c r="J24" s="59">
        <v>0.03678003540571144</v>
      </c>
      <c r="K24" s="59">
        <v>0.09659997006459635</v>
      </c>
      <c r="L24" s="59">
        <v>0.0599878120257348</v>
      </c>
      <c r="M24" s="59">
        <v>0.023237599490131922</v>
      </c>
      <c r="N24" s="59">
        <v>0.05780822160038748</v>
      </c>
      <c r="O24" s="59">
        <v>0.11937566846195218</v>
      </c>
      <c r="P24" s="59">
        <v>0.03239706068490739</v>
      </c>
      <c r="Q24" s="59">
        <v>0.06324611333814757</v>
      </c>
      <c r="R24" s="59">
        <v>0.04341231289716556</v>
      </c>
      <c r="S24" s="59">
        <v>0.06871037088565052</v>
      </c>
      <c r="T24" s="59">
        <v>0.024116415062910474</v>
      </c>
      <c r="U24" s="59">
        <v>0.028301443069572354</v>
      </c>
      <c r="V24" s="59">
        <v>0.08999843353972957</v>
      </c>
      <c r="W24" s="59">
        <v>1.2315070901676592</v>
      </c>
      <c r="X24" s="59">
        <v>0.20193940957044226</v>
      </c>
      <c r="Y24" s="59">
        <v>0.13539117027192452</v>
      </c>
      <c r="Z24" s="59">
        <v>0.038722633094083414</v>
      </c>
      <c r="AA24" s="59">
        <v>0.1991130799125023</v>
      </c>
      <c r="AB24" s="59">
        <v>0.05204239539689015</v>
      </c>
      <c r="AC24" s="59">
        <v>0.017324970966883162</v>
      </c>
      <c r="AD24" s="59">
        <v>0.025844014085913934</v>
      </c>
      <c r="AE24" s="59">
        <v>0.02705467812758163</v>
      </c>
      <c r="AF24" s="59">
        <v>0.009516229602558676</v>
      </c>
      <c r="AG24" s="59">
        <v>0.05121934171556359</v>
      </c>
      <c r="AH24" s="59">
        <v>0.01283245840782566</v>
      </c>
      <c r="AI24" s="59">
        <v>0.022690889039236373</v>
      </c>
      <c r="AJ24" s="59">
        <v>0.03163034947903628</v>
      </c>
      <c r="AK24" s="59">
        <v>0.017479135137837033</v>
      </c>
      <c r="AL24" s="59">
        <v>0.04568730500729978</v>
      </c>
      <c r="AM24" s="59">
        <v>0.014957029564407818</v>
      </c>
      <c r="AN24" s="59">
        <v>0.006710287880623926</v>
      </c>
      <c r="AO24" s="59">
        <v>0.016098504978130083</v>
      </c>
      <c r="AP24" s="59">
        <v>0.019283767086434</v>
      </c>
      <c r="AQ24" s="59">
        <v>0.00945984690176771</v>
      </c>
      <c r="AR24" s="59">
        <v>0.00780839969928906</v>
      </c>
      <c r="AS24" s="59">
        <v>0.01271596137251547</v>
      </c>
      <c r="AT24" s="59">
        <v>0.005247620401683175</v>
      </c>
      <c r="AU24" s="59">
        <v>0.009556937462667869</v>
      </c>
      <c r="AV24" s="59">
        <v>0.003933419755902128</v>
      </c>
      <c r="AW24" s="59">
        <v>0.009631189647629313</v>
      </c>
      <c r="AX24" s="59">
        <v>0.01410230322503996</v>
      </c>
      <c r="AY24" s="59">
        <v>0.0085452263066377</v>
      </c>
      <c r="AZ24" s="59">
        <v>0.004267417376047955</v>
      </c>
      <c r="BA24" s="59">
        <v>0.003451866434111652</v>
      </c>
      <c r="BB24" s="59">
        <v>0.0020822180580890425</v>
      </c>
      <c r="BC24" s="59">
        <v>0.0015508674697786201</v>
      </c>
      <c r="BD24" s="59">
        <v>0.0011588337744646347</v>
      </c>
      <c r="BE24" s="59">
        <v>0.003135466365860424</v>
      </c>
      <c r="BF24" s="59">
        <v>0.0044052601899623005</v>
      </c>
      <c r="BG24" s="59">
        <v>0.004160224856605689</v>
      </c>
      <c r="BH24" s="59">
        <v>0.0057679309736036995</v>
      </c>
      <c r="BI24" s="59">
        <v>0.0058560545046388865</v>
      </c>
      <c r="BJ24" s="59">
        <v>0.0016469490041070233</v>
      </c>
      <c r="BK24" s="59">
        <v>0.0025575431322783153</v>
      </c>
      <c r="BL24" s="59">
        <v>0.002367368698451123</v>
      </c>
      <c r="BM24" s="59">
        <v>0.002638413412671768</v>
      </c>
      <c r="BN24" s="59">
        <v>0.007100667598055752</v>
      </c>
      <c r="BO24" s="59">
        <v>0.008252174521083271</v>
      </c>
      <c r="BP24" s="59">
        <v>0.005201282578914785</v>
      </c>
      <c r="BQ24" s="59">
        <v>0.008504302558030996</v>
      </c>
      <c r="BR24" s="59">
        <v>0.0</v>
      </c>
      <c r="BS24" s="53"/>
      <c r="BT24" s="62">
        <v>-3277.0759348022984</v>
      </c>
      <c r="BU24" s="61">
        <v>-9385.18983852516</v>
      </c>
      <c r="BV24" s="62">
        <f>'Cálculo do PIB 2050'!H22+BU24</f>
        <v>166843.7342</v>
      </c>
      <c r="BX24" s="63">
        <v>30063.0</v>
      </c>
      <c r="BY24" s="61">
        <v>86096.50781134944</v>
      </c>
      <c r="BZ24" s="62">
        <f>'Cálculo do PIB 2050'!L22+BY24</f>
        <v>295665.3109</v>
      </c>
    </row>
    <row r="25">
      <c r="A25" s="58" t="s">
        <v>187</v>
      </c>
      <c r="B25" s="55" t="s">
        <v>44</v>
      </c>
      <c r="C25" s="59">
        <v>0.07128794122193241</v>
      </c>
      <c r="D25" s="59">
        <v>0.028768664388296065</v>
      </c>
      <c r="E25" s="59">
        <v>0.0049035290790314925</v>
      </c>
      <c r="F25" s="59">
        <v>0.0917206986144045</v>
      </c>
      <c r="G25" s="59">
        <v>0.005554655102944559</v>
      </c>
      <c r="H25" s="59">
        <v>0.006228767948238345</v>
      </c>
      <c r="I25" s="59">
        <v>0.010379472712417145</v>
      </c>
      <c r="J25" s="59">
        <v>0.019134860994988758</v>
      </c>
      <c r="K25" s="59">
        <v>0.04144637553688705</v>
      </c>
      <c r="L25" s="59">
        <v>0.03131186008113662</v>
      </c>
      <c r="M25" s="59">
        <v>0.009514559189419415</v>
      </c>
      <c r="N25" s="59">
        <v>0.02530671617973641</v>
      </c>
      <c r="O25" s="59">
        <v>0.01919598785161616</v>
      </c>
      <c r="P25" s="59">
        <v>0.006721848548705169</v>
      </c>
      <c r="Q25" s="59">
        <v>0.010836234888654863</v>
      </c>
      <c r="R25" s="59">
        <v>0.03113269019539436</v>
      </c>
      <c r="S25" s="59">
        <v>0.021358529511802615</v>
      </c>
      <c r="T25" s="59">
        <v>0.03933629177305737</v>
      </c>
      <c r="U25" s="59">
        <v>0.0067707439948290335</v>
      </c>
      <c r="V25" s="59">
        <v>0.037245545833545037</v>
      </c>
      <c r="W25" s="59">
        <v>0.019602675285907513</v>
      </c>
      <c r="X25" s="59">
        <v>1.123491977589742</v>
      </c>
      <c r="Y25" s="59">
        <v>0.04675810938980199</v>
      </c>
      <c r="Z25" s="59">
        <v>0.016296501881200427</v>
      </c>
      <c r="AA25" s="59">
        <v>0.03420885020720587</v>
      </c>
      <c r="AB25" s="59">
        <v>0.022411538130254836</v>
      </c>
      <c r="AC25" s="59">
        <v>0.008388257350784844</v>
      </c>
      <c r="AD25" s="59">
        <v>0.006309553945905197</v>
      </c>
      <c r="AE25" s="59">
        <v>0.010718347369706697</v>
      </c>
      <c r="AF25" s="59">
        <v>0.004784359493924748</v>
      </c>
      <c r="AG25" s="59">
        <v>0.007353554794512122</v>
      </c>
      <c r="AH25" s="59">
        <v>0.0054392318381592305</v>
      </c>
      <c r="AI25" s="59">
        <v>0.00878609350181648</v>
      </c>
      <c r="AJ25" s="59">
        <v>0.007466364155628244</v>
      </c>
      <c r="AK25" s="59">
        <v>0.006050270407689631</v>
      </c>
      <c r="AL25" s="59">
        <v>0.014298329834019213</v>
      </c>
      <c r="AM25" s="59">
        <v>0.01270018554907239</v>
      </c>
      <c r="AN25" s="59">
        <v>0.002667813645993631</v>
      </c>
      <c r="AO25" s="59">
        <v>0.007975786556616373</v>
      </c>
      <c r="AP25" s="59">
        <v>0.023111013396052486</v>
      </c>
      <c r="AQ25" s="59">
        <v>0.008121154891107842</v>
      </c>
      <c r="AR25" s="59">
        <v>0.00457261614696281</v>
      </c>
      <c r="AS25" s="59">
        <v>0.003956806809020836</v>
      </c>
      <c r="AT25" s="59">
        <v>0.0024218490468353167</v>
      </c>
      <c r="AU25" s="59">
        <v>0.0029535114191973507</v>
      </c>
      <c r="AV25" s="59">
        <v>0.002324550187088001</v>
      </c>
      <c r="AW25" s="59">
        <v>0.005098451201687391</v>
      </c>
      <c r="AX25" s="59">
        <v>0.006563347043055288</v>
      </c>
      <c r="AY25" s="59">
        <v>0.010647029278784064</v>
      </c>
      <c r="AZ25" s="59">
        <v>0.005412684884684564</v>
      </c>
      <c r="BA25" s="59">
        <v>0.003077483712093167</v>
      </c>
      <c r="BB25" s="59">
        <v>0.0014923061866692763</v>
      </c>
      <c r="BC25" s="59">
        <v>0.001156540706661628</v>
      </c>
      <c r="BD25" s="59">
        <v>0.002448564247700451</v>
      </c>
      <c r="BE25" s="59">
        <v>0.001514462141860679</v>
      </c>
      <c r="BF25" s="59">
        <v>0.0024494232929806255</v>
      </c>
      <c r="BG25" s="59">
        <v>0.003895880339605417</v>
      </c>
      <c r="BH25" s="59">
        <v>0.002657756545730349</v>
      </c>
      <c r="BI25" s="59">
        <v>0.009531228812209263</v>
      </c>
      <c r="BJ25" s="59">
        <v>7.897859188764888E-4</v>
      </c>
      <c r="BK25" s="59">
        <v>0.001921191749586122</v>
      </c>
      <c r="BL25" s="59">
        <v>0.0020061229818959304</v>
      </c>
      <c r="BM25" s="59">
        <v>0.0015213431955622295</v>
      </c>
      <c r="BN25" s="59">
        <v>0.006388947255535207</v>
      </c>
      <c r="BO25" s="59">
        <v>0.0028149117889066854</v>
      </c>
      <c r="BP25" s="59">
        <v>0.0031674666687501653</v>
      </c>
      <c r="BQ25" s="59">
        <v>0.0034927167471304377</v>
      </c>
      <c r="BR25" s="59">
        <v>0.0</v>
      </c>
      <c r="BS25" s="53"/>
      <c r="BT25" s="62">
        <v>-1612.157931492664</v>
      </c>
      <c r="BU25" s="61">
        <v>-4129.573801251962</v>
      </c>
      <c r="BV25" s="62">
        <f>'Cálculo do PIB 2050'!H23+BU25</f>
        <v>82566.26827</v>
      </c>
      <c r="BX25" s="63">
        <v>14789.0</v>
      </c>
      <c r="BY25" s="61">
        <v>37882.78702099927</v>
      </c>
      <c r="BZ25" s="62">
        <f>'Cálculo do PIB 2050'!L23+BY25</f>
        <v>140980.1869</v>
      </c>
    </row>
    <row r="26">
      <c r="A26" s="58" t="s">
        <v>188</v>
      </c>
      <c r="B26" s="64" t="s">
        <v>45</v>
      </c>
      <c r="C26" s="59">
        <v>0.0031417687347676184</v>
      </c>
      <c r="D26" s="59">
        <v>0.0018017155523653743</v>
      </c>
      <c r="E26" s="59">
        <v>4.186150364369166E-4</v>
      </c>
      <c r="F26" s="59">
        <v>0.002575582999404238</v>
      </c>
      <c r="G26" s="59">
        <v>0.0011686588039771767</v>
      </c>
      <c r="H26" s="59">
        <v>0.0013236036529305532</v>
      </c>
      <c r="I26" s="59">
        <v>0.0013608486765582025</v>
      </c>
      <c r="J26" s="59">
        <v>0.001761696219150793</v>
      </c>
      <c r="K26" s="59">
        <v>0.0022498466700606955</v>
      </c>
      <c r="L26" s="59">
        <v>0.002241511534244998</v>
      </c>
      <c r="M26" s="59">
        <v>0.0017250183677956824</v>
      </c>
      <c r="N26" s="59">
        <v>0.0018223561387040647</v>
      </c>
      <c r="O26" s="59">
        <v>0.0022716074603180794</v>
      </c>
      <c r="P26" s="59">
        <v>0.0014330639464852676</v>
      </c>
      <c r="Q26" s="59">
        <v>0.0016371735552589608</v>
      </c>
      <c r="R26" s="59">
        <v>0.0019326926513727554</v>
      </c>
      <c r="S26" s="59">
        <v>0.0022380961608949143</v>
      </c>
      <c r="T26" s="59">
        <v>0.0019718081541286662</v>
      </c>
      <c r="U26" s="59">
        <v>0.0011868792170565048</v>
      </c>
      <c r="V26" s="59">
        <v>0.0021631707902584527</v>
      </c>
      <c r="W26" s="59">
        <v>0.0037754461061967138</v>
      </c>
      <c r="X26" s="59">
        <v>0.0073938352953212645</v>
      </c>
      <c r="Y26" s="59">
        <v>1.0202656809580253</v>
      </c>
      <c r="Z26" s="59">
        <v>0.001873632412926065</v>
      </c>
      <c r="AA26" s="59">
        <v>0.0026384372956051727</v>
      </c>
      <c r="AB26" s="59">
        <v>0.0018631327330699671</v>
      </c>
      <c r="AC26" s="59">
        <v>0.001098299507821529</v>
      </c>
      <c r="AD26" s="59">
        <v>0.001424311665963801</v>
      </c>
      <c r="AE26" s="59">
        <v>0.0041942063543756875</v>
      </c>
      <c r="AF26" s="59">
        <v>0.0010230491638476627</v>
      </c>
      <c r="AG26" s="59">
        <v>0.0013647020223586253</v>
      </c>
      <c r="AH26" s="59">
        <v>0.001270958693781113</v>
      </c>
      <c r="AI26" s="59">
        <v>0.0012362428538181798</v>
      </c>
      <c r="AJ26" s="59">
        <v>0.0012457294233041976</v>
      </c>
      <c r="AK26" s="59">
        <v>8.838764807701978E-4</v>
      </c>
      <c r="AL26" s="59">
        <v>0.0014408676332869083</v>
      </c>
      <c r="AM26" s="59">
        <v>0.0011180352165511807</v>
      </c>
      <c r="AN26" s="59">
        <v>6.019524470046897E-4</v>
      </c>
      <c r="AO26" s="59">
        <v>9.767359155904197E-4</v>
      </c>
      <c r="AP26" s="59">
        <v>0.0012821973103216572</v>
      </c>
      <c r="AQ26" s="59">
        <v>0.0012380930689760877</v>
      </c>
      <c r="AR26" s="59">
        <v>0.0018484501543932512</v>
      </c>
      <c r="AS26" s="59">
        <v>0.0011832456760842065</v>
      </c>
      <c r="AT26" s="59">
        <v>7.52938205306212E-4</v>
      </c>
      <c r="AU26" s="59">
        <v>7.095152887336242E-4</v>
      </c>
      <c r="AV26" s="59">
        <v>0.0010410076685041852</v>
      </c>
      <c r="AW26" s="59">
        <v>0.002667965780344189</v>
      </c>
      <c r="AX26" s="59">
        <v>0.0010987812132876788</v>
      </c>
      <c r="AY26" s="59">
        <v>0.0019993397827647425</v>
      </c>
      <c r="AZ26" s="59">
        <v>0.0017634003190081045</v>
      </c>
      <c r="BA26" s="59">
        <v>0.0015847358617438942</v>
      </c>
      <c r="BB26" s="59">
        <v>6.068071582171973E-4</v>
      </c>
      <c r="BC26" s="59">
        <v>4.7737420334730734E-4</v>
      </c>
      <c r="BD26" s="59">
        <v>1.1366688354073116E-4</v>
      </c>
      <c r="BE26" s="59">
        <v>0.0012818969163400922</v>
      </c>
      <c r="BF26" s="59">
        <v>0.0015955776588600587</v>
      </c>
      <c r="BG26" s="59">
        <v>0.0028728508443179954</v>
      </c>
      <c r="BH26" s="59">
        <v>0.001978634028241723</v>
      </c>
      <c r="BI26" s="59">
        <v>0.005162302942647534</v>
      </c>
      <c r="BJ26" s="59">
        <v>2.6927295781133413E-4</v>
      </c>
      <c r="BK26" s="59">
        <v>5.679138763383804E-4</v>
      </c>
      <c r="BL26" s="59">
        <v>6.607631076860429E-4</v>
      </c>
      <c r="BM26" s="59">
        <v>0.0010960950363939229</v>
      </c>
      <c r="BN26" s="59">
        <v>0.001106463050283024</v>
      </c>
      <c r="BO26" s="59">
        <v>0.0027683737402634466</v>
      </c>
      <c r="BP26" s="59">
        <v>0.0033541086008712405</v>
      </c>
      <c r="BQ26" s="59">
        <v>0.005411707519620517</v>
      </c>
      <c r="BR26" s="59">
        <v>0.0</v>
      </c>
      <c r="BS26" s="53"/>
      <c r="BT26" s="62">
        <v>-916.0170807919567</v>
      </c>
      <c r="BU26" s="61">
        <v>-1277.3853606268494</v>
      </c>
      <c r="BV26" s="62">
        <f>'Cálculo do PIB 2050'!H24+BU26</f>
        <v>47982.59756</v>
      </c>
      <c r="BX26" s="63">
        <v>8403.0</v>
      </c>
      <c r="BY26" s="61">
        <v>11718.061565180666</v>
      </c>
      <c r="BZ26" s="62">
        <f>'Cálculo do PIB 2050'!L24+BY26</f>
        <v>70297.29716</v>
      </c>
    </row>
    <row r="27">
      <c r="A27" s="58" t="s">
        <v>189</v>
      </c>
      <c r="B27" s="55" t="s">
        <v>46</v>
      </c>
      <c r="C27" s="59">
        <v>0.0018076632051560418</v>
      </c>
      <c r="D27" s="59">
        <v>0.01393704811117983</v>
      </c>
      <c r="E27" s="59">
        <v>6.378605117439182E-4</v>
      </c>
      <c r="F27" s="59">
        <v>0.0017726041431638407</v>
      </c>
      <c r="G27" s="59">
        <v>0.0018361483717993182</v>
      </c>
      <c r="H27" s="59">
        <v>3.569622434395307E-4</v>
      </c>
      <c r="I27" s="59">
        <v>4.10157263802972E-4</v>
      </c>
      <c r="J27" s="59">
        <v>0.005015205223296695</v>
      </c>
      <c r="K27" s="59">
        <v>0.0011645560899928424</v>
      </c>
      <c r="L27" s="59">
        <v>0.001956234236236625</v>
      </c>
      <c r="M27" s="59">
        <v>5.47394702759312E-4</v>
      </c>
      <c r="N27" s="59">
        <v>9.900794620670234E-4</v>
      </c>
      <c r="O27" s="59">
        <v>8.106305914668897E-4</v>
      </c>
      <c r="P27" s="59">
        <v>0.0010436235938057557</v>
      </c>
      <c r="Q27" s="59">
        <v>8.845597181576117E-4</v>
      </c>
      <c r="R27" s="59">
        <v>7.227438708207955E-4</v>
      </c>
      <c r="S27" s="59">
        <v>6.380822147534262E-4</v>
      </c>
      <c r="T27" s="59">
        <v>4.973089719680666E-4</v>
      </c>
      <c r="U27" s="59">
        <v>8.154134138497281E-4</v>
      </c>
      <c r="V27" s="59">
        <v>0.0012548791361047642</v>
      </c>
      <c r="W27" s="59">
        <v>0.00138380436830303</v>
      </c>
      <c r="X27" s="59">
        <v>0.005348473623616858</v>
      </c>
      <c r="Y27" s="59">
        <v>0.0018958975509680775</v>
      </c>
      <c r="Z27" s="59">
        <v>1.0430786878443716</v>
      </c>
      <c r="AA27" s="59">
        <v>8.800050609126917E-4</v>
      </c>
      <c r="AB27" s="59">
        <v>5.947051219234232E-4</v>
      </c>
      <c r="AC27" s="59">
        <v>3.6467403669802363E-4</v>
      </c>
      <c r="AD27" s="59">
        <v>3.894162221267139E-4</v>
      </c>
      <c r="AE27" s="59">
        <v>4.042944580185519E-4</v>
      </c>
      <c r="AF27" s="59">
        <v>2.6191103156319935E-4</v>
      </c>
      <c r="AG27" s="59">
        <v>3.961201962864497E-4</v>
      </c>
      <c r="AH27" s="59">
        <v>4.340859057434129E-4</v>
      </c>
      <c r="AI27" s="59">
        <v>3.9701242224217365E-4</v>
      </c>
      <c r="AJ27" s="59">
        <v>3.327434130461043E-4</v>
      </c>
      <c r="AK27" s="59">
        <v>2.256391877349977E-4</v>
      </c>
      <c r="AL27" s="59">
        <v>8.354840911004184E-4</v>
      </c>
      <c r="AM27" s="59">
        <v>3.703521628117784E-4</v>
      </c>
      <c r="AN27" s="59">
        <v>2.366237590351431E-4</v>
      </c>
      <c r="AO27" s="59">
        <v>2.4798772453337955E-4</v>
      </c>
      <c r="AP27" s="59">
        <v>4.016510884578917E-4</v>
      </c>
      <c r="AQ27" s="59">
        <v>2.1522127298699402E-4</v>
      </c>
      <c r="AR27" s="59">
        <v>4.900085708740399E-4</v>
      </c>
      <c r="AS27" s="59">
        <v>3.175135573276659E-4</v>
      </c>
      <c r="AT27" s="59">
        <v>3.279010952163172E-4</v>
      </c>
      <c r="AU27" s="59">
        <v>2.7205115069256166E-4</v>
      </c>
      <c r="AV27" s="59">
        <v>2.504261387385844E-4</v>
      </c>
      <c r="AW27" s="59">
        <v>6.296825055621957E-4</v>
      </c>
      <c r="AX27" s="59">
        <v>8.937200622060357E-4</v>
      </c>
      <c r="AY27" s="59">
        <v>2.796499063911946E-4</v>
      </c>
      <c r="AZ27" s="59">
        <v>2.9630044197010043E-4</v>
      </c>
      <c r="BA27" s="59">
        <v>2.6056525516352294E-4</v>
      </c>
      <c r="BB27" s="59">
        <v>1.6593801255502228E-4</v>
      </c>
      <c r="BC27" s="59">
        <v>1.1566449011824564E-4</v>
      </c>
      <c r="BD27" s="59">
        <v>4.5354537232155585E-5</v>
      </c>
      <c r="BE27" s="59">
        <v>2.1612089984481174E-4</v>
      </c>
      <c r="BF27" s="59">
        <v>7.861335279717537E-4</v>
      </c>
      <c r="BG27" s="59">
        <v>6.567286176821893E-4</v>
      </c>
      <c r="BH27" s="59">
        <v>5.809508837966789E-4</v>
      </c>
      <c r="BI27" s="59">
        <v>3.2907943327861944E-4</v>
      </c>
      <c r="BJ27" s="59">
        <v>9.123494555501704E-5</v>
      </c>
      <c r="BK27" s="59">
        <v>5.587201578279179E-4</v>
      </c>
      <c r="BL27" s="59">
        <v>0.0010349708130537483</v>
      </c>
      <c r="BM27" s="59">
        <v>0.001255584296239195</v>
      </c>
      <c r="BN27" s="59">
        <v>0.018321942042195546</v>
      </c>
      <c r="BO27" s="59">
        <v>0.033091285598682275</v>
      </c>
      <c r="BP27" s="59">
        <v>5.814537636134878E-4</v>
      </c>
      <c r="BQ27" s="59">
        <v>0.002664365976784976</v>
      </c>
      <c r="BR27" s="59">
        <v>0.0</v>
      </c>
      <c r="BS27" s="53"/>
      <c r="BT27" s="62">
        <v>-1391.916579797151</v>
      </c>
      <c r="BU27" s="61">
        <v>-1903.8790596954836</v>
      </c>
      <c r="BV27" s="62">
        <f>'Cálculo do PIB 2050'!H25+BU27</f>
        <v>72948.20436</v>
      </c>
      <c r="BX27" s="63">
        <v>12769.0</v>
      </c>
      <c r="BY27" s="61">
        <v>17465.576201122243</v>
      </c>
      <c r="BZ27" s="62">
        <f>'Cálculo do PIB 2050'!L25+BY27</f>
        <v>106478.5553</v>
      </c>
    </row>
    <row r="28">
      <c r="A28" s="65" t="s">
        <v>190</v>
      </c>
      <c r="B28" s="55" t="s">
        <v>47</v>
      </c>
      <c r="C28" s="59">
        <v>0.006824824514365484</v>
      </c>
      <c r="D28" s="59">
        <v>0.009029502596192292</v>
      </c>
      <c r="E28" s="59">
        <v>0.003967042448335322</v>
      </c>
      <c r="F28" s="59">
        <v>0.014301847074767674</v>
      </c>
      <c r="G28" s="59">
        <v>0.005317424662952559</v>
      </c>
      <c r="H28" s="59">
        <v>0.014564267917789649</v>
      </c>
      <c r="I28" s="59">
        <v>0.010855246835536422</v>
      </c>
      <c r="J28" s="59">
        <v>0.021699082994180354</v>
      </c>
      <c r="K28" s="59">
        <v>0.009225295421457433</v>
      </c>
      <c r="L28" s="59">
        <v>0.03767954340169641</v>
      </c>
      <c r="M28" s="59">
        <v>0.05143022567177379</v>
      </c>
      <c r="N28" s="59">
        <v>0.005712174620434572</v>
      </c>
      <c r="O28" s="59">
        <v>0.010786124271605243</v>
      </c>
      <c r="P28" s="59">
        <v>0.008265904621057843</v>
      </c>
      <c r="Q28" s="59">
        <v>0.025756401409530217</v>
      </c>
      <c r="R28" s="59">
        <v>0.016002369064211992</v>
      </c>
      <c r="S28" s="59">
        <v>0.014725421373292415</v>
      </c>
      <c r="T28" s="59">
        <v>0.04603501657250168</v>
      </c>
      <c r="U28" s="59">
        <v>0.0044806842203322155</v>
      </c>
      <c r="V28" s="59">
        <v>0.008942967084448139</v>
      </c>
      <c r="W28" s="59">
        <v>0.015098951614928935</v>
      </c>
      <c r="X28" s="59">
        <v>0.016635808894212126</v>
      </c>
      <c r="Y28" s="59">
        <v>0.04638860793735357</v>
      </c>
      <c r="Z28" s="59">
        <v>0.01131121792684273</v>
      </c>
      <c r="AA28" s="59">
        <v>1.1407629916069615</v>
      </c>
      <c r="AB28" s="59">
        <v>0.033326742316646306</v>
      </c>
      <c r="AC28" s="59">
        <v>0.011899471494557817</v>
      </c>
      <c r="AD28" s="59">
        <v>0.007362700674448289</v>
      </c>
      <c r="AE28" s="59">
        <v>0.01595410425705249</v>
      </c>
      <c r="AF28" s="59">
        <v>0.016238013881329328</v>
      </c>
      <c r="AG28" s="59">
        <v>0.03401299749992902</v>
      </c>
      <c r="AH28" s="59">
        <v>0.02615937519952885</v>
      </c>
      <c r="AI28" s="59">
        <v>0.06788043620806233</v>
      </c>
      <c r="AJ28" s="59">
        <v>0.04933465825600212</v>
      </c>
      <c r="AK28" s="59">
        <v>0.029816766125692073</v>
      </c>
      <c r="AL28" s="59">
        <v>0.04081924640935672</v>
      </c>
      <c r="AM28" s="59">
        <v>0.028143959800540866</v>
      </c>
      <c r="AN28" s="59">
        <v>0.0051399125675485975</v>
      </c>
      <c r="AO28" s="59">
        <v>0.010639101341581938</v>
      </c>
      <c r="AP28" s="59">
        <v>0.03488548012482304</v>
      </c>
      <c r="AQ28" s="59">
        <v>0.02003298449550172</v>
      </c>
      <c r="AR28" s="59">
        <v>0.009441828318782795</v>
      </c>
      <c r="AS28" s="59">
        <v>0.02332105514890581</v>
      </c>
      <c r="AT28" s="59">
        <v>0.004835881597208632</v>
      </c>
      <c r="AU28" s="59">
        <v>0.020898376666453385</v>
      </c>
      <c r="AV28" s="59">
        <v>0.004852795877495069</v>
      </c>
      <c r="AW28" s="59">
        <v>0.005963736534933474</v>
      </c>
      <c r="AX28" s="59">
        <v>0.01252768562033061</v>
      </c>
      <c r="AY28" s="59">
        <v>0.007614179572827826</v>
      </c>
      <c r="AZ28" s="59">
        <v>0.0036421766274428616</v>
      </c>
      <c r="BA28" s="59">
        <v>0.0036881377864234435</v>
      </c>
      <c r="BB28" s="59">
        <v>0.002241526200950112</v>
      </c>
      <c r="BC28" s="59">
        <v>0.0014939317901188093</v>
      </c>
      <c r="BD28" s="59">
        <v>8.021944096537871E-4</v>
      </c>
      <c r="BE28" s="59">
        <v>0.004613189941667329</v>
      </c>
      <c r="BF28" s="59">
        <v>0.0035844330508504104</v>
      </c>
      <c r="BG28" s="59">
        <v>0.003921970152455387</v>
      </c>
      <c r="BH28" s="59">
        <v>0.010918258868756645</v>
      </c>
      <c r="BI28" s="59">
        <v>0.0055025962418630775</v>
      </c>
      <c r="BJ28" s="59">
        <v>0.0012218015143691699</v>
      </c>
      <c r="BK28" s="59">
        <v>0.002396002302857111</v>
      </c>
      <c r="BL28" s="59">
        <v>0.00213007378515933</v>
      </c>
      <c r="BM28" s="59">
        <v>0.002234692726223969</v>
      </c>
      <c r="BN28" s="59">
        <v>0.006696118486249612</v>
      </c>
      <c r="BO28" s="59">
        <v>0.006407176511311219</v>
      </c>
      <c r="BP28" s="59">
        <v>0.004202682595991943</v>
      </c>
      <c r="BQ28" s="59">
        <v>0.005463510158492827</v>
      </c>
      <c r="BR28" s="59">
        <v>0.0</v>
      </c>
      <c r="BS28" s="53"/>
      <c r="BT28" s="62">
        <v>-2212.94727523833</v>
      </c>
      <c r="BU28" s="61">
        <v>-5251.062087090289</v>
      </c>
      <c r="BV28" s="62">
        <f>'Cálculo do PIB 2050'!H26+BU28</f>
        <v>113752.9906</v>
      </c>
      <c r="BX28" s="63">
        <v>20301.0</v>
      </c>
      <c r="BY28" s="61">
        <v>48171.65696886938</v>
      </c>
      <c r="BZ28" s="62">
        <f>'Cálculo do PIB 2050'!L26+BY28</f>
        <v>189689.4982</v>
      </c>
    </row>
    <row r="29">
      <c r="A29" s="65" t="s">
        <v>191</v>
      </c>
      <c r="B29" s="55" t="s">
        <v>48</v>
      </c>
      <c r="C29" s="59">
        <v>0.01073616084064327</v>
      </c>
      <c r="D29" s="59">
        <v>0.01726101197319449</v>
      </c>
      <c r="E29" s="59">
        <v>0.003032390007235587</v>
      </c>
      <c r="F29" s="59">
        <v>0.006179973947698835</v>
      </c>
      <c r="G29" s="59">
        <v>0.0024352573366829534</v>
      </c>
      <c r="H29" s="59">
        <v>0.0034776794942392676</v>
      </c>
      <c r="I29" s="59">
        <v>0.0038968071064211123</v>
      </c>
      <c r="J29" s="59">
        <v>0.007547310675999837</v>
      </c>
      <c r="K29" s="59">
        <v>0.008389783347077902</v>
      </c>
      <c r="L29" s="59">
        <v>0.009876528902930188</v>
      </c>
      <c r="M29" s="59">
        <v>0.026079939664302467</v>
      </c>
      <c r="N29" s="59">
        <v>0.0044534270747386305</v>
      </c>
      <c r="O29" s="59">
        <v>0.003259996362331731</v>
      </c>
      <c r="P29" s="59">
        <v>0.0016969870693391454</v>
      </c>
      <c r="Q29" s="59">
        <v>0.0019654519795622473</v>
      </c>
      <c r="R29" s="59">
        <v>0.002598266740493973</v>
      </c>
      <c r="S29" s="59">
        <v>0.005091030979168243</v>
      </c>
      <c r="T29" s="59">
        <v>0.0025950438969966887</v>
      </c>
      <c r="U29" s="59">
        <v>0.0017452432160363826</v>
      </c>
      <c r="V29" s="59">
        <v>0.006214789788571305</v>
      </c>
      <c r="W29" s="59">
        <v>0.006706202218034223</v>
      </c>
      <c r="X29" s="59">
        <v>0.005377777022760605</v>
      </c>
      <c r="Y29" s="59">
        <v>0.010454883258273972</v>
      </c>
      <c r="Z29" s="59">
        <v>0.0024042306829164654</v>
      </c>
      <c r="AA29" s="59">
        <v>0.007628286093500081</v>
      </c>
      <c r="AB29" s="59">
        <v>1.0889175417418</v>
      </c>
      <c r="AC29" s="59">
        <v>0.005503134107987278</v>
      </c>
      <c r="AD29" s="59">
        <v>0.0059527140318872355</v>
      </c>
      <c r="AE29" s="59">
        <v>0.004358530655458592</v>
      </c>
      <c r="AF29" s="59">
        <v>0.0013141987603421015</v>
      </c>
      <c r="AG29" s="59">
        <v>0.006407388283212523</v>
      </c>
      <c r="AH29" s="59">
        <v>0.004257111261880997</v>
      </c>
      <c r="AI29" s="59">
        <v>0.014294092349687636</v>
      </c>
      <c r="AJ29" s="59">
        <v>0.003708165771928524</v>
      </c>
      <c r="AK29" s="59">
        <v>0.005797756662174615</v>
      </c>
      <c r="AL29" s="59">
        <v>0.008441830355442553</v>
      </c>
      <c r="AM29" s="59">
        <v>0.005015765118424973</v>
      </c>
      <c r="AN29" s="59">
        <v>0.009619741646324034</v>
      </c>
      <c r="AO29" s="59">
        <v>0.018079063224834397</v>
      </c>
      <c r="AP29" s="59">
        <v>0.0954404966825296</v>
      </c>
      <c r="AQ29" s="59">
        <v>0.0030714483667082333</v>
      </c>
      <c r="AR29" s="59">
        <v>0.0015821116698483805</v>
      </c>
      <c r="AS29" s="59">
        <v>0.0013134266862991583</v>
      </c>
      <c r="AT29" s="59">
        <v>0.0012353935962132409</v>
      </c>
      <c r="AU29" s="59">
        <v>0.001278415419818649</v>
      </c>
      <c r="AV29" s="59">
        <v>0.0022836010980939103</v>
      </c>
      <c r="AW29" s="59">
        <v>0.011102523683303016</v>
      </c>
      <c r="AX29" s="59">
        <v>0.007210645371066004</v>
      </c>
      <c r="AY29" s="59">
        <v>0.0014958580229364677</v>
      </c>
      <c r="AZ29" s="59">
        <v>0.0018109337640316754</v>
      </c>
      <c r="BA29" s="59">
        <v>0.003838128415900552</v>
      </c>
      <c r="BB29" s="59">
        <v>0.0012262662092692915</v>
      </c>
      <c r="BC29" s="59">
        <v>7.888087558116041E-4</v>
      </c>
      <c r="BD29" s="59">
        <v>0.004360615399724144</v>
      </c>
      <c r="BE29" s="59">
        <v>0.0010338238758080427</v>
      </c>
      <c r="BF29" s="59">
        <v>0.002075447023254246</v>
      </c>
      <c r="BG29" s="59">
        <v>0.0012751185253678237</v>
      </c>
      <c r="BH29" s="59">
        <v>0.0015220748983894663</v>
      </c>
      <c r="BI29" s="59">
        <v>0.0030917803898124624</v>
      </c>
      <c r="BJ29" s="59">
        <v>4.261201456258437E-4</v>
      </c>
      <c r="BK29" s="59">
        <v>0.002991340244230748</v>
      </c>
      <c r="BL29" s="59">
        <v>0.0013043112037887448</v>
      </c>
      <c r="BM29" s="59">
        <v>0.0012986601431865066</v>
      </c>
      <c r="BN29" s="59">
        <v>0.003568385987743138</v>
      </c>
      <c r="BO29" s="59">
        <v>0.0018600090543536524</v>
      </c>
      <c r="BP29" s="59">
        <v>0.00237183979671567</v>
      </c>
      <c r="BQ29" s="59">
        <v>0.003641623124645212</v>
      </c>
      <c r="BR29" s="59">
        <v>0.0</v>
      </c>
      <c r="BS29" s="53"/>
      <c r="BT29" s="62">
        <v>-1531.466056949037</v>
      </c>
      <c r="BU29" s="61">
        <v>-3539.2376482398813</v>
      </c>
      <c r="BV29" s="62">
        <f>'Cálculo do PIB 2050'!H27+BU29</f>
        <v>78817.29629</v>
      </c>
      <c r="BX29" s="63">
        <v>14049.0</v>
      </c>
      <c r="BY29" s="61">
        <v>32467.64337301755</v>
      </c>
      <c r="BZ29" s="62">
        <f>'Cálculo do PIB 2050'!L27+BY29</f>
        <v>130404.8029</v>
      </c>
    </row>
    <row r="30">
      <c r="A30" s="58" t="s">
        <v>192</v>
      </c>
      <c r="B30" s="55" t="s">
        <v>49</v>
      </c>
      <c r="C30" s="59">
        <v>0.0033945738615119227</v>
      </c>
      <c r="D30" s="59">
        <v>0.006786239423296598</v>
      </c>
      <c r="E30" s="59">
        <v>0.0023404459187197227</v>
      </c>
      <c r="F30" s="59">
        <v>0.012061756078711312</v>
      </c>
      <c r="G30" s="59">
        <v>0.02451257942843742</v>
      </c>
      <c r="H30" s="59">
        <v>0.011259350426433464</v>
      </c>
      <c r="I30" s="59">
        <v>0.017281418732246877</v>
      </c>
      <c r="J30" s="59">
        <v>0.008300107348270896</v>
      </c>
      <c r="K30" s="59">
        <v>0.003951505186789114</v>
      </c>
      <c r="L30" s="59">
        <v>0.00630902526205004</v>
      </c>
      <c r="M30" s="59">
        <v>0.01748581290412325</v>
      </c>
      <c r="N30" s="59">
        <v>0.0029044528599141296</v>
      </c>
      <c r="O30" s="59">
        <v>0.0037382218087499363</v>
      </c>
      <c r="P30" s="59">
        <v>0.002667148184488952</v>
      </c>
      <c r="Q30" s="59">
        <v>0.0034604417150761397</v>
      </c>
      <c r="R30" s="59">
        <v>0.009089547354893618</v>
      </c>
      <c r="S30" s="59">
        <v>0.007483576777667211</v>
      </c>
      <c r="T30" s="59">
        <v>0.005695538877991139</v>
      </c>
      <c r="U30" s="59">
        <v>0.00963521354530455</v>
      </c>
      <c r="V30" s="59">
        <v>0.004217523098034077</v>
      </c>
      <c r="W30" s="59">
        <v>0.005451308881013262</v>
      </c>
      <c r="X30" s="59">
        <v>0.00639740970035833</v>
      </c>
      <c r="Y30" s="59">
        <v>0.009686149740463224</v>
      </c>
      <c r="Z30" s="59">
        <v>0.0030264601341621856</v>
      </c>
      <c r="AA30" s="59">
        <v>0.015275805376550261</v>
      </c>
      <c r="AB30" s="59">
        <v>0.019136860826727276</v>
      </c>
      <c r="AC30" s="59">
        <v>1.1147782098473547</v>
      </c>
      <c r="AD30" s="59">
        <v>0.024037243814589486</v>
      </c>
      <c r="AE30" s="59">
        <v>0.23210801569492023</v>
      </c>
      <c r="AF30" s="59">
        <v>0.007222079049018318</v>
      </c>
      <c r="AG30" s="59">
        <v>0.06008308574999265</v>
      </c>
      <c r="AH30" s="59">
        <v>0.10139496267243192</v>
      </c>
      <c r="AI30" s="59">
        <v>0.07551476663605598</v>
      </c>
      <c r="AJ30" s="59">
        <v>0.11474925775018659</v>
      </c>
      <c r="AK30" s="59">
        <v>0.038452020649847596</v>
      </c>
      <c r="AL30" s="59">
        <v>0.029115353624935118</v>
      </c>
      <c r="AM30" s="59">
        <v>0.04535276013887203</v>
      </c>
      <c r="AN30" s="59">
        <v>0.009204491267713772</v>
      </c>
      <c r="AO30" s="59">
        <v>0.008839265404713</v>
      </c>
      <c r="AP30" s="59">
        <v>0.04678250884807756</v>
      </c>
      <c r="AQ30" s="59">
        <v>0.014444624792967537</v>
      </c>
      <c r="AR30" s="59">
        <v>0.00413007213496026</v>
      </c>
      <c r="AS30" s="59">
        <v>0.007863564610271238</v>
      </c>
      <c r="AT30" s="59">
        <v>0.006343771557610131</v>
      </c>
      <c r="AU30" s="59">
        <v>0.0038205000973172264</v>
      </c>
      <c r="AV30" s="59">
        <v>0.0036342558636553936</v>
      </c>
      <c r="AW30" s="59">
        <v>0.004899431146091725</v>
      </c>
      <c r="AX30" s="59">
        <v>0.006134525124633847</v>
      </c>
      <c r="AY30" s="59">
        <v>0.003213624500571379</v>
      </c>
      <c r="AZ30" s="59">
        <v>0.0023845758171972616</v>
      </c>
      <c r="BA30" s="59">
        <v>0.0032644882684252103</v>
      </c>
      <c r="BB30" s="59">
        <v>0.001837175680882288</v>
      </c>
      <c r="BC30" s="59">
        <v>8.887301677882293E-4</v>
      </c>
      <c r="BD30" s="59">
        <v>6.940985161086791E-4</v>
      </c>
      <c r="BE30" s="59">
        <v>0.0016075385967562793</v>
      </c>
      <c r="BF30" s="59">
        <v>0.0028725308915210222</v>
      </c>
      <c r="BG30" s="59">
        <v>0.0019000411248294047</v>
      </c>
      <c r="BH30" s="59">
        <v>0.00941874578334102</v>
      </c>
      <c r="BI30" s="59">
        <v>0.003194605313926449</v>
      </c>
      <c r="BJ30" s="59">
        <v>0.0014385680266126748</v>
      </c>
      <c r="BK30" s="59">
        <v>0.0024164485198648663</v>
      </c>
      <c r="BL30" s="59">
        <v>0.0011313586701910746</v>
      </c>
      <c r="BM30" s="59">
        <v>0.0015391549120983975</v>
      </c>
      <c r="BN30" s="59">
        <v>0.002798221890344648</v>
      </c>
      <c r="BO30" s="59">
        <v>0.0022954810312905347</v>
      </c>
      <c r="BP30" s="59">
        <v>0.0036244205261431917</v>
      </c>
      <c r="BQ30" s="59">
        <v>0.0028170244412439446</v>
      </c>
      <c r="BR30" s="59">
        <v>0.0</v>
      </c>
      <c r="BS30" s="53"/>
      <c r="BT30" s="62">
        <v>-2739.5986772370234</v>
      </c>
      <c r="BU30" s="61">
        <v>-5916.662454570435</v>
      </c>
      <c r="BV30" s="62">
        <f>'Cálculo do PIB 2050'!H28+BU30</f>
        <v>141408.7389</v>
      </c>
      <c r="BX30" s="63">
        <v>25132.0</v>
      </c>
      <c r="BY30" s="61">
        <v>54277.40092109075</v>
      </c>
      <c r="BZ30" s="62">
        <f>'Cálculo do PIB 2050'!L28+BY30</f>
        <v>229474.5667</v>
      </c>
    </row>
    <row r="31">
      <c r="A31" s="65" t="s">
        <v>193</v>
      </c>
      <c r="B31" s="64" t="s">
        <v>50</v>
      </c>
      <c r="C31" s="59">
        <v>0.0036883507710261704</v>
      </c>
      <c r="D31" s="59">
        <v>0.0028387322823131933</v>
      </c>
      <c r="E31" s="59">
        <v>0.0010072441034866169</v>
      </c>
      <c r="F31" s="59">
        <v>0.0043006032204693095</v>
      </c>
      <c r="G31" s="59">
        <v>0.003895664997576994</v>
      </c>
      <c r="H31" s="59">
        <v>0.004025919467920559</v>
      </c>
      <c r="I31" s="59">
        <v>0.011525251144168198</v>
      </c>
      <c r="J31" s="59">
        <v>0.004477272320736708</v>
      </c>
      <c r="K31" s="59">
        <v>0.0032547171721669602</v>
      </c>
      <c r="L31" s="59">
        <v>0.0051895332302288695</v>
      </c>
      <c r="M31" s="59">
        <v>0.004419209453467497</v>
      </c>
      <c r="N31" s="59">
        <v>0.002303890219482093</v>
      </c>
      <c r="O31" s="59">
        <v>0.0030535557985244635</v>
      </c>
      <c r="P31" s="59">
        <v>0.002024744835726807</v>
      </c>
      <c r="Q31" s="59">
        <v>0.0026240072650856572</v>
      </c>
      <c r="R31" s="59">
        <v>0.003690122162596682</v>
      </c>
      <c r="S31" s="59">
        <v>0.00858660955414583</v>
      </c>
      <c r="T31" s="59">
        <v>0.01684615084113039</v>
      </c>
      <c r="U31" s="59">
        <v>0.0021219579200816487</v>
      </c>
      <c r="V31" s="59">
        <v>0.0033090051269828134</v>
      </c>
      <c r="W31" s="59">
        <v>0.012708301635126514</v>
      </c>
      <c r="X31" s="59">
        <v>0.009029047073363392</v>
      </c>
      <c r="Y31" s="59">
        <v>0.005854891779459238</v>
      </c>
      <c r="Z31" s="59">
        <v>0.0022616429797397758</v>
      </c>
      <c r="AA31" s="59">
        <v>0.005302497845627482</v>
      </c>
      <c r="AB31" s="59">
        <v>0.006549353356262426</v>
      </c>
      <c r="AC31" s="59">
        <v>0.023373205188283685</v>
      </c>
      <c r="AD31" s="59">
        <v>1.196022759694567</v>
      </c>
      <c r="AE31" s="59">
        <v>0.03605725204510643</v>
      </c>
      <c r="AF31" s="59">
        <v>0.0064144009278165465</v>
      </c>
      <c r="AG31" s="59">
        <v>0.10947959036325401</v>
      </c>
      <c r="AH31" s="59">
        <v>0.02805807012405697</v>
      </c>
      <c r="AI31" s="59">
        <v>0.02514671171504273</v>
      </c>
      <c r="AJ31" s="59">
        <v>0.06804406629502034</v>
      </c>
      <c r="AK31" s="59">
        <v>0.032605045119651004</v>
      </c>
      <c r="AL31" s="59">
        <v>0.037304454846574464</v>
      </c>
      <c r="AM31" s="59">
        <v>0.034542932279206344</v>
      </c>
      <c r="AN31" s="59">
        <v>0.005063248466730114</v>
      </c>
      <c r="AO31" s="59">
        <v>0.004918236800561146</v>
      </c>
      <c r="AP31" s="59">
        <v>0.01201171607531407</v>
      </c>
      <c r="AQ31" s="59">
        <v>0.01279085039682136</v>
      </c>
      <c r="AR31" s="59">
        <v>0.002035508899250209</v>
      </c>
      <c r="AS31" s="59">
        <v>0.004283039653139068</v>
      </c>
      <c r="AT31" s="59">
        <v>0.004054410095551947</v>
      </c>
      <c r="AU31" s="59">
        <v>0.0017381724344064907</v>
      </c>
      <c r="AV31" s="59">
        <v>0.002283312306321929</v>
      </c>
      <c r="AW31" s="59">
        <v>0.0024919328794836587</v>
      </c>
      <c r="AX31" s="59">
        <v>0.002354150048376301</v>
      </c>
      <c r="AY31" s="59">
        <v>0.0032457819200354633</v>
      </c>
      <c r="AZ31" s="59">
        <v>0.0017032188059153135</v>
      </c>
      <c r="BA31" s="59">
        <v>0.002001617259308622</v>
      </c>
      <c r="BB31" s="59">
        <v>0.001144654070953988</v>
      </c>
      <c r="BC31" s="59">
        <v>6.497753405002868E-4</v>
      </c>
      <c r="BD31" s="59">
        <v>4.2874259788156963E-4</v>
      </c>
      <c r="BE31" s="59">
        <v>0.0014546577134278956</v>
      </c>
      <c r="BF31" s="59">
        <v>0.0016176548649980528</v>
      </c>
      <c r="BG31" s="59">
        <v>0.0017072225894162157</v>
      </c>
      <c r="BH31" s="59">
        <v>0.0027690677564211736</v>
      </c>
      <c r="BI31" s="59">
        <v>0.001881446165919443</v>
      </c>
      <c r="BJ31" s="59">
        <v>7.301873984421665E-4</v>
      </c>
      <c r="BK31" s="59">
        <v>9.797207868870027E-4</v>
      </c>
      <c r="BL31" s="59">
        <v>6.19849321715432E-4</v>
      </c>
      <c r="BM31" s="59">
        <v>0.0011772630975818408</v>
      </c>
      <c r="BN31" s="59">
        <v>0.0016096917420240543</v>
      </c>
      <c r="BO31" s="59">
        <v>0.0023959585313676496</v>
      </c>
      <c r="BP31" s="59">
        <v>0.0033004229637495835</v>
      </c>
      <c r="BQ31" s="59">
        <v>0.00228711452091236</v>
      </c>
      <c r="BR31" s="59">
        <v>0.0</v>
      </c>
      <c r="BS31" s="53"/>
      <c r="BT31" s="62">
        <v>-1335.3957554561784</v>
      </c>
      <c r="BU31" s="61">
        <v>-2973.276799558774</v>
      </c>
      <c r="BV31" s="62">
        <f>'Cálculo do PIB 2050'!H29+BU31</f>
        <v>68839.32744</v>
      </c>
      <c r="BX31" s="63">
        <v>12250.0</v>
      </c>
      <c r="BY31" s="61">
        <v>27275.329027612162</v>
      </c>
      <c r="BZ31" s="62">
        <f>'Cálculo do PIB 2050'!L29+BY31</f>
        <v>112673.8049</v>
      </c>
    </row>
    <row r="32">
      <c r="A32" s="58" t="s">
        <v>194</v>
      </c>
      <c r="B32" s="55" t="s">
        <v>51</v>
      </c>
      <c r="C32" s="59">
        <v>0.004220669235756521</v>
      </c>
      <c r="D32" s="59">
        <v>0.008363503474455698</v>
      </c>
      <c r="E32" s="59">
        <v>0.003044508345778844</v>
      </c>
      <c r="F32" s="59">
        <v>0.008370218031175566</v>
      </c>
      <c r="G32" s="59">
        <v>0.012712359765017367</v>
      </c>
      <c r="H32" s="59">
        <v>0.017323064365708754</v>
      </c>
      <c r="I32" s="59">
        <v>0.02060469042995445</v>
      </c>
      <c r="J32" s="59">
        <v>0.015545453498625267</v>
      </c>
      <c r="K32" s="59">
        <v>0.005075478432764991</v>
      </c>
      <c r="L32" s="59">
        <v>0.012546536252758669</v>
      </c>
      <c r="M32" s="59">
        <v>0.056691818525695804</v>
      </c>
      <c r="N32" s="59">
        <v>0.00384338833899789</v>
      </c>
      <c r="O32" s="59">
        <v>0.004693631615604312</v>
      </c>
      <c r="P32" s="59">
        <v>0.0036082241281938225</v>
      </c>
      <c r="Q32" s="59">
        <v>0.0044889342056043625</v>
      </c>
      <c r="R32" s="59">
        <v>0.022450770147893342</v>
      </c>
      <c r="S32" s="59">
        <v>0.006408015230714106</v>
      </c>
      <c r="T32" s="59">
        <v>0.0066087131007943264</v>
      </c>
      <c r="U32" s="59">
        <v>0.006424356669904161</v>
      </c>
      <c r="V32" s="59">
        <v>0.005771276015635094</v>
      </c>
      <c r="W32" s="59">
        <v>0.006984314201646071</v>
      </c>
      <c r="X32" s="59">
        <v>0.01288763999635149</v>
      </c>
      <c r="Y32" s="59">
        <v>0.024845612511857247</v>
      </c>
      <c r="Z32" s="59">
        <v>0.004436880932013037</v>
      </c>
      <c r="AA32" s="59">
        <v>0.007164065254888435</v>
      </c>
      <c r="AB32" s="59">
        <v>0.008377980221323163</v>
      </c>
      <c r="AC32" s="59">
        <v>0.026950460679124592</v>
      </c>
      <c r="AD32" s="59">
        <v>0.01371945846609068</v>
      </c>
      <c r="AE32" s="59">
        <v>1.0859402261445361</v>
      </c>
      <c r="AF32" s="59">
        <v>0.013769777878544078</v>
      </c>
      <c r="AG32" s="59">
        <v>0.03717141704502994</v>
      </c>
      <c r="AH32" s="59">
        <v>0.05051989366498028</v>
      </c>
      <c r="AI32" s="59">
        <v>0.03385420795108833</v>
      </c>
      <c r="AJ32" s="59">
        <v>0.032894131726082215</v>
      </c>
      <c r="AK32" s="59">
        <v>0.049259552151667156</v>
      </c>
      <c r="AL32" s="59">
        <v>0.02402273907743903</v>
      </c>
      <c r="AM32" s="59">
        <v>0.05328797466260046</v>
      </c>
      <c r="AN32" s="59">
        <v>0.016198538130376815</v>
      </c>
      <c r="AO32" s="59">
        <v>0.011979351477310532</v>
      </c>
      <c r="AP32" s="59">
        <v>0.04670364571333511</v>
      </c>
      <c r="AQ32" s="59">
        <v>0.007469019826287383</v>
      </c>
      <c r="AR32" s="59">
        <v>0.00348493382061291</v>
      </c>
      <c r="AS32" s="59">
        <v>0.004289393095339008</v>
      </c>
      <c r="AT32" s="59">
        <v>0.006604185173948686</v>
      </c>
      <c r="AU32" s="59">
        <v>0.003397596676500406</v>
      </c>
      <c r="AV32" s="59">
        <v>0.003530694008943458</v>
      </c>
      <c r="AW32" s="59">
        <v>0.009783214779927465</v>
      </c>
      <c r="AX32" s="59">
        <v>0.01640529371096736</v>
      </c>
      <c r="AY32" s="59">
        <v>0.0032967357892011275</v>
      </c>
      <c r="AZ32" s="59">
        <v>0.002771835392951878</v>
      </c>
      <c r="BA32" s="59">
        <v>0.003336026587164691</v>
      </c>
      <c r="BB32" s="59">
        <v>0.0017432373611199227</v>
      </c>
      <c r="BC32" s="59">
        <v>9.35231799215027E-4</v>
      </c>
      <c r="BD32" s="59">
        <v>0.0011011968635149438</v>
      </c>
      <c r="BE32" s="59">
        <v>0.0015133313030679261</v>
      </c>
      <c r="BF32" s="59">
        <v>0.002451937843724271</v>
      </c>
      <c r="BG32" s="59">
        <v>0.002003043685666757</v>
      </c>
      <c r="BH32" s="59">
        <v>0.003230754621506833</v>
      </c>
      <c r="BI32" s="59">
        <v>0.004261376880454746</v>
      </c>
      <c r="BJ32" s="59">
        <v>0.002903472434868468</v>
      </c>
      <c r="BK32" s="59">
        <v>0.0032159046066155186</v>
      </c>
      <c r="BL32" s="59">
        <v>0.0012897217226049138</v>
      </c>
      <c r="BM32" s="59">
        <v>0.0013908932878023065</v>
      </c>
      <c r="BN32" s="59">
        <v>0.0034809352724840025</v>
      </c>
      <c r="BO32" s="59">
        <v>0.0025190747384136736</v>
      </c>
      <c r="BP32" s="59">
        <v>0.0031764299374181667</v>
      </c>
      <c r="BQ32" s="59">
        <v>0.003835053206433326</v>
      </c>
      <c r="BR32" s="59">
        <v>0.0</v>
      </c>
      <c r="BS32" s="53"/>
      <c r="BT32" s="62">
        <v>-1861.280402085904</v>
      </c>
      <c r="BU32" s="61">
        <v>-4232.000900568122</v>
      </c>
      <c r="BV32" s="62">
        <f>'Cálculo do PIB 2050'!H30+BU32</f>
        <v>95860.7187</v>
      </c>
      <c r="BX32" s="63">
        <v>17075.0</v>
      </c>
      <c r="BY32" s="61">
        <v>38823.24276307671</v>
      </c>
      <c r="BZ32" s="62">
        <f>'Cálculo do PIB 2050'!L30+BY32</f>
        <v>157852.0092</v>
      </c>
    </row>
    <row r="33">
      <c r="A33" s="65" t="s">
        <v>195</v>
      </c>
      <c r="B33" s="64" t="s">
        <v>52</v>
      </c>
      <c r="C33" s="59">
        <v>6.199661088694885E-4</v>
      </c>
      <c r="D33" s="59">
        <v>7.468836878490455E-4</v>
      </c>
      <c r="E33" s="59">
        <v>3.90798946410759E-4</v>
      </c>
      <c r="F33" s="59">
        <v>0.0018942093909988154</v>
      </c>
      <c r="G33" s="59">
        <v>0.003273220873768674</v>
      </c>
      <c r="H33" s="59">
        <v>0.002881964781348225</v>
      </c>
      <c r="I33" s="59">
        <v>0.0030243829552480464</v>
      </c>
      <c r="J33" s="59">
        <v>0.001328900992185937</v>
      </c>
      <c r="K33" s="59">
        <v>0.001094532460604892</v>
      </c>
      <c r="L33" s="59">
        <v>0.0012742009503510716</v>
      </c>
      <c r="M33" s="59">
        <v>0.0018831033875326558</v>
      </c>
      <c r="N33" s="59">
        <v>0.0012324400763538748</v>
      </c>
      <c r="O33" s="59">
        <v>0.0010411526607569976</v>
      </c>
      <c r="P33" s="59">
        <v>0.001010986031911549</v>
      </c>
      <c r="Q33" s="59">
        <v>0.0012634655310212945</v>
      </c>
      <c r="R33" s="59">
        <v>0.0014569720168680661</v>
      </c>
      <c r="S33" s="59">
        <v>0.0017285098159543193</v>
      </c>
      <c r="T33" s="59">
        <v>0.014306964343318677</v>
      </c>
      <c r="U33" s="59">
        <v>0.0015164641326815582</v>
      </c>
      <c r="V33" s="59">
        <v>0.0011473322755864784</v>
      </c>
      <c r="W33" s="59">
        <v>0.0011544603430559588</v>
      </c>
      <c r="X33" s="59">
        <v>0.0013857327503612109</v>
      </c>
      <c r="Y33" s="59">
        <v>0.0014916974911730644</v>
      </c>
      <c r="Z33" s="59">
        <v>0.0015463973064675277</v>
      </c>
      <c r="AA33" s="59">
        <v>0.001416667570353075</v>
      </c>
      <c r="AB33" s="59">
        <v>0.0018315270791719697</v>
      </c>
      <c r="AC33" s="59">
        <v>0.002348492733063824</v>
      </c>
      <c r="AD33" s="59">
        <v>0.001906402972375833</v>
      </c>
      <c r="AE33" s="59">
        <v>0.0016256336933045015</v>
      </c>
      <c r="AF33" s="59">
        <v>1.2033083895336623</v>
      </c>
      <c r="AG33" s="59">
        <v>0.010401095931667673</v>
      </c>
      <c r="AH33" s="59">
        <v>0.009455047433044107</v>
      </c>
      <c r="AI33" s="59">
        <v>0.004413365373215304</v>
      </c>
      <c r="AJ33" s="59">
        <v>0.004189927911751103</v>
      </c>
      <c r="AK33" s="59">
        <v>0.0038683414854050026</v>
      </c>
      <c r="AL33" s="59">
        <v>0.002341198044352852</v>
      </c>
      <c r="AM33" s="59">
        <v>0.014957116871583402</v>
      </c>
      <c r="AN33" s="59">
        <v>0.0032221771476664833</v>
      </c>
      <c r="AO33" s="59">
        <v>0.0014112872966089332</v>
      </c>
      <c r="AP33" s="59">
        <v>0.0024331739750430357</v>
      </c>
      <c r="AQ33" s="59">
        <v>0.0015157824677047844</v>
      </c>
      <c r="AR33" s="59">
        <v>0.0015760242432972442</v>
      </c>
      <c r="AS33" s="59">
        <v>0.0013017888851775388</v>
      </c>
      <c r="AT33" s="59">
        <v>0.002513827846506263</v>
      </c>
      <c r="AU33" s="59">
        <v>0.0019105452604834755</v>
      </c>
      <c r="AV33" s="59">
        <v>0.0037397680387954903</v>
      </c>
      <c r="AW33" s="59">
        <v>0.0012855022140835567</v>
      </c>
      <c r="AX33" s="59">
        <v>8.787729021651449E-4</v>
      </c>
      <c r="AY33" s="59">
        <v>0.0028327865887708783</v>
      </c>
      <c r="AZ33" s="59">
        <v>0.011052599373260348</v>
      </c>
      <c r="BA33" s="59">
        <v>0.004798836709129451</v>
      </c>
      <c r="BB33" s="59">
        <v>0.017231846272958443</v>
      </c>
      <c r="BC33" s="59">
        <v>0.0020600197660431076</v>
      </c>
      <c r="BD33" s="59">
        <v>2.2386889539764023E-4</v>
      </c>
      <c r="BE33" s="59">
        <v>0.003171285803094916</v>
      </c>
      <c r="BF33" s="59">
        <v>0.01503518057280914</v>
      </c>
      <c r="BG33" s="59">
        <v>0.007059766960231975</v>
      </c>
      <c r="BH33" s="59">
        <v>0.0024595184329785783</v>
      </c>
      <c r="BI33" s="59">
        <v>0.0072768616776078725</v>
      </c>
      <c r="BJ33" s="59">
        <v>0.004615864797286625</v>
      </c>
      <c r="BK33" s="59">
        <v>0.0014591851601845065</v>
      </c>
      <c r="BL33" s="59">
        <v>0.002592191176850288</v>
      </c>
      <c r="BM33" s="59">
        <v>0.0019859460216272626</v>
      </c>
      <c r="BN33" s="59">
        <v>0.0025598105772273124</v>
      </c>
      <c r="BO33" s="59">
        <v>0.002019665894455833</v>
      </c>
      <c r="BP33" s="59">
        <v>0.0034731107425216754</v>
      </c>
      <c r="BQ33" s="59">
        <v>0.007372857561715783</v>
      </c>
      <c r="BR33" s="59">
        <v>0.0</v>
      </c>
      <c r="BS33" s="53"/>
      <c r="BT33" s="62">
        <v>-1890.3075696253654</v>
      </c>
      <c r="BU33" s="61">
        <v>-2852.32473658575</v>
      </c>
      <c r="BV33" s="62">
        <f>'Cálculo do PIB 2050'!H31+BU33</f>
        <v>98801.36769</v>
      </c>
      <c r="BX33" s="63">
        <v>17341.0</v>
      </c>
      <c r="BY33" s="61">
        <v>26166.23366653228</v>
      </c>
      <c r="BZ33" s="62">
        <f>'Cálculo do PIB 2050'!L31+BY33</f>
        <v>147051.2857</v>
      </c>
    </row>
    <row r="34">
      <c r="A34" s="65" t="s">
        <v>196</v>
      </c>
      <c r="B34" s="55" t="s">
        <v>53</v>
      </c>
      <c r="C34" s="59">
        <v>0.0020060637835787615</v>
      </c>
      <c r="D34" s="59">
        <v>0.0030640018681793568</v>
      </c>
      <c r="E34" s="59">
        <v>0.0012555163532937611</v>
      </c>
      <c r="F34" s="59">
        <v>0.005892796759726542</v>
      </c>
      <c r="G34" s="59">
        <v>0.004281275277972537</v>
      </c>
      <c r="H34" s="59">
        <v>0.005091436034542586</v>
      </c>
      <c r="I34" s="59">
        <v>0.00668728716548687</v>
      </c>
      <c r="J34" s="59">
        <v>0.0032221532905838735</v>
      </c>
      <c r="K34" s="59">
        <v>0.00278889548885941</v>
      </c>
      <c r="L34" s="59">
        <v>0.002995867026583161</v>
      </c>
      <c r="M34" s="59">
        <v>0.003467244188732107</v>
      </c>
      <c r="N34" s="59">
        <v>0.0021752076721932734</v>
      </c>
      <c r="O34" s="59">
        <v>0.0033946895139243833</v>
      </c>
      <c r="P34" s="59">
        <v>0.0019557717009956316</v>
      </c>
      <c r="Q34" s="59">
        <v>0.0023299545449589763</v>
      </c>
      <c r="R34" s="59">
        <v>0.0048215095214552495</v>
      </c>
      <c r="S34" s="59">
        <v>0.0046654582282643475</v>
      </c>
      <c r="T34" s="59">
        <v>0.00515068403696895</v>
      </c>
      <c r="U34" s="59">
        <v>0.0022960353767320124</v>
      </c>
      <c r="V34" s="59">
        <v>0.002876524262640348</v>
      </c>
      <c r="W34" s="59">
        <v>0.003635528869427983</v>
      </c>
      <c r="X34" s="59">
        <v>0.002943533108249063</v>
      </c>
      <c r="Y34" s="59">
        <v>0.002998057814426543</v>
      </c>
      <c r="Z34" s="59">
        <v>0.0022785765544245237</v>
      </c>
      <c r="AA34" s="59">
        <v>0.0039041590778295574</v>
      </c>
      <c r="AB34" s="59">
        <v>0.006541016133070816</v>
      </c>
      <c r="AC34" s="59">
        <v>0.0070360141550456674</v>
      </c>
      <c r="AD34" s="59">
        <v>0.009214671601531312</v>
      </c>
      <c r="AE34" s="59">
        <v>0.005429287338631407</v>
      </c>
      <c r="AF34" s="59">
        <v>0.026804786401563648</v>
      </c>
      <c r="AG34" s="59">
        <v>1.102432287309978</v>
      </c>
      <c r="AH34" s="59">
        <v>0.026354586411272647</v>
      </c>
      <c r="AI34" s="59">
        <v>0.012883018588734097</v>
      </c>
      <c r="AJ34" s="59">
        <v>0.015020887845152243</v>
      </c>
      <c r="AK34" s="59">
        <v>0.011171151385797511</v>
      </c>
      <c r="AL34" s="59">
        <v>0.006719586706033863</v>
      </c>
      <c r="AM34" s="59">
        <v>0.03891991173491849</v>
      </c>
      <c r="AN34" s="59">
        <v>0.03183580784426849</v>
      </c>
      <c r="AO34" s="59">
        <v>0.006726462234924585</v>
      </c>
      <c r="AP34" s="59">
        <v>0.019054452538208554</v>
      </c>
      <c r="AQ34" s="59">
        <v>0.005940410440150011</v>
      </c>
      <c r="AR34" s="59">
        <v>0.0030789639993001553</v>
      </c>
      <c r="AS34" s="59">
        <v>0.005548911819161423</v>
      </c>
      <c r="AT34" s="59">
        <v>0.006122285028802583</v>
      </c>
      <c r="AU34" s="59">
        <v>0.0023275125298128415</v>
      </c>
      <c r="AV34" s="59">
        <v>0.00363139970276648</v>
      </c>
      <c r="AW34" s="59">
        <v>0.004599340481541325</v>
      </c>
      <c r="AX34" s="59">
        <v>0.002043849984209297</v>
      </c>
      <c r="AY34" s="59">
        <v>0.0032591746932160975</v>
      </c>
      <c r="AZ34" s="59">
        <v>0.0038305900147999608</v>
      </c>
      <c r="BA34" s="59">
        <v>0.007185859140704471</v>
      </c>
      <c r="BB34" s="59">
        <v>0.002059019288816244</v>
      </c>
      <c r="BC34" s="59">
        <v>0.001104523300242569</v>
      </c>
      <c r="BD34" s="59">
        <v>0.0010154949009247003</v>
      </c>
      <c r="BE34" s="59">
        <v>0.0042703032363775924</v>
      </c>
      <c r="BF34" s="59">
        <v>0.0030153814526774113</v>
      </c>
      <c r="BG34" s="59">
        <v>0.0026928022801740795</v>
      </c>
      <c r="BH34" s="59">
        <v>0.0030258476605399902</v>
      </c>
      <c r="BI34" s="59">
        <v>0.0052431314599370345</v>
      </c>
      <c r="BJ34" s="59">
        <v>0.0010209648024783605</v>
      </c>
      <c r="BK34" s="59">
        <v>0.0014500670871332988</v>
      </c>
      <c r="BL34" s="59">
        <v>9.71270085127389E-4</v>
      </c>
      <c r="BM34" s="59">
        <v>0.0015942960650320965</v>
      </c>
      <c r="BN34" s="59">
        <v>0.001850142418789996</v>
      </c>
      <c r="BO34" s="59">
        <v>0.0014999978132790395</v>
      </c>
      <c r="BP34" s="59">
        <v>0.0047002154994173675</v>
      </c>
      <c r="BQ34" s="59">
        <v>0.007224416260222886</v>
      </c>
      <c r="BR34" s="59">
        <v>0.0</v>
      </c>
      <c r="BS34" s="53"/>
      <c r="BT34" s="62">
        <v>-1459.482332667263</v>
      </c>
      <c r="BU34" s="61">
        <v>-2819.1872403362877</v>
      </c>
      <c r="BV34" s="62">
        <f>'Cálculo do PIB 2050'!H32+BU34</f>
        <v>75666.33043</v>
      </c>
      <c r="BX34" s="63">
        <v>13389.0</v>
      </c>
      <c r="BY34" s="61">
        <v>25862.521063990047</v>
      </c>
      <c r="BZ34" s="62">
        <f>'Cálculo do PIB 2050'!L32+BY34</f>
        <v>119196.3259</v>
      </c>
    </row>
    <row r="35">
      <c r="A35" s="58" t="s">
        <v>197</v>
      </c>
      <c r="B35" s="55" t="s">
        <v>54</v>
      </c>
      <c r="C35" s="59">
        <v>0.0015263949586487675</v>
      </c>
      <c r="D35" s="59">
        <v>0.0018968391719536345</v>
      </c>
      <c r="E35" s="59">
        <v>0.0011366163100562908</v>
      </c>
      <c r="F35" s="59">
        <v>0.012947273354000968</v>
      </c>
      <c r="G35" s="59">
        <v>0.018870919740377908</v>
      </c>
      <c r="H35" s="59">
        <v>0.045811627245854206</v>
      </c>
      <c r="I35" s="59">
        <v>0.04839368011098269</v>
      </c>
      <c r="J35" s="59">
        <v>0.0029482729436016483</v>
      </c>
      <c r="K35" s="59">
        <v>0.0028949163122758224</v>
      </c>
      <c r="L35" s="59">
        <v>0.0025976547283818987</v>
      </c>
      <c r="M35" s="59">
        <v>0.004419020620827518</v>
      </c>
      <c r="N35" s="59">
        <v>0.0017057618341342418</v>
      </c>
      <c r="O35" s="59">
        <v>0.0021892340053452004</v>
      </c>
      <c r="P35" s="59">
        <v>0.0017826670135588825</v>
      </c>
      <c r="Q35" s="59">
        <v>0.0022905419053129094</v>
      </c>
      <c r="R35" s="59">
        <v>0.007419642289093809</v>
      </c>
      <c r="S35" s="59">
        <v>0.006451994592832526</v>
      </c>
      <c r="T35" s="59">
        <v>0.00899941206703361</v>
      </c>
      <c r="U35" s="59">
        <v>0.0075115298175271765</v>
      </c>
      <c r="V35" s="59">
        <v>0.0036636272208128906</v>
      </c>
      <c r="W35" s="59">
        <v>0.0034421388307029946</v>
      </c>
      <c r="X35" s="59">
        <v>0.003110342452310787</v>
      </c>
      <c r="Y35" s="59">
        <v>0.0032933398214019353</v>
      </c>
      <c r="Z35" s="59">
        <v>0.0024879514555748465</v>
      </c>
      <c r="AA35" s="59">
        <v>0.003969105954308094</v>
      </c>
      <c r="AB35" s="59">
        <v>0.007222427328725118</v>
      </c>
      <c r="AC35" s="59">
        <v>0.017446373045942848</v>
      </c>
      <c r="AD35" s="59">
        <v>0.012143372812603574</v>
      </c>
      <c r="AE35" s="59">
        <v>0.009300636089659819</v>
      </c>
      <c r="AF35" s="59">
        <v>0.00388320472778257</v>
      </c>
      <c r="AG35" s="59">
        <v>0.01263725850603661</v>
      </c>
      <c r="AH35" s="59">
        <v>1.1261553479441182</v>
      </c>
      <c r="AI35" s="59">
        <v>0.012473461315097968</v>
      </c>
      <c r="AJ35" s="59">
        <v>0.0075386085026355396</v>
      </c>
      <c r="AK35" s="59">
        <v>0.01407633265714487</v>
      </c>
      <c r="AL35" s="59">
        <v>0.004808511937365307</v>
      </c>
      <c r="AM35" s="59">
        <v>0.11845679285009168</v>
      </c>
      <c r="AN35" s="59">
        <v>0.004193039243129856</v>
      </c>
      <c r="AO35" s="59">
        <v>0.004589264896076469</v>
      </c>
      <c r="AP35" s="59">
        <v>0.010101193642126251</v>
      </c>
      <c r="AQ35" s="59">
        <v>0.004317280510295901</v>
      </c>
      <c r="AR35" s="59">
        <v>0.002109487271328547</v>
      </c>
      <c r="AS35" s="59">
        <v>0.003616006700784521</v>
      </c>
      <c r="AT35" s="59">
        <v>0.016938150730005635</v>
      </c>
      <c r="AU35" s="59">
        <v>0.004789301087945219</v>
      </c>
      <c r="AV35" s="59">
        <v>0.0054956945087032555</v>
      </c>
      <c r="AW35" s="59">
        <v>0.0018310914318956746</v>
      </c>
      <c r="AX35" s="59">
        <v>0.0018623770420040562</v>
      </c>
      <c r="AY35" s="59">
        <v>0.004881936887975293</v>
      </c>
      <c r="AZ35" s="59">
        <v>0.0018845020735875854</v>
      </c>
      <c r="BA35" s="59">
        <v>0.002421042920749391</v>
      </c>
      <c r="BB35" s="59">
        <v>0.0019434099755392818</v>
      </c>
      <c r="BC35" s="59">
        <v>7.337212825826437E-4</v>
      </c>
      <c r="BD35" s="59">
        <v>2.663214989291328E-4</v>
      </c>
      <c r="BE35" s="59">
        <v>0.001309388555458754</v>
      </c>
      <c r="BF35" s="59">
        <v>0.0019394998126420105</v>
      </c>
      <c r="BG35" s="59">
        <v>0.0016699937997907463</v>
      </c>
      <c r="BH35" s="59">
        <v>0.0038329353050191436</v>
      </c>
      <c r="BI35" s="59">
        <v>0.006497662181147213</v>
      </c>
      <c r="BJ35" s="59">
        <v>0.0011731824056846424</v>
      </c>
      <c r="BK35" s="59">
        <v>0.0011213308214523298</v>
      </c>
      <c r="BL35" s="59">
        <v>6.738197831693024E-4</v>
      </c>
      <c r="BM35" s="59">
        <v>7.785443582038459E-4</v>
      </c>
      <c r="BN35" s="59">
        <v>0.002269251819399905</v>
      </c>
      <c r="BO35" s="59">
        <v>0.0012589311261131128</v>
      </c>
      <c r="BP35" s="59">
        <v>0.002892388460439972</v>
      </c>
      <c r="BQ35" s="59">
        <v>0.001975687313181816</v>
      </c>
      <c r="BR35" s="59">
        <v>0.0</v>
      </c>
      <c r="BS35" s="53"/>
      <c r="BT35" s="62">
        <v>-2360.748500646703</v>
      </c>
      <c r="BU35" s="61">
        <v>-3755.903665048292</v>
      </c>
      <c r="BV35" s="62">
        <f>'Cálculo do PIB 2050'!H33+BU35</f>
        <v>123196.3478</v>
      </c>
      <c r="BX35" s="63">
        <v>21657.0</v>
      </c>
      <c r="BY35" s="61">
        <v>34455.72838395468</v>
      </c>
      <c r="BZ35" s="62">
        <f>'Cálculo do PIB 2050'!L33+BY35</f>
        <v>185425.4488</v>
      </c>
    </row>
    <row r="36">
      <c r="A36" s="58" t="s">
        <v>198</v>
      </c>
      <c r="B36" s="55" t="s">
        <v>55</v>
      </c>
      <c r="C36" s="59">
        <v>1.9789192940724532E-4</v>
      </c>
      <c r="D36" s="59">
        <v>2.20647981755304E-4</v>
      </c>
      <c r="E36" s="59">
        <v>1.2591927980580025E-4</v>
      </c>
      <c r="F36" s="59">
        <v>4.3742429451661726E-4</v>
      </c>
      <c r="G36" s="59">
        <v>3.3814411748226336E-4</v>
      </c>
      <c r="H36" s="59">
        <v>7.582249501284879E-4</v>
      </c>
      <c r="I36" s="59">
        <v>6.554770721205323E-4</v>
      </c>
      <c r="J36" s="59">
        <v>3.5231578585309854E-4</v>
      </c>
      <c r="K36" s="59">
        <v>0.0011429531241140074</v>
      </c>
      <c r="L36" s="59">
        <v>3.726224503116047E-4</v>
      </c>
      <c r="M36" s="59">
        <v>4.252398736047549E-4</v>
      </c>
      <c r="N36" s="59">
        <v>2.3422011496101357E-4</v>
      </c>
      <c r="O36" s="59">
        <v>2.353856794512139E-4</v>
      </c>
      <c r="P36" s="59">
        <v>1.6819228431840308E-4</v>
      </c>
      <c r="Q36" s="59">
        <v>2.367799003089349E-4</v>
      </c>
      <c r="R36" s="59">
        <v>3.742184065401582E-4</v>
      </c>
      <c r="S36" s="59">
        <v>3.284661224975444E-4</v>
      </c>
      <c r="T36" s="59">
        <v>2.504381987289954E-4</v>
      </c>
      <c r="U36" s="59">
        <v>2.3725677385852176E-4</v>
      </c>
      <c r="V36" s="59">
        <v>3.246404878918687E-4</v>
      </c>
      <c r="W36" s="59">
        <v>3.0516957514230926E-4</v>
      </c>
      <c r="X36" s="59">
        <v>5.692302577102988E-4</v>
      </c>
      <c r="Y36" s="59">
        <v>3.6369651735305416E-4</v>
      </c>
      <c r="Z36" s="59">
        <v>3.3924984776163283E-4</v>
      </c>
      <c r="AA36" s="59">
        <v>3.2980732887527916E-4</v>
      </c>
      <c r="AB36" s="59">
        <v>4.743218738206244E-4</v>
      </c>
      <c r="AC36" s="59">
        <v>4.87760859375944E-4</v>
      </c>
      <c r="AD36" s="59">
        <v>4.154220227994024E-4</v>
      </c>
      <c r="AE36" s="59">
        <v>3.878998318221163E-4</v>
      </c>
      <c r="AF36" s="59">
        <v>7.412703891203899E-4</v>
      </c>
      <c r="AG36" s="59">
        <v>0.00212355702974506</v>
      </c>
      <c r="AH36" s="59">
        <v>0.0016183438740024953</v>
      </c>
      <c r="AI36" s="59">
        <v>1.0363515655027</v>
      </c>
      <c r="AJ36" s="59">
        <v>0.0025566567642116207</v>
      </c>
      <c r="AK36" s="59">
        <v>9.669778161767633E-4</v>
      </c>
      <c r="AL36" s="59">
        <v>3.3012938002691805E-4</v>
      </c>
      <c r="AM36" s="59">
        <v>0.0015536404002713519</v>
      </c>
      <c r="AN36" s="59">
        <v>7.89224086083386E-4</v>
      </c>
      <c r="AO36" s="59">
        <v>3.7734087221707183E-4</v>
      </c>
      <c r="AP36" s="59">
        <v>6.17448779136268E-4</v>
      </c>
      <c r="AQ36" s="59">
        <v>0.003620370053003688</v>
      </c>
      <c r="AR36" s="59">
        <v>2.944355989216578E-4</v>
      </c>
      <c r="AS36" s="59">
        <v>0.0028159650232493887</v>
      </c>
      <c r="AT36" s="59">
        <v>3.0179289791283187E-4</v>
      </c>
      <c r="AU36" s="59">
        <v>1.7363141352963148E-4</v>
      </c>
      <c r="AV36" s="59">
        <v>3.186774553296641E-4</v>
      </c>
      <c r="AW36" s="59">
        <v>2.089597297914181E-4</v>
      </c>
      <c r="AX36" s="59">
        <v>2.0551133681475539E-4</v>
      </c>
      <c r="AY36" s="59">
        <v>2.198613991679548E-4</v>
      </c>
      <c r="AZ36" s="59">
        <v>1.9705388311617184E-4</v>
      </c>
      <c r="BA36" s="59">
        <v>2.29767130615294E-4</v>
      </c>
      <c r="BB36" s="59">
        <v>1.1003670185857294E-4</v>
      </c>
      <c r="BC36" s="59">
        <v>6.172679973922504E-5</v>
      </c>
      <c r="BD36" s="59">
        <v>3.362236189427266E-5</v>
      </c>
      <c r="BE36" s="59">
        <v>1.4127195354162491E-4</v>
      </c>
      <c r="BF36" s="59">
        <v>7.052986987102753E-4</v>
      </c>
      <c r="BG36" s="59">
        <v>1.4197668384644132E-4</v>
      </c>
      <c r="BH36" s="59">
        <v>5.251398298448521E-4</v>
      </c>
      <c r="BI36" s="59">
        <v>1.968299383085626E-4</v>
      </c>
      <c r="BJ36" s="59">
        <v>1.1443096049371278E-4</v>
      </c>
      <c r="BK36" s="59">
        <v>1.48013616514848E-4</v>
      </c>
      <c r="BL36" s="59">
        <v>8.550358337654976E-5</v>
      </c>
      <c r="BM36" s="59">
        <v>1.0913666294913274E-4</v>
      </c>
      <c r="BN36" s="59">
        <v>2.033977286602561E-4</v>
      </c>
      <c r="BO36" s="59">
        <v>1.3663175454106742E-4</v>
      </c>
      <c r="BP36" s="59">
        <v>2.3402988325005696E-4</v>
      </c>
      <c r="BQ36" s="59">
        <v>2.1365197818018868E-4</v>
      </c>
      <c r="BR36" s="59">
        <v>0.0</v>
      </c>
      <c r="BS36" s="53"/>
      <c r="BT36" s="62">
        <v>-3430.5913133175054</v>
      </c>
      <c r="BU36" s="61">
        <v>-3656.547546292333</v>
      </c>
      <c r="BV36" s="62">
        <f>'Cálculo do PIB 2050'!H34+BU36</f>
        <v>180827.8611</v>
      </c>
      <c r="BX36" s="63">
        <v>31471.0</v>
      </c>
      <c r="BY36" s="61">
        <v>33543.84415629107</v>
      </c>
      <c r="BZ36" s="62">
        <f>'Cálculo do PIB 2050'!L34+BY36</f>
        <v>252929.9462</v>
      </c>
    </row>
    <row r="37">
      <c r="A37" s="65" t="s">
        <v>199</v>
      </c>
      <c r="B37" s="55" t="s">
        <v>56</v>
      </c>
      <c r="C37" s="59">
        <v>0.0019061042138422968</v>
      </c>
      <c r="D37" s="59">
        <v>0.0021328792065176275</v>
      </c>
      <c r="E37" s="59">
        <v>0.0014294492378219648</v>
      </c>
      <c r="F37" s="59">
        <v>0.0038564415367848483</v>
      </c>
      <c r="G37" s="59">
        <v>0.003209466382311641</v>
      </c>
      <c r="H37" s="59">
        <v>0.006049701580090433</v>
      </c>
      <c r="I37" s="59">
        <v>0.005461101160363798</v>
      </c>
      <c r="J37" s="59">
        <v>0.004089324449126267</v>
      </c>
      <c r="K37" s="59">
        <v>0.004349079518477447</v>
      </c>
      <c r="L37" s="59">
        <v>0.004412005616880884</v>
      </c>
      <c r="M37" s="59">
        <v>0.0049901087736316865</v>
      </c>
      <c r="N37" s="59">
        <v>0.0022195010955703347</v>
      </c>
      <c r="O37" s="59">
        <v>0.0025171830863761706</v>
      </c>
      <c r="P37" s="59">
        <v>0.0018087187008968392</v>
      </c>
      <c r="Q37" s="59">
        <v>0.0026566360583788183</v>
      </c>
      <c r="R37" s="59">
        <v>0.00399545823915434</v>
      </c>
      <c r="S37" s="59">
        <v>0.0033176673796499524</v>
      </c>
      <c r="T37" s="59">
        <v>0.0025478559955186024</v>
      </c>
      <c r="U37" s="59">
        <v>0.0023506149610588783</v>
      </c>
      <c r="V37" s="59">
        <v>0.0035778912002706626</v>
      </c>
      <c r="W37" s="59">
        <v>0.0031604459489827787</v>
      </c>
      <c r="X37" s="59">
        <v>0.003049298556420059</v>
      </c>
      <c r="Y37" s="59">
        <v>0.003878003207555166</v>
      </c>
      <c r="Z37" s="59">
        <v>0.002962718254985116</v>
      </c>
      <c r="AA37" s="59">
        <v>0.0037694781957701997</v>
      </c>
      <c r="AB37" s="59">
        <v>0.004265016363658187</v>
      </c>
      <c r="AC37" s="59">
        <v>0.004909244623968805</v>
      </c>
      <c r="AD37" s="59">
        <v>0.0034076378661857796</v>
      </c>
      <c r="AE37" s="59">
        <v>0.005154317120479316</v>
      </c>
      <c r="AF37" s="59">
        <v>0.004827974489190093</v>
      </c>
      <c r="AG37" s="59">
        <v>0.007592661157721521</v>
      </c>
      <c r="AH37" s="59">
        <v>0.011247240049462126</v>
      </c>
      <c r="AI37" s="59">
        <v>0.27004669741656173</v>
      </c>
      <c r="AJ37" s="59">
        <v>1.1243902785711908</v>
      </c>
      <c r="AK37" s="59">
        <v>0.007171403040860039</v>
      </c>
      <c r="AL37" s="59">
        <v>0.003275913704920196</v>
      </c>
      <c r="AM37" s="59">
        <v>0.00899397448805856</v>
      </c>
      <c r="AN37" s="59">
        <v>0.0033588955730260526</v>
      </c>
      <c r="AO37" s="59">
        <v>0.0026888906226626525</v>
      </c>
      <c r="AP37" s="59">
        <v>0.0039595874280879085</v>
      </c>
      <c r="AQ37" s="59">
        <v>0.11347856164034814</v>
      </c>
      <c r="AR37" s="59">
        <v>0.002948832469843553</v>
      </c>
      <c r="AS37" s="59">
        <v>0.04059855434698098</v>
      </c>
      <c r="AT37" s="59">
        <v>0.0025084903675334884</v>
      </c>
      <c r="AU37" s="59">
        <v>0.0018672346635904902</v>
      </c>
      <c r="AV37" s="59">
        <v>0.0030829464509598468</v>
      </c>
      <c r="AW37" s="59">
        <v>0.0016198094441467656</v>
      </c>
      <c r="AX37" s="59">
        <v>0.0022454086396343532</v>
      </c>
      <c r="AY37" s="59">
        <v>0.002218895700524778</v>
      </c>
      <c r="AZ37" s="59">
        <v>0.0016873250437536881</v>
      </c>
      <c r="BA37" s="59">
        <v>0.0012836841206511317</v>
      </c>
      <c r="BB37" s="59">
        <v>8.075822563486882E-4</v>
      </c>
      <c r="BC37" s="59">
        <v>5.196776049456906E-4</v>
      </c>
      <c r="BD37" s="59">
        <v>1.9666394442965327E-4</v>
      </c>
      <c r="BE37" s="59">
        <v>8.857034453608535E-4</v>
      </c>
      <c r="BF37" s="59">
        <v>0.0027264174160175516</v>
      </c>
      <c r="BG37" s="59">
        <v>0.0012241241661806932</v>
      </c>
      <c r="BH37" s="59">
        <v>0.007760954339564767</v>
      </c>
      <c r="BI37" s="59">
        <v>0.0012393209497516553</v>
      </c>
      <c r="BJ37" s="59">
        <v>9.753643988142635E-4</v>
      </c>
      <c r="BK37" s="59">
        <v>0.00214476765438798</v>
      </c>
      <c r="BL37" s="59">
        <v>0.0014730556693632625</v>
      </c>
      <c r="BM37" s="59">
        <v>0.0010256423906119605</v>
      </c>
      <c r="BN37" s="59">
        <v>0.002296746611669161</v>
      </c>
      <c r="BO37" s="59">
        <v>0.0011902358189641393</v>
      </c>
      <c r="BP37" s="59">
        <v>0.0016908464609331978</v>
      </c>
      <c r="BQ37" s="59">
        <v>0.0016817762962068005</v>
      </c>
      <c r="BR37" s="59">
        <v>0.0</v>
      </c>
      <c r="BS37" s="53"/>
      <c r="BT37" s="62">
        <v>-1934.998453987966</v>
      </c>
      <c r="BU37" s="61">
        <v>-4296.3002964534235</v>
      </c>
      <c r="BV37" s="62">
        <f>'Cálculo do PIB 2050'!H35+BU37</f>
        <v>99760.70125</v>
      </c>
      <c r="BX37" s="63">
        <v>17751.0</v>
      </c>
      <c r="BY37" s="61">
        <v>39412.78248285</v>
      </c>
      <c r="BZ37" s="62">
        <f>'Cálculo do PIB 2050'!L35+BY37</f>
        <v>163155.8138</v>
      </c>
    </row>
    <row r="38">
      <c r="A38" s="65" t="s">
        <v>200</v>
      </c>
      <c r="B38" s="55" t="s">
        <v>57</v>
      </c>
      <c r="C38" s="59">
        <v>8.779258281238944E-5</v>
      </c>
      <c r="D38" s="59">
        <v>1.1814337744052854E-4</v>
      </c>
      <c r="E38" s="59">
        <v>6.322557667990749E-5</v>
      </c>
      <c r="F38" s="59">
        <v>3.8451338063888246E-4</v>
      </c>
      <c r="G38" s="59">
        <v>3.1038723969146516E-4</v>
      </c>
      <c r="H38" s="59">
        <v>4.880464996668796E-4</v>
      </c>
      <c r="I38" s="59">
        <v>5.77630924761429E-4</v>
      </c>
      <c r="J38" s="59">
        <v>2.2780432641494056E-4</v>
      </c>
      <c r="K38" s="59">
        <v>1.7560869217523572E-4</v>
      </c>
      <c r="L38" s="59">
        <v>1.982179157515292E-4</v>
      </c>
      <c r="M38" s="59">
        <v>4.696167967117646E-4</v>
      </c>
      <c r="N38" s="59">
        <v>1.463273235270875E-4</v>
      </c>
      <c r="O38" s="59">
        <v>1.1805171378602047E-4</v>
      </c>
      <c r="P38" s="59">
        <v>1.1452378787334525E-4</v>
      </c>
      <c r="Q38" s="59">
        <v>1.5485725749079472E-4</v>
      </c>
      <c r="R38" s="59">
        <v>3.577586365894782E-4</v>
      </c>
      <c r="S38" s="59">
        <v>3.4541839404050715E-4</v>
      </c>
      <c r="T38" s="59">
        <v>4.512101715787402E-4</v>
      </c>
      <c r="U38" s="59">
        <v>1.641930658831551E-4</v>
      </c>
      <c r="V38" s="59">
        <v>2.0467319940816158E-4</v>
      </c>
      <c r="W38" s="59">
        <v>1.9695705897942195E-4</v>
      </c>
      <c r="X38" s="59">
        <v>2.098641812483109E-4</v>
      </c>
      <c r="Y38" s="59">
        <v>3.1237383311288674E-4</v>
      </c>
      <c r="Z38" s="59">
        <v>2.663036141492175E-4</v>
      </c>
      <c r="AA38" s="59">
        <v>2.510788852131076E-4</v>
      </c>
      <c r="AB38" s="59">
        <v>3.8428819030794084E-4</v>
      </c>
      <c r="AC38" s="59">
        <v>7.844074755550372E-4</v>
      </c>
      <c r="AD38" s="59">
        <v>4.564668163722878E-4</v>
      </c>
      <c r="AE38" s="59">
        <v>9.536238626095658E-4</v>
      </c>
      <c r="AF38" s="59">
        <v>1.9637760563478103E-4</v>
      </c>
      <c r="AG38" s="59">
        <v>5.98325663485955E-4</v>
      </c>
      <c r="AH38" s="59">
        <v>9.323362657847732E-4</v>
      </c>
      <c r="AI38" s="59">
        <v>0.0019513633461230979</v>
      </c>
      <c r="AJ38" s="59">
        <v>0.0012353874647668282</v>
      </c>
      <c r="AK38" s="59">
        <v>1.0117806303882777</v>
      </c>
      <c r="AL38" s="59">
        <v>3.549391703182195E-4</v>
      </c>
      <c r="AM38" s="59">
        <v>0.0021608005760515667</v>
      </c>
      <c r="AN38" s="59">
        <v>2.381898137560485E-4</v>
      </c>
      <c r="AO38" s="59">
        <v>2.2375841882584565E-4</v>
      </c>
      <c r="AP38" s="59">
        <v>4.3952493671581017E-4</v>
      </c>
      <c r="AQ38" s="59">
        <v>8.016758272432962E-4</v>
      </c>
      <c r="AR38" s="59">
        <v>1.152221806477119E-4</v>
      </c>
      <c r="AS38" s="59">
        <v>4.6380856769873987E-4</v>
      </c>
      <c r="AT38" s="59">
        <v>6.174974192503916E-4</v>
      </c>
      <c r="AU38" s="59">
        <v>1.997928359456809E-4</v>
      </c>
      <c r="AV38" s="59">
        <v>2.4189707183791718E-4</v>
      </c>
      <c r="AW38" s="59">
        <v>1.1048313912957087E-4</v>
      </c>
      <c r="AX38" s="59">
        <v>1.6048829528899017E-4</v>
      </c>
      <c r="AY38" s="59">
        <v>2.525931619849942E-4</v>
      </c>
      <c r="AZ38" s="59">
        <v>9.581919601474743E-5</v>
      </c>
      <c r="BA38" s="59">
        <v>1.034462713442664E-4</v>
      </c>
      <c r="BB38" s="59">
        <v>1.1042259671938089E-4</v>
      </c>
      <c r="BC38" s="59">
        <v>3.2016532284761535E-5</v>
      </c>
      <c r="BD38" s="59">
        <v>1.4864498796646097E-5</v>
      </c>
      <c r="BE38" s="59">
        <v>6.607819835148639E-5</v>
      </c>
      <c r="BF38" s="59">
        <v>5.41875563247916E-4</v>
      </c>
      <c r="BG38" s="59">
        <v>8.58388971180813E-5</v>
      </c>
      <c r="BH38" s="59">
        <v>2.549197863284814E-4</v>
      </c>
      <c r="BI38" s="59">
        <v>1.0121025950769813E-4</v>
      </c>
      <c r="BJ38" s="59">
        <v>6.562782633805026E-5</v>
      </c>
      <c r="BK38" s="59">
        <v>7.495042629334812E-5</v>
      </c>
      <c r="BL38" s="59">
        <v>3.653791927889296E-5</v>
      </c>
      <c r="BM38" s="59">
        <v>4.1973383945157845E-5</v>
      </c>
      <c r="BN38" s="59">
        <v>1.0145373263630542E-4</v>
      </c>
      <c r="BO38" s="59">
        <v>8.069458909594104E-5</v>
      </c>
      <c r="BP38" s="59">
        <v>1.5434225603622187E-4</v>
      </c>
      <c r="BQ38" s="59">
        <v>1.2724022808022697E-4</v>
      </c>
      <c r="BR38" s="59">
        <v>0.0</v>
      </c>
      <c r="BS38" s="53"/>
      <c r="BT38" s="62">
        <v>-763.3414819665559</v>
      </c>
      <c r="BU38" s="61">
        <v>-827.9624717789757</v>
      </c>
      <c r="BV38" s="62">
        <f>'Cálculo do PIB 2050'!H36+BU38</f>
        <v>40221.69605</v>
      </c>
      <c r="BX38" s="63">
        <v>7003.0</v>
      </c>
      <c r="BY38" s="61">
        <v>7595.815869316728</v>
      </c>
      <c r="BZ38" s="62">
        <f>'Cálculo do PIB 2050'!L36+BY38</f>
        <v>56411.45637</v>
      </c>
    </row>
    <row r="39">
      <c r="A39" s="58" t="s">
        <v>201</v>
      </c>
      <c r="B39" s="55" t="s">
        <v>58</v>
      </c>
      <c r="C39" s="59">
        <v>4.7872212318057344E-4</v>
      </c>
      <c r="D39" s="59">
        <v>5.940869606017188E-4</v>
      </c>
      <c r="E39" s="59">
        <v>4.044482974165072E-4</v>
      </c>
      <c r="F39" s="59">
        <v>0.0011406445819037011</v>
      </c>
      <c r="G39" s="59">
        <v>0.0010566806257382775</v>
      </c>
      <c r="H39" s="59">
        <v>0.001212123445787506</v>
      </c>
      <c r="I39" s="59">
        <v>0.0011557351255682892</v>
      </c>
      <c r="J39" s="59">
        <v>8.818691950847283E-4</v>
      </c>
      <c r="K39" s="59">
        <v>6.396329428798419E-4</v>
      </c>
      <c r="L39" s="59">
        <v>0.0010289559662906933</v>
      </c>
      <c r="M39" s="59">
        <v>0.0018266469179701852</v>
      </c>
      <c r="N39" s="59">
        <v>5.408490979097928E-4</v>
      </c>
      <c r="O39" s="59">
        <v>0.001656754190033839</v>
      </c>
      <c r="P39" s="59">
        <v>0.012378620872379443</v>
      </c>
      <c r="Q39" s="59">
        <v>0.004749830537561893</v>
      </c>
      <c r="R39" s="59">
        <v>0.0017715988647558367</v>
      </c>
      <c r="S39" s="59">
        <v>8.279241774424915E-4</v>
      </c>
      <c r="T39" s="59">
        <v>0.0011393544453688086</v>
      </c>
      <c r="U39" s="59">
        <v>6.200283376052648E-4</v>
      </c>
      <c r="V39" s="59">
        <v>5.770961900094558E-4</v>
      </c>
      <c r="W39" s="59">
        <v>0.0010066717873541697</v>
      </c>
      <c r="X39" s="59">
        <v>0.0013253017585142266</v>
      </c>
      <c r="Y39" s="59">
        <v>0.001409568452113949</v>
      </c>
      <c r="Z39" s="59">
        <v>0.0011891575274286777</v>
      </c>
      <c r="AA39" s="59">
        <v>0.0021395255941943246</v>
      </c>
      <c r="AB39" s="59">
        <v>0.001952610762951396</v>
      </c>
      <c r="AC39" s="59">
        <v>9.868390153452977E-4</v>
      </c>
      <c r="AD39" s="59">
        <v>7.111969707138412E-4</v>
      </c>
      <c r="AE39" s="59">
        <v>0.0015160594501067374</v>
      </c>
      <c r="AF39" s="59">
        <v>0.001139588848242635</v>
      </c>
      <c r="AG39" s="59">
        <v>0.0013603338225114479</v>
      </c>
      <c r="AH39" s="59">
        <v>0.003920754250196134</v>
      </c>
      <c r="AI39" s="59">
        <v>0.0031386005390488386</v>
      </c>
      <c r="AJ39" s="59">
        <v>0.004892106868070341</v>
      </c>
      <c r="AK39" s="59">
        <v>0.001430507283711685</v>
      </c>
      <c r="AL39" s="59">
        <v>1.0273112166397682</v>
      </c>
      <c r="AM39" s="59">
        <v>0.0029458117626251687</v>
      </c>
      <c r="AN39" s="59">
        <v>7.611373224638421E-4</v>
      </c>
      <c r="AO39" s="59">
        <v>9.076446422573155E-4</v>
      </c>
      <c r="AP39" s="59">
        <v>0.0023969422482023636</v>
      </c>
      <c r="AQ39" s="59">
        <v>9.95933304429151E-4</v>
      </c>
      <c r="AR39" s="59">
        <v>7.427895374168896E-4</v>
      </c>
      <c r="AS39" s="59">
        <v>7.540886215891207E-4</v>
      </c>
      <c r="AT39" s="59">
        <v>0.0031893919710919514</v>
      </c>
      <c r="AU39" s="59">
        <v>7.088011185076571E-4</v>
      </c>
      <c r="AV39" s="59">
        <v>0.0013839011732491833</v>
      </c>
      <c r="AW39" s="59">
        <v>8.485011168347272E-4</v>
      </c>
      <c r="AX39" s="59">
        <v>6.819783484543941E-4</v>
      </c>
      <c r="AY39" s="59">
        <v>8.162257961939338E-4</v>
      </c>
      <c r="AZ39" s="59">
        <v>0.0014887129461426199</v>
      </c>
      <c r="BA39" s="59">
        <v>5.802986331569534E-4</v>
      </c>
      <c r="BB39" s="59">
        <v>6.266989962885954E-4</v>
      </c>
      <c r="BC39" s="59">
        <v>4.367384528568556E-4</v>
      </c>
      <c r="BD39" s="59">
        <v>2.2810187339761286E-4</v>
      </c>
      <c r="BE39" s="59">
        <v>0.0010246734506899932</v>
      </c>
      <c r="BF39" s="59">
        <v>0.0037896787959768273</v>
      </c>
      <c r="BG39" s="59">
        <v>0.0025192579785751146</v>
      </c>
      <c r="BH39" s="59">
        <v>0.0068229046395398285</v>
      </c>
      <c r="BI39" s="59">
        <v>8.614443014043493E-4</v>
      </c>
      <c r="BJ39" s="59">
        <v>4.6927375788655964E-4</v>
      </c>
      <c r="BK39" s="59">
        <v>8.133465619766871E-4</v>
      </c>
      <c r="BL39" s="59">
        <v>0.0017686941058626822</v>
      </c>
      <c r="BM39" s="59">
        <v>4.372635291945021E-4</v>
      </c>
      <c r="BN39" s="59">
        <v>0.007706527033028495</v>
      </c>
      <c r="BO39" s="59">
        <v>0.031176635631921423</v>
      </c>
      <c r="BP39" s="59">
        <v>0.0029106114368491975</v>
      </c>
      <c r="BQ39" s="59">
        <v>9.243181894449603E-4</v>
      </c>
      <c r="BR39" s="59">
        <v>0.0</v>
      </c>
      <c r="BS39" s="53"/>
      <c r="BT39" s="62">
        <v>-1373.4961948617274</v>
      </c>
      <c r="BU39" s="61">
        <v>-1860.0044314998527</v>
      </c>
      <c r="BV39" s="62">
        <f>'Cálculo do PIB 2050'!H37+BU39</f>
        <v>72001.49937</v>
      </c>
      <c r="BX39" s="63">
        <v>12600.0</v>
      </c>
      <c r="BY39" s="61">
        <v>17063.077126004875</v>
      </c>
      <c r="BZ39" s="62">
        <f>'Cálculo do PIB 2050'!L37+BY39</f>
        <v>104898.0737</v>
      </c>
    </row>
    <row r="40">
      <c r="A40" s="58" t="s">
        <v>202</v>
      </c>
      <c r="B40" s="55" t="s">
        <v>59</v>
      </c>
      <c r="C40" s="59">
        <v>0.004816839187156608</v>
      </c>
      <c r="D40" s="59">
        <v>0.005099593993100523</v>
      </c>
      <c r="E40" s="59">
        <v>0.004300958970756391</v>
      </c>
      <c r="F40" s="59">
        <v>0.04202278994216706</v>
      </c>
      <c r="G40" s="59">
        <v>0.022414958824221495</v>
      </c>
      <c r="H40" s="59">
        <v>0.025704960186124247</v>
      </c>
      <c r="I40" s="59">
        <v>0.046010282434547405</v>
      </c>
      <c r="J40" s="59">
        <v>0.010735964531099316</v>
      </c>
      <c r="K40" s="59">
        <v>0.013998646157838269</v>
      </c>
      <c r="L40" s="59">
        <v>0.008503500422605635</v>
      </c>
      <c r="M40" s="59">
        <v>0.013047294523349651</v>
      </c>
      <c r="N40" s="59">
        <v>0.006056706072951599</v>
      </c>
      <c r="O40" s="59">
        <v>0.0077675462839022985</v>
      </c>
      <c r="P40" s="59">
        <v>0.00777403481829777</v>
      </c>
      <c r="Q40" s="59">
        <v>0.009020829257439267</v>
      </c>
      <c r="R40" s="59">
        <v>0.028263741018987414</v>
      </c>
      <c r="S40" s="59">
        <v>0.039440845790614285</v>
      </c>
      <c r="T40" s="59">
        <v>0.058524467492655406</v>
      </c>
      <c r="U40" s="59">
        <v>0.011951668796797156</v>
      </c>
      <c r="V40" s="59">
        <v>0.019871380251475425</v>
      </c>
      <c r="W40" s="59">
        <v>0.014028489594239971</v>
      </c>
      <c r="X40" s="59">
        <v>0.013028961833903488</v>
      </c>
      <c r="Y40" s="59">
        <v>0.011174053839252834</v>
      </c>
      <c r="Z40" s="59">
        <v>0.012757394380010204</v>
      </c>
      <c r="AA40" s="59">
        <v>0.012114881218131566</v>
      </c>
      <c r="AB40" s="59">
        <v>0.03915689298368038</v>
      </c>
      <c r="AC40" s="59">
        <v>0.0748959413793078</v>
      </c>
      <c r="AD40" s="59">
        <v>0.042416021101691744</v>
      </c>
      <c r="AE40" s="59">
        <v>0.02807368141573136</v>
      </c>
      <c r="AF40" s="59">
        <v>0.00508348677392908</v>
      </c>
      <c r="AG40" s="59">
        <v>0.01798734917543058</v>
      </c>
      <c r="AH40" s="59">
        <v>0.02434160014065176</v>
      </c>
      <c r="AI40" s="59">
        <v>0.013809089275836758</v>
      </c>
      <c r="AJ40" s="59">
        <v>0.020927403916713987</v>
      </c>
      <c r="AK40" s="59">
        <v>0.017215243073829805</v>
      </c>
      <c r="AL40" s="59">
        <v>0.018520083869578537</v>
      </c>
      <c r="AM40" s="59">
        <v>1.022182597201463</v>
      </c>
      <c r="AN40" s="59">
        <v>0.012107201900785809</v>
      </c>
      <c r="AO40" s="59">
        <v>0.01894215251857164</v>
      </c>
      <c r="AP40" s="59">
        <v>0.014057031803993996</v>
      </c>
      <c r="AQ40" s="59">
        <v>0.008849095846021128</v>
      </c>
      <c r="AR40" s="59">
        <v>0.007700278022249245</v>
      </c>
      <c r="AS40" s="59">
        <v>0.009411598877441278</v>
      </c>
      <c r="AT40" s="59">
        <v>0.0880901278056238</v>
      </c>
      <c r="AU40" s="59">
        <v>0.024501872852028293</v>
      </c>
      <c r="AV40" s="59">
        <v>0.028072184362723206</v>
      </c>
      <c r="AW40" s="59">
        <v>0.00436283221772651</v>
      </c>
      <c r="AX40" s="59">
        <v>0.005643119723572602</v>
      </c>
      <c r="AY40" s="59">
        <v>0.031379722821574856</v>
      </c>
      <c r="AZ40" s="59">
        <v>0.008536367464548113</v>
      </c>
      <c r="BA40" s="59">
        <v>0.0064037259254850565</v>
      </c>
      <c r="BB40" s="59">
        <v>0.009925412488128768</v>
      </c>
      <c r="BC40" s="59">
        <v>0.002487627810342931</v>
      </c>
      <c r="BD40" s="59">
        <v>8.532698473656179E-4</v>
      </c>
      <c r="BE40" s="59">
        <v>0.006222333781429606</v>
      </c>
      <c r="BF40" s="59">
        <v>0.005697854336394466</v>
      </c>
      <c r="BG40" s="59">
        <v>0.007848283528770745</v>
      </c>
      <c r="BH40" s="59">
        <v>0.023501490312418997</v>
      </c>
      <c r="BI40" s="59">
        <v>0.006758343348074312</v>
      </c>
      <c r="BJ40" s="59">
        <v>0.006522873688520984</v>
      </c>
      <c r="BK40" s="59">
        <v>0.0033716250663172187</v>
      </c>
      <c r="BL40" s="59">
        <v>0.0018811535873905006</v>
      </c>
      <c r="BM40" s="59">
        <v>0.002421725391097161</v>
      </c>
      <c r="BN40" s="59">
        <v>0.007632951744076122</v>
      </c>
      <c r="BO40" s="59">
        <v>0.004970010887824151</v>
      </c>
      <c r="BP40" s="59">
        <v>0.016605313294725622</v>
      </c>
      <c r="BQ40" s="59">
        <v>0.0075377150406034585</v>
      </c>
      <c r="BR40" s="59">
        <v>0.0</v>
      </c>
      <c r="BS40" s="53"/>
      <c r="BT40" s="62">
        <v>-1459.9022225121735</v>
      </c>
      <c r="BU40" s="61">
        <v>-3858.1951735705625</v>
      </c>
      <c r="BV40" s="62">
        <f>'Cálculo do PIB 2050'!H38+BU40</f>
        <v>74649.9026</v>
      </c>
      <c r="BX40" s="63">
        <v>13393.0</v>
      </c>
      <c r="BY40" s="61">
        <v>35394.06914560941</v>
      </c>
      <c r="BZ40" s="62">
        <f>'Cálculo do PIB 2050'!L38+BY40</f>
        <v>128754.7259</v>
      </c>
    </row>
    <row r="41">
      <c r="A41" s="58" t="s">
        <v>203</v>
      </c>
      <c r="B41" s="55" t="s">
        <v>60</v>
      </c>
      <c r="C41" s="59">
        <v>0.04378496816793359</v>
      </c>
      <c r="D41" s="59">
        <v>0.06174109926609663</v>
      </c>
      <c r="E41" s="59">
        <v>0.021794072693906912</v>
      </c>
      <c r="F41" s="59">
        <v>0.06098748497679537</v>
      </c>
      <c r="G41" s="59">
        <v>0.011523256052700371</v>
      </c>
      <c r="H41" s="59">
        <v>0.0293242000477246</v>
      </c>
      <c r="I41" s="59">
        <v>0.046090811571406536</v>
      </c>
      <c r="J41" s="59">
        <v>0.041711161548437285</v>
      </c>
      <c r="K41" s="59">
        <v>0.03208923289068399</v>
      </c>
      <c r="L41" s="59">
        <v>0.03954451424551803</v>
      </c>
      <c r="M41" s="59">
        <v>0.03087623374049456</v>
      </c>
      <c r="N41" s="59">
        <v>0.029219020163267908</v>
      </c>
      <c r="O41" s="59">
        <v>0.05803241382312305</v>
      </c>
      <c r="P41" s="59">
        <v>0.02376944549196292</v>
      </c>
      <c r="Q41" s="59">
        <v>0.026797696768025146</v>
      </c>
      <c r="R41" s="59">
        <v>0.06010368963442493</v>
      </c>
      <c r="S41" s="59">
        <v>0.04637390014571507</v>
      </c>
      <c r="T41" s="59">
        <v>0.022089442040706342</v>
      </c>
      <c r="U41" s="59">
        <v>0.010617412440822904</v>
      </c>
      <c r="V41" s="59">
        <v>0.03085542346297529</v>
      </c>
      <c r="W41" s="59">
        <v>0.05331782420189329</v>
      </c>
      <c r="X41" s="59">
        <v>0.030581740635172112</v>
      </c>
      <c r="Y41" s="59">
        <v>0.026763491404157458</v>
      </c>
      <c r="Z41" s="59">
        <v>0.016948504715063446</v>
      </c>
      <c r="AA41" s="59">
        <v>0.04845555165174724</v>
      </c>
      <c r="AB41" s="59">
        <v>0.0808288558023868</v>
      </c>
      <c r="AC41" s="59">
        <v>0.05932084451387474</v>
      </c>
      <c r="AD41" s="59">
        <v>0.07780646688027545</v>
      </c>
      <c r="AE41" s="59">
        <v>0.04098953560660121</v>
      </c>
      <c r="AF41" s="59">
        <v>0.013792720060718239</v>
      </c>
      <c r="AG41" s="59">
        <v>0.03261464889034232</v>
      </c>
      <c r="AH41" s="59">
        <v>0.025607423151643684</v>
      </c>
      <c r="AI41" s="59">
        <v>0.027476207413296698</v>
      </c>
      <c r="AJ41" s="59">
        <v>0.04004814712273647</v>
      </c>
      <c r="AK41" s="59">
        <v>0.02065074460676574</v>
      </c>
      <c r="AL41" s="59">
        <v>0.026495463079892312</v>
      </c>
      <c r="AM41" s="59">
        <v>0.01994841776376937</v>
      </c>
      <c r="AN41" s="59">
        <v>1.4520579311994608</v>
      </c>
      <c r="AO41" s="59">
        <v>0.08177460710823496</v>
      </c>
      <c r="AP41" s="59">
        <v>0.020697724260127507</v>
      </c>
      <c r="AQ41" s="59">
        <v>0.024436222958785885</v>
      </c>
      <c r="AR41" s="59">
        <v>0.03754393341226821</v>
      </c>
      <c r="AS41" s="59">
        <v>0.015337708891028505</v>
      </c>
      <c r="AT41" s="59">
        <v>0.012492689096261554</v>
      </c>
      <c r="AU41" s="59">
        <v>0.011478545637438166</v>
      </c>
      <c r="AV41" s="59">
        <v>0.022297353883508262</v>
      </c>
      <c r="AW41" s="59">
        <v>0.09326259571302781</v>
      </c>
      <c r="AX41" s="59">
        <v>0.02638702832301137</v>
      </c>
      <c r="AY41" s="59">
        <v>0.02175339139739643</v>
      </c>
      <c r="AZ41" s="59">
        <v>0.027733768121996134</v>
      </c>
      <c r="BA41" s="59">
        <v>0.03234241351978544</v>
      </c>
      <c r="BB41" s="59">
        <v>0.013264771244950235</v>
      </c>
      <c r="BC41" s="59">
        <v>0.011897798365823095</v>
      </c>
      <c r="BD41" s="59">
        <v>0.0033807712772746332</v>
      </c>
      <c r="BE41" s="59">
        <v>0.015273620229366649</v>
      </c>
      <c r="BF41" s="59">
        <v>0.014359870131630757</v>
      </c>
      <c r="BG41" s="59">
        <v>0.01799768392484177</v>
      </c>
      <c r="BH41" s="59">
        <v>0.013293733098817479</v>
      </c>
      <c r="BI41" s="59">
        <v>0.05381921140376145</v>
      </c>
      <c r="BJ41" s="59">
        <v>0.007219590112141396</v>
      </c>
      <c r="BK41" s="59">
        <v>0.01589690099135587</v>
      </c>
      <c r="BL41" s="59">
        <v>0.01195079598772381</v>
      </c>
      <c r="BM41" s="59">
        <v>0.03131434197273753</v>
      </c>
      <c r="BN41" s="59">
        <v>0.01755611994379498</v>
      </c>
      <c r="BO41" s="59">
        <v>0.019203541486803782</v>
      </c>
      <c r="BP41" s="59">
        <v>0.0504707188389826</v>
      </c>
      <c r="BQ41" s="59">
        <v>0.04004473924411376</v>
      </c>
      <c r="BR41" s="59">
        <v>0.0</v>
      </c>
      <c r="BS41" s="53"/>
      <c r="BT41" s="62">
        <v>-5899.251504106098</v>
      </c>
      <c r="BU41" s="61">
        <v>-14362.426825380317</v>
      </c>
      <c r="BV41" s="62">
        <f>'Cálculo do PIB 2050'!H39+BU41</f>
        <v>302877.3217</v>
      </c>
      <c r="BX41" s="63">
        <v>54118.0</v>
      </c>
      <c r="BY41" s="61">
        <v>131756.31926481097</v>
      </c>
      <c r="BZ41" s="62">
        <f>'Cálculo do PIB 2050'!L39+BY41</f>
        <v>509013.0877</v>
      </c>
    </row>
    <row r="42">
      <c r="A42" s="58" t="s">
        <v>204</v>
      </c>
      <c r="B42" s="55" t="s">
        <v>61</v>
      </c>
      <c r="C42" s="59">
        <v>0.0023443245125190906</v>
      </c>
      <c r="D42" s="59">
        <v>0.0021677055610450566</v>
      </c>
      <c r="E42" s="59">
        <v>8.601772308298714E-4</v>
      </c>
      <c r="F42" s="59">
        <v>0.004556808098890617</v>
      </c>
      <c r="G42" s="59">
        <v>0.0028232092965724586</v>
      </c>
      <c r="H42" s="59">
        <v>0.005395644548340322</v>
      </c>
      <c r="I42" s="59">
        <v>0.006266912818678264</v>
      </c>
      <c r="J42" s="59">
        <v>0.003661755486724268</v>
      </c>
      <c r="K42" s="59">
        <v>0.003662329123531392</v>
      </c>
      <c r="L42" s="59">
        <v>0.004181551022193957</v>
      </c>
      <c r="M42" s="59">
        <v>0.0106383590636572</v>
      </c>
      <c r="N42" s="59">
        <v>0.002755421489141617</v>
      </c>
      <c r="O42" s="59">
        <v>0.003815793476721545</v>
      </c>
      <c r="P42" s="59">
        <v>0.0024713945582405354</v>
      </c>
      <c r="Q42" s="59">
        <v>0.003141481861016133</v>
      </c>
      <c r="R42" s="59">
        <v>0.011455565872704694</v>
      </c>
      <c r="S42" s="59">
        <v>0.006520411662372073</v>
      </c>
      <c r="T42" s="59">
        <v>0.0030066155856382634</v>
      </c>
      <c r="U42" s="59">
        <v>0.0032503618867018467</v>
      </c>
      <c r="V42" s="59">
        <v>0.003196148479796967</v>
      </c>
      <c r="W42" s="59">
        <v>0.007197530237517449</v>
      </c>
      <c r="X42" s="59">
        <v>0.009434152645636533</v>
      </c>
      <c r="Y42" s="59">
        <v>0.006592736773462265</v>
      </c>
      <c r="Z42" s="59">
        <v>0.0035711828876037184</v>
      </c>
      <c r="AA42" s="59">
        <v>0.008426389006191647</v>
      </c>
      <c r="AB42" s="59">
        <v>0.012363330756721776</v>
      </c>
      <c r="AC42" s="59">
        <v>0.03806231702066281</v>
      </c>
      <c r="AD42" s="59">
        <v>0.04197230467468683</v>
      </c>
      <c r="AE42" s="59">
        <v>0.012375250380306343</v>
      </c>
      <c r="AF42" s="59">
        <v>0.0026282238303081584</v>
      </c>
      <c r="AG42" s="59">
        <v>0.008628588500634223</v>
      </c>
      <c r="AH42" s="59">
        <v>0.007201376343434737</v>
      </c>
      <c r="AI42" s="59">
        <v>0.0072736341583095835</v>
      </c>
      <c r="AJ42" s="59">
        <v>0.011190715263021333</v>
      </c>
      <c r="AK42" s="59">
        <v>0.006039069362286311</v>
      </c>
      <c r="AL42" s="59">
        <v>0.0058619051631609975</v>
      </c>
      <c r="AM42" s="59">
        <v>0.004782101251442836</v>
      </c>
      <c r="AN42" s="59">
        <v>0.002250277539910818</v>
      </c>
      <c r="AO42" s="59">
        <v>1.0147453588952315</v>
      </c>
      <c r="AP42" s="59">
        <v>0.005002380716960136</v>
      </c>
      <c r="AQ42" s="59">
        <v>0.00512786130269308</v>
      </c>
      <c r="AR42" s="59">
        <v>0.005911482301070534</v>
      </c>
      <c r="AS42" s="59">
        <v>0.0032432689315931486</v>
      </c>
      <c r="AT42" s="59">
        <v>0.002680298579363791</v>
      </c>
      <c r="AU42" s="59">
        <v>0.003082123609340072</v>
      </c>
      <c r="AV42" s="59">
        <v>0.007964026826034401</v>
      </c>
      <c r="AW42" s="59">
        <v>0.018733251099267403</v>
      </c>
      <c r="AX42" s="59">
        <v>0.007352426601791232</v>
      </c>
      <c r="AY42" s="59">
        <v>0.003624595900454581</v>
      </c>
      <c r="AZ42" s="59">
        <v>0.003995411716538464</v>
      </c>
      <c r="BA42" s="59">
        <v>0.004673871907294073</v>
      </c>
      <c r="BB42" s="59">
        <v>0.002643027803518513</v>
      </c>
      <c r="BC42" s="59">
        <v>0.002439022458879507</v>
      </c>
      <c r="BD42" s="59">
        <v>0.0010235950208818385</v>
      </c>
      <c r="BE42" s="59">
        <v>0.0042523743989911185</v>
      </c>
      <c r="BF42" s="59">
        <v>0.002691505127622705</v>
      </c>
      <c r="BG42" s="59">
        <v>0.0028277842787254974</v>
      </c>
      <c r="BH42" s="59">
        <v>0.0028833142819752896</v>
      </c>
      <c r="BI42" s="59">
        <v>0.02412393589052458</v>
      </c>
      <c r="BJ42" s="59">
        <v>0.0015686183441315546</v>
      </c>
      <c r="BK42" s="59">
        <v>0.013847339742769112</v>
      </c>
      <c r="BL42" s="59">
        <v>0.0052069571128320865</v>
      </c>
      <c r="BM42" s="59">
        <v>0.003479576789288096</v>
      </c>
      <c r="BN42" s="59">
        <v>0.010021314828293156</v>
      </c>
      <c r="BO42" s="59">
        <v>0.01017252638203058</v>
      </c>
      <c r="BP42" s="59">
        <v>0.005098090936709879</v>
      </c>
      <c r="BQ42" s="59">
        <v>0.01496456205945357</v>
      </c>
      <c r="BR42" s="59">
        <v>0.0</v>
      </c>
      <c r="BS42" s="53"/>
      <c r="BT42" s="62">
        <v>-1501.0149151529477</v>
      </c>
      <c r="BU42" s="61">
        <v>-2978.4426833276493</v>
      </c>
      <c r="BV42" s="62">
        <f>'Cálculo do PIB 2050'!H40+BU42</f>
        <v>77740.5424</v>
      </c>
      <c r="BX42" s="63">
        <v>13770.0</v>
      </c>
      <c r="BY42" s="61">
        <v>27323.413311625907</v>
      </c>
      <c r="BZ42" s="62">
        <f>'Cálculo do PIB 2050'!L40+BY42</f>
        <v>123313.2242</v>
      </c>
    </row>
    <row r="43">
      <c r="A43" s="58" t="s">
        <v>205</v>
      </c>
      <c r="B43" s="64" t="s">
        <v>62</v>
      </c>
      <c r="C43" s="59">
        <v>0.00167680138488583</v>
      </c>
      <c r="D43" s="59">
        <v>0.002849576366785331</v>
      </c>
      <c r="E43" s="59">
        <v>0.0011291642850792848</v>
      </c>
      <c r="F43" s="59">
        <v>0.0027108566864951587</v>
      </c>
      <c r="G43" s="59">
        <v>0.013049838957244665</v>
      </c>
      <c r="H43" s="59">
        <v>0.026916252100022894</v>
      </c>
      <c r="I43" s="59">
        <v>0.022051837909679763</v>
      </c>
      <c r="J43" s="59">
        <v>0.0028974725077852356</v>
      </c>
      <c r="K43" s="59">
        <v>0.002722439239461232</v>
      </c>
      <c r="L43" s="59">
        <v>0.002698005901161655</v>
      </c>
      <c r="M43" s="59">
        <v>0.003593573374437989</v>
      </c>
      <c r="N43" s="59">
        <v>0.002197390582284023</v>
      </c>
      <c r="O43" s="59">
        <v>0.002431997213226919</v>
      </c>
      <c r="P43" s="59">
        <v>0.00174754813266792</v>
      </c>
      <c r="Q43" s="59">
        <v>0.0020086996205679842</v>
      </c>
      <c r="R43" s="59">
        <v>0.002531036316078578</v>
      </c>
      <c r="S43" s="59">
        <v>0.0031808237154145897</v>
      </c>
      <c r="T43" s="59">
        <v>0.0034141548161378157</v>
      </c>
      <c r="U43" s="59">
        <v>0.005338202929810609</v>
      </c>
      <c r="V43" s="59">
        <v>0.00292918532206844</v>
      </c>
      <c r="W43" s="59">
        <v>0.003304289218284674</v>
      </c>
      <c r="X43" s="59">
        <v>0.003105684292792099</v>
      </c>
      <c r="Y43" s="59">
        <v>0.0027810247868378596</v>
      </c>
      <c r="Z43" s="59">
        <v>0.0023779306260651866</v>
      </c>
      <c r="AA43" s="59">
        <v>0.002646534897970011</v>
      </c>
      <c r="AB43" s="59">
        <v>0.0035942333798350363</v>
      </c>
      <c r="AC43" s="59">
        <v>0.009605615367845462</v>
      </c>
      <c r="AD43" s="59">
        <v>0.0426218982013756</v>
      </c>
      <c r="AE43" s="59">
        <v>0.00542006279677067</v>
      </c>
      <c r="AF43" s="59">
        <v>0.003321526948839518</v>
      </c>
      <c r="AG43" s="59">
        <v>0.006435877412010279</v>
      </c>
      <c r="AH43" s="59">
        <v>0.004442109052247061</v>
      </c>
      <c r="AI43" s="59">
        <v>0.006016323184478785</v>
      </c>
      <c r="AJ43" s="59">
        <v>0.005798584781629675</v>
      </c>
      <c r="AK43" s="59">
        <v>0.00829752473708653</v>
      </c>
      <c r="AL43" s="59">
        <v>0.003496419463443345</v>
      </c>
      <c r="AM43" s="59">
        <v>0.003076968074254269</v>
      </c>
      <c r="AN43" s="59">
        <v>0.0023205230464219927</v>
      </c>
      <c r="AO43" s="59">
        <v>0.06697581407503135</v>
      </c>
      <c r="AP43" s="59">
        <v>1.1184287097994279</v>
      </c>
      <c r="AQ43" s="59">
        <v>0.005789006645731154</v>
      </c>
      <c r="AR43" s="59">
        <v>0.003608035335519742</v>
      </c>
      <c r="AS43" s="59">
        <v>0.003741239578232041</v>
      </c>
      <c r="AT43" s="59">
        <v>0.004247493633337784</v>
      </c>
      <c r="AU43" s="59">
        <v>0.004888242599548317</v>
      </c>
      <c r="AV43" s="59">
        <v>0.01569805388005929</v>
      </c>
      <c r="AW43" s="59">
        <v>0.015380042219669343</v>
      </c>
      <c r="AX43" s="59">
        <v>0.004220136408166204</v>
      </c>
      <c r="AY43" s="59">
        <v>0.0032985703963276545</v>
      </c>
      <c r="AZ43" s="59">
        <v>0.009686620947189292</v>
      </c>
      <c r="BA43" s="59">
        <v>0.03513327968667517</v>
      </c>
      <c r="BB43" s="59">
        <v>0.008333051894121533</v>
      </c>
      <c r="BC43" s="59">
        <v>0.0043934639030898</v>
      </c>
      <c r="BD43" s="59">
        <v>0.0037868496183866116</v>
      </c>
      <c r="BE43" s="59">
        <v>0.0036234636349662904</v>
      </c>
      <c r="BF43" s="59">
        <v>0.014227831298178286</v>
      </c>
      <c r="BG43" s="59">
        <v>0.005344169306094868</v>
      </c>
      <c r="BH43" s="59">
        <v>0.006720646543651554</v>
      </c>
      <c r="BI43" s="59">
        <v>0.017055989930256813</v>
      </c>
      <c r="BJ43" s="59">
        <v>0.0014209905824144348</v>
      </c>
      <c r="BK43" s="59">
        <v>0.022566178619167897</v>
      </c>
      <c r="BL43" s="59">
        <v>0.00568203985939135</v>
      </c>
      <c r="BM43" s="59">
        <v>0.005411858885812925</v>
      </c>
      <c r="BN43" s="59">
        <v>0.021713442221282516</v>
      </c>
      <c r="BO43" s="59">
        <v>0.0020914640127009886</v>
      </c>
      <c r="BP43" s="59">
        <v>0.0065770771424542756</v>
      </c>
      <c r="BQ43" s="59">
        <v>0.005914217758315287</v>
      </c>
      <c r="BR43" s="59">
        <v>0.0</v>
      </c>
      <c r="BS43" s="53"/>
      <c r="BT43" s="62">
        <v>-10078.688971700729</v>
      </c>
      <c r="BU43" s="61">
        <v>-12898.504851855132</v>
      </c>
      <c r="BV43" s="62">
        <f>'Cálculo do PIB 2050'!H41+BU43</f>
        <v>529095.8062</v>
      </c>
      <c r="BX43" s="63">
        <v>92459.0</v>
      </c>
      <c r="BY43" s="61">
        <v>118327.102499481</v>
      </c>
      <c r="BZ43" s="62">
        <f>'Cálculo do PIB 2050'!L41+BY43</f>
        <v>762858.6381</v>
      </c>
    </row>
    <row r="44">
      <c r="A44" s="58" t="s">
        <v>206</v>
      </c>
      <c r="B44" s="55" t="s">
        <v>63</v>
      </c>
      <c r="C44" s="59">
        <v>0.0025276609362325456</v>
      </c>
      <c r="D44" s="59">
        <v>0.002575121001237812</v>
      </c>
      <c r="E44" s="59">
        <v>0.0019427599561140808</v>
      </c>
      <c r="F44" s="59">
        <v>0.00668391514306294</v>
      </c>
      <c r="G44" s="59">
        <v>0.004120889596904445</v>
      </c>
      <c r="H44" s="59">
        <v>0.017571163063354982</v>
      </c>
      <c r="I44" s="59">
        <v>0.009621456103323534</v>
      </c>
      <c r="J44" s="59">
        <v>0.004354568429052906</v>
      </c>
      <c r="K44" s="59">
        <v>0.004758483622822081</v>
      </c>
      <c r="L44" s="59">
        <v>0.00463591784790436</v>
      </c>
      <c r="M44" s="59">
        <v>0.0047619653894422</v>
      </c>
      <c r="N44" s="59">
        <v>0.002849434724818605</v>
      </c>
      <c r="O44" s="59">
        <v>0.0027902960020037945</v>
      </c>
      <c r="P44" s="59">
        <v>0.002130150130248215</v>
      </c>
      <c r="Q44" s="59">
        <v>0.0030196387805090825</v>
      </c>
      <c r="R44" s="59">
        <v>0.003843495623079366</v>
      </c>
      <c r="S44" s="59">
        <v>0.0036630812131763315</v>
      </c>
      <c r="T44" s="59">
        <v>0.002666074513643855</v>
      </c>
      <c r="U44" s="59">
        <v>0.002849894523411263</v>
      </c>
      <c r="V44" s="59">
        <v>0.003955344071155813</v>
      </c>
      <c r="W44" s="59">
        <v>0.003301030173928695</v>
      </c>
      <c r="X44" s="59">
        <v>0.003286129998415654</v>
      </c>
      <c r="Y44" s="59">
        <v>0.0036765411847315666</v>
      </c>
      <c r="Z44" s="59">
        <v>0.0036018942583642744</v>
      </c>
      <c r="AA44" s="59">
        <v>0.005542713154833632</v>
      </c>
      <c r="AB44" s="59">
        <v>0.008273785663644024</v>
      </c>
      <c r="AC44" s="59">
        <v>0.006507919870953717</v>
      </c>
      <c r="AD44" s="59">
        <v>0.0048506832003621485</v>
      </c>
      <c r="AE44" s="59">
        <v>0.004018090599699884</v>
      </c>
      <c r="AF44" s="59">
        <v>0.00930378019862221</v>
      </c>
      <c r="AG44" s="59">
        <v>0.004120654024695659</v>
      </c>
      <c r="AH44" s="59">
        <v>0.026702594424213324</v>
      </c>
      <c r="AI44" s="59">
        <v>0.09435154752646542</v>
      </c>
      <c r="AJ44" s="59">
        <v>0.039656618424426165</v>
      </c>
      <c r="AK44" s="59">
        <v>0.02727434102260036</v>
      </c>
      <c r="AL44" s="59">
        <v>0.0035830024819747514</v>
      </c>
      <c r="AM44" s="59">
        <v>0.00888313529534269</v>
      </c>
      <c r="AN44" s="59">
        <v>0.0037837548701144244</v>
      </c>
      <c r="AO44" s="59">
        <v>0.011662321446753858</v>
      </c>
      <c r="AP44" s="59">
        <v>0.003777904397168718</v>
      </c>
      <c r="AQ44" s="59">
        <v>1.0435045715424731</v>
      </c>
      <c r="AR44" s="59">
        <v>0.006069404561988868</v>
      </c>
      <c r="AS44" s="59">
        <v>0.03480123409646108</v>
      </c>
      <c r="AT44" s="59">
        <v>0.003862561322250022</v>
      </c>
      <c r="AU44" s="59">
        <v>0.0035389997118715263</v>
      </c>
      <c r="AV44" s="59">
        <v>0.006306765742561423</v>
      </c>
      <c r="AW44" s="59">
        <v>0.001691968804209856</v>
      </c>
      <c r="AX44" s="59">
        <v>0.002775448780515968</v>
      </c>
      <c r="AY44" s="59">
        <v>0.0030599155421855134</v>
      </c>
      <c r="AZ44" s="59">
        <v>0.003575063143044058</v>
      </c>
      <c r="BA44" s="59">
        <v>0.001751902038514092</v>
      </c>
      <c r="BB44" s="59">
        <v>0.0011398021675961528</v>
      </c>
      <c r="BC44" s="59">
        <v>7.912416601941113E-4</v>
      </c>
      <c r="BD44" s="59">
        <v>2.2307056016468177E-4</v>
      </c>
      <c r="BE44" s="59">
        <v>8.406293364473467E-4</v>
      </c>
      <c r="BF44" s="59">
        <v>0.0033490689213933555</v>
      </c>
      <c r="BG44" s="59">
        <v>0.002159020017179583</v>
      </c>
      <c r="BH44" s="59">
        <v>0.02298849434528125</v>
      </c>
      <c r="BI44" s="59">
        <v>0.0015639374023259933</v>
      </c>
      <c r="BJ44" s="59">
        <v>0.004672503942401983</v>
      </c>
      <c r="BK44" s="59">
        <v>0.0034694677915425745</v>
      </c>
      <c r="BL44" s="59">
        <v>0.0018918938005519526</v>
      </c>
      <c r="BM44" s="59">
        <v>0.001164833512212536</v>
      </c>
      <c r="BN44" s="59">
        <v>0.007065166817816015</v>
      </c>
      <c r="BO44" s="59">
        <v>0.004138597621727321</v>
      </c>
      <c r="BP44" s="59">
        <v>0.0025890755212203856</v>
      </c>
      <c r="BQ44" s="59">
        <v>0.0020765066628397116</v>
      </c>
      <c r="BR44" s="59">
        <v>0.0</v>
      </c>
      <c r="BS44" s="53"/>
      <c r="BT44" s="62">
        <v>-3196.511852820171</v>
      </c>
      <c r="BU44" s="61">
        <v>-4815.7414289459775</v>
      </c>
      <c r="BV44" s="62">
        <f>'Cálculo do PIB 2050'!H42+BU44</f>
        <v>167080.7467</v>
      </c>
      <c r="BX44" s="63">
        <v>29324.0</v>
      </c>
      <c r="BY44" s="61">
        <v>44178.26902432278</v>
      </c>
      <c r="BZ44" s="62">
        <f>'Cálculo do PIB 2050'!L42+BY44</f>
        <v>248595.0041</v>
      </c>
    </row>
    <row r="45">
      <c r="A45" s="58" t="s">
        <v>207</v>
      </c>
      <c r="B45" s="55" t="s">
        <v>64</v>
      </c>
      <c r="C45" s="59">
        <v>0.08156437462808958</v>
      </c>
      <c r="D45" s="59">
        <v>0.1124427144992346</v>
      </c>
      <c r="E45" s="59">
        <v>0.0392359693072231</v>
      </c>
      <c r="F45" s="59">
        <v>0.07156502375086246</v>
      </c>
      <c r="G45" s="59">
        <v>0.04790658723342525</v>
      </c>
      <c r="H45" s="59">
        <v>0.061274466761546915</v>
      </c>
      <c r="I45" s="59">
        <v>0.07744376681382184</v>
      </c>
      <c r="J45" s="59">
        <v>0.19442579436056834</v>
      </c>
      <c r="K45" s="59">
        <v>0.07413177092563095</v>
      </c>
      <c r="L45" s="59">
        <v>0.16129871922629238</v>
      </c>
      <c r="M45" s="59">
        <v>0.12818491742945526</v>
      </c>
      <c r="N45" s="59">
        <v>0.1877756296532019</v>
      </c>
      <c r="O45" s="59">
        <v>0.1437462871619505</v>
      </c>
      <c r="P45" s="59">
        <v>0.14899568217432954</v>
      </c>
      <c r="Q45" s="59">
        <v>0.17914034081155258</v>
      </c>
      <c r="R45" s="59">
        <v>0.11497565207064155</v>
      </c>
      <c r="S45" s="59">
        <v>0.11673151067713702</v>
      </c>
      <c r="T45" s="59">
        <v>0.11187732594239475</v>
      </c>
      <c r="U45" s="59">
        <v>0.09849249181074947</v>
      </c>
      <c r="V45" s="59">
        <v>0.09825406982159966</v>
      </c>
      <c r="W45" s="59">
        <v>0.09617002373798088</v>
      </c>
      <c r="X45" s="59">
        <v>0.11535105876891182</v>
      </c>
      <c r="Y45" s="59">
        <v>0.13401431970478137</v>
      </c>
      <c r="Z45" s="59">
        <v>0.09109374226095178</v>
      </c>
      <c r="AA45" s="59">
        <v>0.12403635980952342</v>
      </c>
      <c r="AB45" s="59">
        <v>0.11998425787598743</v>
      </c>
      <c r="AC45" s="59">
        <v>0.09273244845125023</v>
      </c>
      <c r="AD45" s="59">
        <v>0.1095965544464327</v>
      </c>
      <c r="AE45" s="59">
        <v>0.11464857700057017</v>
      </c>
      <c r="AF45" s="59">
        <v>0.15099479836708835</v>
      </c>
      <c r="AG45" s="59">
        <v>0.13510426245736604</v>
      </c>
      <c r="AH45" s="59">
        <v>0.14194272890905268</v>
      </c>
      <c r="AI45" s="59">
        <v>0.080433472451439</v>
      </c>
      <c r="AJ45" s="59">
        <v>0.09241875491529777</v>
      </c>
      <c r="AK45" s="59">
        <v>0.06667288596598192</v>
      </c>
      <c r="AL45" s="59">
        <v>0.12921277950392643</v>
      </c>
      <c r="AM45" s="59">
        <v>0.1209261278249304</v>
      </c>
      <c r="AN45" s="59">
        <v>0.03951031738465498</v>
      </c>
      <c r="AO45" s="59">
        <v>0.037460028672954</v>
      </c>
      <c r="AP45" s="59">
        <v>0.10206257007405985</v>
      </c>
      <c r="AQ45" s="59">
        <v>0.03291343096228942</v>
      </c>
      <c r="AR45" s="59">
        <v>1.0379516098348402</v>
      </c>
      <c r="AS45" s="59">
        <v>0.0668495651429345</v>
      </c>
      <c r="AT45" s="59">
        <v>0.047420651566468804</v>
      </c>
      <c r="AU45" s="59">
        <v>0.058575716569729715</v>
      </c>
      <c r="AV45" s="59">
        <v>0.027811117043972888</v>
      </c>
      <c r="AW45" s="59">
        <v>0.06882944454164303</v>
      </c>
      <c r="AX45" s="59">
        <v>0.13353208920142867</v>
      </c>
      <c r="AY45" s="59">
        <v>0.1101325962532038</v>
      </c>
      <c r="AZ45" s="59">
        <v>0.05451431672124966</v>
      </c>
      <c r="BA45" s="59">
        <v>0.04993840634169861</v>
      </c>
      <c r="BB45" s="59">
        <v>0.03145843387034605</v>
      </c>
      <c r="BC45" s="59">
        <v>0.015609546890520468</v>
      </c>
      <c r="BD45" s="59">
        <v>0.005965987319698238</v>
      </c>
      <c r="BE45" s="59">
        <v>0.023774286637625472</v>
      </c>
      <c r="BF45" s="59">
        <v>0.04164675617354444</v>
      </c>
      <c r="BG45" s="59">
        <v>0.06261653956942297</v>
      </c>
      <c r="BH45" s="59">
        <v>0.03954689465906918</v>
      </c>
      <c r="BI45" s="59">
        <v>0.0381911297161916</v>
      </c>
      <c r="BJ45" s="59">
        <v>0.01801910357720832</v>
      </c>
      <c r="BK45" s="59">
        <v>0.02017882199122974</v>
      </c>
      <c r="BL45" s="59">
        <v>0.02333228650255779</v>
      </c>
      <c r="BM45" s="59">
        <v>0.02235698805816498</v>
      </c>
      <c r="BN45" s="59">
        <v>0.05497219587043166</v>
      </c>
      <c r="BO45" s="59">
        <v>0.08942312083182268</v>
      </c>
      <c r="BP45" s="59">
        <v>0.03496695089063224</v>
      </c>
      <c r="BQ45" s="59">
        <v>0.053714252028637284</v>
      </c>
      <c r="BR45" s="59">
        <v>0.0</v>
      </c>
      <c r="BS45" s="53"/>
      <c r="BT45" s="62">
        <v>-20457.380109549966</v>
      </c>
      <c r="BU45" s="61">
        <v>-35292.91010347646</v>
      </c>
      <c r="BV45" s="62">
        <f>'Cálculo do PIB 2050'!H43+BU45</f>
        <v>1064828.71</v>
      </c>
      <c r="BX45" s="63">
        <v>187669.0</v>
      </c>
      <c r="BY45" s="61">
        <v>323764.9001025426</v>
      </c>
      <c r="BZ45" s="62">
        <f>'Cálculo do PIB 2050'!L43+BY45</f>
        <v>1632013.091</v>
      </c>
    </row>
    <row r="46">
      <c r="A46" s="65" t="s">
        <v>208</v>
      </c>
      <c r="B46" s="55" t="s">
        <v>65</v>
      </c>
      <c r="C46" s="59">
        <v>0.04128959722124909</v>
      </c>
      <c r="D46" s="59">
        <v>0.04313527636619146</v>
      </c>
      <c r="E46" s="59">
        <v>0.03218237578430675</v>
      </c>
      <c r="F46" s="59">
        <v>0.07029776891303534</v>
      </c>
      <c r="G46" s="59">
        <v>0.04658256890553447</v>
      </c>
      <c r="H46" s="59">
        <v>0.05890833824431931</v>
      </c>
      <c r="I46" s="59">
        <v>0.06784835313095423</v>
      </c>
      <c r="J46" s="59">
        <v>0.09109747649957224</v>
      </c>
      <c r="K46" s="59">
        <v>0.09977763562055013</v>
      </c>
      <c r="L46" s="59">
        <v>0.10108942395181406</v>
      </c>
      <c r="M46" s="59">
        <v>0.0854877291878633</v>
      </c>
      <c r="N46" s="59">
        <v>0.04856487090101098</v>
      </c>
      <c r="O46" s="59">
        <v>0.05369615405435449</v>
      </c>
      <c r="P46" s="59">
        <v>0.038816911570858294</v>
      </c>
      <c r="Q46" s="59">
        <v>0.05731158547634875</v>
      </c>
      <c r="R46" s="59">
        <v>0.08066844670517502</v>
      </c>
      <c r="S46" s="59">
        <v>0.07052006262933434</v>
      </c>
      <c r="T46" s="59">
        <v>0.03798097572752597</v>
      </c>
      <c r="U46" s="59">
        <v>0.045807804132002805</v>
      </c>
      <c r="V46" s="59">
        <v>0.0840913298671729</v>
      </c>
      <c r="W46" s="59">
        <v>0.07119441699681177</v>
      </c>
      <c r="X46" s="59">
        <v>0.06235406366802511</v>
      </c>
      <c r="Y46" s="59">
        <v>0.07746113989839294</v>
      </c>
      <c r="Z46" s="59">
        <v>0.06586553965532584</v>
      </c>
      <c r="AA46" s="59">
        <v>0.06629418691012955</v>
      </c>
      <c r="AB46" s="59">
        <v>0.0733300745261357</v>
      </c>
      <c r="AC46" s="59">
        <v>0.08202639639245393</v>
      </c>
      <c r="AD46" s="59">
        <v>0.04908651247508775</v>
      </c>
      <c r="AE46" s="59">
        <v>0.0678305016702503</v>
      </c>
      <c r="AF46" s="59">
        <v>0.043289240530089076</v>
      </c>
      <c r="AG46" s="59">
        <v>0.053840538248900525</v>
      </c>
      <c r="AH46" s="59">
        <v>0.05193420281662705</v>
      </c>
      <c r="AI46" s="59">
        <v>0.06554227831048282</v>
      </c>
      <c r="AJ46" s="59">
        <v>0.05502229172424249</v>
      </c>
      <c r="AK46" s="59">
        <v>0.03623312853111843</v>
      </c>
      <c r="AL46" s="59">
        <v>0.051872511317443006</v>
      </c>
      <c r="AM46" s="59">
        <v>0.03153044316563032</v>
      </c>
      <c r="AN46" s="59">
        <v>0.034414134722686396</v>
      </c>
      <c r="AO46" s="59">
        <v>0.017832590995730934</v>
      </c>
      <c r="AP46" s="59">
        <v>0.03515839212186969</v>
      </c>
      <c r="AQ46" s="59">
        <v>0.02393691535490758</v>
      </c>
      <c r="AR46" s="59">
        <v>0.054793130067051866</v>
      </c>
      <c r="AS46" s="59">
        <v>1.139256669632497</v>
      </c>
      <c r="AT46" s="59">
        <v>0.030496684440640437</v>
      </c>
      <c r="AU46" s="59">
        <v>0.02818205158845912</v>
      </c>
      <c r="AV46" s="59">
        <v>0.05521312638371992</v>
      </c>
      <c r="AW46" s="59">
        <v>0.021035284859882833</v>
      </c>
      <c r="AX46" s="59">
        <v>0.03959072287712249</v>
      </c>
      <c r="AY46" s="59">
        <v>0.04200627490334465</v>
      </c>
      <c r="AZ46" s="59">
        <v>0.024488277247248932</v>
      </c>
      <c r="BA46" s="59">
        <v>0.013792873298895324</v>
      </c>
      <c r="BB46" s="59">
        <v>0.010776923353712593</v>
      </c>
      <c r="BC46" s="59">
        <v>0.008065345581721468</v>
      </c>
      <c r="BD46" s="59">
        <v>0.0021506371719779258</v>
      </c>
      <c r="BE46" s="59">
        <v>0.011906288394850075</v>
      </c>
      <c r="BF46" s="59">
        <v>0.026428304031630923</v>
      </c>
      <c r="BG46" s="59">
        <v>0.01891363196743814</v>
      </c>
      <c r="BH46" s="59">
        <v>0.02243942107015572</v>
      </c>
      <c r="BI46" s="59">
        <v>0.011873753833820508</v>
      </c>
      <c r="BJ46" s="59">
        <v>0.0074528595480539955</v>
      </c>
      <c r="BK46" s="59">
        <v>0.010740026652698825</v>
      </c>
      <c r="BL46" s="59">
        <v>0.011657563509662964</v>
      </c>
      <c r="BM46" s="59">
        <v>0.017453120295477298</v>
      </c>
      <c r="BN46" s="59">
        <v>0.018107985545447434</v>
      </c>
      <c r="BO46" s="59">
        <v>0.014082478691428924</v>
      </c>
      <c r="BP46" s="59">
        <v>0.016749068924102776</v>
      </c>
      <c r="BQ46" s="59">
        <v>0.0277860483090085</v>
      </c>
      <c r="BR46" s="59">
        <v>0.0</v>
      </c>
      <c r="BS46" s="53"/>
      <c r="BT46" s="62">
        <v>-7280.762118181621</v>
      </c>
      <c r="BU46" s="61">
        <v>-16261.936979001272</v>
      </c>
      <c r="BV46" s="62">
        <f>'Cálculo do PIB 2050'!H44+BU46</f>
        <v>375270.3009</v>
      </c>
      <c r="BX46" s="63">
        <v>66791.0</v>
      </c>
      <c r="BY46" s="61">
        <v>149181.04732029143</v>
      </c>
      <c r="BZ46" s="62">
        <f>'Cálculo do PIB 2050'!L44+BY46</f>
        <v>614785.3339</v>
      </c>
    </row>
    <row r="47">
      <c r="A47" s="58" t="s">
        <v>209</v>
      </c>
      <c r="B47" s="55" t="s">
        <v>66</v>
      </c>
      <c r="C47" s="59">
        <v>0.0017023652755610585</v>
      </c>
      <c r="D47" s="59">
        <v>0.0017043947302830748</v>
      </c>
      <c r="E47" s="59">
        <v>6.943047790655471E-4</v>
      </c>
      <c r="F47" s="59">
        <v>0.001622314617101977</v>
      </c>
      <c r="G47" s="59">
        <v>0.029457753764644674</v>
      </c>
      <c r="H47" s="59">
        <v>0.001453705803691634</v>
      </c>
      <c r="I47" s="59">
        <v>0.002372500419450224</v>
      </c>
      <c r="J47" s="59">
        <v>0.006489702738089712</v>
      </c>
      <c r="K47" s="59">
        <v>0.003654347899589194</v>
      </c>
      <c r="L47" s="59">
        <v>0.003582431372173492</v>
      </c>
      <c r="M47" s="59">
        <v>0.0015361870069780994</v>
      </c>
      <c r="N47" s="59">
        <v>0.001858507831421889</v>
      </c>
      <c r="O47" s="59">
        <v>0.001889194573123287</v>
      </c>
      <c r="P47" s="59">
        <v>0.0011601860523967127</v>
      </c>
      <c r="Q47" s="59">
        <v>0.0017324253861665875</v>
      </c>
      <c r="R47" s="59">
        <v>0.007658340571772513</v>
      </c>
      <c r="S47" s="59">
        <v>0.016929846481302392</v>
      </c>
      <c r="T47" s="59">
        <v>0.002275455791108894</v>
      </c>
      <c r="U47" s="59">
        <v>0.010598223373615762</v>
      </c>
      <c r="V47" s="59">
        <v>0.0024829068570652404</v>
      </c>
      <c r="W47" s="59">
        <v>0.0065418875885136256</v>
      </c>
      <c r="X47" s="59">
        <v>0.002120833223809252</v>
      </c>
      <c r="Y47" s="59">
        <v>0.0032369666910614277</v>
      </c>
      <c r="Z47" s="59">
        <v>0.0010904498183075052</v>
      </c>
      <c r="AA47" s="59">
        <v>0.0027058667383897538</v>
      </c>
      <c r="AB47" s="59">
        <v>0.003499976894060124</v>
      </c>
      <c r="AC47" s="59">
        <v>0.0040528978657031955</v>
      </c>
      <c r="AD47" s="59">
        <v>0.0019445238431138332</v>
      </c>
      <c r="AE47" s="59">
        <v>0.002305437255982558</v>
      </c>
      <c r="AF47" s="59">
        <v>0.0013156277581481313</v>
      </c>
      <c r="AG47" s="59">
        <v>0.0019967396005164634</v>
      </c>
      <c r="AH47" s="59">
        <v>0.0033775785477969116</v>
      </c>
      <c r="AI47" s="59">
        <v>0.0025671819890416654</v>
      </c>
      <c r="AJ47" s="59">
        <v>0.002308348708417802</v>
      </c>
      <c r="AK47" s="59">
        <v>0.003063529099155918</v>
      </c>
      <c r="AL47" s="59">
        <v>0.0017678897283558133</v>
      </c>
      <c r="AM47" s="59">
        <v>0.001301656992592759</v>
      </c>
      <c r="AN47" s="59">
        <v>0.0018158805390617648</v>
      </c>
      <c r="AO47" s="59">
        <v>8.513013053806025E-4</v>
      </c>
      <c r="AP47" s="59">
        <v>0.0013731292137118825</v>
      </c>
      <c r="AQ47" s="59">
        <v>7.381367573557171E-4</v>
      </c>
      <c r="AR47" s="59">
        <v>0.0016551759543085732</v>
      </c>
      <c r="AS47" s="59">
        <v>0.004574314351424669</v>
      </c>
      <c r="AT47" s="59">
        <v>1.0439162238907274</v>
      </c>
      <c r="AU47" s="59">
        <v>0.0020985554050527784</v>
      </c>
      <c r="AV47" s="59">
        <v>0.0010989014745688027</v>
      </c>
      <c r="AW47" s="59">
        <v>9.313721688751259E-4</v>
      </c>
      <c r="AX47" s="59">
        <v>0.001486379964554266</v>
      </c>
      <c r="AY47" s="59">
        <v>0.0013969636860108139</v>
      </c>
      <c r="AZ47" s="59">
        <v>6.067613956149344E-4</v>
      </c>
      <c r="BA47" s="59">
        <v>5.208255012371524E-4</v>
      </c>
      <c r="BB47" s="59">
        <v>4.430965344562063E-4</v>
      </c>
      <c r="BC47" s="59">
        <v>2.6702375462987163E-4</v>
      </c>
      <c r="BD47" s="59">
        <v>8.868423806574494E-5</v>
      </c>
      <c r="BE47" s="59">
        <v>4.357850462800998E-4</v>
      </c>
      <c r="BF47" s="59">
        <v>6.055699733928165E-4</v>
      </c>
      <c r="BG47" s="59">
        <v>5.920008880291597E-4</v>
      </c>
      <c r="BH47" s="59">
        <v>7.236918709124603E-4</v>
      </c>
      <c r="BI47" s="59">
        <v>0.0014405559697480432</v>
      </c>
      <c r="BJ47" s="59">
        <v>2.951284531107916E-4</v>
      </c>
      <c r="BK47" s="59">
        <v>3.442008826983938E-4</v>
      </c>
      <c r="BL47" s="59">
        <v>2.7216839179734434E-4</v>
      </c>
      <c r="BM47" s="59">
        <v>4.320526823920254E-4</v>
      </c>
      <c r="BN47" s="59">
        <v>4.8090256711889553E-4</v>
      </c>
      <c r="BO47" s="59">
        <v>5.29464851735908E-4</v>
      </c>
      <c r="BP47" s="59">
        <v>6.842596133516891E-4</v>
      </c>
      <c r="BQ47" s="59">
        <v>7.560262316936055E-4</v>
      </c>
      <c r="BR47" s="59">
        <v>0.0</v>
      </c>
      <c r="BS47" s="53"/>
      <c r="BT47" s="62">
        <v>-420.6566002791769</v>
      </c>
      <c r="BU47" s="61">
        <v>-1012.3713491496018</v>
      </c>
      <c r="BV47" s="62">
        <f>'Cálculo do PIB 2050'!H45+BU47</f>
        <v>21608.97205</v>
      </c>
      <c r="BX47" s="63">
        <v>3859.0</v>
      </c>
      <c r="BY47" s="61">
        <v>9287.179277957994</v>
      </c>
      <c r="BZ47" s="62">
        <f>'Cálculo do PIB 2050'!L45+BY47</f>
        <v>36188.14282</v>
      </c>
    </row>
    <row r="48">
      <c r="A48" s="65" t="s">
        <v>210</v>
      </c>
      <c r="B48" s="55" t="s">
        <v>67</v>
      </c>
      <c r="C48" s="59">
        <v>0.0014654755016163799</v>
      </c>
      <c r="D48" s="59">
        <v>0.001457630793864432</v>
      </c>
      <c r="E48" s="59">
        <v>7.032918736539776E-4</v>
      </c>
      <c r="F48" s="59">
        <v>0.002043002451329633</v>
      </c>
      <c r="G48" s="59">
        <v>0.011784453542986816</v>
      </c>
      <c r="H48" s="59">
        <v>0.0019076343221458658</v>
      </c>
      <c r="I48" s="59">
        <v>0.0034101809240183133</v>
      </c>
      <c r="J48" s="59">
        <v>0.003092349686885183</v>
      </c>
      <c r="K48" s="59">
        <v>0.0018976725255893162</v>
      </c>
      <c r="L48" s="59">
        <v>0.0027949355006409264</v>
      </c>
      <c r="M48" s="59">
        <v>0.0028728065785851267</v>
      </c>
      <c r="N48" s="59">
        <v>0.003161211319137993</v>
      </c>
      <c r="O48" s="59">
        <v>0.002136345654540511</v>
      </c>
      <c r="P48" s="59">
        <v>0.0018233932630388476</v>
      </c>
      <c r="Q48" s="59">
        <v>0.0028218544388614007</v>
      </c>
      <c r="R48" s="59">
        <v>0.0032757459290706863</v>
      </c>
      <c r="S48" s="59">
        <v>0.0029546037503635682</v>
      </c>
      <c r="T48" s="59">
        <v>0.002161108546475881</v>
      </c>
      <c r="U48" s="59">
        <v>0.004755506555984865</v>
      </c>
      <c r="V48" s="59">
        <v>0.0018594701027378191</v>
      </c>
      <c r="W48" s="59">
        <v>0.003500747195704838</v>
      </c>
      <c r="X48" s="59">
        <v>0.005526142072001335</v>
      </c>
      <c r="Y48" s="59">
        <v>0.0024472168173152774</v>
      </c>
      <c r="Z48" s="59">
        <v>0.0034551096513785917</v>
      </c>
      <c r="AA48" s="59">
        <v>0.0022986473042553328</v>
      </c>
      <c r="AB48" s="59">
        <v>0.0032967417528672765</v>
      </c>
      <c r="AC48" s="59">
        <v>0.0024475867547168618</v>
      </c>
      <c r="AD48" s="59">
        <v>0.00199368311837905</v>
      </c>
      <c r="AE48" s="59">
        <v>0.0022383698267350143</v>
      </c>
      <c r="AF48" s="59">
        <v>0.004316121428023019</v>
      </c>
      <c r="AG48" s="59">
        <v>0.003756351487908253</v>
      </c>
      <c r="AH48" s="59">
        <v>0.0031752560037228927</v>
      </c>
      <c r="AI48" s="59">
        <v>0.0033461861318567713</v>
      </c>
      <c r="AJ48" s="59">
        <v>0.0025137248241974565</v>
      </c>
      <c r="AK48" s="59">
        <v>0.0022695519018688572</v>
      </c>
      <c r="AL48" s="59">
        <v>0.0019849978021276187</v>
      </c>
      <c r="AM48" s="59">
        <v>0.0023361510286188138</v>
      </c>
      <c r="AN48" s="59">
        <v>0.0039397205207952245</v>
      </c>
      <c r="AO48" s="59">
        <v>0.0016871426173423777</v>
      </c>
      <c r="AP48" s="59">
        <v>0.0032604935796194186</v>
      </c>
      <c r="AQ48" s="59">
        <v>0.002290109493533606</v>
      </c>
      <c r="AR48" s="59">
        <v>0.00414580208546736</v>
      </c>
      <c r="AS48" s="59">
        <v>0.002543297265395623</v>
      </c>
      <c r="AT48" s="59">
        <v>0.005751539937786653</v>
      </c>
      <c r="AU48" s="59">
        <v>1.002567992070847</v>
      </c>
      <c r="AV48" s="59">
        <v>0.0068886069932412065</v>
      </c>
      <c r="AW48" s="59">
        <v>0.003894653454107401</v>
      </c>
      <c r="AX48" s="59">
        <v>0.001616305121326117</v>
      </c>
      <c r="AY48" s="59">
        <v>0.002438218145352665</v>
      </c>
      <c r="AZ48" s="59">
        <v>0.005744468793931083</v>
      </c>
      <c r="BA48" s="59">
        <v>0.003430879806427127</v>
      </c>
      <c r="BB48" s="59">
        <v>0.005360968237955057</v>
      </c>
      <c r="BC48" s="59">
        <v>0.00443095862525666</v>
      </c>
      <c r="BD48" s="59">
        <v>3.823797261085633E-4</v>
      </c>
      <c r="BE48" s="59">
        <v>0.0050585126575949935</v>
      </c>
      <c r="BF48" s="59">
        <v>0.005278989825720562</v>
      </c>
      <c r="BG48" s="59">
        <v>0.008352733799397997</v>
      </c>
      <c r="BH48" s="59">
        <v>0.002955229125612858</v>
      </c>
      <c r="BI48" s="59">
        <v>0.002390086615252727</v>
      </c>
      <c r="BJ48" s="59">
        <v>0.001216628011530804</v>
      </c>
      <c r="BK48" s="59">
        <v>0.0021148641486290806</v>
      </c>
      <c r="BL48" s="59">
        <v>0.0012924677537967694</v>
      </c>
      <c r="BM48" s="59">
        <v>0.014210006561613617</v>
      </c>
      <c r="BN48" s="59">
        <v>0.0028539440665667094</v>
      </c>
      <c r="BO48" s="59">
        <v>0.0013097402708276906</v>
      </c>
      <c r="BP48" s="59">
        <v>0.003495471202145414</v>
      </c>
      <c r="BQ48" s="59">
        <v>0.04037712023107261</v>
      </c>
      <c r="BR48" s="59">
        <v>0.0</v>
      </c>
      <c r="BS48" s="53"/>
      <c r="BT48" s="62">
        <v>-818.0001861257333</v>
      </c>
      <c r="BU48" s="61">
        <v>-1653.7769681360185</v>
      </c>
      <c r="BV48" s="62">
        <f>'Cálculo do PIB 2050'!H46+BU48</f>
        <v>42335.22285</v>
      </c>
      <c r="BX48" s="63">
        <v>7504.0</v>
      </c>
      <c r="BY48" s="61">
        <v>15171.127877449188</v>
      </c>
      <c r="BZ48" s="62">
        <f>'Cálculo do PIB 2050'!L46+BY48</f>
        <v>67482.18913</v>
      </c>
    </row>
    <row r="49">
      <c r="A49" s="58" t="s">
        <v>211</v>
      </c>
      <c r="B49" s="55" t="s">
        <v>68</v>
      </c>
      <c r="C49" s="59">
        <v>0.009201361948385594</v>
      </c>
      <c r="D49" s="59">
        <v>0.008026555545057405</v>
      </c>
      <c r="E49" s="59">
        <v>0.010510690877911903</v>
      </c>
      <c r="F49" s="59">
        <v>0.008950265617480063</v>
      </c>
      <c r="G49" s="59">
        <v>0.031750712441060876</v>
      </c>
      <c r="H49" s="59">
        <v>0.038704484052405785</v>
      </c>
      <c r="I49" s="59">
        <v>0.034223325917989364</v>
      </c>
      <c r="J49" s="59">
        <v>0.023437072537907926</v>
      </c>
      <c r="K49" s="59">
        <v>0.03883600166992935</v>
      </c>
      <c r="L49" s="59">
        <v>0.023502129255726704</v>
      </c>
      <c r="M49" s="59">
        <v>0.03747339328663765</v>
      </c>
      <c r="N49" s="59">
        <v>0.010820622393074159</v>
      </c>
      <c r="O49" s="59">
        <v>0.011136550268437457</v>
      </c>
      <c r="P49" s="59">
        <v>0.00807232063520095</v>
      </c>
      <c r="Q49" s="59">
        <v>0.012617431817440374</v>
      </c>
      <c r="R49" s="59">
        <v>0.019093254930036104</v>
      </c>
      <c r="S49" s="59">
        <v>0.027837289461662473</v>
      </c>
      <c r="T49" s="59">
        <v>0.01517013319071799</v>
      </c>
      <c r="U49" s="59">
        <v>0.017823959026100032</v>
      </c>
      <c r="V49" s="59">
        <v>0.02687649980964843</v>
      </c>
      <c r="W49" s="59">
        <v>0.015486816755258372</v>
      </c>
      <c r="X49" s="59">
        <v>0.020082894682229024</v>
      </c>
      <c r="Y49" s="59">
        <v>0.019783814125358935</v>
      </c>
      <c r="Z49" s="59">
        <v>0.01598947843827089</v>
      </c>
      <c r="AA49" s="59">
        <v>0.011349786891990846</v>
      </c>
      <c r="AB49" s="59">
        <v>0.01326027745812545</v>
      </c>
      <c r="AC49" s="59">
        <v>0.03545009962443333</v>
      </c>
      <c r="AD49" s="59">
        <v>0.011750794930646897</v>
      </c>
      <c r="AE49" s="59">
        <v>0.022125451075116744</v>
      </c>
      <c r="AF49" s="59">
        <v>0.015033200206658267</v>
      </c>
      <c r="AG49" s="59">
        <v>0.02129520987886485</v>
      </c>
      <c r="AH49" s="59">
        <v>0.012897582412857178</v>
      </c>
      <c r="AI49" s="59">
        <v>0.033109854723607224</v>
      </c>
      <c r="AJ49" s="59">
        <v>0.017361358352248335</v>
      </c>
      <c r="AK49" s="59">
        <v>0.014949226621772324</v>
      </c>
      <c r="AL49" s="59">
        <v>0.013236728499964712</v>
      </c>
      <c r="AM49" s="59">
        <v>0.010294105838155494</v>
      </c>
      <c r="AN49" s="59">
        <v>0.008830585192279469</v>
      </c>
      <c r="AO49" s="59">
        <v>0.003963915966743548</v>
      </c>
      <c r="AP49" s="59">
        <v>0.008619805984703919</v>
      </c>
      <c r="AQ49" s="59">
        <v>0.009090095961530927</v>
      </c>
      <c r="AR49" s="59">
        <v>0.02018012099209917</v>
      </c>
      <c r="AS49" s="59">
        <v>0.032721158685989446</v>
      </c>
      <c r="AT49" s="59">
        <v>0.1252001266531241</v>
      </c>
      <c r="AU49" s="59">
        <v>0.1265111987073855</v>
      </c>
      <c r="AV49" s="59">
        <v>1.044550087030246</v>
      </c>
      <c r="AW49" s="59">
        <v>0.007938056611894263</v>
      </c>
      <c r="AX49" s="59">
        <v>0.010914193293254836</v>
      </c>
      <c r="AY49" s="59">
        <v>0.009825159836443494</v>
      </c>
      <c r="AZ49" s="59">
        <v>0.00700941522949286</v>
      </c>
      <c r="BA49" s="59">
        <v>0.008021072778924922</v>
      </c>
      <c r="BB49" s="59">
        <v>0.004062313672763883</v>
      </c>
      <c r="BC49" s="59">
        <v>0.009453210255265423</v>
      </c>
      <c r="BD49" s="59">
        <v>0.0011177311653161445</v>
      </c>
      <c r="BE49" s="59">
        <v>0.006033265057181165</v>
      </c>
      <c r="BF49" s="59">
        <v>0.007542536761171038</v>
      </c>
      <c r="BG49" s="59">
        <v>0.008351888567851814</v>
      </c>
      <c r="BH49" s="59">
        <v>0.008946980159175527</v>
      </c>
      <c r="BI49" s="59">
        <v>0.0064571065117690505</v>
      </c>
      <c r="BJ49" s="59">
        <v>0.003583284884040155</v>
      </c>
      <c r="BK49" s="59">
        <v>0.007075051864896006</v>
      </c>
      <c r="BL49" s="59">
        <v>0.0026072706998547</v>
      </c>
      <c r="BM49" s="59">
        <v>0.007490359573304283</v>
      </c>
      <c r="BN49" s="59">
        <v>0.005614084161235463</v>
      </c>
      <c r="BO49" s="59">
        <v>0.005221889425098766</v>
      </c>
      <c r="BP49" s="59">
        <v>0.005492995074534639</v>
      </c>
      <c r="BQ49" s="59">
        <v>0.017556886942654188</v>
      </c>
      <c r="BR49" s="59">
        <v>0.0</v>
      </c>
      <c r="BS49" s="53"/>
      <c r="BT49" s="62">
        <v>-2534.747201161459</v>
      </c>
      <c r="BU49" s="61">
        <v>-5752.589485597727</v>
      </c>
      <c r="BV49" s="62">
        <f>'Cálculo do PIB 2050'!H47+BU49</f>
        <v>130556.6633</v>
      </c>
      <c r="BX49" s="63">
        <v>23253.0</v>
      </c>
      <c r="BY49" s="61">
        <v>52772.33109735631</v>
      </c>
      <c r="BZ49" s="62">
        <f>'Cálculo do PIB 2050'!L47+BY49</f>
        <v>214869.2577</v>
      </c>
    </row>
    <row r="50">
      <c r="A50" s="58" t="s">
        <v>212</v>
      </c>
      <c r="B50" s="64" t="s">
        <v>69</v>
      </c>
      <c r="C50" s="59">
        <v>6.261601842996633E-4</v>
      </c>
      <c r="D50" s="59">
        <v>7.237499601318917E-4</v>
      </c>
      <c r="E50" s="59">
        <v>3.4348187167637824E-4</v>
      </c>
      <c r="F50" s="59">
        <v>0.0011781939993392935</v>
      </c>
      <c r="G50" s="59">
        <v>0.0017105580150843954</v>
      </c>
      <c r="H50" s="59">
        <v>0.0015547601637538608</v>
      </c>
      <c r="I50" s="59">
        <v>0.0014875485162585945</v>
      </c>
      <c r="J50" s="59">
        <v>0.001881970581341592</v>
      </c>
      <c r="K50" s="59">
        <v>0.0010882025739852314</v>
      </c>
      <c r="L50" s="59">
        <v>0.0016758233962485757</v>
      </c>
      <c r="M50" s="59">
        <v>0.0016207922732517234</v>
      </c>
      <c r="N50" s="59">
        <v>0.0021068814301876933</v>
      </c>
      <c r="O50" s="59">
        <v>0.0011460932635995024</v>
      </c>
      <c r="P50" s="59">
        <v>9.803468575606544E-4</v>
      </c>
      <c r="Q50" s="59">
        <v>0.001406114967913724</v>
      </c>
      <c r="R50" s="59">
        <v>0.0010254195176708605</v>
      </c>
      <c r="S50" s="59">
        <v>0.0015224624345106714</v>
      </c>
      <c r="T50" s="59">
        <v>0.0010830798780129883</v>
      </c>
      <c r="U50" s="59">
        <v>0.001016871206935884</v>
      </c>
      <c r="V50" s="59">
        <v>0.0010100072940475637</v>
      </c>
      <c r="W50" s="59">
        <v>0.001363362430761495</v>
      </c>
      <c r="X50" s="59">
        <v>0.002266525287497838</v>
      </c>
      <c r="Y50" s="59">
        <v>0.0016271528866188786</v>
      </c>
      <c r="Z50" s="59">
        <v>0.0028139139755240152</v>
      </c>
      <c r="AA50" s="59">
        <v>0.0016142815075108237</v>
      </c>
      <c r="AB50" s="59">
        <v>0.001663265448056477</v>
      </c>
      <c r="AC50" s="59">
        <v>0.0019812971743348004</v>
      </c>
      <c r="AD50" s="59">
        <v>0.0013773791323197354</v>
      </c>
      <c r="AE50" s="59">
        <v>0.002238688802347242</v>
      </c>
      <c r="AF50" s="59">
        <v>0.002131189246872423</v>
      </c>
      <c r="AG50" s="59">
        <v>0.002137712362968409</v>
      </c>
      <c r="AH50" s="59">
        <v>0.00281380401956854</v>
      </c>
      <c r="AI50" s="59">
        <v>0.0017602447185837446</v>
      </c>
      <c r="AJ50" s="59">
        <v>0.001669375037357729</v>
      </c>
      <c r="AK50" s="59">
        <v>0.001750058983144328</v>
      </c>
      <c r="AL50" s="59">
        <v>0.0019119211171844633</v>
      </c>
      <c r="AM50" s="59">
        <v>0.0016112824645083184</v>
      </c>
      <c r="AN50" s="59">
        <v>0.001392991815980267</v>
      </c>
      <c r="AO50" s="59">
        <v>6.681671876007512E-4</v>
      </c>
      <c r="AP50" s="59">
        <v>0.0021857369287285712</v>
      </c>
      <c r="AQ50" s="59">
        <v>0.0020808099805650136</v>
      </c>
      <c r="AR50" s="59">
        <v>0.0025388759242079115</v>
      </c>
      <c r="AS50" s="59">
        <v>0.0010920770104885342</v>
      </c>
      <c r="AT50" s="59">
        <v>8.530895671342801E-4</v>
      </c>
      <c r="AU50" s="59">
        <v>0.0018736960134010708</v>
      </c>
      <c r="AV50" s="59">
        <v>0.0019464610827743594</v>
      </c>
      <c r="AW50" s="59">
        <v>1.0007926185949956</v>
      </c>
      <c r="AX50" s="59">
        <v>8.797430439843519E-4</v>
      </c>
      <c r="AY50" s="59">
        <v>0.003194843363200118</v>
      </c>
      <c r="AZ50" s="59">
        <v>0.0035856687324845246</v>
      </c>
      <c r="BA50" s="59">
        <v>0.0017128001266308605</v>
      </c>
      <c r="BB50" s="59">
        <v>0.0029826796333306976</v>
      </c>
      <c r="BC50" s="59">
        <v>0.0016431678515249019</v>
      </c>
      <c r="BD50" s="59">
        <v>1.8743603607784294E-4</v>
      </c>
      <c r="BE50" s="59">
        <v>0.0015575465092987218</v>
      </c>
      <c r="BF50" s="59">
        <v>0.0035159670851063387</v>
      </c>
      <c r="BG50" s="59">
        <v>0.0028268694676631735</v>
      </c>
      <c r="BH50" s="59">
        <v>0.002731507568647723</v>
      </c>
      <c r="BI50" s="59">
        <v>0.0010112380073074151</v>
      </c>
      <c r="BJ50" s="59">
        <v>9.633315934171468E-4</v>
      </c>
      <c r="BK50" s="59">
        <v>0.0020280934081646214</v>
      </c>
      <c r="BL50" s="59">
        <v>6.729666771481039E-4</v>
      </c>
      <c r="BM50" s="59">
        <v>0.0022449959392829466</v>
      </c>
      <c r="BN50" s="59">
        <v>0.0017648713424797287</v>
      </c>
      <c r="BO50" s="59">
        <v>7.86872023646377E-4</v>
      </c>
      <c r="BP50" s="59">
        <v>0.002958818785933471</v>
      </c>
      <c r="BQ50" s="59">
        <v>0.025337788556834256</v>
      </c>
      <c r="BR50" s="59">
        <v>0.0</v>
      </c>
      <c r="BS50" s="53"/>
      <c r="BT50" s="62">
        <v>-507.28170089217747</v>
      </c>
      <c r="BU50" s="61">
        <v>-933.8355797258207</v>
      </c>
      <c r="BV50" s="62">
        <f>'Cálculo do PIB 2050'!H48+BU50</f>
        <v>26345.88272</v>
      </c>
      <c r="BX50" s="63">
        <v>4654.0</v>
      </c>
      <c r="BY50" s="61">
        <v>8567.058360950748</v>
      </c>
      <c r="BZ50" s="62">
        <f>'Cálculo do PIB 2050'!L48+BY50</f>
        <v>41007.69172</v>
      </c>
    </row>
    <row r="51">
      <c r="A51" s="58" t="s">
        <v>213</v>
      </c>
      <c r="B51" s="55" t="s">
        <v>70</v>
      </c>
      <c r="C51" s="59">
        <v>8.650146826778063E-4</v>
      </c>
      <c r="D51" s="59">
        <v>9.424885992274005E-4</v>
      </c>
      <c r="E51" s="59">
        <v>5.108862149865175E-4</v>
      </c>
      <c r="F51" s="59">
        <v>0.001644554961900543</v>
      </c>
      <c r="G51" s="59">
        <v>0.0027796452859663308</v>
      </c>
      <c r="H51" s="59">
        <v>0.0014136550650449518</v>
      </c>
      <c r="I51" s="59">
        <v>0.0017888982441922935</v>
      </c>
      <c r="J51" s="59">
        <v>0.0014818045946464198</v>
      </c>
      <c r="K51" s="59">
        <v>0.0012842172981948968</v>
      </c>
      <c r="L51" s="59">
        <v>0.001905451410610612</v>
      </c>
      <c r="M51" s="59">
        <v>0.0021039712590186234</v>
      </c>
      <c r="N51" s="59">
        <v>0.0016188541549050249</v>
      </c>
      <c r="O51" s="59">
        <v>0.0012820608469291358</v>
      </c>
      <c r="P51" s="59">
        <v>0.0010398411793343498</v>
      </c>
      <c r="Q51" s="59">
        <v>0.001301894843220481</v>
      </c>
      <c r="R51" s="59">
        <v>0.0012218290881439802</v>
      </c>
      <c r="S51" s="59">
        <v>0.0015039435731541127</v>
      </c>
      <c r="T51" s="59">
        <v>0.0016852375764528514</v>
      </c>
      <c r="U51" s="59">
        <v>0.0015089322839829803</v>
      </c>
      <c r="V51" s="59">
        <v>0.0012840313191845485</v>
      </c>
      <c r="W51" s="59">
        <v>0.0018990306599819193</v>
      </c>
      <c r="X51" s="59">
        <v>0.0032375075581637506</v>
      </c>
      <c r="Y51" s="59">
        <v>0.0017775887200257758</v>
      </c>
      <c r="Z51" s="59">
        <v>0.005541009776311443</v>
      </c>
      <c r="AA51" s="59">
        <v>0.0015024638786832025</v>
      </c>
      <c r="AB51" s="59">
        <v>0.001566832225374622</v>
      </c>
      <c r="AC51" s="59">
        <v>0.001530155038928715</v>
      </c>
      <c r="AD51" s="59">
        <v>0.002158964085365375</v>
      </c>
      <c r="AE51" s="59">
        <v>0.0015903922589340556</v>
      </c>
      <c r="AF51" s="59">
        <v>0.0015109042837826504</v>
      </c>
      <c r="AG51" s="59">
        <v>0.0015178169812410023</v>
      </c>
      <c r="AH51" s="59">
        <v>0.002163486916476559</v>
      </c>
      <c r="AI51" s="59">
        <v>0.0038471587831110494</v>
      </c>
      <c r="AJ51" s="59">
        <v>0.0014020698083936087</v>
      </c>
      <c r="AK51" s="59">
        <v>0.0010062218387813726</v>
      </c>
      <c r="AL51" s="59">
        <v>0.0010991021215356353</v>
      </c>
      <c r="AM51" s="59">
        <v>0.002136294593109375</v>
      </c>
      <c r="AN51" s="59">
        <v>0.0025457210898267475</v>
      </c>
      <c r="AO51" s="59">
        <v>9.651215751229339E-4</v>
      </c>
      <c r="AP51" s="59">
        <v>9.93056963645037E-4</v>
      </c>
      <c r="AQ51" s="59">
        <v>0.0021315978388025698</v>
      </c>
      <c r="AR51" s="59">
        <v>0.0021254979721606958</v>
      </c>
      <c r="AS51" s="59">
        <v>0.001185476071886375</v>
      </c>
      <c r="AT51" s="59">
        <v>0.001401321846365388</v>
      </c>
      <c r="AU51" s="59">
        <v>0.01891042980922755</v>
      </c>
      <c r="AV51" s="59">
        <v>0.0020745113869060907</v>
      </c>
      <c r="AW51" s="59">
        <v>0.010405416622592195</v>
      </c>
      <c r="AX51" s="59">
        <v>1.0011341634985467</v>
      </c>
      <c r="AY51" s="59">
        <v>0.0018321942035257142</v>
      </c>
      <c r="AZ51" s="59">
        <v>0.019907824439350512</v>
      </c>
      <c r="BA51" s="59">
        <v>0.00416326104471258</v>
      </c>
      <c r="BB51" s="59">
        <v>0.0018103123256281068</v>
      </c>
      <c r="BC51" s="59">
        <v>0.005852717413085627</v>
      </c>
      <c r="BD51" s="59">
        <v>4.5202335201025197E-4</v>
      </c>
      <c r="BE51" s="59">
        <v>0.00773138448879902</v>
      </c>
      <c r="BF51" s="59">
        <v>0.0015515120783397653</v>
      </c>
      <c r="BG51" s="59">
        <v>0.009429482949645785</v>
      </c>
      <c r="BH51" s="59">
        <v>0.0015724945827378868</v>
      </c>
      <c r="BI51" s="59">
        <v>0.007290644284938354</v>
      </c>
      <c r="BJ51" s="59">
        <v>9.099409394065476E-4</v>
      </c>
      <c r="BK51" s="59">
        <v>0.012699877506530564</v>
      </c>
      <c r="BL51" s="59">
        <v>0.005500546659136801</v>
      </c>
      <c r="BM51" s="59">
        <v>0.0032084047007548276</v>
      </c>
      <c r="BN51" s="59">
        <v>0.02337880697903148</v>
      </c>
      <c r="BO51" s="59">
        <v>0.016816221231802715</v>
      </c>
      <c r="BP51" s="59">
        <v>0.0030837801534092796</v>
      </c>
      <c r="BQ51" s="59">
        <v>0.05226141539072767</v>
      </c>
      <c r="BR51" s="59">
        <v>0.0</v>
      </c>
      <c r="BS51" s="53"/>
      <c r="BT51" s="62">
        <v>-5055.802342162817</v>
      </c>
      <c r="BU51" s="61">
        <v>-6098.336217362814</v>
      </c>
      <c r="BV51" s="62">
        <f>'Cálculo do PIB 2050'!H49+BU51</f>
        <v>265783.8614</v>
      </c>
      <c r="BX51" s="63">
        <v>46380.0</v>
      </c>
      <c r="BY51" s="61">
        <v>55943.867241541535</v>
      </c>
      <c r="BZ51" s="62">
        <f>'Cálculo do PIB 2050'!L49+BY51</f>
        <v>379262.114</v>
      </c>
    </row>
    <row r="52">
      <c r="A52" s="65" t="s">
        <v>214</v>
      </c>
      <c r="B52" s="55" t="s">
        <v>71</v>
      </c>
      <c r="C52" s="59">
        <v>3.4957084961147016E-4</v>
      </c>
      <c r="D52" s="59">
        <v>3.8546647432713296E-4</v>
      </c>
      <c r="E52" s="59">
        <v>1.9356786954560475E-4</v>
      </c>
      <c r="F52" s="59">
        <v>4.272995911911746E-4</v>
      </c>
      <c r="G52" s="59">
        <v>4.0761880872363445E-4</v>
      </c>
      <c r="H52" s="59">
        <v>3.564009819943668E-4</v>
      </c>
      <c r="I52" s="59">
        <v>3.9253708325597805E-4</v>
      </c>
      <c r="J52" s="59">
        <v>6.56375763891992E-4</v>
      </c>
      <c r="K52" s="59">
        <v>4.678774858566144E-4</v>
      </c>
      <c r="L52" s="59">
        <v>6.756523795695015E-4</v>
      </c>
      <c r="M52" s="59">
        <v>0.001644604367132311</v>
      </c>
      <c r="N52" s="59">
        <v>7.277578256214554E-4</v>
      </c>
      <c r="O52" s="59">
        <v>4.594689624035893E-4</v>
      </c>
      <c r="P52" s="59">
        <v>4.3142621979134425E-4</v>
      </c>
      <c r="Q52" s="59">
        <v>7.387791346322019E-4</v>
      </c>
      <c r="R52" s="59">
        <v>4.2218743230055356E-4</v>
      </c>
      <c r="S52" s="59">
        <v>6.018153734874337E-4</v>
      </c>
      <c r="T52" s="59">
        <v>0.0026183492860843453</v>
      </c>
      <c r="U52" s="59">
        <v>3.504353904203245E-4</v>
      </c>
      <c r="V52" s="59">
        <v>4.557490692713037E-4</v>
      </c>
      <c r="W52" s="59">
        <v>0.0011936708636938697</v>
      </c>
      <c r="X52" s="59">
        <v>6.958950141366373E-4</v>
      </c>
      <c r="Y52" s="59">
        <v>9.439921505189477E-4</v>
      </c>
      <c r="Z52" s="59">
        <v>8.788341577587983E-4</v>
      </c>
      <c r="AA52" s="59">
        <v>5.928942323594385E-4</v>
      </c>
      <c r="AB52" s="59">
        <v>5.199390699319156E-4</v>
      </c>
      <c r="AC52" s="59">
        <v>4.2298663961948366E-4</v>
      </c>
      <c r="AD52" s="59">
        <v>3.896554403265777E-4</v>
      </c>
      <c r="AE52" s="59">
        <v>4.6776742723484934E-4</v>
      </c>
      <c r="AF52" s="59">
        <v>7.475458523640561E-4</v>
      </c>
      <c r="AG52" s="59">
        <v>5.674551211196835E-4</v>
      </c>
      <c r="AH52" s="59">
        <v>4.7032125042250353E-4</v>
      </c>
      <c r="AI52" s="59">
        <v>8.149564758392497E-4</v>
      </c>
      <c r="AJ52" s="59">
        <v>4.25519372687813E-4</v>
      </c>
      <c r="AK52" s="59">
        <v>3.612216928529136E-4</v>
      </c>
      <c r="AL52" s="59">
        <v>4.507572671182082E-4</v>
      </c>
      <c r="AM52" s="59">
        <v>5.011706449587383E-4</v>
      </c>
      <c r="AN52" s="59">
        <v>9.467044415017607E-4</v>
      </c>
      <c r="AO52" s="59">
        <v>3.6258759141646776E-4</v>
      </c>
      <c r="AP52" s="59">
        <v>3.528331187641256E-4</v>
      </c>
      <c r="AQ52" s="59">
        <v>5.673412939203564E-4</v>
      </c>
      <c r="AR52" s="59">
        <v>0.0010575074153784</v>
      </c>
      <c r="AS52" s="59">
        <v>3.6818438672832896E-4</v>
      </c>
      <c r="AT52" s="59">
        <v>3.679134447377233E-4</v>
      </c>
      <c r="AU52" s="59">
        <v>4.609996245646187E-4</v>
      </c>
      <c r="AV52" s="59">
        <v>5.265384728821346E-4</v>
      </c>
      <c r="AW52" s="59">
        <v>0.0023238203321038057</v>
      </c>
      <c r="AX52" s="59">
        <v>5.153240097456987E-4</v>
      </c>
      <c r="AY52" s="59">
        <v>1.004805224254014</v>
      </c>
      <c r="AZ52" s="59">
        <v>0.001589672110268079</v>
      </c>
      <c r="BA52" s="59">
        <v>0.0015454658178633222</v>
      </c>
      <c r="BB52" s="59">
        <v>6.192036009236222E-4</v>
      </c>
      <c r="BC52" s="59">
        <v>0.002452503911796564</v>
      </c>
      <c r="BD52" s="59">
        <v>2.1713169303436632E-4</v>
      </c>
      <c r="BE52" s="59">
        <v>0.0018913960085070495</v>
      </c>
      <c r="BF52" s="59">
        <v>0.002220105174150787</v>
      </c>
      <c r="BG52" s="59">
        <v>0.01568696018696172</v>
      </c>
      <c r="BH52" s="59">
        <v>0.001014577681059202</v>
      </c>
      <c r="BI52" s="59">
        <v>6.833033482842904E-4</v>
      </c>
      <c r="BJ52" s="59">
        <v>3.034625812760424E-4</v>
      </c>
      <c r="BK52" s="59">
        <v>0.0013735842499428218</v>
      </c>
      <c r="BL52" s="59">
        <v>0.00629064823626015</v>
      </c>
      <c r="BM52" s="59">
        <v>0.008856492281900998</v>
      </c>
      <c r="BN52" s="59">
        <v>4.619862579318671E-4</v>
      </c>
      <c r="BO52" s="59">
        <v>7.117569253015402E-4</v>
      </c>
      <c r="BP52" s="59">
        <v>0.0013707988713253791</v>
      </c>
      <c r="BQ52" s="59">
        <v>0.0012677777852646195</v>
      </c>
      <c r="BR52" s="59">
        <v>0.0</v>
      </c>
      <c r="BS52" s="53"/>
      <c r="BT52" s="62">
        <v>-326.83860406206804</v>
      </c>
      <c r="BU52" s="61">
        <v>-594.4613810960159</v>
      </c>
      <c r="BV52" s="62">
        <f>'Cálculo do PIB 2050'!H50+BU52</f>
        <v>16981.70001</v>
      </c>
      <c r="BX52" s="63">
        <v>2998.0</v>
      </c>
      <c r="BY52" s="61">
        <v>5453.086330548502</v>
      </c>
      <c r="BZ52" s="62">
        <f>'Cálculo do PIB 2050'!L50+BY52</f>
        <v>26354.39482</v>
      </c>
    </row>
    <row r="53">
      <c r="A53" s="65" t="s">
        <v>215</v>
      </c>
      <c r="B53" s="55" t="s">
        <v>72</v>
      </c>
      <c r="C53" s="59">
        <v>0.0016533770222694369</v>
      </c>
      <c r="D53" s="59">
        <v>0.0034484931350110787</v>
      </c>
      <c r="E53" s="59">
        <v>0.0019134341867666322</v>
      </c>
      <c r="F53" s="59">
        <v>0.003052220311217188</v>
      </c>
      <c r="G53" s="59">
        <v>0.0033708241261861754</v>
      </c>
      <c r="H53" s="59">
        <v>0.0021171637617748485</v>
      </c>
      <c r="I53" s="59">
        <v>0.002249717947075468</v>
      </c>
      <c r="J53" s="59">
        <v>0.006973645415221176</v>
      </c>
      <c r="K53" s="59">
        <v>0.0031940483364341003</v>
      </c>
      <c r="L53" s="59">
        <v>0.0074776405995337246</v>
      </c>
      <c r="M53" s="59">
        <v>0.027241274007600003</v>
      </c>
      <c r="N53" s="59">
        <v>0.007871972844501507</v>
      </c>
      <c r="O53" s="59">
        <v>0.0029543017448970957</v>
      </c>
      <c r="P53" s="59">
        <v>0.004249454207295604</v>
      </c>
      <c r="Q53" s="59">
        <v>0.00988619750795326</v>
      </c>
      <c r="R53" s="59">
        <v>0.002903188355221171</v>
      </c>
      <c r="S53" s="59">
        <v>0.004665171525601939</v>
      </c>
      <c r="T53" s="59">
        <v>0.0035197305609046907</v>
      </c>
      <c r="U53" s="59">
        <v>0.0025984312926610963</v>
      </c>
      <c r="V53" s="59">
        <v>0.0031785828350365105</v>
      </c>
      <c r="W53" s="59">
        <v>0.00249794405141168</v>
      </c>
      <c r="X53" s="59">
        <v>0.005142151649938325</v>
      </c>
      <c r="Y53" s="59">
        <v>0.012363535215978303</v>
      </c>
      <c r="Z53" s="59">
        <v>0.01237479076211101</v>
      </c>
      <c r="AA53" s="59">
        <v>0.004260235330939906</v>
      </c>
      <c r="AB53" s="59">
        <v>0.004034731394713451</v>
      </c>
      <c r="AC53" s="59">
        <v>0.0029343698698864034</v>
      </c>
      <c r="AD53" s="59">
        <v>0.0023459151819776136</v>
      </c>
      <c r="AE53" s="59">
        <v>0.004322480197865911</v>
      </c>
      <c r="AF53" s="59">
        <v>0.008389987968135946</v>
      </c>
      <c r="AG53" s="59">
        <v>0.005805893151682408</v>
      </c>
      <c r="AH53" s="59">
        <v>0.004060734816993655</v>
      </c>
      <c r="AI53" s="59">
        <v>0.012044913135150204</v>
      </c>
      <c r="AJ53" s="59">
        <v>0.0034156151048900605</v>
      </c>
      <c r="AK53" s="59">
        <v>0.0039887237218375424</v>
      </c>
      <c r="AL53" s="59">
        <v>0.004335797586507205</v>
      </c>
      <c r="AM53" s="59">
        <v>0.0029154111710940974</v>
      </c>
      <c r="AN53" s="59">
        <v>0.007296978582610128</v>
      </c>
      <c r="AO53" s="59">
        <v>0.0025885824599276</v>
      </c>
      <c r="AP53" s="59">
        <v>0.0030767810337803104</v>
      </c>
      <c r="AQ53" s="59">
        <v>0.007350372436162575</v>
      </c>
      <c r="AR53" s="59">
        <v>0.007798424447088172</v>
      </c>
      <c r="AS53" s="59">
        <v>0.0028030983152563466</v>
      </c>
      <c r="AT53" s="59">
        <v>0.002704811888905714</v>
      </c>
      <c r="AU53" s="59">
        <v>0.003926144578059191</v>
      </c>
      <c r="AV53" s="59">
        <v>0.005204090712401124</v>
      </c>
      <c r="AW53" s="59">
        <v>0.007166116303749724</v>
      </c>
      <c r="AX53" s="59">
        <v>0.005801732381809533</v>
      </c>
      <c r="AY53" s="59">
        <v>0.016404099652287334</v>
      </c>
      <c r="AZ53" s="59">
        <v>1.161493419599273</v>
      </c>
      <c r="BA53" s="59">
        <v>0.04623933723443992</v>
      </c>
      <c r="BB53" s="59">
        <v>0.0063863229970578346</v>
      </c>
      <c r="BC53" s="59">
        <v>0.0075112680982460135</v>
      </c>
      <c r="BD53" s="59">
        <v>9.78060309663554E-4</v>
      </c>
      <c r="BE53" s="59">
        <v>0.008974886221677402</v>
      </c>
      <c r="BF53" s="59">
        <v>0.0043178198096291255</v>
      </c>
      <c r="BG53" s="59">
        <v>0.3526745967068168</v>
      </c>
      <c r="BH53" s="59">
        <v>0.009213297005375078</v>
      </c>
      <c r="BI53" s="59">
        <v>0.004266176534875393</v>
      </c>
      <c r="BJ53" s="59">
        <v>0.002817551754828163</v>
      </c>
      <c r="BK53" s="59">
        <v>0.0032108360752473235</v>
      </c>
      <c r="BL53" s="59">
        <v>0.0015071550552224074</v>
      </c>
      <c r="BM53" s="59">
        <v>0.008350296532594139</v>
      </c>
      <c r="BN53" s="59">
        <v>0.0035594289740077433</v>
      </c>
      <c r="BO53" s="59">
        <v>0.002124681949659963</v>
      </c>
      <c r="BP53" s="59">
        <v>0.01858148786522348</v>
      </c>
      <c r="BQ53" s="59">
        <v>0.0059786826753538205</v>
      </c>
      <c r="BR53" s="59">
        <v>0.0</v>
      </c>
      <c r="BS53" s="53"/>
      <c r="BT53" s="62">
        <v>-800.9672632865477</v>
      </c>
      <c r="BU53" s="61">
        <v>-2811.6334614598904</v>
      </c>
      <c r="BV53" s="62">
        <f>'Cálculo do PIB 2050'!H51+BU53</f>
        <v>40261.39928</v>
      </c>
      <c r="BX53" s="63">
        <v>7348.0</v>
      </c>
      <c r="BY53" s="61">
        <v>25793.274813251333</v>
      </c>
      <c r="BZ53" s="62">
        <f>'Cálculo do PIB 2050'!L51+BY53</f>
        <v>77015.0817</v>
      </c>
    </row>
    <row r="54">
      <c r="A54" s="58" t="s">
        <v>216</v>
      </c>
      <c r="B54" s="55" t="s">
        <v>73</v>
      </c>
      <c r="C54" s="59">
        <v>0.002511388191912951</v>
      </c>
      <c r="D54" s="59">
        <v>0.0031862259670076007</v>
      </c>
      <c r="E54" s="59">
        <v>0.001602254718799701</v>
      </c>
      <c r="F54" s="59">
        <v>0.004995593380750219</v>
      </c>
      <c r="G54" s="59">
        <v>0.006370224999759751</v>
      </c>
      <c r="H54" s="59">
        <v>0.004436414348616502</v>
      </c>
      <c r="I54" s="59">
        <v>0.004881423178817049</v>
      </c>
      <c r="J54" s="59">
        <v>0.007529086901025536</v>
      </c>
      <c r="K54" s="59">
        <v>0.006143204161743679</v>
      </c>
      <c r="L54" s="59">
        <v>0.008912475489253667</v>
      </c>
      <c r="M54" s="59">
        <v>0.01092552794226668</v>
      </c>
      <c r="N54" s="59">
        <v>0.005435637162612286</v>
      </c>
      <c r="O54" s="59">
        <v>0.007118760146280376</v>
      </c>
      <c r="P54" s="59">
        <v>0.010866148341204493</v>
      </c>
      <c r="Q54" s="59">
        <v>0.008111600849930302</v>
      </c>
      <c r="R54" s="59">
        <v>0.006677261824446975</v>
      </c>
      <c r="S54" s="59">
        <v>0.007881472177871836</v>
      </c>
      <c r="T54" s="59">
        <v>0.016358619203446684</v>
      </c>
      <c r="U54" s="59">
        <v>0.004609479085026113</v>
      </c>
      <c r="V54" s="59">
        <v>0.0061672622119829925</v>
      </c>
      <c r="W54" s="59">
        <v>0.005097794546248017</v>
      </c>
      <c r="X54" s="59">
        <v>0.007527117822211981</v>
      </c>
      <c r="Y54" s="59">
        <v>0.005830522288845521</v>
      </c>
      <c r="Z54" s="59">
        <v>0.0076205827564170435</v>
      </c>
      <c r="AA54" s="59">
        <v>0.006819825589709533</v>
      </c>
      <c r="AB54" s="59">
        <v>0.008836696072347322</v>
      </c>
      <c r="AC54" s="59">
        <v>0.005048385496164175</v>
      </c>
      <c r="AD54" s="59">
        <v>0.004432084139032154</v>
      </c>
      <c r="AE54" s="59">
        <v>0.007106026810543875</v>
      </c>
      <c r="AF54" s="59">
        <v>0.013159677129306975</v>
      </c>
      <c r="AG54" s="59">
        <v>0.009447607349317596</v>
      </c>
      <c r="AH54" s="59">
        <v>0.007485719754912718</v>
      </c>
      <c r="AI54" s="59">
        <v>0.01478437529263609</v>
      </c>
      <c r="AJ54" s="59">
        <v>0.01664985028982589</v>
      </c>
      <c r="AK54" s="59">
        <v>0.006108836102501143</v>
      </c>
      <c r="AL54" s="59">
        <v>0.009222992880441842</v>
      </c>
      <c r="AM54" s="59">
        <v>0.0050327500895832305</v>
      </c>
      <c r="AN54" s="59">
        <v>0.0050013883964161576</v>
      </c>
      <c r="AO54" s="59">
        <v>0.004453357097907306</v>
      </c>
      <c r="AP54" s="59">
        <v>0.00537534249889995</v>
      </c>
      <c r="AQ54" s="59">
        <v>0.010242795290395817</v>
      </c>
      <c r="AR54" s="59">
        <v>0.009067342289583169</v>
      </c>
      <c r="AS54" s="59">
        <v>0.006142582837948416</v>
      </c>
      <c r="AT54" s="59">
        <v>0.004616447508684816</v>
      </c>
      <c r="AU54" s="59">
        <v>0.0052950331012545674</v>
      </c>
      <c r="AV54" s="59">
        <v>0.008904328922507502</v>
      </c>
      <c r="AW54" s="59">
        <v>0.01168612618295044</v>
      </c>
      <c r="AX54" s="59">
        <v>0.0064769406000419905</v>
      </c>
      <c r="AY54" s="59">
        <v>0.010514517710123754</v>
      </c>
      <c r="AZ54" s="59">
        <v>0.013358492254064063</v>
      </c>
      <c r="BA54" s="59">
        <v>1.1231738986070348</v>
      </c>
      <c r="BB54" s="59">
        <v>0.01319425791346967</v>
      </c>
      <c r="BC54" s="59">
        <v>0.016143389397572712</v>
      </c>
      <c r="BD54" s="59">
        <v>0.0017892418581268662</v>
      </c>
      <c r="BE54" s="59">
        <v>0.014740867554798896</v>
      </c>
      <c r="BF54" s="59">
        <v>0.0086431313974022</v>
      </c>
      <c r="BG54" s="59">
        <v>0.0297581912628157</v>
      </c>
      <c r="BH54" s="59">
        <v>0.005548328467959156</v>
      </c>
      <c r="BI54" s="59">
        <v>0.009592152014044527</v>
      </c>
      <c r="BJ54" s="59">
        <v>0.007874674359505819</v>
      </c>
      <c r="BK54" s="59">
        <v>0.00842430826805859</v>
      </c>
      <c r="BL54" s="59">
        <v>0.0038360192552509714</v>
      </c>
      <c r="BM54" s="59">
        <v>0.011402673410734443</v>
      </c>
      <c r="BN54" s="59">
        <v>0.004458650851599004</v>
      </c>
      <c r="BO54" s="59">
        <v>0.006846608381612009</v>
      </c>
      <c r="BP54" s="59">
        <v>0.009599258303032173</v>
      </c>
      <c r="BQ54" s="59">
        <v>0.012947189349527379</v>
      </c>
      <c r="BR54" s="59">
        <v>0.0</v>
      </c>
      <c r="BS54" s="53"/>
      <c r="BT54" s="62">
        <v>-3046.5564099466137</v>
      </c>
      <c r="BU54" s="61">
        <v>-5131.73614828502</v>
      </c>
      <c r="BV54" s="62">
        <f>'Cálculo do PIB 2050'!H52+BU54</f>
        <v>158700.7074</v>
      </c>
      <c r="BX54" s="63">
        <v>27948.0</v>
      </c>
      <c r="BY54" s="61">
        <v>47076.7390623964</v>
      </c>
      <c r="BZ54" s="62">
        <f>'Cálculo do PIB 2050'!L52+BY54</f>
        <v>241903.8328</v>
      </c>
    </row>
    <row r="55">
      <c r="A55" s="58" t="s">
        <v>217</v>
      </c>
      <c r="B55" s="55" t="s">
        <v>74</v>
      </c>
      <c r="C55" s="59">
        <v>0.003819514654822957</v>
      </c>
      <c r="D55" s="59">
        <v>0.004867498444096858</v>
      </c>
      <c r="E55" s="59">
        <v>0.0023437950001838808</v>
      </c>
      <c r="F55" s="59">
        <v>0.005396475537056156</v>
      </c>
      <c r="G55" s="59">
        <v>0.005114025993137249</v>
      </c>
      <c r="H55" s="59">
        <v>0.00820127342600373</v>
      </c>
      <c r="I55" s="59">
        <v>0.006931876283175457</v>
      </c>
      <c r="J55" s="59">
        <v>0.009859763747210712</v>
      </c>
      <c r="K55" s="59">
        <v>0.005796057799555151</v>
      </c>
      <c r="L55" s="59">
        <v>0.010701109870367263</v>
      </c>
      <c r="M55" s="59">
        <v>0.013822544264185182</v>
      </c>
      <c r="N55" s="59">
        <v>0.009727000999139585</v>
      </c>
      <c r="O55" s="59">
        <v>0.005913941035485739</v>
      </c>
      <c r="P55" s="59">
        <v>0.00573977486432733</v>
      </c>
      <c r="Q55" s="59">
        <v>0.007651380122084186</v>
      </c>
      <c r="R55" s="59">
        <v>0.00557532051386275</v>
      </c>
      <c r="S55" s="59">
        <v>0.008675449427479082</v>
      </c>
      <c r="T55" s="59">
        <v>0.004993810687398901</v>
      </c>
      <c r="U55" s="59">
        <v>0.004480754854875994</v>
      </c>
      <c r="V55" s="59">
        <v>0.005500400548022872</v>
      </c>
      <c r="W55" s="59">
        <v>0.007665862995551971</v>
      </c>
      <c r="X55" s="59">
        <v>0.010095188393837013</v>
      </c>
      <c r="Y55" s="59">
        <v>0.009297673145949736</v>
      </c>
      <c r="Z55" s="59">
        <v>0.01417597356713415</v>
      </c>
      <c r="AA55" s="59">
        <v>0.007375433879789681</v>
      </c>
      <c r="AB55" s="59">
        <v>0.007329020182947865</v>
      </c>
      <c r="AC55" s="59">
        <v>0.007388718023128843</v>
      </c>
      <c r="AD55" s="59">
        <v>0.005642707041004676</v>
      </c>
      <c r="AE55" s="59">
        <v>0.006929697643514526</v>
      </c>
      <c r="AF55" s="59">
        <v>0.00929815567653006</v>
      </c>
      <c r="AG55" s="59">
        <v>0.011405898742380318</v>
      </c>
      <c r="AH55" s="59">
        <v>0.00743116546599285</v>
      </c>
      <c r="AI55" s="59">
        <v>0.013696954662412667</v>
      </c>
      <c r="AJ55" s="59">
        <v>0.006783454891073436</v>
      </c>
      <c r="AK55" s="59">
        <v>0.005597471663019722</v>
      </c>
      <c r="AL55" s="59">
        <v>0.006958048213148707</v>
      </c>
      <c r="AM55" s="59">
        <v>0.00584277956423681</v>
      </c>
      <c r="AN55" s="59">
        <v>0.012536710179622821</v>
      </c>
      <c r="AO55" s="59">
        <v>0.008610986092318092</v>
      </c>
      <c r="AP55" s="59">
        <v>0.0053088544931854205</v>
      </c>
      <c r="AQ55" s="59">
        <v>0.00792739353643389</v>
      </c>
      <c r="AR55" s="59">
        <v>0.014346661900661346</v>
      </c>
      <c r="AS55" s="59">
        <v>0.007128614259574005</v>
      </c>
      <c r="AT55" s="59">
        <v>0.0052151193284560166</v>
      </c>
      <c r="AU55" s="59">
        <v>0.02336622273754702</v>
      </c>
      <c r="AV55" s="59">
        <v>0.015706745804581965</v>
      </c>
      <c r="AW55" s="59">
        <v>0.008757559926946823</v>
      </c>
      <c r="AX55" s="59">
        <v>0.005944845655066707</v>
      </c>
      <c r="AY55" s="59">
        <v>0.03433317902999468</v>
      </c>
      <c r="AZ55" s="59">
        <v>0.04207216677585945</v>
      </c>
      <c r="BA55" s="59">
        <v>0.029809996542058532</v>
      </c>
      <c r="BB55" s="59">
        <v>1.0737844915457146</v>
      </c>
      <c r="BC55" s="59">
        <v>0.03373222253516966</v>
      </c>
      <c r="BD55" s="59">
        <v>0.002313190991605363</v>
      </c>
      <c r="BE55" s="59">
        <v>0.01874068638232868</v>
      </c>
      <c r="BF55" s="59">
        <v>0.005731138261696818</v>
      </c>
      <c r="BG55" s="59">
        <v>0.10169210458556699</v>
      </c>
      <c r="BH55" s="59">
        <v>0.014491521060433657</v>
      </c>
      <c r="BI55" s="59">
        <v>0.008359191658928415</v>
      </c>
      <c r="BJ55" s="59">
        <v>0.007510669328358046</v>
      </c>
      <c r="BK55" s="59">
        <v>0.01835367252151691</v>
      </c>
      <c r="BL55" s="59">
        <v>0.005935749862055949</v>
      </c>
      <c r="BM55" s="59">
        <v>0.008351854678208625</v>
      </c>
      <c r="BN55" s="59">
        <v>0.014873753552063551</v>
      </c>
      <c r="BO55" s="59">
        <v>0.00378899845725014</v>
      </c>
      <c r="BP55" s="59">
        <v>0.01215441770695789</v>
      </c>
      <c r="BQ55" s="59">
        <v>0.015218543691545934</v>
      </c>
      <c r="BR55" s="59">
        <v>0.0</v>
      </c>
      <c r="BS55" s="53"/>
      <c r="BT55" s="62">
        <v>-3056.250388539949</v>
      </c>
      <c r="BU55" s="61">
        <v>-5851.454218405387</v>
      </c>
      <c r="BV55" s="62">
        <f>'Cálculo do PIB 2050'!H53+BU55</f>
        <v>158502.2954</v>
      </c>
      <c r="BX55" s="63">
        <v>28037.0</v>
      </c>
      <c r="BY55" s="61">
        <v>53679.281059049725</v>
      </c>
      <c r="BZ55" s="62">
        <f>'Cálculo do PIB 2050'!L53+BY55</f>
        <v>249126.3042</v>
      </c>
    </row>
    <row r="56">
      <c r="A56" s="65" t="s">
        <v>218</v>
      </c>
      <c r="B56" s="64" t="s">
        <v>75</v>
      </c>
      <c r="C56" s="59">
        <v>0.035217574309490726</v>
      </c>
      <c r="D56" s="59">
        <v>0.037059891035366575</v>
      </c>
      <c r="E56" s="59">
        <v>0.02561513958889554</v>
      </c>
      <c r="F56" s="59">
        <v>0.05523144098117191</v>
      </c>
      <c r="G56" s="59">
        <v>0.037251161412571315</v>
      </c>
      <c r="H56" s="59">
        <v>0.039093017813798946</v>
      </c>
      <c r="I56" s="59">
        <v>0.05537773316043396</v>
      </c>
      <c r="J56" s="59">
        <v>0.055122511383656335</v>
      </c>
      <c r="K56" s="59">
        <v>0.06716091586026401</v>
      </c>
      <c r="L56" s="59">
        <v>0.04974505237103371</v>
      </c>
      <c r="M56" s="59">
        <v>0.04796101946546572</v>
      </c>
      <c r="N56" s="59">
        <v>0.04878100208291261</v>
      </c>
      <c r="O56" s="59">
        <v>0.0415874917036111</v>
      </c>
      <c r="P56" s="59">
        <v>0.037666087634261894</v>
      </c>
      <c r="Q56" s="59">
        <v>0.04353845498903986</v>
      </c>
      <c r="R56" s="59">
        <v>0.04224204949603715</v>
      </c>
      <c r="S56" s="59">
        <v>0.05203062022728017</v>
      </c>
      <c r="T56" s="59">
        <v>0.03904587913483299</v>
      </c>
      <c r="U56" s="59">
        <v>0.033818011871523286</v>
      </c>
      <c r="V56" s="59">
        <v>0.05485594514329049</v>
      </c>
      <c r="W56" s="59">
        <v>0.04896669695770788</v>
      </c>
      <c r="X56" s="59">
        <v>0.043861713586258226</v>
      </c>
      <c r="Y56" s="59">
        <v>0.047127987563601446</v>
      </c>
      <c r="Z56" s="59">
        <v>0.0358930049985214</v>
      </c>
      <c r="AA56" s="59">
        <v>0.04309022369929944</v>
      </c>
      <c r="AB56" s="59">
        <v>0.052365640632875965</v>
      </c>
      <c r="AC56" s="59">
        <v>0.047576032277655826</v>
      </c>
      <c r="AD56" s="59">
        <v>0.04443988904430926</v>
      </c>
      <c r="AE56" s="59">
        <v>0.04216294704362383</v>
      </c>
      <c r="AF56" s="59">
        <v>0.0407403212009147</v>
      </c>
      <c r="AG56" s="59">
        <v>0.044249452121489924</v>
      </c>
      <c r="AH56" s="59">
        <v>0.0424841484714828</v>
      </c>
      <c r="AI56" s="59">
        <v>0.04850653405295071</v>
      </c>
      <c r="AJ56" s="59">
        <v>0.038582778036015966</v>
      </c>
      <c r="AK56" s="59">
        <v>0.0360546909848015</v>
      </c>
      <c r="AL56" s="59">
        <v>0.03512494098210204</v>
      </c>
      <c r="AM56" s="59">
        <v>0.028883003676903527</v>
      </c>
      <c r="AN56" s="59">
        <v>0.050728217984758135</v>
      </c>
      <c r="AO56" s="59">
        <v>0.03343192288797392</v>
      </c>
      <c r="AP56" s="59">
        <v>0.036765086486272185</v>
      </c>
      <c r="AQ56" s="59">
        <v>0.033105075450761474</v>
      </c>
      <c r="AR56" s="59">
        <v>0.04497612045619488</v>
      </c>
      <c r="AS56" s="59">
        <v>0.04703575670381355</v>
      </c>
      <c r="AT56" s="59">
        <v>0.04918564884675391</v>
      </c>
      <c r="AU56" s="59">
        <v>0.0579018349008586</v>
      </c>
      <c r="AV56" s="59">
        <v>0.04432627296155901</v>
      </c>
      <c r="AW56" s="59">
        <v>0.04531613619437233</v>
      </c>
      <c r="AX56" s="59">
        <v>0.034409507522241756</v>
      </c>
      <c r="AY56" s="59">
        <v>0.04561782314589229</v>
      </c>
      <c r="AZ56" s="59">
        <v>0.048399768404229035</v>
      </c>
      <c r="BA56" s="59">
        <v>0.07110565405537764</v>
      </c>
      <c r="BB56" s="59">
        <v>0.03149935086245117</v>
      </c>
      <c r="BC56" s="59">
        <v>1.1546748100463307</v>
      </c>
      <c r="BD56" s="59">
        <v>0.04275152710607056</v>
      </c>
      <c r="BE56" s="59">
        <v>0.03491893987578129</v>
      </c>
      <c r="BF56" s="59">
        <v>0.035898531401003624</v>
      </c>
      <c r="BG56" s="59">
        <v>0.03653055818476553</v>
      </c>
      <c r="BH56" s="59">
        <v>0.04398550653555872</v>
      </c>
      <c r="BI56" s="59">
        <v>0.035809277300513996</v>
      </c>
      <c r="BJ56" s="59">
        <v>0.033806747871927216</v>
      </c>
      <c r="BK56" s="59">
        <v>0.08221448903809392</v>
      </c>
      <c r="BL56" s="59">
        <v>0.008007578103646074</v>
      </c>
      <c r="BM56" s="59">
        <v>0.02994785742861061</v>
      </c>
      <c r="BN56" s="59">
        <v>0.013065017510008471</v>
      </c>
      <c r="BO56" s="59">
        <v>0.03446570819567447</v>
      </c>
      <c r="BP56" s="59">
        <v>0.04396971082442023</v>
      </c>
      <c r="BQ56" s="59">
        <v>0.03400095304068878</v>
      </c>
      <c r="BR56" s="59">
        <v>0.0</v>
      </c>
      <c r="BS56" s="53"/>
      <c r="BT56" s="62">
        <v>-11848.360363275395</v>
      </c>
      <c r="BU56" s="61">
        <v>-22639.290577908967</v>
      </c>
      <c r="BV56" s="62">
        <f>'Cálculo do PIB 2050'!H54+BU56</f>
        <v>614521.3491</v>
      </c>
      <c r="BX56" s="63">
        <v>108693.0</v>
      </c>
      <c r="BY56" s="61">
        <v>207685.3262541631</v>
      </c>
      <c r="BZ56" s="62">
        <f>'Cálculo do PIB 2050'!L54+BY56</f>
        <v>965387.2378</v>
      </c>
    </row>
    <row r="57">
      <c r="A57" s="58" t="s">
        <v>219</v>
      </c>
      <c r="B57" s="55" t="s">
        <v>76</v>
      </c>
      <c r="C57" s="59">
        <v>0.004402249290409564</v>
      </c>
      <c r="D57" s="59">
        <v>0.005630871982299434</v>
      </c>
      <c r="E57" s="59">
        <v>0.0025420472698918515</v>
      </c>
      <c r="F57" s="59">
        <v>0.006734475833439914</v>
      </c>
      <c r="G57" s="59">
        <v>0.0073551691681113356</v>
      </c>
      <c r="H57" s="59">
        <v>0.006237514717015298</v>
      </c>
      <c r="I57" s="59">
        <v>0.0070174602558783356</v>
      </c>
      <c r="J57" s="59">
        <v>0.011710357770683829</v>
      </c>
      <c r="K57" s="59">
        <v>0.007831741243327339</v>
      </c>
      <c r="L57" s="59">
        <v>0.010206887410158535</v>
      </c>
      <c r="M57" s="59">
        <v>0.010030139384064008</v>
      </c>
      <c r="N57" s="59">
        <v>0.010452537631455946</v>
      </c>
      <c r="O57" s="59">
        <v>0.012193563268348112</v>
      </c>
      <c r="P57" s="59">
        <v>0.012376203994541155</v>
      </c>
      <c r="Q57" s="59">
        <v>0.010605637483861485</v>
      </c>
      <c r="R57" s="59">
        <v>0.007542938223573991</v>
      </c>
      <c r="S57" s="59">
        <v>0.008763351227237232</v>
      </c>
      <c r="T57" s="59">
        <v>0.008005078727268003</v>
      </c>
      <c r="U57" s="59">
        <v>0.00701150823428869</v>
      </c>
      <c r="V57" s="59">
        <v>0.009424618941069836</v>
      </c>
      <c r="W57" s="59">
        <v>0.007038014205028031</v>
      </c>
      <c r="X57" s="59">
        <v>0.0090821601203885</v>
      </c>
      <c r="Y57" s="59">
        <v>0.011509595432094061</v>
      </c>
      <c r="Z57" s="59">
        <v>0.010402618340578994</v>
      </c>
      <c r="AA57" s="59">
        <v>0.01039867550111365</v>
      </c>
      <c r="AB57" s="59">
        <v>0.009465761636832241</v>
      </c>
      <c r="AC57" s="59">
        <v>0.008468897440162</v>
      </c>
      <c r="AD57" s="59">
        <v>0.006565985952660057</v>
      </c>
      <c r="AE57" s="59">
        <v>0.009263162202716523</v>
      </c>
      <c r="AF57" s="59">
        <v>0.009872800312486803</v>
      </c>
      <c r="AG57" s="59">
        <v>0.008988466678495658</v>
      </c>
      <c r="AH57" s="59">
        <v>0.009616595705449538</v>
      </c>
      <c r="AI57" s="59">
        <v>0.009525294929655462</v>
      </c>
      <c r="AJ57" s="59">
        <v>0.008791505859784447</v>
      </c>
      <c r="AK57" s="59">
        <v>0.006116641257885576</v>
      </c>
      <c r="AL57" s="59">
        <v>0.009420357512770042</v>
      </c>
      <c r="AM57" s="59">
        <v>0.006960809996704026</v>
      </c>
      <c r="AN57" s="59">
        <v>0.008728505527272475</v>
      </c>
      <c r="AO57" s="59">
        <v>0.007030696015647089</v>
      </c>
      <c r="AP57" s="59">
        <v>0.0075711058538905675</v>
      </c>
      <c r="AQ57" s="59">
        <v>0.022744040154875876</v>
      </c>
      <c r="AR57" s="59">
        <v>0.034973871387966114</v>
      </c>
      <c r="AS57" s="59">
        <v>0.008744989240262704</v>
      </c>
      <c r="AT57" s="59">
        <v>0.008987174523673404</v>
      </c>
      <c r="AU57" s="59">
        <v>0.0096337628090703</v>
      </c>
      <c r="AV57" s="59">
        <v>0.022713141942711106</v>
      </c>
      <c r="AW57" s="59">
        <v>0.04303701160572239</v>
      </c>
      <c r="AX57" s="59">
        <v>0.024047893268555057</v>
      </c>
      <c r="AY57" s="59">
        <v>0.015846449596087886</v>
      </c>
      <c r="AZ57" s="59">
        <v>0.021516396168263955</v>
      </c>
      <c r="BA57" s="59">
        <v>0.01976602606479025</v>
      </c>
      <c r="BB57" s="59">
        <v>0.013651720477665911</v>
      </c>
      <c r="BC57" s="59">
        <v>0.011302463780268055</v>
      </c>
      <c r="BD57" s="59">
        <v>1.0037801075037647</v>
      </c>
      <c r="BE57" s="59">
        <v>0.02421310800684914</v>
      </c>
      <c r="BF57" s="59">
        <v>0.016133267073881876</v>
      </c>
      <c r="BG57" s="59">
        <v>0.019868879173947106</v>
      </c>
      <c r="BH57" s="59">
        <v>0.02388570701525027</v>
      </c>
      <c r="BI57" s="59">
        <v>0.015401821720117302</v>
      </c>
      <c r="BJ57" s="59">
        <v>0.0077703309978179895</v>
      </c>
      <c r="BK57" s="59">
        <v>0.006092116952322785</v>
      </c>
      <c r="BL57" s="59">
        <v>0.003563204493789076</v>
      </c>
      <c r="BM57" s="59">
        <v>0.0318008534625348</v>
      </c>
      <c r="BN57" s="59">
        <v>0.006434959411445045</v>
      </c>
      <c r="BO57" s="59">
        <v>0.013321026776485168</v>
      </c>
      <c r="BP57" s="59">
        <v>0.0841876315501563</v>
      </c>
      <c r="BQ57" s="59">
        <v>0.025288963963986257</v>
      </c>
      <c r="BR57" s="59">
        <v>0.0</v>
      </c>
      <c r="BS57" s="53"/>
      <c r="BT57" s="62">
        <v>-11679.363828739151</v>
      </c>
      <c r="BU57" s="61">
        <v>-14535.322830619609</v>
      </c>
      <c r="BV57" s="62">
        <f>'Cálculo do PIB 2050'!H55+BU57</f>
        <v>613537.3133</v>
      </c>
      <c r="BX57" s="63">
        <v>107143.0</v>
      </c>
      <c r="BY57" s="61">
        <v>133342.5914849715</v>
      </c>
      <c r="BZ57" s="62">
        <f>'Cálculo do PIB 2050'!L55+BY57</f>
        <v>880237.1851</v>
      </c>
    </row>
    <row r="58">
      <c r="A58" s="65" t="s">
        <v>220</v>
      </c>
      <c r="B58" s="55" t="s">
        <v>77</v>
      </c>
      <c r="C58" s="59">
        <v>0.01698042277547933</v>
      </c>
      <c r="D58" s="59">
        <v>0.01688921686837303</v>
      </c>
      <c r="E58" s="59">
        <v>0.007138962585474793</v>
      </c>
      <c r="F58" s="59">
        <v>0.04735966359409602</v>
      </c>
      <c r="G58" s="59">
        <v>0.06224587136995373</v>
      </c>
      <c r="H58" s="59">
        <v>0.04593735100596617</v>
      </c>
      <c r="I58" s="59">
        <v>0.03418060248516336</v>
      </c>
      <c r="J58" s="59">
        <v>0.036942092731969495</v>
      </c>
      <c r="K58" s="59">
        <v>0.028130946340381137</v>
      </c>
      <c r="L58" s="59">
        <v>0.045053124441343226</v>
      </c>
      <c r="M58" s="59">
        <v>0.04922674180568191</v>
      </c>
      <c r="N58" s="59">
        <v>0.06832038958951114</v>
      </c>
      <c r="O58" s="59">
        <v>0.023032235409130977</v>
      </c>
      <c r="P58" s="59">
        <v>0.018355616352273976</v>
      </c>
      <c r="Q58" s="59">
        <v>0.0225089459508029</v>
      </c>
      <c r="R58" s="59">
        <v>0.02619672032403227</v>
      </c>
      <c r="S58" s="59">
        <v>0.04398506441134655</v>
      </c>
      <c r="T58" s="59">
        <v>0.01932629733101982</v>
      </c>
      <c r="U58" s="59">
        <v>0.04810190959545893</v>
      </c>
      <c r="V58" s="59">
        <v>0.031145172901852522</v>
      </c>
      <c r="W58" s="59">
        <v>0.042348880083329606</v>
      </c>
      <c r="X58" s="59">
        <v>0.08879575023869753</v>
      </c>
      <c r="Y58" s="59">
        <v>0.061115396990250245</v>
      </c>
      <c r="Z58" s="59">
        <v>0.09013718989491593</v>
      </c>
      <c r="AA58" s="59">
        <v>0.03727216955347004</v>
      </c>
      <c r="AB58" s="59">
        <v>0.048904398160078494</v>
      </c>
      <c r="AC58" s="59">
        <v>0.029855943183896706</v>
      </c>
      <c r="AD58" s="59">
        <v>0.02640676935816679</v>
      </c>
      <c r="AE58" s="59">
        <v>0.02611483970596374</v>
      </c>
      <c r="AF58" s="59">
        <v>0.04950424559529269</v>
      </c>
      <c r="AG58" s="59">
        <v>0.041833992788589076</v>
      </c>
      <c r="AH58" s="59">
        <v>0.03214728033004548</v>
      </c>
      <c r="AI58" s="59">
        <v>0.037122268895168585</v>
      </c>
      <c r="AJ58" s="59">
        <v>0.02995268298867082</v>
      </c>
      <c r="AK58" s="59">
        <v>0.01749504675981621</v>
      </c>
      <c r="AL58" s="59">
        <v>0.021336084341786896</v>
      </c>
      <c r="AM58" s="59">
        <v>0.02458136475974141</v>
      </c>
      <c r="AN58" s="59">
        <v>0.017910883985518062</v>
      </c>
      <c r="AO58" s="59">
        <v>0.028671951715983256</v>
      </c>
      <c r="AP58" s="59">
        <v>0.02446575413160144</v>
      </c>
      <c r="AQ58" s="59">
        <v>0.05510497011468151</v>
      </c>
      <c r="AR58" s="59">
        <v>0.03628646613725386</v>
      </c>
      <c r="AS58" s="59">
        <v>0.02603714119340899</v>
      </c>
      <c r="AT58" s="59">
        <v>0.01953883145518542</v>
      </c>
      <c r="AU58" s="59">
        <v>0.029308080191586847</v>
      </c>
      <c r="AV58" s="59">
        <v>0.029496583569530634</v>
      </c>
      <c r="AW58" s="59">
        <v>0.02188453043190697</v>
      </c>
      <c r="AX58" s="59">
        <v>0.020967002816044977</v>
      </c>
      <c r="AY58" s="59">
        <v>0.037590088557073346</v>
      </c>
      <c r="AZ58" s="59">
        <v>0.09322940199496972</v>
      </c>
      <c r="BA58" s="59">
        <v>0.038182503081433214</v>
      </c>
      <c r="BB58" s="59">
        <v>0.02886193275403862</v>
      </c>
      <c r="BC58" s="59">
        <v>0.03610498010192891</v>
      </c>
      <c r="BD58" s="59">
        <v>0.007007158594944738</v>
      </c>
      <c r="BE58" s="59">
        <v>1.085108706188359</v>
      </c>
      <c r="BF58" s="59">
        <v>0.0888631767707963</v>
      </c>
      <c r="BG58" s="59">
        <v>0.0406207633692311</v>
      </c>
      <c r="BH58" s="59">
        <v>0.0305458530295155</v>
      </c>
      <c r="BI58" s="59">
        <v>0.026260255852207096</v>
      </c>
      <c r="BJ58" s="59">
        <v>0.04078942838170772</v>
      </c>
      <c r="BK58" s="59">
        <v>0.014410567407790939</v>
      </c>
      <c r="BL58" s="59">
        <v>0.005161834956435554</v>
      </c>
      <c r="BM58" s="59">
        <v>0.025300990566914587</v>
      </c>
      <c r="BN58" s="59">
        <v>0.011384547880371094</v>
      </c>
      <c r="BO58" s="59">
        <v>0.02368054420610831</v>
      </c>
      <c r="BP58" s="59">
        <v>0.04009320780614177</v>
      </c>
      <c r="BQ58" s="59">
        <v>0.0324322831511115</v>
      </c>
      <c r="BR58" s="59">
        <v>0.0</v>
      </c>
      <c r="BS58" s="53"/>
      <c r="BT58" s="62">
        <v>-4173.577265846019</v>
      </c>
      <c r="BU58" s="61">
        <v>-11049.799508367694</v>
      </c>
      <c r="BV58" s="62">
        <f>'Cálculo do PIB 2050'!H56+BU58</f>
        <v>213389.6232</v>
      </c>
      <c r="BX58" s="63">
        <v>38287.0</v>
      </c>
      <c r="BY58" s="61">
        <v>101367.09104972219</v>
      </c>
      <c r="BZ58" s="62">
        <f>'Cálculo do PIB 2050'!L56+BY58</f>
        <v>368267.0988</v>
      </c>
    </row>
    <row r="59">
      <c r="A59" s="58" t="s">
        <v>221</v>
      </c>
      <c r="B59" s="55" t="s">
        <v>78</v>
      </c>
      <c r="C59" s="59">
        <v>0.003947776274417495</v>
      </c>
      <c r="D59" s="59">
        <v>0.002413320921619655</v>
      </c>
      <c r="E59" s="59">
        <v>9.280031273089499E-4</v>
      </c>
      <c r="F59" s="59">
        <v>0.004187729842694789</v>
      </c>
      <c r="G59" s="59">
        <v>0.009276448221157479</v>
      </c>
      <c r="H59" s="59">
        <v>0.007136306666302496</v>
      </c>
      <c r="I59" s="59">
        <v>0.008515857879608634</v>
      </c>
      <c r="J59" s="59">
        <v>0.005692288059661035</v>
      </c>
      <c r="K59" s="59">
        <v>0.007332762608797375</v>
      </c>
      <c r="L59" s="59">
        <v>0.005725337575262108</v>
      </c>
      <c r="M59" s="59">
        <v>0.005149651779759121</v>
      </c>
      <c r="N59" s="59">
        <v>0.006990234809379531</v>
      </c>
      <c r="O59" s="59">
        <v>0.0030812153876663504</v>
      </c>
      <c r="P59" s="59">
        <v>0.0029930950380378093</v>
      </c>
      <c r="Q59" s="59">
        <v>0.0037913338371420545</v>
      </c>
      <c r="R59" s="59">
        <v>0.0038105533210810675</v>
      </c>
      <c r="S59" s="59">
        <v>0.006439262092878533</v>
      </c>
      <c r="T59" s="59">
        <v>0.0032967718590878737</v>
      </c>
      <c r="U59" s="59">
        <v>0.0044257251012986346</v>
      </c>
      <c r="V59" s="59">
        <v>0.006679372910885321</v>
      </c>
      <c r="W59" s="59">
        <v>0.005911205327184017</v>
      </c>
      <c r="X59" s="59">
        <v>0.00783260660681466</v>
      </c>
      <c r="Y59" s="59">
        <v>0.00897034448981624</v>
      </c>
      <c r="Z59" s="59">
        <v>0.010622092827254674</v>
      </c>
      <c r="AA59" s="59">
        <v>0.008465355691573332</v>
      </c>
      <c r="AB59" s="59">
        <v>0.007127371035865542</v>
      </c>
      <c r="AC59" s="59">
        <v>0.005821162529468133</v>
      </c>
      <c r="AD59" s="59">
        <v>0.006192900621029336</v>
      </c>
      <c r="AE59" s="59">
        <v>0.006079783524864303</v>
      </c>
      <c r="AF59" s="59">
        <v>0.006486470176585376</v>
      </c>
      <c r="AG59" s="59">
        <v>0.006215583015177889</v>
      </c>
      <c r="AH59" s="59">
        <v>0.012700224883637952</v>
      </c>
      <c r="AI59" s="59">
        <v>0.011008890221560453</v>
      </c>
      <c r="AJ59" s="59">
        <v>0.008130149377053312</v>
      </c>
      <c r="AK59" s="59">
        <v>0.004727190009924901</v>
      </c>
      <c r="AL59" s="59">
        <v>0.004561537027942045</v>
      </c>
      <c r="AM59" s="59">
        <v>0.005403094181636156</v>
      </c>
      <c r="AN59" s="59">
        <v>0.011547413776246523</v>
      </c>
      <c r="AO59" s="59">
        <v>0.006092640334681058</v>
      </c>
      <c r="AP59" s="59">
        <v>0.0062532949699440395</v>
      </c>
      <c r="AQ59" s="59">
        <v>0.002115507839950494</v>
      </c>
      <c r="AR59" s="59">
        <v>0.002520896295081509</v>
      </c>
      <c r="AS59" s="59">
        <v>0.0031324121648920802</v>
      </c>
      <c r="AT59" s="59">
        <v>0.004738164391360892</v>
      </c>
      <c r="AU59" s="59">
        <v>0.004407606086205067</v>
      </c>
      <c r="AV59" s="59">
        <v>0.02667263812974983</v>
      </c>
      <c r="AW59" s="59">
        <v>0.0020758185419796744</v>
      </c>
      <c r="AX59" s="59">
        <v>0.0019889049676168283</v>
      </c>
      <c r="AY59" s="59">
        <v>0.001477370270078584</v>
      </c>
      <c r="AZ59" s="59">
        <v>0.001091821816322936</v>
      </c>
      <c r="BA59" s="59">
        <v>0.0012105149441335404</v>
      </c>
      <c r="BB59" s="59">
        <v>0.002229755923902168</v>
      </c>
      <c r="BC59" s="59">
        <v>0.0013449554067302071</v>
      </c>
      <c r="BD59" s="59">
        <v>2.1829226590046414E-4</v>
      </c>
      <c r="BE59" s="59">
        <v>7.421698732588788E-4</v>
      </c>
      <c r="BF59" s="59">
        <v>1.0290577842075468</v>
      </c>
      <c r="BG59" s="59">
        <v>0.0010857972117396394</v>
      </c>
      <c r="BH59" s="59">
        <v>0.0021982659121269985</v>
      </c>
      <c r="BI59" s="59">
        <v>0.0013887226591422683</v>
      </c>
      <c r="BJ59" s="59">
        <v>4.4034281192352384E-4</v>
      </c>
      <c r="BK59" s="59">
        <v>0.00643414625088438</v>
      </c>
      <c r="BL59" s="59">
        <v>0.004359926146328321</v>
      </c>
      <c r="BM59" s="59">
        <v>0.0013655836913527778</v>
      </c>
      <c r="BN59" s="59">
        <v>0.00799555267909427</v>
      </c>
      <c r="BO59" s="59">
        <v>0.0011844851062296595</v>
      </c>
      <c r="BP59" s="59">
        <v>0.0013781663435754952</v>
      </c>
      <c r="BQ59" s="59">
        <v>0.0015551904639324432</v>
      </c>
      <c r="BR59" s="59">
        <v>0.0</v>
      </c>
      <c r="BS59" s="53"/>
      <c r="BT59" s="62">
        <v>-1148.143140706452</v>
      </c>
      <c r="BU59" s="61">
        <v>-2189.219476120487</v>
      </c>
      <c r="BV59" s="62">
        <f>'Cálculo do PIB 2050'!H57+BU59</f>
        <v>59553.63738</v>
      </c>
      <c r="BX59" s="63">
        <v>10533.0</v>
      </c>
      <c r="BY59" s="61">
        <v>20083.489138137866</v>
      </c>
      <c r="BZ59" s="62">
        <f>'Cálculo do PIB 2050'!L57+BY59</f>
        <v>93507.17189</v>
      </c>
    </row>
    <row r="60">
      <c r="A60" s="58" t="s">
        <v>222</v>
      </c>
      <c r="B60" s="55" t="s">
        <v>79</v>
      </c>
      <c r="C60" s="59">
        <v>0.004634600774337397</v>
      </c>
      <c r="D60" s="59">
        <v>0.009887303824391154</v>
      </c>
      <c r="E60" s="59">
        <v>0.005508081207847986</v>
      </c>
      <c r="F60" s="59">
        <v>0.008533343339071613</v>
      </c>
      <c r="G60" s="59">
        <v>0.00936176049077802</v>
      </c>
      <c r="H60" s="59">
        <v>0.005823330531412402</v>
      </c>
      <c r="I60" s="59">
        <v>0.006167642795313971</v>
      </c>
      <c r="J60" s="59">
        <v>0.019899044612794656</v>
      </c>
      <c r="K60" s="59">
        <v>0.00884878533265015</v>
      </c>
      <c r="L60" s="59">
        <v>0.02127009792047404</v>
      </c>
      <c r="M60" s="59">
        <v>0.07972006988600414</v>
      </c>
      <c r="N60" s="59">
        <v>0.02276256670288635</v>
      </c>
      <c r="O60" s="59">
        <v>0.00802412247782865</v>
      </c>
      <c r="P60" s="59">
        <v>0.01150552467518647</v>
      </c>
      <c r="Q60" s="59">
        <v>0.028486944965420757</v>
      </c>
      <c r="R60" s="59">
        <v>0.007927283199923613</v>
      </c>
      <c r="S60" s="59">
        <v>0.01303407386573643</v>
      </c>
      <c r="T60" s="59">
        <v>0.008821985274088838</v>
      </c>
      <c r="U60" s="59">
        <v>0.0072299399876170995</v>
      </c>
      <c r="V60" s="59">
        <v>0.008794481631170376</v>
      </c>
      <c r="W60" s="59">
        <v>0.0068799052304598235</v>
      </c>
      <c r="X60" s="59">
        <v>0.014481273605372052</v>
      </c>
      <c r="Y60" s="59">
        <v>0.03606706298425491</v>
      </c>
      <c r="Z60" s="59">
        <v>0.0359365210014901</v>
      </c>
      <c r="AA60" s="59">
        <v>0.011932290564793975</v>
      </c>
      <c r="AB60" s="59">
        <v>0.011067937366209707</v>
      </c>
      <c r="AC60" s="59">
        <v>0.008180213704796296</v>
      </c>
      <c r="AD60" s="59">
        <v>0.006488813235155143</v>
      </c>
      <c r="AE60" s="59">
        <v>0.012092133301536303</v>
      </c>
      <c r="AF60" s="59">
        <v>0.023566967246070266</v>
      </c>
      <c r="AG60" s="59">
        <v>0.016261988096485634</v>
      </c>
      <c r="AH60" s="59">
        <v>0.011267053197455643</v>
      </c>
      <c r="AI60" s="59">
        <v>0.03427244114683966</v>
      </c>
      <c r="AJ60" s="59">
        <v>0.008489422203665506</v>
      </c>
      <c r="AK60" s="59">
        <v>0.011216926947344453</v>
      </c>
      <c r="AL60" s="59">
        <v>0.011926794246453171</v>
      </c>
      <c r="AM60" s="59">
        <v>0.008119175532304538</v>
      </c>
      <c r="AN60" s="59">
        <v>0.021138693398822007</v>
      </c>
      <c r="AO60" s="59">
        <v>0.007228224769916496</v>
      </c>
      <c r="AP60" s="59">
        <v>0.008570713417111646</v>
      </c>
      <c r="AQ60" s="59">
        <v>0.02078309632618073</v>
      </c>
      <c r="AR60" s="59">
        <v>0.02220413420849943</v>
      </c>
      <c r="AS60" s="59">
        <v>0.007683124002609959</v>
      </c>
      <c r="AT60" s="59">
        <v>0.007554289274926358</v>
      </c>
      <c r="AU60" s="59">
        <v>0.011098656474325428</v>
      </c>
      <c r="AV60" s="59">
        <v>0.014534738782683923</v>
      </c>
      <c r="AW60" s="59">
        <v>0.01959193826184152</v>
      </c>
      <c r="AX60" s="59">
        <v>0.016527275657770735</v>
      </c>
      <c r="AY60" s="59">
        <v>0.045810027850463016</v>
      </c>
      <c r="AZ60" s="59">
        <v>0.06250456299529436</v>
      </c>
      <c r="BA60" s="59">
        <v>0.028906289536050237</v>
      </c>
      <c r="BB60" s="59">
        <v>0.01761422093064068</v>
      </c>
      <c r="BC60" s="59">
        <v>0.020680826367296064</v>
      </c>
      <c r="BD60" s="59">
        <v>0.002721780139388794</v>
      </c>
      <c r="BE60" s="59">
        <v>0.025165312248935496</v>
      </c>
      <c r="BF60" s="59">
        <v>0.011941253365773946</v>
      </c>
      <c r="BG60" s="59">
        <v>1.043812322150261</v>
      </c>
      <c r="BH60" s="59">
        <v>0.026759190625025363</v>
      </c>
      <c r="BI60" s="59">
        <v>0.011277015718796414</v>
      </c>
      <c r="BJ60" s="59">
        <v>0.007359574902020647</v>
      </c>
      <c r="BK60" s="59">
        <v>0.008675686259307692</v>
      </c>
      <c r="BL60" s="59">
        <v>0.004062760204260758</v>
      </c>
      <c r="BM60" s="59">
        <v>0.023609932102409508</v>
      </c>
      <c r="BN60" s="59">
        <v>0.010083122170294435</v>
      </c>
      <c r="BO60" s="59">
        <v>0.005598515421982931</v>
      </c>
      <c r="BP60" s="59">
        <v>0.04371185668316326</v>
      </c>
      <c r="BQ60" s="59">
        <v>0.016365359949537573</v>
      </c>
      <c r="BR60" s="59">
        <v>0.0</v>
      </c>
      <c r="BS60" s="53"/>
      <c r="BT60" s="62">
        <v>-1913.6023279777583</v>
      </c>
      <c r="BU60" s="61">
        <v>-5118.679598212555</v>
      </c>
      <c r="BV60" s="62">
        <f>'Cálculo do PIB 2050'!H58+BU60</f>
        <v>97787.71807</v>
      </c>
      <c r="BX60" s="63">
        <v>17555.0</v>
      </c>
      <c r="BY60" s="61">
        <v>46957.26999562507</v>
      </c>
      <c r="BZ60" s="62">
        <f>'Cálculo do PIB 2050'!L58+BY60</f>
        <v>169332.0204</v>
      </c>
    </row>
    <row r="61">
      <c r="A61" s="58" t="s">
        <v>223</v>
      </c>
      <c r="B61" s="64" t="s">
        <v>80</v>
      </c>
      <c r="C61" s="59">
        <v>0.0028442631210393874</v>
      </c>
      <c r="D61" s="59">
        <v>0.0027580832096073195</v>
      </c>
      <c r="E61" s="59">
        <v>0.0022606773929378632</v>
      </c>
      <c r="F61" s="59">
        <v>0.009039250606787732</v>
      </c>
      <c r="G61" s="59">
        <v>0.0314660547632163</v>
      </c>
      <c r="H61" s="59">
        <v>0.01301533858375931</v>
      </c>
      <c r="I61" s="59">
        <v>0.010851702925708117</v>
      </c>
      <c r="J61" s="59">
        <v>0.004633006489740802</v>
      </c>
      <c r="K61" s="59">
        <v>0.006341031592167959</v>
      </c>
      <c r="L61" s="59">
        <v>0.005831662582227395</v>
      </c>
      <c r="M61" s="59">
        <v>0.006634572940319277</v>
      </c>
      <c r="N61" s="59">
        <v>0.004395933401496319</v>
      </c>
      <c r="O61" s="59">
        <v>0.003275411066135793</v>
      </c>
      <c r="P61" s="59">
        <v>0.002949286853240242</v>
      </c>
      <c r="Q61" s="59">
        <v>0.003740650084857815</v>
      </c>
      <c r="R61" s="59">
        <v>0.006116785267810517</v>
      </c>
      <c r="S61" s="59">
        <v>0.00870263576569405</v>
      </c>
      <c r="T61" s="59">
        <v>0.007120693852309297</v>
      </c>
      <c r="U61" s="59">
        <v>0.012462713188406173</v>
      </c>
      <c r="V61" s="59">
        <v>0.0043964111207998105</v>
      </c>
      <c r="W61" s="59">
        <v>0.00528005422068439</v>
      </c>
      <c r="X61" s="59">
        <v>0.0060407375477916974</v>
      </c>
      <c r="Y61" s="59">
        <v>0.0047017855087109475</v>
      </c>
      <c r="Z61" s="59">
        <v>0.004150896062862518</v>
      </c>
      <c r="AA61" s="59">
        <v>0.0064648548814983066</v>
      </c>
      <c r="AB61" s="59">
        <v>0.006970645048917718</v>
      </c>
      <c r="AC61" s="59">
        <v>0.008825213535097102</v>
      </c>
      <c r="AD61" s="59">
        <v>0.006715505844444118</v>
      </c>
      <c r="AE61" s="59">
        <v>0.007522115570852671</v>
      </c>
      <c r="AF61" s="59">
        <v>0.00520399381179339</v>
      </c>
      <c r="AG61" s="59">
        <v>0.00504493893940093</v>
      </c>
      <c r="AH61" s="59">
        <v>0.006183161155425607</v>
      </c>
      <c r="AI61" s="59">
        <v>0.009716841304946539</v>
      </c>
      <c r="AJ61" s="59">
        <v>0.006965221488090186</v>
      </c>
      <c r="AK61" s="59">
        <v>0.00853149488839466</v>
      </c>
      <c r="AL61" s="59">
        <v>0.004662860916943382</v>
      </c>
      <c r="AM61" s="59">
        <v>0.005414725438703382</v>
      </c>
      <c r="AN61" s="59">
        <v>0.005028249763690899</v>
      </c>
      <c r="AO61" s="59">
        <v>0.011038142177916077</v>
      </c>
      <c r="AP61" s="59">
        <v>0.005731160971827682</v>
      </c>
      <c r="AQ61" s="59">
        <v>0.004519201084003091</v>
      </c>
      <c r="AR61" s="59">
        <v>0.006211754106801309</v>
      </c>
      <c r="AS61" s="59">
        <v>0.009550124568867946</v>
      </c>
      <c r="AT61" s="59">
        <v>0.02634095090802664</v>
      </c>
      <c r="AU61" s="59">
        <v>0.02967837118655256</v>
      </c>
      <c r="AV61" s="59">
        <v>0.010406710495043912</v>
      </c>
      <c r="AW61" s="59">
        <v>0.0049258359482591725</v>
      </c>
      <c r="AX61" s="59">
        <v>0.005045448794452228</v>
      </c>
      <c r="AY61" s="59">
        <v>0.018968487948669035</v>
      </c>
      <c r="AZ61" s="59">
        <v>0.01742073399795832</v>
      </c>
      <c r="BA61" s="59">
        <v>0.015215515920230993</v>
      </c>
      <c r="BB61" s="59">
        <v>0.010192452102016806</v>
      </c>
      <c r="BC61" s="59">
        <v>0.0026661203573625637</v>
      </c>
      <c r="BD61" s="59">
        <v>5.559442185170787E-4</v>
      </c>
      <c r="BE61" s="59">
        <v>0.0034477109735602694</v>
      </c>
      <c r="BF61" s="59">
        <v>0.007898885560635876</v>
      </c>
      <c r="BG61" s="59">
        <v>0.009008802407134503</v>
      </c>
      <c r="BH61" s="59">
        <v>1.0182873055508301</v>
      </c>
      <c r="BI61" s="59">
        <v>0.003714971804718384</v>
      </c>
      <c r="BJ61" s="59">
        <v>0.004211801678891697</v>
      </c>
      <c r="BK61" s="59">
        <v>0.0031040784358461267</v>
      </c>
      <c r="BL61" s="59">
        <v>0.0026355522578130654</v>
      </c>
      <c r="BM61" s="59">
        <v>0.008469038366510142</v>
      </c>
      <c r="BN61" s="59">
        <v>0.005334617481816178</v>
      </c>
      <c r="BO61" s="59">
        <v>0.003023591878771706</v>
      </c>
      <c r="BP61" s="59">
        <v>0.00857828730220183</v>
      </c>
      <c r="BQ61" s="59">
        <v>0.004194572264894491</v>
      </c>
      <c r="BR61" s="59">
        <v>0.0</v>
      </c>
      <c r="BS61" s="53"/>
      <c r="BT61" s="62">
        <v>-885.0365126696561</v>
      </c>
      <c r="BU61" s="61">
        <v>-2260.3644520420657</v>
      </c>
      <c r="BV61" s="62">
        <f>'Cálculo do PIB 2050'!H59+BU61</f>
        <v>45333.59904</v>
      </c>
      <c r="BX61" s="63">
        <v>8119.0</v>
      </c>
      <c r="BY61" s="61">
        <v>20735.78014033973</v>
      </c>
      <c r="BZ61" s="62">
        <f>'Cálculo do PIB 2050'!L59+BY61</f>
        <v>77333.81032</v>
      </c>
    </row>
    <row r="62">
      <c r="A62" s="58" t="s">
        <v>224</v>
      </c>
      <c r="B62" s="55" t="s">
        <v>81</v>
      </c>
      <c r="C62" s="59">
        <v>0.00828298548087048</v>
      </c>
      <c r="D62" s="59">
        <v>0.009851340887831213</v>
      </c>
      <c r="E62" s="59">
        <v>0.004999562974501414</v>
      </c>
      <c r="F62" s="59">
        <v>0.03864113612508227</v>
      </c>
      <c r="G62" s="59">
        <v>0.014596943436611325</v>
      </c>
      <c r="H62" s="59">
        <v>0.01952792472725847</v>
      </c>
      <c r="I62" s="59">
        <v>0.023057002486166874</v>
      </c>
      <c r="J62" s="59">
        <v>0.018511932935943574</v>
      </c>
      <c r="K62" s="59">
        <v>0.019408790704308964</v>
      </c>
      <c r="L62" s="59">
        <v>0.018989072605760274</v>
      </c>
      <c r="M62" s="59">
        <v>0.030782376249402336</v>
      </c>
      <c r="N62" s="59">
        <v>0.023585813052059444</v>
      </c>
      <c r="O62" s="59">
        <v>0.015545070147662422</v>
      </c>
      <c r="P62" s="59">
        <v>0.014117204592125555</v>
      </c>
      <c r="Q62" s="59">
        <v>0.01995592769030428</v>
      </c>
      <c r="R62" s="59">
        <v>0.013136678511757503</v>
      </c>
      <c r="S62" s="59">
        <v>0.02018827502145713</v>
      </c>
      <c r="T62" s="59">
        <v>0.013202524293597546</v>
      </c>
      <c r="U62" s="59">
        <v>0.011917423657549322</v>
      </c>
      <c r="V62" s="59">
        <v>0.02110477408743358</v>
      </c>
      <c r="W62" s="59">
        <v>0.015068275343103482</v>
      </c>
      <c r="X62" s="59">
        <v>0.02555452206702902</v>
      </c>
      <c r="Y62" s="59">
        <v>0.022723510937667172</v>
      </c>
      <c r="Z62" s="59">
        <v>0.030300326007687034</v>
      </c>
      <c r="AA62" s="59">
        <v>0.01933311535677042</v>
      </c>
      <c r="AB62" s="59">
        <v>0.02532442502381387</v>
      </c>
      <c r="AC62" s="59">
        <v>0.018062986656152462</v>
      </c>
      <c r="AD62" s="59">
        <v>0.022916345616023518</v>
      </c>
      <c r="AE62" s="59">
        <v>0.02109586105660515</v>
      </c>
      <c r="AF62" s="59">
        <v>0.0239700390223203</v>
      </c>
      <c r="AG62" s="59">
        <v>0.02390654744403659</v>
      </c>
      <c r="AH62" s="59">
        <v>0.03175375843859515</v>
      </c>
      <c r="AI62" s="59">
        <v>0.024285184621292612</v>
      </c>
      <c r="AJ62" s="59">
        <v>0.017482178160545828</v>
      </c>
      <c r="AK62" s="59">
        <v>0.012651826201644258</v>
      </c>
      <c r="AL62" s="59">
        <v>0.015518981351702963</v>
      </c>
      <c r="AM62" s="59">
        <v>0.017908103864337173</v>
      </c>
      <c r="AN62" s="59">
        <v>0.02436543613960437</v>
      </c>
      <c r="AO62" s="59">
        <v>0.012850880858849006</v>
      </c>
      <c r="AP62" s="59">
        <v>0.014817889963851995</v>
      </c>
      <c r="AQ62" s="59">
        <v>0.020484174869654943</v>
      </c>
      <c r="AR62" s="59">
        <v>0.03989709440606858</v>
      </c>
      <c r="AS62" s="59">
        <v>0.015824409663303087</v>
      </c>
      <c r="AT62" s="59">
        <v>0.015288381666445987</v>
      </c>
      <c r="AU62" s="59">
        <v>0.03492956095487078</v>
      </c>
      <c r="AV62" s="59">
        <v>0.03366529196447964</v>
      </c>
      <c r="AW62" s="59">
        <v>0.045622092800637774</v>
      </c>
      <c r="AX62" s="59">
        <v>0.02010368820878552</v>
      </c>
      <c r="AY62" s="59">
        <v>0.025301797231998397</v>
      </c>
      <c r="AZ62" s="59">
        <v>0.041023240471455384</v>
      </c>
      <c r="BA62" s="59">
        <v>0.13516365790222923</v>
      </c>
      <c r="BB62" s="59">
        <v>0.04949280050024963</v>
      </c>
      <c r="BC62" s="59">
        <v>0.04440010999210641</v>
      </c>
      <c r="BD62" s="59">
        <v>0.004950133455550285</v>
      </c>
      <c r="BE62" s="59">
        <v>0.02930942694119987</v>
      </c>
      <c r="BF62" s="59">
        <v>0.017347773923177448</v>
      </c>
      <c r="BG62" s="59">
        <v>0.03110138344123253</v>
      </c>
      <c r="BH62" s="59">
        <v>0.022386659210455462</v>
      </c>
      <c r="BI62" s="59">
        <v>1.0355244284619507</v>
      </c>
      <c r="BJ62" s="59">
        <v>0.014776401704019924</v>
      </c>
      <c r="BK62" s="59">
        <v>0.03866860586723216</v>
      </c>
      <c r="BL62" s="59">
        <v>0.03649699751475925</v>
      </c>
      <c r="BM62" s="59">
        <v>0.03745383037007213</v>
      </c>
      <c r="BN62" s="59">
        <v>0.058067780472656164</v>
      </c>
      <c r="BO62" s="59">
        <v>0.02521216317317385</v>
      </c>
      <c r="BP62" s="59">
        <v>0.03855750526788889</v>
      </c>
      <c r="BQ62" s="59">
        <v>0.05307749796618497</v>
      </c>
      <c r="BR62" s="59">
        <v>0.0</v>
      </c>
      <c r="BS62" s="53"/>
      <c r="BT62" s="62">
        <v>-4777.890033072908</v>
      </c>
      <c r="BU62" s="61">
        <v>-10801.672896012817</v>
      </c>
      <c r="BV62" s="62">
        <f>'Cálculo do PIB 2050'!H60+BU62</f>
        <v>246135.4371</v>
      </c>
      <c r="BX62" s="63">
        <v>43831.0</v>
      </c>
      <c r="BY62" s="61">
        <v>99091.15007818202</v>
      </c>
      <c r="BZ62" s="62">
        <f>'Cálculo do PIB 2050'!L60+BY62</f>
        <v>404636.9218</v>
      </c>
    </row>
    <row r="63">
      <c r="A63" s="58" t="s">
        <v>225</v>
      </c>
      <c r="B63" s="55" t="s">
        <v>82</v>
      </c>
      <c r="C63" s="59">
        <v>0.0019257635249403445</v>
      </c>
      <c r="D63" s="59">
        <v>0.002113212937506889</v>
      </c>
      <c r="E63" s="59">
        <v>0.001135838394340266</v>
      </c>
      <c r="F63" s="59">
        <v>0.0028857869231275384</v>
      </c>
      <c r="G63" s="59">
        <v>0.0030229934237001824</v>
      </c>
      <c r="H63" s="59">
        <v>0.0037997822590266047</v>
      </c>
      <c r="I63" s="59">
        <v>0.003945211976900423</v>
      </c>
      <c r="J63" s="59">
        <v>0.004857698519693593</v>
      </c>
      <c r="K63" s="59">
        <v>0.00505620694933038</v>
      </c>
      <c r="L63" s="59">
        <v>0.004483990080458027</v>
      </c>
      <c r="M63" s="59">
        <v>0.0056037888231955015</v>
      </c>
      <c r="N63" s="59">
        <v>0.010666900005807708</v>
      </c>
      <c r="O63" s="59">
        <v>0.0030472248750693974</v>
      </c>
      <c r="P63" s="59">
        <v>0.0025750616614751668</v>
      </c>
      <c r="Q63" s="59">
        <v>0.003881890931297327</v>
      </c>
      <c r="R63" s="59">
        <v>0.0049959557359657005</v>
      </c>
      <c r="S63" s="59">
        <v>0.008514889750574173</v>
      </c>
      <c r="T63" s="59">
        <v>0.0033458242083885007</v>
      </c>
      <c r="U63" s="59">
        <v>0.0026836291519588716</v>
      </c>
      <c r="V63" s="59">
        <v>0.0029130463475825386</v>
      </c>
      <c r="W63" s="59">
        <v>0.004290331291645266</v>
      </c>
      <c r="X63" s="59">
        <v>0.005332518572568114</v>
      </c>
      <c r="Y63" s="59">
        <v>0.004264511199649086</v>
      </c>
      <c r="Z63" s="59">
        <v>0.006030345380000049</v>
      </c>
      <c r="AA63" s="59">
        <v>0.004875867546414633</v>
      </c>
      <c r="AB63" s="59">
        <v>0.008303502784140472</v>
      </c>
      <c r="AC63" s="59">
        <v>0.0040532865260192105</v>
      </c>
      <c r="AD63" s="59">
        <v>0.0038147750235649116</v>
      </c>
      <c r="AE63" s="59">
        <v>0.004793033161171599</v>
      </c>
      <c r="AF63" s="59">
        <v>0.004195921566195459</v>
      </c>
      <c r="AG63" s="59">
        <v>0.004307250597436869</v>
      </c>
      <c r="AH63" s="59">
        <v>0.0049128751246079105</v>
      </c>
      <c r="AI63" s="59">
        <v>0.007873586777714636</v>
      </c>
      <c r="AJ63" s="59">
        <v>0.0060086295154206494</v>
      </c>
      <c r="AK63" s="59">
        <v>0.004189812387901665</v>
      </c>
      <c r="AL63" s="59">
        <v>0.003343481096376364</v>
      </c>
      <c r="AM63" s="59">
        <v>0.0049854737146386675</v>
      </c>
      <c r="AN63" s="59">
        <v>0.0033847175504072863</v>
      </c>
      <c r="AO63" s="59">
        <v>0.00824339307241117</v>
      </c>
      <c r="AP63" s="59">
        <v>0.0036338321839465494</v>
      </c>
      <c r="AQ63" s="59">
        <v>0.006295077528036738</v>
      </c>
      <c r="AR63" s="59">
        <v>0.007099732385904258</v>
      </c>
      <c r="AS63" s="59">
        <v>0.007000080483097562</v>
      </c>
      <c r="AT63" s="59">
        <v>0.005660945527305129</v>
      </c>
      <c r="AU63" s="59">
        <v>0.009059522523524068</v>
      </c>
      <c r="AV63" s="59">
        <v>0.025659304150458872</v>
      </c>
      <c r="AW63" s="59">
        <v>0.005939007856011495</v>
      </c>
      <c r="AX63" s="59">
        <v>0.004952961180077487</v>
      </c>
      <c r="AY63" s="59">
        <v>0.004381094918940127</v>
      </c>
      <c r="AZ63" s="59">
        <v>0.010412115096061957</v>
      </c>
      <c r="BA63" s="59">
        <v>0.006581090410892229</v>
      </c>
      <c r="BB63" s="59">
        <v>0.0050575957468766974</v>
      </c>
      <c r="BC63" s="59">
        <v>0.01016240973037329</v>
      </c>
      <c r="BD63" s="59">
        <v>8.735717414664718E-4</v>
      </c>
      <c r="BE63" s="59">
        <v>0.005589448767410108</v>
      </c>
      <c r="BF63" s="59">
        <v>0.0019370613270071346</v>
      </c>
      <c r="BG63" s="59">
        <v>0.006760978892077298</v>
      </c>
      <c r="BH63" s="59">
        <v>0.004492550174659876</v>
      </c>
      <c r="BI63" s="59">
        <v>0.004935326477280127</v>
      </c>
      <c r="BJ63" s="59">
        <v>1.0020942225771106</v>
      </c>
      <c r="BK63" s="59">
        <v>0.010694179845325454</v>
      </c>
      <c r="BL63" s="59">
        <v>0.01033152986427412</v>
      </c>
      <c r="BM63" s="59">
        <v>0.011815218364234768</v>
      </c>
      <c r="BN63" s="59">
        <v>0.008658480127907273</v>
      </c>
      <c r="BO63" s="59">
        <v>0.0016332844928098349</v>
      </c>
      <c r="BP63" s="59">
        <v>0.005919981233845306</v>
      </c>
      <c r="BQ63" s="59">
        <v>0.002487645790155033</v>
      </c>
      <c r="BR63" s="59">
        <v>0.0</v>
      </c>
      <c r="BS63" s="53"/>
      <c r="BT63" s="62">
        <v>-786.7640328804628</v>
      </c>
      <c r="BU63" s="61">
        <v>-2065.394623759014</v>
      </c>
      <c r="BV63" s="62">
        <f>'Cálculo do PIB 2050'!H61+BU63</f>
        <v>40243.84134</v>
      </c>
      <c r="BX63" s="63">
        <v>7218.0</v>
      </c>
      <c r="BY63" s="61">
        <v>18947.727977180508</v>
      </c>
      <c r="BZ63" s="62">
        <f>'Cálculo do PIB 2050'!L61+BY63</f>
        <v>69261.23916</v>
      </c>
    </row>
    <row r="64">
      <c r="A64" s="58" t="s">
        <v>226</v>
      </c>
      <c r="B64" s="55" t="s">
        <v>83</v>
      </c>
      <c r="C64" s="59">
        <v>0.0028874933915386323</v>
      </c>
      <c r="D64" s="59">
        <v>0.0029268970959132876</v>
      </c>
      <c r="E64" s="59">
        <v>0.0014015747171947396</v>
      </c>
      <c r="F64" s="59">
        <v>0.0036875904021541946</v>
      </c>
      <c r="G64" s="59">
        <v>0.004649321800340223</v>
      </c>
      <c r="H64" s="59">
        <v>0.004697231042942777</v>
      </c>
      <c r="I64" s="59">
        <v>0.004293840645976433</v>
      </c>
      <c r="J64" s="59">
        <v>0.004877474474585685</v>
      </c>
      <c r="K64" s="59">
        <v>0.004407405479777115</v>
      </c>
      <c r="L64" s="59">
        <v>0.006022913335638559</v>
      </c>
      <c r="M64" s="59">
        <v>0.010623826336653269</v>
      </c>
      <c r="N64" s="59">
        <v>0.007040282775715444</v>
      </c>
      <c r="O64" s="59">
        <v>0.0030445544338289633</v>
      </c>
      <c r="P64" s="59">
        <v>0.002478865427273166</v>
      </c>
      <c r="Q64" s="59">
        <v>0.004415626564555915</v>
      </c>
      <c r="R64" s="59">
        <v>0.0043355330104550985</v>
      </c>
      <c r="S64" s="59">
        <v>0.005580084535370064</v>
      </c>
      <c r="T64" s="59">
        <v>0.0025292473573616885</v>
      </c>
      <c r="U64" s="59">
        <v>0.003227530385964197</v>
      </c>
      <c r="V64" s="59">
        <v>0.003971906874327505</v>
      </c>
      <c r="W64" s="59">
        <v>0.0081207313403357</v>
      </c>
      <c r="X64" s="59">
        <v>0.0072409754512159745</v>
      </c>
      <c r="Y64" s="59">
        <v>0.007841008279454807</v>
      </c>
      <c r="Z64" s="59">
        <v>0.00763542616520087</v>
      </c>
      <c r="AA64" s="59">
        <v>0.004686560397300686</v>
      </c>
      <c r="AB64" s="59">
        <v>0.005333802417438967</v>
      </c>
      <c r="AC64" s="59">
        <v>0.006785357724127237</v>
      </c>
      <c r="AD64" s="59">
        <v>0.006529196331157836</v>
      </c>
      <c r="AE64" s="59">
        <v>0.004607839269783506</v>
      </c>
      <c r="AF64" s="59">
        <v>0.004453735552022784</v>
      </c>
      <c r="AG64" s="59">
        <v>0.005179149836041188</v>
      </c>
      <c r="AH64" s="59">
        <v>0.004432817755265371</v>
      </c>
      <c r="AI64" s="59">
        <v>0.006686246954222899</v>
      </c>
      <c r="AJ64" s="59">
        <v>0.004202875753660068</v>
      </c>
      <c r="AK64" s="59">
        <v>0.003138926798887612</v>
      </c>
      <c r="AL64" s="59">
        <v>0.0033286490449518386</v>
      </c>
      <c r="AM64" s="59">
        <v>0.003133832545829062</v>
      </c>
      <c r="AN64" s="59">
        <v>0.00425275544639494</v>
      </c>
      <c r="AO64" s="59">
        <v>0.003595597744915415</v>
      </c>
      <c r="AP64" s="59">
        <v>0.0028564505501228717</v>
      </c>
      <c r="AQ64" s="59">
        <v>0.004162783613886018</v>
      </c>
      <c r="AR64" s="59">
        <v>0.004639720660364057</v>
      </c>
      <c r="AS64" s="59">
        <v>0.0032558933226328342</v>
      </c>
      <c r="AT64" s="59">
        <v>0.006341354318018631</v>
      </c>
      <c r="AU64" s="59">
        <v>0.00716712945726453</v>
      </c>
      <c r="AV64" s="59">
        <v>0.0054683247779606925</v>
      </c>
      <c r="AW64" s="59">
        <v>0.004963890937204627</v>
      </c>
      <c r="AX64" s="59">
        <v>0.0035379060600034856</v>
      </c>
      <c r="AY64" s="59">
        <v>0.005821170676070202</v>
      </c>
      <c r="AZ64" s="59">
        <v>0.00971773663001051</v>
      </c>
      <c r="BA64" s="59">
        <v>0.005259568739243079</v>
      </c>
      <c r="BB64" s="59">
        <v>0.0037889459887480176</v>
      </c>
      <c r="BC64" s="59">
        <v>0.003713799532303052</v>
      </c>
      <c r="BD64" s="59">
        <v>6.084687823792342E-4</v>
      </c>
      <c r="BE64" s="59">
        <v>0.005429346377480619</v>
      </c>
      <c r="BF64" s="59">
        <v>0.007796557044074189</v>
      </c>
      <c r="BG64" s="59">
        <v>0.007504926852040242</v>
      </c>
      <c r="BH64" s="59">
        <v>0.004055585450741841</v>
      </c>
      <c r="BI64" s="59">
        <v>0.004401603759104312</v>
      </c>
      <c r="BJ64" s="59">
        <v>0.0021372045530027328</v>
      </c>
      <c r="BK64" s="59">
        <v>1.0032204769764412</v>
      </c>
      <c r="BL64" s="59">
        <v>0.0017517984440229232</v>
      </c>
      <c r="BM64" s="59">
        <v>0.003986033205209184</v>
      </c>
      <c r="BN64" s="59">
        <v>0.003294761938371589</v>
      </c>
      <c r="BO64" s="59">
        <v>0.003009247548785235</v>
      </c>
      <c r="BP64" s="59">
        <v>0.00661667388877489</v>
      </c>
      <c r="BQ64" s="59">
        <v>0.005936188444389075</v>
      </c>
      <c r="BR64" s="59">
        <v>0.0</v>
      </c>
      <c r="BS64" s="53"/>
      <c r="BT64" s="62">
        <v>-15677.664468455361</v>
      </c>
      <c r="BU64" s="61">
        <v>-16574.170045008435</v>
      </c>
      <c r="BV64" s="62">
        <f>'Cálculo do PIB 2050'!H62+BU64</f>
        <v>826512.1655</v>
      </c>
      <c r="BX64" s="63">
        <v>143822.0</v>
      </c>
      <c r="BY64" s="61">
        <v>152046.23185259887</v>
      </c>
      <c r="BZ64" s="62">
        <f>'Cálculo do PIB 2050'!L62+BY64</f>
        <v>1154631.904</v>
      </c>
    </row>
    <row r="65">
      <c r="A65" s="58" t="s">
        <v>227</v>
      </c>
      <c r="B65" s="55" t="s">
        <v>84</v>
      </c>
      <c r="C65" s="59">
        <v>1.0073154304285815E-4</v>
      </c>
      <c r="D65" s="59">
        <v>9.735551991157155E-5</v>
      </c>
      <c r="E65" s="59">
        <v>3.428707097257841E-5</v>
      </c>
      <c r="F65" s="59">
        <v>1.9913225972239626E-4</v>
      </c>
      <c r="G65" s="59">
        <v>1.5087673066581774E-4</v>
      </c>
      <c r="H65" s="59">
        <v>6.071235994091177E-4</v>
      </c>
      <c r="I65" s="59">
        <v>1.6866338686617052E-4</v>
      </c>
      <c r="J65" s="59">
        <v>2.3349491574810026E-4</v>
      </c>
      <c r="K65" s="59">
        <v>1.7398927011668896E-4</v>
      </c>
      <c r="L65" s="59">
        <v>1.8574230671333387E-4</v>
      </c>
      <c r="M65" s="59">
        <v>4.814795381061945E-4</v>
      </c>
      <c r="N65" s="59">
        <v>4.6184470480651593E-4</v>
      </c>
      <c r="O65" s="59">
        <v>1.1240139030962789E-4</v>
      </c>
      <c r="P65" s="59">
        <v>1.456868721912084E-4</v>
      </c>
      <c r="Q65" s="59">
        <v>2.847201991850309E-4</v>
      </c>
      <c r="R65" s="59">
        <v>2.12278002709162E-4</v>
      </c>
      <c r="S65" s="59">
        <v>2.3890189558377687E-4</v>
      </c>
      <c r="T65" s="59">
        <v>1.1713949277511E-4</v>
      </c>
      <c r="U65" s="59">
        <v>1.0214389114329243E-4</v>
      </c>
      <c r="V65" s="59">
        <v>1.2755002865751016E-4</v>
      </c>
      <c r="W65" s="59">
        <v>3.0970646541383673E-4</v>
      </c>
      <c r="X65" s="59">
        <v>2.9574007780784834E-4</v>
      </c>
      <c r="Y65" s="59">
        <v>5.487416679079006E-4</v>
      </c>
      <c r="Z65" s="59">
        <v>0.0010642790157291266</v>
      </c>
      <c r="AA65" s="59">
        <v>2.5728941352249165E-4</v>
      </c>
      <c r="AB65" s="59">
        <v>2.6872755965149276E-4</v>
      </c>
      <c r="AC65" s="59">
        <v>2.6684797694329657E-4</v>
      </c>
      <c r="AD65" s="59">
        <v>6.556137323896282E-4</v>
      </c>
      <c r="AE65" s="59">
        <v>2.0401238923819E-4</v>
      </c>
      <c r="AF65" s="59">
        <v>3.026516973409919E-4</v>
      </c>
      <c r="AG65" s="59">
        <v>6.935328625378648E-4</v>
      </c>
      <c r="AH65" s="59">
        <v>4.959987519031167E-4</v>
      </c>
      <c r="AI65" s="59">
        <v>6.674860916170618E-4</v>
      </c>
      <c r="AJ65" s="59">
        <v>6.031076466530755E-4</v>
      </c>
      <c r="AK65" s="59">
        <v>2.822155253875939E-4</v>
      </c>
      <c r="AL65" s="59">
        <v>2.1425778218419033E-4</v>
      </c>
      <c r="AM65" s="59">
        <v>1.7859638851130358E-4</v>
      </c>
      <c r="AN65" s="59">
        <v>2.913272463838926E-4</v>
      </c>
      <c r="AO65" s="59">
        <v>1.4164895230998716E-4</v>
      </c>
      <c r="AP65" s="59">
        <v>1.4542009750754417E-4</v>
      </c>
      <c r="AQ65" s="59">
        <v>1.6482375846805033E-4</v>
      </c>
      <c r="AR65" s="59">
        <v>1.9419274643496246E-4</v>
      </c>
      <c r="AS65" s="59">
        <v>1.2621584282891836E-4</v>
      </c>
      <c r="AT65" s="59">
        <v>1.2534347532104493E-4</v>
      </c>
      <c r="AU65" s="59">
        <v>1.235030899698358E-4</v>
      </c>
      <c r="AV65" s="59">
        <v>2.528140535881466E-4</v>
      </c>
      <c r="AW65" s="59">
        <v>1.63253194368034E-4</v>
      </c>
      <c r="AX65" s="59">
        <v>1.321112151995285E-4</v>
      </c>
      <c r="AY65" s="59">
        <v>1.562406274750894E-4</v>
      </c>
      <c r="AZ65" s="59">
        <v>1.5959652620354013E-4</v>
      </c>
      <c r="BA65" s="59">
        <v>4.299581943848436E-4</v>
      </c>
      <c r="BB65" s="59">
        <v>3.0756454224732346E-4</v>
      </c>
      <c r="BC65" s="59">
        <v>1.5330402831065823E-4</v>
      </c>
      <c r="BD65" s="59">
        <v>1.9016134206703045E-5</v>
      </c>
      <c r="BE65" s="59">
        <v>2.3177247759179482E-4</v>
      </c>
      <c r="BF65" s="59">
        <v>0.00360969899011494</v>
      </c>
      <c r="BG65" s="59">
        <v>1.8226550924914348E-4</v>
      </c>
      <c r="BH65" s="59">
        <v>2.9297882983239784E-4</v>
      </c>
      <c r="BI65" s="59">
        <v>1.578598510714644E-4</v>
      </c>
      <c r="BJ65" s="59">
        <v>9.415970772655545E-5</v>
      </c>
      <c r="BK65" s="59">
        <v>1.2340914442888508E-4</v>
      </c>
      <c r="BL65" s="59">
        <v>1.000084711055749</v>
      </c>
      <c r="BM65" s="59">
        <v>1.1112093748601577E-4</v>
      </c>
      <c r="BN65" s="59">
        <v>1.8924046522416838E-4</v>
      </c>
      <c r="BO65" s="59">
        <v>1.7389848303233691E-4</v>
      </c>
      <c r="BP65" s="59">
        <v>1.7174158189965137E-4</v>
      </c>
      <c r="BQ65" s="59">
        <v>2.0336273826297588E-4</v>
      </c>
      <c r="BR65" s="59">
        <v>0.0</v>
      </c>
      <c r="BS65" s="53"/>
      <c r="BT65" s="62">
        <v>-6409.61848255439</v>
      </c>
      <c r="BU65" s="61">
        <v>-6457.879750379876</v>
      </c>
      <c r="BV65" s="62">
        <f>'Cálculo do PIB 2050'!H63+BU65</f>
        <v>338227.5018</v>
      </c>
      <c r="BX65" s="63">
        <v>58800.0</v>
      </c>
      <c r="BY65" s="61">
        <v>59242.73314465219</v>
      </c>
      <c r="BZ65" s="62">
        <f>'Cálculo do PIB 2050'!L63+BY65</f>
        <v>469137.4382</v>
      </c>
    </row>
    <row r="66">
      <c r="A66" s="58" t="s">
        <v>228</v>
      </c>
      <c r="B66" s="55" t="s">
        <v>85</v>
      </c>
      <c r="C66" s="59">
        <v>9.33698265206731E-4</v>
      </c>
      <c r="D66" s="59">
        <v>0.0010328525807161092</v>
      </c>
      <c r="E66" s="59">
        <v>5.414805199721892E-4</v>
      </c>
      <c r="F66" s="59">
        <v>0.001986014528950462</v>
      </c>
      <c r="G66" s="59">
        <v>0.0021240594419286566</v>
      </c>
      <c r="H66" s="59">
        <v>0.004299134628052918</v>
      </c>
      <c r="I66" s="59">
        <v>0.0035006757325473994</v>
      </c>
      <c r="J66" s="59">
        <v>0.001960680792209582</v>
      </c>
      <c r="K66" s="59">
        <v>0.001662822547242302</v>
      </c>
      <c r="L66" s="59">
        <v>0.002143521856535542</v>
      </c>
      <c r="M66" s="59">
        <v>0.0026610036148408374</v>
      </c>
      <c r="N66" s="59">
        <v>0.002282222048762775</v>
      </c>
      <c r="O66" s="59">
        <v>0.0012920087196805255</v>
      </c>
      <c r="P66" s="59">
        <v>0.0011039132678858012</v>
      </c>
      <c r="Q66" s="59">
        <v>0.0015200657931193355</v>
      </c>
      <c r="R66" s="59">
        <v>0.0014725568436890239</v>
      </c>
      <c r="S66" s="59">
        <v>0.002479099688433733</v>
      </c>
      <c r="T66" s="59">
        <v>0.0011522638377942465</v>
      </c>
      <c r="U66" s="59">
        <v>0.001622799875545944</v>
      </c>
      <c r="V66" s="59">
        <v>0.001606197854150252</v>
      </c>
      <c r="W66" s="59">
        <v>0.0017600218198455982</v>
      </c>
      <c r="X66" s="59">
        <v>0.0030569845593757757</v>
      </c>
      <c r="Y66" s="59">
        <v>0.0023720734579389395</v>
      </c>
      <c r="Z66" s="59">
        <v>0.002692530330902071</v>
      </c>
      <c r="AA66" s="59">
        <v>0.0016921829437356827</v>
      </c>
      <c r="AB66" s="59">
        <v>0.0020021727868120426</v>
      </c>
      <c r="AC66" s="59">
        <v>0.004154789189804237</v>
      </c>
      <c r="AD66" s="59">
        <v>0.0032148000963200525</v>
      </c>
      <c r="AE66" s="59">
        <v>0.00295300699680422</v>
      </c>
      <c r="AF66" s="59">
        <v>0.0018796927853726168</v>
      </c>
      <c r="AG66" s="59">
        <v>0.0020735568000409222</v>
      </c>
      <c r="AH66" s="59">
        <v>0.0021450082636410178</v>
      </c>
      <c r="AI66" s="59">
        <v>0.0027925049823625736</v>
      </c>
      <c r="AJ66" s="59">
        <v>0.0018037010637627915</v>
      </c>
      <c r="AK66" s="59">
        <v>0.0011646690891979601</v>
      </c>
      <c r="AL66" s="59">
        <v>0.0013476425396040832</v>
      </c>
      <c r="AM66" s="59">
        <v>0.0014898026549170916</v>
      </c>
      <c r="AN66" s="59">
        <v>0.001998604914281691</v>
      </c>
      <c r="AO66" s="59">
        <v>0.0010735233193169093</v>
      </c>
      <c r="AP66" s="59">
        <v>0.0012755753057808734</v>
      </c>
      <c r="AQ66" s="59">
        <v>0.001860913381745687</v>
      </c>
      <c r="AR66" s="59">
        <v>0.0027280103814318266</v>
      </c>
      <c r="AS66" s="59">
        <v>0.005248681755543392</v>
      </c>
      <c r="AT66" s="59">
        <v>0.005822035533619731</v>
      </c>
      <c r="AU66" s="59">
        <v>0.0020663585909635653</v>
      </c>
      <c r="AV66" s="59">
        <v>0.004297809894673148</v>
      </c>
      <c r="AW66" s="59">
        <v>0.0015345289937143225</v>
      </c>
      <c r="AX66" s="59">
        <v>0.0012666334290669127</v>
      </c>
      <c r="AY66" s="59">
        <v>0.0018337319446974185</v>
      </c>
      <c r="AZ66" s="59">
        <v>0.0028576584762297088</v>
      </c>
      <c r="BA66" s="59">
        <v>0.0030641626090041224</v>
      </c>
      <c r="BB66" s="59">
        <v>0.0013793452189255705</v>
      </c>
      <c r="BC66" s="59">
        <v>0.005413517391632642</v>
      </c>
      <c r="BD66" s="59">
        <v>3.68890412976087E-4</v>
      </c>
      <c r="BE66" s="59">
        <v>0.01783927031824994</v>
      </c>
      <c r="BF66" s="59">
        <v>0.005413422304011544</v>
      </c>
      <c r="BG66" s="59">
        <v>0.009547510898263912</v>
      </c>
      <c r="BH66" s="59">
        <v>0.0030610064432218744</v>
      </c>
      <c r="BI66" s="59">
        <v>0.00999950229030762</v>
      </c>
      <c r="BJ66" s="59">
        <v>0.005327273037850573</v>
      </c>
      <c r="BK66" s="59">
        <v>0.0017201714041744753</v>
      </c>
      <c r="BL66" s="59">
        <v>0.0010813476524576865</v>
      </c>
      <c r="BM66" s="59">
        <v>1.0013241063023057</v>
      </c>
      <c r="BN66" s="59">
        <v>0.003926092586408355</v>
      </c>
      <c r="BO66" s="59">
        <v>0.0010618306214633777</v>
      </c>
      <c r="BP66" s="59">
        <v>0.0018785982077924564</v>
      </c>
      <c r="BQ66" s="59">
        <v>0.0051791961407663175</v>
      </c>
      <c r="BR66" s="59">
        <v>0.0</v>
      </c>
      <c r="BS66" s="53"/>
      <c r="BT66" s="62">
        <v>-2618.5973775820166</v>
      </c>
      <c r="BU66" s="61">
        <v>-3237.3186455913215</v>
      </c>
      <c r="BV66" s="62">
        <f>'Cálculo do PIB 2050'!H64+BU66</f>
        <v>137581.084</v>
      </c>
      <c r="BX66" s="63">
        <v>24022.0</v>
      </c>
      <c r="BY66" s="61">
        <v>29697.942771821283</v>
      </c>
      <c r="BZ66" s="62">
        <f>'Cálculo do PIB 2050'!L64+BY66</f>
        <v>197157.0829</v>
      </c>
    </row>
    <row r="67">
      <c r="A67" s="58" t="s">
        <v>229</v>
      </c>
      <c r="B67" s="55" t="s">
        <v>86</v>
      </c>
      <c r="C67" s="59">
        <v>6.555985886472077E-6</v>
      </c>
      <c r="D67" s="59">
        <v>6.197561116273225E-6</v>
      </c>
      <c r="E67" s="59">
        <v>1.7207238158446928E-6</v>
      </c>
      <c r="F67" s="59">
        <v>9.127321063807486E-6</v>
      </c>
      <c r="G67" s="59">
        <v>6.812296623013553E-6</v>
      </c>
      <c r="H67" s="59">
        <v>5.4885412944502635E-5</v>
      </c>
      <c r="I67" s="59">
        <v>7.901276155686763E-6</v>
      </c>
      <c r="J67" s="59">
        <v>1.6649086818614888E-5</v>
      </c>
      <c r="K67" s="59">
        <v>1.145137882806689E-5</v>
      </c>
      <c r="L67" s="59">
        <v>1.0982365954893224E-5</v>
      </c>
      <c r="M67" s="59">
        <v>3.959293436154206E-5</v>
      </c>
      <c r="N67" s="59">
        <v>3.7991986022357536E-5</v>
      </c>
      <c r="O67" s="59">
        <v>5.7920098348019256E-6</v>
      </c>
      <c r="P67" s="59">
        <v>9.918911369657786E-6</v>
      </c>
      <c r="Q67" s="59">
        <v>2.3132234622105633E-5</v>
      </c>
      <c r="R67" s="59">
        <v>1.709766011212697E-5</v>
      </c>
      <c r="S67" s="59">
        <v>1.691645213088936E-5</v>
      </c>
      <c r="T67" s="59">
        <v>7.488382429946665E-6</v>
      </c>
      <c r="U67" s="59">
        <v>4.156476464943241E-6</v>
      </c>
      <c r="V67" s="59">
        <v>6.761520462279838E-6</v>
      </c>
      <c r="W67" s="59">
        <v>2.441023669302193E-5</v>
      </c>
      <c r="X67" s="59">
        <v>1.9047644282838634E-5</v>
      </c>
      <c r="Y67" s="59">
        <v>4.735248540907661E-5</v>
      </c>
      <c r="Z67" s="59">
        <v>9.953552710807839E-5</v>
      </c>
      <c r="AA67" s="59">
        <v>1.9443851949662205E-5</v>
      </c>
      <c r="AB67" s="59">
        <v>1.835168677479075E-5</v>
      </c>
      <c r="AC67" s="59">
        <v>1.952965906280106E-5</v>
      </c>
      <c r="AD67" s="59">
        <v>6.1020261255042226E-5</v>
      </c>
      <c r="AE67" s="59">
        <v>1.3115862515441243E-5</v>
      </c>
      <c r="AF67" s="59">
        <v>2.2204433538846732E-5</v>
      </c>
      <c r="AG67" s="59">
        <v>6.480523622941584E-5</v>
      </c>
      <c r="AH67" s="59">
        <v>4.1465388505937053E-5</v>
      </c>
      <c r="AI67" s="59">
        <v>6.133910383440793E-5</v>
      </c>
      <c r="AJ67" s="59">
        <v>5.6844978943193205E-5</v>
      </c>
      <c r="AK67" s="59">
        <v>2.5254906364973437E-5</v>
      </c>
      <c r="AL67" s="59">
        <v>1.685790905465952E-5</v>
      </c>
      <c r="AM67" s="59">
        <v>1.2241672552797325E-5</v>
      </c>
      <c r="AN67" s="59">
        <v>2.2080017258523907E-5</v>
      </c>
      <c r="AO67" s="59">
        <v>9.559732818680749E-6</v>
      </c>
      <c r="AP67" s="59">
        <v>9.269234983954425E-6</v>
      </c>
      <c r="AQ67" s="59">
        <v>8.285900237124132E-6</v>
      </c>
      <c r="AR67" s="59">
        <v>7.786327410993763E-6</v>
      </c>
      <c r="AS67" s="59">
        <v>5.135694836494745E-6</v>
      </c>
      <c r="AT67" s="59">
        <v>4.313464806018245E-6</v>
      </c>
      <c r="AU67" s="59">
        <v>4.206309418633724E-6</v>
      </c>
      <c r="AV67" s="59">
        <v>1.1668658035953176E-5</v>
      </c>
      <c r="AW67" s="59">
        <v>4.879489424335152E-6</v>
      </c>
      <c r="AX67" s="59">
        <v>7.326800255263042E-6</v>
      </c>
      <c r="AY67" s="59">
        <v>7.613340520521277E-6</v>
      </c>
      <c r="AZ67" s="59">
        <v>3.4755429367886596E-6</v>
      </c>
      <c r="BA67" s="59">
        <v>1.6234354316834252E-5</v>
      </c>
      <c r="BB67" s="59">
        <v>2.1431142097919828E-5</v>
      </c>
      <c r="BC67" s="59">
        <v>2.3720577940605693E-6</v>
      </c>
      <c r="BD67" s="59">
        <v>4.935189776134068E-7</v>
      </c>
      <c r="BE67" s="59">
        <v>2.0977336019163843E-6</v>
      </c>
      <c r="BF67" s="59">
        <v>3.678599709645749E-4</v>
      </c>
      <c r="BG67" s="59">
        <v>4.431344170019357E-6</v>
      </c>
      <c r="BH67" s="59">
        <v>2.165832860769173E-5</v>
      </c>
      <c r="BI67" s="59">
        <v>3.646577793680168E-6</v>
      </c>
      <c r="BJ67" s="59">
        <v>1.1024363208807523E-6</v>
      </c>
      <c r="BK67" s="59">
        <v>4.6256108280834574E-6</v>
      </c>
      <c r="BL67" s="59">
        <v>2.8013237999388617E-6</v>
      </c>
      <c r="BM67" s="59">
        <v>2.484504919744496E-6</v>
      </c>
      <c r="BN67" s="59">
        <v>1.0000070850511307</v>
      </c>
      <c r="BO67" s="59">
        <v>0.0012214914304749284</v>
      </c>
      <c r="BP67" s="59">
        <v>3.5390308273331788E-6</v>
      </c>
      <c r="BQ67" s="59">
        <v>3.830295458734188E-6</v>
      </c>
      <c r="BR67" s="59">
        <v>0.0</v>
      </c>
      <c r="BS67" s="53"/>
      <c r="BT67" s="62">
        <v>-3700.799556557322</v>
      </c>
      <c r="BU67" s="61">
        <v>-3710.545438782112</v>
      </c>
      <c r="BV67" s="62">
        <f>'Cálculo do PIB 2050'!H65+BU67</f>
        <v>195304.655</v>
      </c>
      <c r="BX67" s="63">
        <v>33950.0</v>
      </c>
      <c r="BY67" s="61">
        <v>34039.40587030267</v>
      </c>
      <c r="BZ67" s="62">
        <f>'Cálculo do PIB 2050'!L65+BY67</f>
        <v>270705.3083</v>
      </c>
    </row>
    <row r="68">
      <c r="A68" s="58" t="s">
        <v>230</v>
      </c>
      <c r="B68" s="55" t="s">
        <v>87</v>
      </c>
      <c r="C68" s="59">
        <v>1.0492596183847833E-5</v>
      </c>
      <c r="D68" s="59">
        <v>1.3313610493741947E-5</v>
      </c>
      <c r="E68" s="59">
        <v>5.9980063696179645E-6</v>
      </c>
      <c r="F68" s="59">
        <v>1.5971711397293294E-5</v>
      </c>
      <c r="G68" s="59">
        <v>1.7440830239296297E-5</v>
      </c>
      <c r="H68" s="59">
        <v>1.5745682563637205E-5</v>
      </c>
      <c r="I68" s="59">
        <v>1.6653088797549918E-5</v>
      </c>
      <c r="J68" s="59">
        <v>2.7649205512314922E-5</v>
      </c>
      <c r="K68" s="59">
        <v>1.859844236105628E-5</v>
      </c>
      <c r="L68" s="59">
        <v>2.4192043226714486E-5</v>
      </c>
      <c r="M68" s="59">
        <v>2.4709446118776557E-5</v>
      </c>
      <c r="N68" s="59">
        <v>2.533532134251886E-5</v>
      </c>
      <c r="O68" s="59">
        <v>2.8401523958832493E-5</v>
      </c>
      <c r="P68" s="59">
        <v>2.8845991471472294E-5</v>
      </c>
      <c r="Q68" s="59">
        <v>2.5186334628347762E-5</v>
      </c>
      <c r="R68" s="59">
        <v>1.8030135305444578E-5</v>
      </c>
      <c r="S68" s="59">
        <v>2.0942271918586555E-5</v>
      </c>
      <c r="T68" s="59">
        <v>1.8759215900003114E-5</v>
      </c>
      <c r="U68" s="59">
        <v>1.6477074700000846E-5</v>
      </c>
      <c r="V68" s="59">
        <v>2.2136445702129903E-5</v>
      </c>
      <c r="W68" s="59">
        <v>1.733610595201958E-5</v>
      </c>
      <c r="X68" s="59">
        <v>2.1860738814304234E-5</v>
      </c>
      <c r="Y68" s="59">
        <v>2.8004886051183533E-5</v>
      </c>
      <c r="Z68" s="59">
        <v>2.6386647893848903E-5</v>
      </c>
      <c r="AA68" s="59">
        <v>2.4667937733781968E-5</v>
      </c>
      <c r="AB68" s="59">
        <v>2.2561326975569517E-5</v>
      </c>
      <c r="AC68" s="59">
        <v>2.0419064276790588E-5</v>
      </c>
      <c r="AD68" s="59">
        <v>1.6773007805638253E-5</v>
      </c>
      <c r="AE68" s="59">
        <v>2.1936647394459992E-5</v>
      </c>
      <c r="AF68" s="59">
        <v>2.3488959961029395E-5</v>
      </c>
      <c r="AG68" s="59">
        <v>2.2290609158220016E-5</v>
      </c>
      <c r="AH68" s="59">
        <v>2.324682571519757E-5</v>
      </c>
      <c r="AI68" s="59">
        <v>2.3594839474335465E-5</v>
      </c>
      <c r="AJ68" s="59">
        <v>2.1607539891571565E-5</v>
      </c>
      <c r="AK68" s="59">
        <v>1.479365935212508E-5</v>
      </c>
      <c r="AL68" s="59">
        <v>2.2252395292339588E-5</v>
      </c>
      <c r="AM68" s="59">
        <v>1.6498528331512786E-5</v>
      </c>
      <c r="AN68" s="59">
        <v>2.0838607649008685E-5</v>
      </c>
      <c r="AO68" s="59">
        <v>1.6651153515340373E-5</v>
      </c>
      <c r="AP68" s="59">
        <v>1.7822992278990955E-5</v>
      </c>
      <c r="AQ68" s="59">
        <v>5.279632667542787E-5</v>
      </c>
      <c r="AR68" s="59">
        <v>8.094057645271626E-5</v>
      </c>
      <c r="AS68" s="59">
        <v>2.0482015310734422E-5</v>
      </c>
      <c r="AT68" s="59">
        <v>2.1295998871351255E-5</v>
      </c>
      <c r="AU68" s="59">
        <v>2.2853058569453967E-5</v>
      </c>
      <c r="AV68" s="59">
        <v>5.290264508610559E-5</v>
      </c>
      <c r="AW68" s="59">
        <v>9.94498654375204E-5</v>
      </c>
      <c r="AX68" s="59">
        <v>5.572038501918056E-5</v>
      </c>
      <c r="AY68" s="59">
        <v>3.7076046793951826E-5</v>
      </c>
      <c r="AZ68" s="59">
        <v>5.037809228066187E-5</v>
      </c>
      <c r="BA68" s="59">
        <v>4.6195273381067696E-5</v>
      </c>
      <c r="BB68" s="59">
        <v>3.210253252977992E-5</v>
      </c>
      <c r="BC68" s="59">
        <v>2.635181090156984E-5</v>
      </c>
      <c r="BD68" s="59">
        <v>8.751524272848833E-6</v>
      </c>
      <c r="BE68" s="59">
        <v>5.617508448090935E-5</v>
      </c>
      <c r="BF68" s="59">
        <v>4.442656745227605E-5</v>
      </c>
      <c r="BG68" s="59">
        <v>4.6413656546964755E-5</v>
      </c>
      <c r="BH68" s="59">
        <v>5.565294187348017E-5</v>
      </c>
      <c r="BI68" s="59">
        <v>3.585785948718006E-5</v>
      </c>
      <c r="BJ68" s="59">
        <v>1.8070254784090545E-5</v>
      </c>
      <c r="BK68" s="59">
        <v>1.0254654718799663E-4</v>
      </c>
      <c r="BL68" s="59">
        <v>2.6882447955968388E-5</v>
      </c>
      <c r="BM68" s="59">
        <v>7.349315985656095E-5</v>
      </c>
      <c r="BN68" s="59">
        <v>7.92460957844138E-5</v>
      </c>
      <c r="BO68" s="59">
        <v>1.1338757042958623</v>
      </c>
      <c r="BP68" s="59">
        <v>1.941575710824478E-4</v>
      </c>
      <c r="BQ68" s="59">
        <v>5.8723170338895644E-5</v>
      </c>
      <c r="BR68" s="59">
        <v>0.0</v>
      </c>
      <c r="BS68" s="53"/>
      <c r="BT68" s="62">
        <v>-5529.273782499658</v>
      </c>
      <c r="BU68" s="61">
        <v>-6277.774294413118</v>
      </c>
      <c r="BV68" s="62">
        <f>'Cálculo do PIB 2050'!H66+BU68</f>
        <v>291065.9519</v>
      </c>
      <c r="BX68" s="63">
        <v>50724.0</v>
      </c>
      <c r="BY68" s="61">
        <v>57590.53238164237</v>
      </c>
      <c r="BZ68" s="62">
        <f>'Cálculo do PIB 2050'!L66+BY68</f>
        <v>411187.2484</v>
      </c>
    </row>
    <row r="69">
      <c r="A69" s="66" t="s">
        <v>231</v>
      </c>
      <c r="B69" s="67" t="s">
        <v>88</v>
      </c>
      <c r="C69" s="68">
        <v>2.3017035899208497E-4</v>
      </c>
      <c r="D69" s="68">
        <v>4.6324098990438726E-4</v>
      </c>
      <c r="E69" s="68">
        <v>2.573000071118326E-4</v>
      </c>
      <c r="F69" s="68">
        <v>4.2358647235320906E-4</v>
      </c>
      <c r="G69" s="68">
        <v>4.7290423169637157E-4</v>
      </c>
      <c r="H69" s="68">
        <v>3.1293764101814184E-4</v>
      </c>
      <c r="I69" s="68">
        <v>3.2815826356234073E-4</v>
      </c>
      <c r="J69" s="68">
        <v>9.324175098240808E-4</v>
      </c>
      <c r="K69" s="68">
        <v>4.391292508697956E-4</v>
      </c>
      <c r="L69" s="68">
        <v>9.916843335670666E-4</v>
      </c>
      <c r="M69" s="68">
        <v>0.0035288282489866567</v>
      </c>
      <c r="N69" s="68">
        <v>0.001048992877940772</v>
      </c>
      <c r="O69" s="68">
        <v>4.142668398613311E-4</v>
      </c>
      <c r="P69" s="68">
        <v>5.776448883313337E-4</v>
      </c>
      <c r="Q69" s="68">
        <v>0.0013034954208556257</v>
      </c>
      <c r="R69" s="68">
        <v>4.092700786467041E-4</v>
      </c>
      <c r="S69" s="68">
        <v>6.315295164635867E-4</v>
      </c>
      <c r="T69" s="68">
        <v>4.7282692598878974E-4</v>
      </c>
      <c r="U69" s="68">
        <v>3.6264056007836434E-4</v>
      </c>
      <c r="V69" s="68">
        <v>4.387390957064699E-4</v>
      </c>
      <c r="W69" s="68">
        <v>3.493030710266648E-4</v>
      </c>
      <c r="X69" s="68">
        <v>6.900457215469143E-4</v>
      </c>
      <c r="Y69" s="68">
        <v>0.0016242941178073796</v>
      </c>
      <c r="Z69" s="68">
        <v>0.0016211782873710794</v>
      </c>
      <c r="AA69" s="68">
        <v>5.834177130990565E-4</v>
      </c>
      <c r="AB69" s="68">
        <v>5.546863927135823E-4</v>
      </c>
      <c r="AC69" s="68">
        <v>4.1179717484000623E-4</v>
      </c>
      <c r="AD69" s="68">
        <v>3.3206329158922597E-4</v>
      </c>
      <c r="AE69" s="68">
        <v>5.952423754145861E-4</v>
      </c>
      <c r="AF69" s="68">
        <v>0.0011131847618799184</v>
      </c>
      <c r="AG69" s="68">
        <v>7.806377086686453E-4</v>
      </c>
      <c r="AH69" s="68">
        <v>5.594794988943772E-4</v>
      </c>
      <c r="AI69" s="68">
        <v>0.0015724205650444883</v>
      </c>
      <c r="AJ69" s="68">
        <v>4.6108303271052677E-4</v>
      </c>
      <c r="AK69" s="68">
        <v>5.352450676594138E-4</v>
      </c>
      <c r="AL69" s="68">
        <v>5.876685390653474E-4</v>
      </c>
      <c r="AM69" s="68">
        <v>3.9694366070329223E-4</v>
      </c>
      <c r="AN69" s="68">
        <v>9.718392435637023E-4</v>
      </c>
      <c r="AO69" s="68">
        <v>3.476241405828248E-4</v>
      </c>
      <c r="AP69" s="68">
        <v>4.179105346594071E-4</v>
      </c>
      <c r="AQ69" s="68">
        <v>9.784246785914147E-4</v>
      </c>
      <c r="AR69" s="68">
        <v>0.0010710535473721207</v>
      </c>
      <c r="AS69" s="68">
        <v>3.877554704580881E-4</v>
      </c>
      <c r="AT69" s="68">
        <v>3.748434424747001E-4</v>
      </c>
      <c r="AU69" s="68">
        <v>5.366943446917114E-4</v>
      </c>
      <c r="AV69" s="68">
        <v>7.568019569403452E-4</v>
      </c>
      <c r="AW69" s="68">
        <v>0.0014792153130510916</v>
      </c>
      <c r="AX69" s="68">
        <v>7.931696978769267E-4</v>
      </c>
      <c r="AY69" s="68">
        <v>0.002091919814024338</v>
      </c>
      <c r="AZ69" s="68">
        <v>0.051615282053018276</v>
      </c>
      <c r="BA69" s="68">
        <v>0.004797968595146244</v>
      </c>
      <c r="BB69" s="68">
        <v>8.84307274874594E-4</v>
      </c>
      <c r="BC69" s="68">
        <v>9.923391839409385E-4</v>
      </c>
      <c r="BD69" s="68">
        <v>1.3239374007436325E-4</v>
      </c>
      <c r="BE69" s="68">
        <v>0.0011930779139816324</v>
      </c>
      <c r="BF69" s="68">
        <v>5.887204898095797E-4</v>
      </c>
      <c r="BG69" s="68">
        <v>0.017111153906217525</v>
      </c>
      <c r="BH69" s="68">
        <v>0.0012379514905214268</v>
      </c>
      <c r="BI69" s="68">
        <v>6.525014976638397E-4</v>
      </c>
      <c r="BJ69" s="68">
        <v>3.6899846165047094E-4</v>
      </c>
      <c r="BK69" s="68">
        <v>0.001095911557999212</v>
      </c>
      <c r="BL69" s="68">
        <v>3.7389227216467656E-4</v>
      </c>
      <c r="BM69" s="68">
        <v>0.001134316069296679</v>
      </c>
      <c r="BN69" s="68">
        <v>7.348068017747836E-4</v>
      </c>
      <c r="BO69" s="68">
        <v>3.544151444824867E-4</v>
      </c>
      <c r="BP69" s="68">
        <v>1.018051362643238</v>
      </c>
      <c r="BQ69" s="68">
        <v>0.006193822745503532</v>
      </c>
      <c r="BR69" s="68">
        <v>0.0</v>
      </c>
      <c r="BS69" s="69"/>
      <c r="BT69" s="70">
        <v>-736.9249338976442</v>
      </c>
      <c r="BU69" s="71">
        <v>-1011.2812128669683</v>
      </c>
      <c r="BV69" s="70">
        <f>'Cálculo do PIB 2050'!H67+BU69</f>
        <v>38617.79385</v>
      </c>
      <c r="BW69" s="72"/>
      <c r="BX69" s="73">
        <v>6760.0</v>
      </c>
      <c r="BY69" s="71">
        <v>9276.858850522323</v>
      </c>
      <c r="BZ69" s="70">
        <f>'Cálculo do PIB 2050'!L67+BY69</f>
        <v>56403.16274</v>
      </c>
    </row>
    <row r="70">
      <c r="A70" s="66" t="s">
        <v>232</v>
      </c>
      <c r="B70" s="67" t="s">
        <v>89</v>
      </c>
      <c r="C70" s="68">
        <v>0.0016246819823803754</v>
      </c>
      <c r="D70" s="68">
        <v>0.0017977944135402976</v>
      </c>
      <c r="E70" s="68">
        <v>0.0014017207786842342</v>
      </c>
      <c r="F70" s="68">
        <v>0.003895550452374344</v>
      </c>
      <c r="G70" s="68">
        <v>0.005911245409296938</v>
      </c>
      <c r="H70" s="68">
        <v>0.005690501664654101</v>
      </c>
      <c r="I70" s="68">
        <v>0.005155047310805264</v>
      </c>
      <c r="J70" s="68">
        <v>0.003392787196103594</v>
      </c>
      <c r="K70" s="68">
        <v>0.0034398519512320634</v>
      </c>
      <c r="L70" s="68">
        <v>0.003266810988014835</v>
      </c>
      <c r="M70" s="68">
        <v>0.004921794846185099</v>
      </c>
      <c r="N70" s="68">
        <v>0.0031902241618748557</v>
      </c>
      <c r="O70" s="68">
        <v>0.0031072022497982974</v>
      </c>
      <c r="P70" s="68">
        <v>0.003471674949567795</v>
      </c>
      <c r="Q70" s="68">
        <v>0.0036302251259656563</v>
      </c>
      <c r="R70" s="68">
        <v>0.004703925141448294</v>
      </c>
      <c r="S70" s="68">
        <v>0.0037777106692032515</v>
      </c>
      <c r="T70" s="68">
        <v>0.00408813184436978</v>
      </c>
      <c r="U70" s="68">
        <v>0.003331267278062771</v>
      </c>
      <c r="V70" s="68">
        <v>0.003181996209367638</v>
      </c>
      <c r="W70" s="68">
        <v>0.002633863747371132</v>
      </c>
      <c r="X70" s="68">
        <v>0.00281420333310994</v>
      </c>
      <c r="Y70" s="68">
        <v>0.003580498625770436</v>
      </c>
      <c r="Z70" s="68">
        <v>0.0036528370282845786</v>
      </c>
      <c r="AA70" s="68">
        <v>0.003822381768550536</v>
      </c>
      <c r="AB70" s="68">
        <v>0.004442940052595786</v>
      </c>
      <c r="AC70" s="68">
        <v>0.0036335512311114443</v>
      </c>
      <c r="AD70" s="68">
        <v>0.003016991703092075</v>
      </c>
      <c r="AE70" s="68">
        <v>0.0049406029543187895</v>
      </c>
      <c r="AF70" s="68">
        <v>0.005274704854505271</v>
      </c>
      <c r="AG70" s="68">
        <v>0.004396490003918166</v>
      </c>
      <c r="AH70" s="68">
        <v>0.0041056832684975755</v>
      </c>
      <c r="AI70" s="68">
        <v>0.004542034470396852</v>
      </c>
      <c r="AJ70" s="68">
        <v>0.004042887034851665</v>
      </c>
      <c r="AK70" s="68">
        <v>0.00307185549093784</v>
      </c>
      <c r="AL70" s="68">
        <v>0.003719986975438873</v>
      </c>
      <c r="AM70" s="68">
        <v>0.0019082940690909654</v>
      </c>
      <c r="AN70" s="68">
        <v>0.004654528887202861</v>
      </c>
      <c r="AO70" s="68">
        <v>0.0012004324893394823</v>
      </c>
      <c r="AP70" s="68">
        <v>0.002065226095808107</v>
      </c>
      <c r="AQ70" s="68">
        <v>0.0020154416142251145</v>
      </c>
      <c r="AR70" s="68">
        <v>0.004643704145492141</v>
      </c>
      <c r="AS70" s="68">
        <v>0.0032416507299975394</v>
      </c>
      <c r="AT70" s="68">
        <v>0.0026100594893330234</v>
      </c>
      <c r="AU70" s="68">
        <v>0.00311418824706426</v>
      </c>
      <c r="AV70" s="68">
        <v>0.011433958969848201</v>
      </c>
      <c r="AW70" s="68">
        <v>0.0080715350209136</v>
      </c>
      <c r="AX70" s="68">
        <v>0.002605871391342666</v>
      </c>
      <c r="AY70" s="68">
        <v>0.004158451748112593</v>
      </c>
      <c r="AZ70" s="68">
        <v>0.006927122923179225</v>
      </c>
      <c r="BA70" s="68">
        <v>0.023939339946872376</v>
      </c>
      <c r="BB70" s="68">
        <v>0.010361959091306673</v>
      </c>
      <c r="BC70" s="68">
        <v>0.005197998112017976</v>
      </c>
      <c r="BD70" s="68">
        <v>5.365648639051895E-4</v>
      </c>
      <c r="BE70" s="68">
        <v>0.003752121707355978</v>
      </c>
      <c r="BF70" s="68">
        <v>0.0023910320704739144</v>
      </c>
      <c r="BG70" s="68">
        <v>0.009691092315861247</v>
      </c>
      <c r="BH70" s="68">
        <v>0.004557562440500093</v>
      </c>
      <c r="BI70" s="68">
        <v>0.0065280789351481105</v>
      </c>
      <c r="BJ70" s="68">
        <v>0.001742885486215266</v>
      </c>
      <c r="BK70" s="68">
        <v>0.0020597395466116154</v>
      </c>
      <c r="BL70" s="68">
        <v>9.787555422869673E-4</v>
      </c>
      <c r="BM70" s="68">
        <v>0.005081218027503027</v>
      </c>
      <c r="BN70" s="68">
        <v>0.008500620902395601</v>
      </c>
      <c r="BO70" s="68">
        <v>0.01181082620188292</v>
      </c>
      <c r="BP70" s="68">
        <v>0.0022757328039589467</v>
      </c>
      <c r="BQ70" s="68">
        <v>1.0055565129678745</v>
      </c>
      <c r="BR70" s="68">
        <v>0.0</v>
      </c>
      <c r="BS70" s="69"/>
      <c r="BT70" s="70">
        <v>-3138.5670542225707</v>
      </c>
      <c r="BU70" s="71">
        <v>-4060.090697015459</v>
      </c>
      <c r="BV70" s="70">
        <f>'Cálculo do PIB 2050'!H68+BU70</f>
        <v>164720.3422</v>
      </c>
      <c r="BW70" s="72"/>
      <c r="BX70" s="73">
        <v>28792.0</v>
      </c>
      <c r="BY70" s="71">
        <v>37245.748189543025</v>
      </c>
      <c r="BZ70" s="70">
        <f>'Cálculo do PIB 2050'!L68+BY70</f>
        <v>237956.917</v>
      </c>
    </row>
    <row r="71">
      <c r="A71" s="74" t="s">
        <v>233</v>
      </c>
      <c r="B71" s="55" t="s">
        <v>90</v>
      </c>
      <c r="C71" s="59">
        <v>0.0</v>
      </c>
      <c r="D71" s="59">
        <v>0.0</v>
      </c>
      <c r="E71" s="59">
        <v>0.0</v>
      </c>
      <c r="F71" s="59">
        <v>0.0</v>
      </c>
      <c r="G71" s="59">
        <v>0.0</v>
      </c>
      <c r="H71" s="59">
        <v>0.0</v>
      </c>
      <c r="I71" s="59">
        <v>0.0</v>
      </c>
      <c r="J71" s="59">
        <v>0.0</v>
      </c>
      <c r="K71" s="59">
        <v>0.0</v>
      </c>
      <c r="L71" s="59">
        <v>0.0</v>
      </c>
      <c r="M71" s="59">
        <v>0.0</v>
      </c>
      <c r="N71" s="59">
        <v>0.0</v>
      </c>
      <c r="O71" s="59">
        <v>0.0</v>
      </c>
      <c r="P71" s="59">
        <v>0.0</v>
      </c>
      <c r="Q71" s="59">
        <v>0.0</v>
      </c>
      <c r="R71" s="59">
        <v>0.0</v>
      </c>
      <c r="S71" s="59">
        <v>0.0</v>
      </c>
      <c r="T71" s="59">
        <v>0.0</v>
      </c>
      <c r="U71" s="59">
        <v>0.0</v>
      </c>
      <c r="V71" s="59">
        <v>0.0</v>
      </c>
      <c r="W71" s="59">
        <v>0.0</v>
      </c>
      <c r="X71" s="59">
        <v>0.0</v>
      </c>
      <c r="Y71" s="59">
        <v>0.0</v>
      </c>
      <c r="Z71" s="59">
        <v>0.0</v>
      </c>
      <c r="AA71" s="59">
        <v>0.0</v>
      </c>
      <c r="AB71" s="59">
        <v>0.0</v>
      </c>
      <c r="AC71" s="59">
        <v>0.0</v>
      </c>
      <c r="AD71" s="59">
        <v>0.0</v>
      </c>
      <c r="AE71" s="59">
        <v>0.0</v>
      </c>
      <c r="AF71" s="59">
        <v>0.0</v>
      </c>
      <c r="AG71" s="59">
        <v>0.0</v>
      </c>
      <c r="AH71" s="59">
        <v>0.0</v>
      </c>
      <c r="AI71" s="59">
        <v>0.0</v>
      </c>
      <c r="AJ71" s="59">
        <v>0.0</v>
      </c>
      <c r="AK71" s="59">
        <v>0.0</v>
      </c>
      <c r="AL71" s="59">
        <v>0.0</v>
      </c>
      <c r="AM71" s="59">
        <v>0.0</v>
      </c>
      <c r="AN71" s="59">
        <v>0.0</v>
      </c>
      <c r="AO71" s="59">
        <v>0.0</v>
      </c>
      <c r="AP71" s="59">
        <v>0.0</v>
      </c>
      <c r="AQ71" s="59">
        <v>0.0</v>
      </c>
      <c r="AR71" s="59">
        <v>0.0</v>
      </c>
      <c r="AS71" s="59">
        <v>0.0</v>
      </c>
      <c r="AT71" s="59">
        <v>0.0</v>
      </c>
      <c r="AU71" s="59">
        <v>0.0</v>
      </c>
      <c r="AV71" s="59">
        <v>0.0</v>
      </c>
      <c r="AW71" s="59">
        <v>0.0</v>
      </c>
      <c r="AX71" s="59">
        <v>0.0</v>
      </c>
      <c r="AY71" s="59">
        <v>0.0</v>
      </c>
      <c r="AZ71" s="59">
        <v>0.0</v>
      </c>
      <c r="BA71" s="59">
        <v>0.0</v>
      </c>
      <c r="BB71" s="59">
        <v>0.0</v>
      </c>
      <c r="BC71" s="59">
        <v>0.0</v>
      </c>
      <c r="BD71" s="59">
        <v>0.0</v>
      </c>
      <c r="BE71" s="59">
        <v>0.0</v>
      </c>
      <c r="BF71" s="59">
        <v>0.0</v>
      </c>
      <c r="BG71" s="59">
        <v>0.0</v>
      </c>
      <c r="BH71" s="59">
        <v>0.0</v>
      </c>
      <c r="BI71" s="59">
        <v>0.0</v>
      </c>
      <c r="BJ71" s="59">
        <v>0.0</v>
      </c>
      <c r="BK71" s="59">
        <v>0.0</v>
      </c>
      <c r="BL71" s="59">
        <v>0.0</v>
      </c>
      <c r="BM71" s="59">
        <v>0.0</v>
      </c>
      <c r="BN71" s="59">
        <v>0.0</v>
      </c>
      <c r="BO71" s="59">
        <v>0.0</v>
      </c>
      <c r="BP71" s="59">
        <v>0.0</v>
      </c>
      <c r="BQ71" s="59">
        <v>0.0</v>
      </c>
      <c r="BR71" s="59">
        <v>1.0</v>
      </c>
      <c r="BS71" s="53"/>
      <c r="BT71" s="62">
        <v>-1359.1834279743634</v>
      </c>
      <c r="BU71" s="61">
        <v>-1359.1834279743634</v>
      </c>
      <c r="BV71" s="62">
        <f>'Cálculo do PIB 2050'!H69+BU71</f>
        <v>71732.63314</v>
      </c>
      <c r="BX71" s="63">
        <v>12469.0</v>
      </c>
      <c r="BY71" s="61">
        <v>12469.0</v>
      </c>
      <c r="BZ71" s="62">
        <f>'Cálculo do PIB 2050'!L69+BY71</f>
        <v>99388.69605</v>
      </c>
    </row>
    <row r="72">
      <c r="A72" s="53"/>
      <c r="B72" s="53" t="s">
        <v>92</v>
      </c>
      <c r="C72" s="75">
        <f t="shared" ref="C72:BR72" si="1">SUM(C4:C71)</f>
        <v>1.721445937</v>
      </c>
      <c r="D72" s="75">
        <f t="shared" si="1"/>
        <v>1.875834629</v>
      </c>
      <c r="E72" s="75">
        <f t="shared" si="1"/>
        <v>1.385645706</v>
      </c>
      <c r="F72" s="75">
        <f t="shared" si="1"/>
        <v>1.880559106</v>
      </c>
      <c r="G72" s="75">
        <f t="shared" si="1"/>
        <v>1.673587642</v>
      </c>
      <c r="H72" s="75">
        <f t="shared" si="1"/>
        <v>1.754505601</v>
      </c>
      <c r="I72" s="75">
        <f t="shared" si="1"/>
        <v>1.902824078</v>
      </c>
      <c r="J72" s="75">
        <f t="shared" si="1"/>
        <v>2.483586238</v>
      </c>
      <c r="K72" s="75">
        <f t="shared" si="1"/>
        <v>2.382136361</v>
      </c>
      <c r="L72" s="75">
        <f t="shared" si="1"/>
        <v>2.298473522</v>
      </c>
      <c r="M72" s="75">
        <f t="shared" si="1"/>
        <v>2.13356451</v>
      </c>
      <c r="N72" s="75">
        <f t="shared" si="1"/>
        <v>2.135816364</v>
      </c>
      <c r="O72" s="75">
        <f t="shared" si="1"/>
        <v>2.017936242</v>
      </c>
      <c r="P72" s="75">
        <f t="shared" si="1"/>
        <v>1.821132577</v>
      </c>
      <c r="Q72" s="75">
        <f t="shared" si="1"/>
        <v>1.949432781</v>
      </c>
      <c r="R72" s="75">
        <f t="shared" si="1"/>
        <v>1.966579887</v>
      </c>
      <c r="S72" s="75">
        <f t="shared" si="1"/>
        <v>2.053885327</v>
      </c>
      <c r="T72" s="75">
        <f t="shared" si="1"/>
        <v>1.742958209</v>
      </c>
      <c r="U72" s="75">
        <f t="shared" si="1"/>
        <v>2.308984943</v>
      </c>
      <c r="V72" s="75">
        <f t="shared" si="1"/>
        <v>2.32171704</v>
      </c>
      <c r="W72" s="75">
        <f t="shared" si="1"/>
        <v>1.992972991</v>
      </c>
      <c r="X72" s="75">
        <f t="shared" si="1"/>
        <v>2.051098595</v>
      </c>
      <c r="Y72" s="75">
        <f t="shared" si="1"/>
        <v>2.140768657</v>
      </c>
      <c r="Z72" s="75">
        <f t="shared" si="1"/>
        <v>1.738793628</v>
      </c>
      <c r="AA72" s="75">
        <f t="shared" si="1"/>
        <v>2.044862607</v>
      </c>
      <c r="AB72" s="75">
        <f t="shared" si="1"/>
        <v>2.062727263</v>
      </c>
      <c r="AC72" s="75">
        <f t="shared" si="1"/>
        <v>2.097786245</v>
      </c>
      <c r="AD72" s="75">
        <f t="shared" si="1"/>
        <v>2.093144648</v>
      </c>
      <c r="AE72" s="75">
        <f t="shared" si="1"/>
        <v>2.046434224</v>
      </c>
      <c r="AF72" s="75">
        <f t="shared" si="1"/>
        <v>1.822911958</v>
      </c>
      <c r="AG72" s="75">
        <f t="shared" si="1"/>
        <v>2.034917245</v>
      </c>
      <c r="AH72" s="75">
        <f t="shared" si="1"/>
        <v>1.987676721</v>
      </c>
      <c r="AI72" s="75">
        <f t="shared" si="1"/>
        <v>2.272967473</v>
      </c>
      <c r="AJ72" s="75">
        <f t="shared" si="1"/>
        <v>2.048038826</v>
      </c>
      <c r="AK72" s="75">
        <f t="shared" si="1"/>
        <v>1.622790698</v>
      </c>
      <c r="AL72" s="75">
        <f t="shared" si="1"/>
        <v>1.84142598</v>
      </c>
      <c r="AM72" s="75">
        <f t="shared" si="1"/>
        <v>1.802491937</v>
      </c>
      <c r="AN72" s="75">
        <f t="shared" si="1"/>
        <v>1.951406249</v>
      </c>
      <c r="AO72" s="75">
        <f t="shared" si="1"/>
        <v>1.563400805</v>
      </c>
      <c r="AP72" s="75">
        <f t="shared" si="1"/>
        <v>1.889540388</v>
      </c>
      <c r="AQ72" s="75">
        <f t="shared" si="1"/>
        <v>1.62373968</v>
      </c>
      <c r="AR72" s="75">
        <f t="shared" si="1"/>
        <v>1.570184534</v>
      </c>
      <c r="AS72" s="75">
        <f t="shared" si="1"/>
        <v>2.017283062</v>
      </c>
      <c r="AT72" s="75">
        <f t="shared" si="1"/>
        <v>1.77001056</v>
      </c>
      <c r="AU72" s="75">
        <f t="shared" si="1"/>
        <v>1.895962098</v>
      </c>
      <c r="AV72" s="75">
        <f t="shared" si="1"/>
        <v>1.595410737</v>
      </c>
      <c r="AW72" s="75">
        <f t="shared" si="1"/>
        <v>1.69765233</v>
      </c>
      <c r="AX72" s="75">
        <f t="shared" si="1"/>
        <v>1.850034377</v>
      </c>
      <c r="AY72" s="75">
        <f t="shared" si="1"/>
        <v>1.73647711</v>
      </c>
      <c r="AZ72" s="75">
        <f t="shared" si="1"/>
        <v>1.858530261</v>
      </c>
      <c r="BA72" s="75">
        <f t="shared" si="1"/>
        <v>1.794520262</v>
      </c>
      <c r="BB72" s="75">
        <f t="shared" si="1"/>
        <v>1.424975063</v>
      </c>
      <c r="BC72" s="75">
        <f t="shared" si="1"/>
        <v>1.461751889</v>
      </c>
      <c r="BD72" s="75">
        <f t="shared" si="1"/>
        <v>1.110313549</v>
      </c>
      <c r="BE72" s="75">
        <f t="shared" si="1"/>
        <v>1.432674713</v>
      </c>
      <c r="BF72" s="75">
        <f t="shared" si="1"/>
        <v>1.485603153</v>
      </c>
      <c r="BG72" s="75">
        <f t="shared" si="1"/>
        <v>1.989246311</v>
      </c>
      <c r="BH72" s="75">
        <f t="shared" si="1"/>
        <v>1.500211147</v>
      </c>
      <c r="BI72" s="75">
        <f t="shared" si="1"/>
        <v>1.45785714</v>
      </c>
      <c r="BJ72" s="75">
        <f t="shared" si="1"/>
        <v>1.251096148</v>
      </c>
      <c r="BK72" s="75">
        <f t="shared" si="1"/>
        <v>1.38930272</v>
      </c>
      <c r="BL72" s="75">
        <f t="shared" si="1"/>
        <v>1.22345905</v>
      </c>
      <c r="BM72" s="75">
        <f t="shared" si="1"/>
        <v>1.384460649</v>
      </c>
      <c r="BN72" s="75">
        <f t="shared" si="1"/>
        <v>1.461516252</v>
      </c>
      <c r="BO72" s="75">
        <f t="shared" si="1"/>
        <v>1.592855632</v>
      </c>
      <c r="BP72" s="75">
        <f t="shared" si="1"/>
        <v>1.582413285</v>
      </c>
      <c r="BQ72" s="75">
        <f t="shared" si="1"/>
        <v>1.672668117</v>
      </c>
      <c r="BR72" s="75">
        <f t="shared" si="1"/>
        <v>1</v>
      </c>
      <c r="BS72" s="76" t="s">
        <v>91</v>
      </c>
      <c r="BT72" s="60">
        <f>SUM(BT4:BT71)</f>
        <v>-219255.7059</v>
      </c>
      <c r="BU72" s="77">
        <f>SUM(BU2:BU71)</f>
        <v>-378740.9135</v>
      </c>
      <c r="BV72" s="62">
        <f>'Cálculo do PIB 2050'!H70+BU72</f>
        <v>11412013.38</v>
      </c>
      <c r="BX72" s="63">
        <f>SUM(BX4:BX71)</f>
        <v>2011378</v>
      </c>
      <c r="BY72" s="77">
        <f>SUM(BY2:BY71)</f>
        <v>3474439.302</v>
      </c>
      <c r="BZ72" s="62">
        <f>'Cálculo do PIB 2050'!L70+BY72</f>
        <v>17495828.12</v>
      </c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75"/>
      <c r="BV73" s="75"/>
      <c r="BW73" s="75"/>
      <c r="BX73" s="75"/>
      <c r="BY73" s="75"/>
      <c r="BZ73" s="75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78">
        <v>85561.0</v>
      </c>
      <c r="BZ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</row>
    <row r="1000">
      <c r="BT1000" s="53"/>
      <c r="BU1000" s="53"/>
      <c r="BV1000" s="53"/>
      <c r="BW1000" s="53"/>
      <c r="BX1000" s="53"/>
      <c r="BY1000" s="53"/>
      <c r="BZ1000" s="53"/>
    </row>
  </sheetData>
  <mergeCells count="2">
    <mergeCell ref="BT2:BV2"/>
    <mergeCell ref="BX2:BZ2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8.38"/>
    <col customWidth="1" min="8" max="9" width="20.75"/>
    <col customWidth="1" min="11" max="11" width="18.13"/>
    <col customWidth="1" min="12" max="12" width="20.75"/>
  </cols>
  <sheetData>
    <row r="1">
      <c r="A1" s="79" t="s">
        <v>2</v>
      </c>
      <c r="B1" s="80" t="s">
        <v>8</v>
      </c>
      <c r="C1" s="81" t="s">
        <v>234</v>
      </c>
      <c r="D1" s="81" t="s">
        <v>4</v>
      </c>
      <c r="E1" s="81" t="s">
        <v>5</v>
      </c>
      <c r="F1" s="81" t="s">
        <v>9</v>
      </c>
      <c r="G1" s="81" t="s">
        <v>6</v>
      </c>
      <c r="H1" s="82" t="s">
        <v>235</v>
      </c>
      <c r="I1" s="83" t="s">
        <v>236</v>
      </c>
      <c r="J1" s="81" t="s">
        <v>237</v>
      </c>
      <c r="K1" s="84" t="s">
        <v>238</v>
      </c>
      <c r="L1" s="84" t="s">
        <v>239</v>
      </c>
      <c r="M1" s="85" t="s">
        <v>240</v>
      </c>
      <c r="N1" s="85" t="s">
        <v>241</v>
      </c>
      <c r="O1" s="80" t="s">
        <v>242</v>
      </c>
      <c r="P1" s="86"/>
    </row>
    <row r="2">
      <c r="A2" s="87" t="s">
        <v>20</v>
      </c>
      <c r="B2" s="88">
        <v>398037.0</v>
      </c>
      <c r="C2" s="89">
        <v>6687599.0</v>
      </c>
      <c r="D2" s="90">
        <f t="shared" ref="D2:D69" si="1">C2/104340275</f>
        <v>0.06409412856</v>
      </c>
      <c r="E2" s="91">
        <f t="shared" ref="E2:E69" si="2">D2*141388292 </f>
        <v>9062159.365</v>
      </c>
      <c r="F2" s="92">
        <f t="shared" ref="F2:F69" si="3">E2/B2</f>
        <v>22.76712809</v>
      </c>
      <c r="G2" s="93">
        <f t="shared" ref="G2:G69" si="4">D2*138807096</f>
        <v>8896719.856</v>
      </c>
      <c r="H2" s="94">
        <f t="shared" ref="H2:H69" si="5">G2/F2</f>
        <v>390770.4046</v>
      </c>
      <c r="I2" s="94">
        <f t="shared" ref="I2:I69" si="6">H2-B2</f>
        <v>-7266.5954</v>
      </c>
      <c r="J2" s="95">
        <v>0.0054</v>
      </c>
      <c r="K2" s="96">
        <f t="shared" ref="K2:K69" si="7">F2*(1-J2)^32</f>
        <v>19.14515151</v>
      </c>
      <c r="L2" s="97">
        <f t="shared" ref="L2:L69" si="8">G2/K2</f>
        <v>464698.3259</v>
      </c>
      <c r="M2" s="97">
        <f t="shared" ref="M2:M69" si="9">L2-B2</f>
        <v>66661.32586</v>
      </c>
      <c r="N2" s="97">
        <v>217110.58456947276</v>
      </c>
      <c r="O2" s="98">
        <f t="shared" ref="O2:O69" si="10">N2+I2</f>
        <v>209843.9892</v>
      </c>
      <c r="P2" s="86"/>
      <c r="R2" s="99" t="s">
        <v>243</v>
      </c>
    </row>
    <row r="3">
      <c r="A3" s="100" t="s">
        <v>22</v>
      </c>
      <c r="B3" s="88">
        <v>151959.0</v>
      </c>
      <c r="C3" s="101">
        <v>5891326.0</v>
      </c>
      <c r="D3" s="90">
        <f t="shared" si="1"/>
        <v>0.05646262673</v>
      </c>
      <c r="E3" s="91">
        <f t="shared" si="2"/>
        <v>7983154.355</v>
      </c>
      <c r="F3" s="92">
        <f t="shared" si="3"/>
        <v>52.53492294</v>
      </c>
      <c r="G3" s="93">
        <f t="shared" si="4"/>
        <v>7837413.249</v>
      </c>
      <c r="H3" s="94">
        <f t="shared" si="5"/>
        <v>149184.8243</v>
      </c>
      <c r="I3" s="94">
        <f t="shared" si="6"/>
        <v>-2774.175693</v>
      </c>
      <c r="J3" s="95">
        <v>0.0054</v>
      </c>
      <c r="K3" s="96">
        <f t="shared" si="7"/>
        <v>44.1772478</v>
      </c>
      <c r="L3" s="97">
        <f t="shared" si="8"/>
        <v>177408.3638</v>
      </c>
      <c r="M3" s="97">
        <f t="shared" si="9"/>
        <v>25449.36379</v>
      </c>
      <c r="N3" s="97">
        <v>50137.43115909272</v>
      </c>
      <c r="O3" s="98">
        <f t="shared" si="10"/>
        <v>47363.25547</v>
      </c>
      <c r="P3" s="86"/>
      <c r="R3" s="102" t="s">
        <v>244</v>
      </c>
    </row>
    <row r="4">
      <c r="A4" s="87" t="s">
        <v>24</v>
      </c>
      <c r="B4" s="88">
        <v>37870.0</v>
      </c>
      <c r="C4" s="101">
        <v>801096.0</v>
      </c>
      <c r="D4" s="90">
        <f t="shared" si="1"/>
        <v>0.007677725595</v>
      </c>
      <c r="E4" s="91">
        <f t="shared" si="2"/>
        <v>1085540.508</v>
      </c>
      <c r="F4" s="92">
        <f t="shared" si="3"/>
        <v>28.66491968</v>
      </c>
      <c r="G4" s="93">
        <f t="shared" si="4"/>
        <v>1065722.794</v>
      </c>
      <c r="H4" s="94">
        <f t="shared" si="5"/>
        <v>37178.64224</v>
      </c>
      <c r="I4" s="94">
        <f t="shared" si="6"/>
        <v>-691.3577577</v>
      </c>
      <c r="J4" s="95">
        <v>0.0054</v>
      </c>
      <c r="K4" s="96">
        <f t="shared" si="7"/>
        <v>24.10467531</v>
      </c>
      <c r="L4" s="97">
        <f t="shared" si="8"/>
        <v>44212.28579</v>
      </c>
      <c r="M4" s="97">
        <f t="shared" si="9"/>
        <v>6342.285793</v>
      </c>
      <c r="N4" s="97">
        <v>21899.68507129646</v>
      </c>
      <c r="O4" s="98">
        <f t="shared" si="10"/>
        <v>21208.32731</v>
      </c>
      <c r="P4" s="86"/>
    </row>
    <row r="5">
      <c r="A5" s="87" t="s">
        <v>26</v>
      </c>
      <c r="B5" s="88">
        <v>20011.0</v>
      </c>
      <c r="C5" s="103">
        <v>118276.0</v>
      </c>
      <c r="D5" s="90">
        <f t="shared" si="1"/>
        <v>0.001133560363</v>
      </c>
      <c r="E5" s="91">
        <f t="shared" si="2"/>
        <v>160272.1636</v>
      </c>
      <c r="F5" s="92">
        <f t="shared" si="3"/>
        <v>8.009203118</v>
      </c>
      <c r="G5" s="93">
        <f t="shared" si="4"/>
        <v>157346.2221</v>
      </c>
      <c r="H5" s="94">
        <f t="shared" si="5"/>
        <v>19645.67758</v>
      </c>
      <c r="I5" s="94">
        <f t="shared" si="6"/>
        <v>-365.3224212</v>
      </c>
      <c r="J5" s="95">
        <v>0.0054</v>
      </c>
      <c r="K5" s="96">
        <f t="shared" si="7"/>
        <v>6.735035116</v>
      </c>
      <c r="L5" s="97">
        <f t="shared" si="8"/>
        <v>23362.34621</v>
      </c>
      <c r="M5" s="97">
        <f t="shared" si="9"/>
        <v>3351.346211</v>
      </c>
      <c r="N5" s="97">
        <v>1502.219060526731</v>
      </c>
      <c r="O5" s="98">
        <f t="shared" si="10"/>
        <v>1136.896639</v>
      </c>
      <c r="P5" s="86"/>
    </row>
    <row r="6">
      <c r="A6" s="87" t="s">
        <v>27</v>
      </c>
      <c r="B6" s="88">
        <v>225938.0</v>
      </c>
      <c r="C6" s="103">
        <v>50144.0</v>
      </c>
      <c r="D6" s="90">
        <f t="shared" si="1"/>
        <v>0.0004805814437</v>
      </c>
      <c r="E6" s="91">
        <f t="shared" si="2"/>
        <v>67948.5895</v>
      </c>
      <c r="F6" s="92">
        <f t="shared" si="3"/>
        <v>0.3007399795</v>
      </c>
      <c r="G6" s="93">
        <f t="shared" si="4"/>
        <v>66708.1146</v>
      </c>
      <c r="H6" s="94">
        <f t="shared" si="5"/>
        <v>221813.2577</v>
      </c>
      <c r="I6" s="94">
        <f t="shared" si="6"/>
        <v>-4124.742251</v>
      </c>
      <c r="J6" s="95">
        <v>0.0054</v>
      </c>
      <c r="K6" s="96">
        <f t="shared" si="7"/>
        <v>0.2528958616</v>
      </c>
      <c r="L6" s="97">
        <f t="shared" si="8"/>
        <v>263777.0116</v>
      </c>
      <c r="M6" s="97">
        <f t="shared" si="9"/>
        <v>37839.01155</v>
      </c>
      <c r="N6" s="97">
        <v>92548.17529997525</v>
      </c>
      <c r="O6" s="98">
        <f t="shared" si="10"/>
        <v>88423.43305</v>
      </c>
      <c r="P6" s="86"/>
    </row>
    <row r="7">
      <c r="A7" s="87" t="s">
        <v>28</v>
      </c>
      <c r="B7" s="88">
        <v>92326.0</v>
      </c>
      <c r="C7" s="103">
        <v>35440.0</v>
      </c>
      <c r="D7" s="90">
        <f t="shared" si="1"/>
        <v>0.0003396579125</v>
      </c>
      <c r="E7" s="91">
        <f t="shared" si="2"/>
        <v>48023.65212</v>
      </c>
      <c r="F7" s="92">
        <f t="shared" si="3"/>
        <v>0.5201530676</v>
      </c>
      <c r="G7" s="93">
        <f t="shared" si="4"/>
        <v>47146.92847</v>
      </c>
      <c r="H7" s="94">
        <f t="shared" si="5"/>
        <v>90640.48914</v>
      </c>
      <c r="I7" s="94">
        <f t="shared" si="6"/>
        <v>-1685.510862</v>
      </c>
      <c r="J7" s="95">
        <v>0.0054</v>
      </c>
      <c r="K7" s="96">
        <f t="shared" si="7"/>
        <v>0.4374029631</v>
      </c>
      <c r="L7" s="97">
        <f t="shared" si="8"/>
        <v>107788.3152</v>
      </c>
      <c r="M7" s="97">
        <f t="shared" si="9"/>
        <v>15462.31524</v>
      </c>
      <c r="N7" s="97">
        <v>73313.87283754621</v>
      </c>
      <c r="O7" s="98">
        <f t="shared" si="10"/>
        <v>71628.36198</v>
      </c>
      <c r="P7" s="86"/>
    </row>
    <row r="8">
      <c r="A8" s="87" t="s">
        <v>29</v>
      </c>
      <c r="B8" s="88">
        <v>18273.0</v>
      </c>
      <c r="C8" s="103">
        <v>28949.0</v>
      </c>
      <c r="D8" s="90">
        <f t="shared" si="1"/>
        <v>0.0002774479941</v>
      </c>
      <c r="E8" s="91">
        <f t="shared" si="2"/>
        <v>39227.898</v>
      </c>
      <c r="F8" s="92">
        <f t="shared" si="3"/>
        <v>2.146768347</v>
      </c>
      <c r="G8" s="93">
        <f t="shared" si="4"/>
        <v>38511.75035</v>
      </c>
      <c r="H8" s="94">
        <f t="shared" si="5"/>
        <v>17939.40665</v>
      </c>
      <c r="I8" s="94">
        <f t="shared" si="6"/>
        <v>-333.5933537</v>
      </c>
      <c r="J8" s="95">
        <v>0.0054</v>
      </c>
      <c r="K8" s="96">
        <f t="shared" si="7"/>
        <v>1.805243292</v>
      </c>
      <c r="L8" s="97">
        <f t="shared" si="8"/>
        <v>21333.27431</v>
      </c>
      <c r="M8" s="97">
        <f t="shared" si="9"/>
        <v>3060.274315</v>
      </c>
      <c r="N8" s="97">
        <v>9924.989907944695</v>
      </c>
      <c r="O8" s="98">
        <f t="shared" si="10"/>
        <v>9591.396554</v>
      </c>
      <c r="P8" s="86"/>
    </row>
    <row r="9">
      <c r="A9" s="100" t="s">
        <v>30</v>
      </c>
      <c r="B9" s="88">
        <v>292406.0</v>
      </c>
      <c r="C9" s="103">
        <v>765202.0</v>
      </c>
      <c r="D9" s="90">
        <f t="shared" si="1"/>
        <v>0.007333716535</v>
      </c>
      <c r="E9" s="91">
        <f t="shared" si="2"/>
        <v>1036901.655</v>
      </c>
      <c r="F9" s="92">
        <f t="shared" si="3"/>
        <v>3.546102525</v>
      </c>
      <c r="G9" s="93">
        <f t="shared" si="4"/>
        <v>1017971.895</v>
      </c>
      <c r="H9" s="94">
        <f t="shared" si="5"/>
        <v>287067.8126</v>
      </c>
      <c r="I9" s="94">
        <f t="shared" si="6"/>
        <v>-5338.187391</v>
      </c>
      <c r="J9" s="95">
        <v>0.0054</v>
      </c>
      <c r="K9" s="96">
        <f t="shared" si="7"/>
        <v>2.981960212</v>
      </c>
      <c r="L9" s="97">
        <f t="shared" si="8"/>
        <v>341376.7531</v>
      </c>
      <c r="M9" s="97">
        <f t="shared" si="9"/>
        <v>48970.75309</v>
      </c>
      <c r="N9" s="97">
        <v>236645.6461769613</v>
      </c>
      <c r="O9" s="98">
        <f t="shared" si="10"/>
        <v>231307.4588</v>
      </c>
      <c r="P9" s="86"/>
    </row>
    <row r="10">
      <c r="A10" s="87" t="s">
        <v>31</v>
      </c>
      <c r="B10" s="88">
        <v>51555.0</v>
      </c>
      <c r="C10" s="103">
        <v>156442.0</v>
      </c>
      <c r="D10" s="90">
        <f t="shared" si="1"/>
        <v>0.001499344333</v>
      </c>
      <c r="E10" s="91">
        <f t="shared" si="2"/>
        <v>211989.7343</v>
      </c>
      <c r="F10" s="92">
        <f t="shared" si="3"/>
        <v>4.111914156</v>
      </c>
      <c r="G10" s="93">
        <f t="shared" si="4"/>
        <v>208119.6327</v>
      </c>
      <c r="H10" s="94">
        <f t="shared" si="5"/>
        <v>50613.80778</v>
      </c>
      <c r="I10" s="94">
        <f t="shared" si="6"/>
        <v>-941.1922154</v>
      </c>
      <c r="J10" s="95">
        <v>0.0054</v>
      </c>
      <c r="K10" s="96">
        <f t="shared" si="7"/>
        <v>3.45775801</v>
      </c>
      <c r="L10" s="97">
        <f t="shared" si="8"/>
        <v>60189.18389</v>
      </c>
      <c r="M10" s="97">
        <f t="shared" si="9"/>
        <v>8634.183894</v>
      </c>
      <c r="N10" s="97">
        <v>33288.97225664605</v>
      </c>
      <c r="O10" s="98">
        <f t="shared" si="10"/>
        <v>32347.78004</v>
      </c>
      <c r="P10" s="86"/>
    </row>
    <row r="11">
      <c r="A11" s="87" t="s">
        <v>32</v>
      </c>
      <c r="B11" s="88">
        <v>324943.0</v>
      </c>
      <c r="C11" s="103">
        <v>1285134.0</v>
      </c>
      <c r="D11" s="90">
        <f t="shared" si="1"/>
        <v>0.0123167588</v>
      </c>
      <c r="E11" s="91">
        <f t="shared" si="2"/>
        <v>1741445.489</v>
      </c>
      <c r="F11" s="92">
        <f t="shared" si="3"/>
        <v>5.35923374</v>
      </c>
      <c r="G11" s="93">
        <f t="shared" si="4"/>
        <v>1709653.521</v>
      </c>
      <c r="H11" s="94">
        <f t="shared" si="5"/>
        <v>319010.8145</v>
      </c>
      <c r="I11" s="94">
        <f t="shared" si="6"/>
        <v>-5932.185473</v>
      </c>
      <c r="J11" s="95">
        <v>0.0054</v>
      </c>
      <c r="K11" s="96">
        <f t="shared" si="7"/>
        <v>4.506644032</v>
      </c>
      <c r="L11" s="97">
        <f t="shared" si="8"/>
        <v>379362.8936</v>
      </c>
      <c r="M11" s="97">
        <f t="shared" si="9"/>
        <v>54419.89365</v>
      </c>
      <c r="N11" s="97">
        <v>221291.87240643374</v>
      </c>
      <c r="O11" s="98">
        <f t="shared" si="10"/>
        <v>215359.6869</v>
      </c>
      <c r="P11" s="86"/>
    </row>
    <row r="12">
      <c r="A12" s="87" t="s">
        <v>33</v>
      </c>
      <c r="B12" s="88">
        <v>78544.0</v>
      </c>
      <c r="C12" s="103">
        <v>190956.0</v>
      </c>
      <c r="D12" s="90">
        <f t="shared" si="1"/>
        <v>0.001830127436</v>
      </c>
      <c r="E12" s="91">
        <f t="shared" si="2"/>
        <v>258758.5924</v>
      </c>
      <c r="F12" s="92">
        <f t="shared" si="3"/>
        <v>3.294441235</v>
      </c>
      <c r="G12" s="93">
        <f t="shared" si="4"/>
        <v>254034.6748</v>
      </c>
      <c r="H12" s="94">
        <f t="shared" si="5"/>
        <v>77110.09444</v>
      </c>
      <c r="I12" s="94">
        <f t="shared" si="6"/>
        <v>-1433.905564</v>
      </c>
      <c r="J12" s="95">
        <v>0.0054</v>
      </c>
      <c r="K12" s="96">
        <f t="shared" si="7"/>
        <v>2.770335211</v>
      </c>
      <c r="L12" s="97">
        <f t="shared" si="8"/>
        <v>91698.17204</v>
      </c>
      <c r="M12" s="97">
        <f t="shared" si="9"/>
        <v>13154.17204</v>
      </c>
      <c r="N12" s="97">
        <v>43721.13428197922</v>
      </c>
      <c r="O12" s="98">
        <f t="shared" si="10"/>
        <v>42287.22872</v>
      </c>
      <c r="P12" s="86"/>
    </row>
    <row r="13">
      <c r="A13" s="87" t="s">
        <v>34</v>
      </c>
      <c r="B13" s="88">
        <v>15694.0</v>
      </c>
      <c r="C13" s="103">
        <v>17784.0</v>
      </c>
      <c r="D13" s="90">
        <f t="shared" si="1"/>
        <v>0.000170442334</v>
      </c>
      <c r="E13" s="91">
        <f t="shared" si="2"/>
        <v>24098.55049</v>
      </c>
      <c r="F13" s="92">
        <f t="shared" si="3"/>
        <v>1.535526347</v>
      </c>
      <c r="G13" s="93">
        <f t="shared" si="4"/>
        <v>23658.60542</v>
      </c>
      <c r="H13" s="94">
        <f t="shared" si="5"/>
        <v>15407.48908</v>
      </c>
      <c r="I13" s="94">
        <f t="shared" si="6"/>
        <v>-286.5109229</v>
      </c>
      <c r="J13" s="95">
        <v>0.0054</v>
      </c>
      <c r="K13" s="96">
        <f t="shared" si="7"/>
        <v>1.291242551</v>
      </c>
      <c r="L13" s="97">
        <f t="shared" si="8"/>
        <v>18322.35578</v>
      </c>
      <c r="M13" s="97">
        <f t="shared" si="9"/>
        <v>2628.355776</v>
      </c>
      <c r="N13" s="97">
        <v>15316.154189789704</v>
      </c>
      <c r="O13" s="98">
        <f t="shared" si="10"/>
        <v>15029.64327</v>
      </c>
      <c r="P13" s="86"/>
    </row>
    <row r="14">
      <c r="A14" s="87" t="s">
        <v>35</v>
      </c>
      <c r="B14" s="88">
        <v>54793.0</v>
      </c>
      <c r="C14" s="103">
        <v>632157.0</v>
      </c>
      <c r="D14" s="90">
        <f t="shared" si="1"/>
        <v>0.006058609679</v>
      </c>
      <c r="E14" s="91">
        <f t="shared" si="2"/>
        <v>856616.4744</v>
      </c>
      <c r="F14" s="92">
        <f t="shared" si="3"/>
        <v>15.63368449</v>
      </c>
      <c r="G14" s="93">
        <f t="shared" si="4"/>
        <v>840978.0153</v>
      </c>
      <c r="H14" s="94">
        <f t="shared" si="5"/>
        <v>53792.6946</v>
      </c>
      <c r="I14" s="94">
        <f t="shared" si="6"/>
        <v>-1000.305403</v>
      </c>
      <c r="J14" s="95">
        <v>0.0054</v>
      </c>
      <c r="K14" s="96">
        <f t="shared" si="7"/>
        <v>13.1465531</v>
      </c>
      <c r="L14" s="97">
        <f t="shared" si="8"/>
        <v>63969.46859</v>
      </c>
      <c r="M14" s="97">
        <f t="shared" si="9"/>
        <v>9176.468589</v>
      </c>
      <c r="N14" s="97">
        <v>22562.76696826755</v>
      </c>
      <c r="O14" s="98">
        <f t="shared" si="10"/>
        <v>21562.46157</v>
      </c>
      <c r="P14" s="86"/>
    </row>
    <row r="15">
      <c r="A15" s="87" t="s">
        <v>36</v>
      </c>
      <c r="B15" s="88">
        <v>66432.0</v>
      </c>
      <c r="C15" s="103">
        <v>1676586.0</v>
      </c>
      <c r="D15" s="90">
        <f t="shared" si="1"/>
        <v>0.01606844529</v>
      </c>
      <c r="E15" s="91">
        <f t="shared" si="2"/>
        <v>2271890.034</v>
      </c>
      <c r="F15" s="92">
        <f t="shared" si="3"/>
        <v>34.19873004</v>
      </c>
      <c r="G15" s="93">
        <f t="shared" si="4"/>
        <v>2230414.227</v>
      </c>
      <c r="H15" s="94">
        <f t="shared" si="5"/>
        <v>65219.21208</v>
      </c>
      <c r="I15" s="94">
        <f t="shared" si="6"/>
        <v>-1212.787921</v>
      </c>
      <c r="J15" s="95">
        <v>0.0054</v>
      </c>
      <c r="K15" s="96">
        <f t="shared" si="7"/>
        <v>28.75812292</v>
      </c>
      <c r="L15" s="97">
        <f t="shared" si="8"/>
        <v>77557.71243</v>
      </c>
      <c r="M15" s="97">
        <f t="shared" si="9"/>
        <v>11125.71243</v>
      </c>
      <c r="N15" s="97">
        <v>60413.60950809909</v>
      </c>
      <c r="O15" s="98">
        <f t="shared" si="10"/>
        <v>59200.82159</v>
      </c>
      <c r="P15" s="86"/>
    </row>
    <row r="16">
      <c r="A16" s="100" t="s">
        <v>37</v>
      </c>
      <c r="B16" s="88">
        <v>43848.0</v>
      </c>
      <c r="C16" s="103">
        <v>468535.0</v>
      </c>
      <c r="D16" s="90">
        <f t="shared" si="1"/>
        <v>0.004490452033</v>
      </c>
      <c r="E16" s="91">
        <f t="shared" si="2"/>
        <v>634897.3433</v>
      </c>
      <c r="F16" s="92">
        <f t="shared" si="3"/>
        <v>14.47950518</v>
      </c>
      <c r="G16" s="93">
        <f t="shared" si="4"/>
        <v>623306.6064</v>
      </c>
      <c r="H16" s="94">
        <f t="shared" si="5"/>
        <v>43047.50739</v>
      </c>
      <c r="I16" s="94">
        <f t="shared" si="6"/>
        <v>-800.4926052</v>
      </c>
      <c r="J16" s="95">
        <v>0.0054</v>
      </c>
      <c r="K16" s="96">
        <f t="shared" si="7"/>
        <v>12.17598985</v>
      </c>
      <c r="L16" s="97">
        <f t="shared" si="8"/>
        <v>51191.45253</v>
      </c>
      <c r="M16" s="97">
        <f t="shared" si="9"/>
        <v>7343.452534</v>
      </c>
      <c r="N16" s="97">
        <v>39028.752902556174</v>
      </c>
      <c r="O16" s="98">
        <f t="shared" si="10"/>
        <v>38228.2603</v>
      </c>
      <c r="P16" s="86"/>
    </row>
    <row r="17">
      <c r="A17" s="100" t="s">
        <v>38</v>
      </c>
      <c r="B17" s="88">
        <v>32687.0</v>
      </c>
      <c r="C17" s="103">
        <v>376397.0</v>
      </c>
      <c r="D17" s="90">
        <f t="shared" si="1"/>
        <v>0.003607398965</v>
      </c>
      <c r="E17" s="91">
        <f t="shared" si="2"/>
        <v>510043.9782</v>
      </c>
      <c r="F17" s="92">
        <f t="shared" si="3"/>
        <v>15.60387855</v>
      </c>
      <c r="G17" s="93">
        <f t="shared" si="4"/>
        <v>500732.5744</v>
      </c>
      <c r="H17" s="94">
        <f t="shared" si="5"/>
        <v>32090.26351</v>
      </c>
      <c r="I17" s="94">
        <f t="shared" si="6"/>
        <v>-596.7364939</v>
      </c>
      <c r="J17" s="95">
        <v>0.0054</v>
      </c>
      <c r="K17" s="96">
        <f t="shared" si="7"/>
        <v>13.12148892</v>
      </c>
      <c r="L17" s="97">
        <f t="shared" si="8"/>
        <v>38161.26184</v>
      </c>
      <c r="M17" s="97">
        <f t="shared" si="9"/>
        <v>5474.261836</v>
      </c>
      <c r="N17" s="97">
        <v>11190.325808697906</v>
      </c>
      <c r="O17" s="98">
        <f t="shared" si="10"/>
        <v>10593.58931</v>
      </c>
      <c r="P17" s="86"/>
    </row>
    <row r="18">
      <c r="A18" s="87" t="s">
        <v>39</v>
      </c>
      <c r="B18" s="88">
        <v>109595.0</v>
      </c>
      <c r="C18" s="103">
        <v>201777.0</v>
      </c>
      <c r="D18" s="90">
        <f t="shared" si="1"/>
        <v>0.001933836191</v>
      </c>
      <c r="E18" s="91">
        <f t="shared" si="2"/>
        <v>273421.7961</v>
      </c>
      <c r="F18" s="92">
        <f t="shared" si="3"/>
        <v>2.494838232</v>
      </c>
      <c r="G18" s="93">
        <f t="shared" si="4"/>
        <v>268430.1858</v>
      </c>
      <c r="H18" s="94">
        <f t="shared" si="5"/>
        <v>107594.2249</v>
      </c>
      <c r="I18" s="94">
        <f t="shared" si="6"/>
        <v>-2000.775111</v>
      </c>
      <c r="J18" s="95">
        <v>0.0054</v>
      </c>
      <c r="K18" s="96">
        <f t="shared" si="7"/>
        <v>2.09793944</v>
      </c>
      <c r="L18" s="97">
        <f t="shared" si="8"/>
        <v>127949.4445</v>
      </c>
      <c r="M18" s="97">
        <f t="shared" si="9"/>
        <v>18354.44445</v>
      </c>
      <c r="N18" s="97">
        <v>49308.34982213612</v>
      </c>
      <c r="O18" s="98">
        <f t="shared" si="10"/>
        <v>47307.57471</v>
      </c>
      <c r="P18" s="86"/>
    </row>
    <row r="19">
      <c r="A19" s="87" t="s">
        <v>40</v>
      </c>
      <c r="B19" s="88">
        <v>21333.0</v>
      </c>
      <c r="C19" s="103">
        <v>180593.0</v>
      </c>
      <c r="D19" s="90">
        <f t="shared" si="1"/>
        <v>0.001730808166</v>
      </c>
      <c r="E19" s="91">
        <f t="shared" si="2"/>
        <v>244716.0104</v>
      </c>
      <c r="F19" s="92">
        <f t="shared" si="3"/>
        <v>11.47124222</v>
      </c>
      <c r="G19" s="93">
        <f t="shared" si="4"/>
        <v>240248.4552</v>
      </c>
      <c r="H19" s="94">
        <f t="shared" si="5"/>
        <v>20943.54304</v>
      </c>
      <c r="I19" s="94">
        <f t="shared" si="6"/>
        <v>-389.4569592</v>
      </c>
      <c r="J19" s="95">
        <v>0.0054</v>
      </c>
      <c r="K19" s="96">
        <f t="shared" si="7"/>
        <v>9.646305389</v>
      </c>
      <c r="L19" s="97">
        <f t="shared" si="8"/>
        <v>24905.74842</v>
      </c>
      <c r="M19" s="97">
        <f t="shared" si="9"/>
        <v>3572.748424</v>
      </c>
      <c r="N19" s="97">
        <v>1030.5022121892976</v>
      </c>
      <c r="O19" s="98">
        <f t="shared" si="10"/>
        <v>641.045253</v>
      </c>
      <c r="P19" s="86"/>
    </row>
    <row r="20">
      <c r="A20" s="100" t="s">
        <v>41</v>
      </c>
      <c r="B20" s="88">
        <v>447501.0</v>
      </c>
      <c r="C20" s="103">
        <v>21721.0</v>
      </c>
      <c r="D20" s="90">
        <f t="shared" si="1"/>
        <v>0.0002081746478</v>
      </c>
      <c r="E20" s="91">
        <f t="shared" si="2"/>
        <v>29433.45789</v>
      </c>
      <c r="F20" s="92">
        <f t="shared" si="3"/>
        <v>0.06577294328</v>
      </c>
      <c r="G20" s="93">
        <f t="shared" si="4"/>
        <v>28896.11832</v>
      </c>
      <c r="H20" s="94">
        <f t="shared" si="5"/>
        <v>439331.3858</v>
      </c>
      <c r="I20" s="94">
        <f t="shared" si="6"/>
        <v>-8169.614152</v>
      </c>
      <c r="J20" s="95">
        <v>0.0054</v>
      </c>
      <c r="K20" s="96">
        <f t="shared" si="7"/>
        <v>0.05530925813</v>
      </c>
      <c r="L20" s="97">
        <f t="shared" si="8"/>
        <v>522446.3191</v>
      </c>
      <c r="M20" s="97">
        <f t="shared" si="9"/>
        <v>74945.31911</v>
      </c>
      <c r="N20" s="97">
        <v>134251.57728391202</v>
      </c>
      <c r="O20" s="98">
        <f t="shared" si="10"/>
        <v>126081.9631</v>
      </c>
      <c r="P20" s="86"/>
    </row>
    <row r="21">
      <c r="A21" s="100" t="s">
        <v>42</v>
      </c>
      <c r="B21" s="88">
        <v>54637.0</v>
      </c>
      <c r="C21" s="103">
        <v>98255.0</v>
      </c>
      <c r="D21" s="90">
        <f t="shared" si="1"/>
        <v>0.0009416785608</v>
      </c>
      <c r="E21" s="91">
        <f t="shared" si="2"/>
        <v>133142.3233</v>
      </c>
      <c r="F21" s="92">
        <f t="shared" si="3"/>
        <v>2.436852743</v>
      </c>
      <c r="G21" s="93">
        <f t="shared" si="4"/>
        <v>130711.6664</v>
      </c>
      <c r="H21" s="94">
        <f t="shared" si="5"/>
        <v>53639.54255</v>
      </c>
      <c r="I21" s="94">
        <f t="shared" si="6"/>
        <v>-997.4574546</v>
      </c>
      <c r="J21" s="95">
        <v>0.0054</v>
      </c>
      <c r="K21" s="96">
        <f t="shared" si="7"/>
        <v>2.049178745</v>
      </c>
      <c r="L21" s="97">
        <f t="shared" si="8"/>
        <v>63787.34246</v>
      </c>
      <c r="M21" s="97">
        <f t="shared" si="9"/>
        <v>9150.342458</v>
      </c>
      <c r="N21" s="97">
        <v>30093.827209916744</v>
      </c>
      <c r="O21" s="98">
        <f t="shared" si="10"/>
        <v>29096.36976</v>
      </c>
      <c r="P21" s="86"/>
    </row>
    <row r="22">
      <c r="A22" s="100" t="s">
        <v>43</v>
      </c>
      <c r="B22" s="88">
        <v>179506.0</v>
      </c>
      <c r="C22" s="103">
        <v>92285.0</v>
      </c>
      <c r="D22" s="90">
        <f t="shared" si="1"/>
        <v>0.0008844619204</v>
      </c>
      <c r="E22" s="91">
        <f t="shared" si="2"/>
        <v>125052.5603</v>
      </c>
      <c r="F22" s="92">
        <f t="shared" si="3"/>
        <v>0.6966483586</v>
      </c>
      <c r="G22" s="93">
        <f t="shared" si="4"/>
        <v>122769.5907</v>
      </c>
      <c r="H22" s="94">
        <f t="shared" si="5"/>
        <v>176228.9241</v>
      </c>
      <c r="I22" s="94">
        <f t="shared" si="6"/>
        <v>-3277.075935</v>
      </c>
      <c r="J22" s="95">
        <v>0.0054</v>
      </c>
      <c r="K22" s="96">
        <f t="shared" si="7"/>
        <v>0.5858199735</v>
      </c>
      <c r="L22" s="97">
        <f t="shared" si="8"/>
        <v>209568.8031</v>
      </c>
      <c r="M22" s="97">
        <f t="shared" si="9"/>
        <v>30062.8031</v>
      </c>
      <c r="N22" s="97">
        <v>23873.337202608996</v>
      </c>
      <c r="O22" s="98">
        <f t="shared" si="10"/>
        <v>20596.26127</v>
      </c>
      <c r="P22" s="86"/>
    </row>
    <row r="23">
      <c r="A23" s="87" t="s">
        <v>44</v>
      </c>
      <c r="B23" s="88">
        <v>88308.0</v>
      </c>
      <c r="C23" s="103">
        <v>85311.0</v>
      </c>
      <c r="D23" s="90">
        <f t="shared" si="1"/>
        <v>0.0008176229169</v>
      </c>
      <c r="E23" s="91">
        <f t="shared" si="2"/>
        <v>115602.3077</v>
      </c>
      <c r="F23" s="92">
        <f t="shared" si="3"/>
        <v>1.309080805</v>
      </c>
      <c r="G23" s="93">
        <f t="shared" si="4"/>
        <v>113491.8627</v>
      </c>
      <c r="H23" s="94">
        <f t="shared" si="5"/>
        <v>86695.84207</v>
      </c>
      <c r="I23" s="94">
        <f t="shared" si="6"/>
        <v>-1612.157931</v>
      </c>
      <c r="J23" s="95">
        <v>0.0054</v>
      </c>
      <c r="K23" s="96">
        <f t="shared" si="7"/>
        <v>1.100821775</v>
      </c>
      <c r="L23" s="97">
        <f t="shared" si="8"/>
        <v>103097.3999</v>
      </c>
      <c r="M23" s="97">
        <f t="shared" si="9"/>
        <v>14789.39989</v>
      </c>
      <c r="N23" s="97">
        <v>15286.305847441292</v>
      </c>
      <c r="O23" s="98">
        <f t="shared" si="10"/>
        <v>13674.14792</v>
      </c>
      <c r="P23" s="86"/>
    </row>
    <row r="24">
      <c r="A24" s="100" t="s">
        <v>45</v>
      </c>
      <c r="B24" s="88">
        <v>50176.0</v>
      </c>
      <c r="C24" s="103">
        <v>137454.0</v>
      </c>
      <c r="D24" s="90">
        <f t="shared" si="1"/>
        <v>0.00131736283</v>
      </c>
      <c r="E24" s="91">
        <f t="shared" si="2"/>
        <v>186259.6805</v>
      </c>
      <c r="F24" s="92">
        <f t="shared" si="3"/>
        <v>3.712126924</v>
      </c>
      <c r="G24" s="93">
        <f t="shared" si="4"/>
        <v>182859.3089</v>
      </c>
      <c r="H24" s="94">
        <f t="shared" si="5"/>
        <v>49259.98292</v>
      </c>
      <c r="I24" s="94">
        <f t="shared" si="6"/>
        <v>-916.0170808</v>
      </c>
      <c r="J24" s="95">
        <v>0.0054</v>
      </c>
      <c r="K24" s="96">
        <f t="shared" si="7"/>
        <v>3.121572124</v>
      </c>
      <c r="L24" s="97">
        <f t="shared" si="8"/>
        <v>58579.23559</v>
      </c>
      <c r="M24" s="97">
        <f t="shared" si="9"/>
        <v>8403.235594</v>
      </c>
      <c r="N24" s="97">
        <v>39411.76623829442</v>
      </c>
      <c r="O24" s="98">
        <f t="shared" si="10"/>
        <v>38495.74916</v>
      </c>
      <c r="P24" s="86"/>
    </row>
    <row r="25">
      <c r="A25" s="87" t="s">
        <v>46</v>
      </c>
      <c r="B25" s="88">
        <v>76244.0</v>
      </c>
      <c r="C25" s="103">
        <v>104114.0</v>
      </c>
      <c r="D25" s="90">
        <f t="shared" si="1"/>
        <v>0.0009978313743</v>
      </c>
      <c r="E25" s="91">
        <f t="shared" si="2"/>
        <v>141081.6737</v>
      </c>
      <c r="F25" s="92">
        <f t="shared" si="3"/>
        <v>1.850397064</v>
      </c>
      <c r="G25" s="93">
        <f t="shared" si="4"/>
        <v>138506.0754</v>
      </c>
      <c r="H25" s="94">
        <f t="shared" si="5"/>
        <v>74852.08342</v>
      </c>
      <c r="I25" s="94">
        <f t="shared" si="6"/>
        <v>-1391.91658</v>
      </c>
      <c r="J25" s="95">
        <v>0.0054</v>
      </c>
      <c r="K25" s="96">
        <f t="shared" si="7"/>
        <v>1.556021119</v>
      </c>
      <c r="L25" s="97">
        <f t="shared" si="8"/>
        <v>89012.97909</v>
      </c>
      <c r="M25" s="97">
        <f t="shared" si="9"/>
        <v>12768.97909</v>
      </c>
      <c r="N25" s="97">
        <v>55164.46621018298</v>
      </c>
      <c r="O25" s="98">
        <f t="shared" si="10"/>
        <v>53772.54963</v>
      </c>
      <c r="P25" s="86"/>
    </row>
    <row r="26">
      <c r="A26" s="87" t="s">
        <v>47</v>
      </c>
      <c r="B26" s="88">
        <v>121217.0</v>
      </c>
      <c r="C26" s="103">
        <v>444627.0</v>
      </c>
      <c r="D26" s="90">
        <f t="shared" si="1"/>
        <v>0.004261317118</v>
      </c>
      <c r="E26" s="91">
        <f t="shared" si="2"/>
        <v>602500.349</v>
      </c>
      <c r="F26" s="92">
        <f t="shared" si="3"/>
        <v>4.97042782</v>
      </c>
      <c r="G26" s="93">
        <f t="shared" si="4"/>
        <v>591501.0543</v>
      </c>
      <c r="H26" s="94">
        <f t="shared" si="5"/>
        <v>119004.0527</v>
      </c>
      <c r="I26" s="94">
        <f t="shared" si="6"/>
        <v>-2212.947275</v>
      </c>
      <c r="J26" s="95">
        <v>0.0054</v>
      </c>
      <c r="K26" s="96">
        <f t="shared" si="7"/>
        <v>4.179692463</v>
      </c>
      <c r="L26" s="97">
        <f t="shared" si="8"/>
        <v>141517.8412</v>
      </c>
      <c r="M26" s="97">
        <f t="shared" si="9"/>
        <v>20300.84122</v>
      </c>
      <c r="N26" s="97">
        <v>26627.84792617471</v>
      </c>
      <c r="O26" s="98">
        <f t="shared" si="10"/>
        <v>24414.90065</v>
      </c>
      <c r="P26" s="86"/>
    </row>
    <row r="27">
      <c r="A27" s="87" t="s">
        <v>48</v>
      </c>
      <c r="B27" s="88">
        <v>83888.0</v>
      </c>
      <c r="C27" s="103">
        <v>563545.0</v>
      </c>
      <c r="D27" s="90">
        <f t="shared" si="1"/>
        <v>0.005401030427</v>
      </c>
      <c r="E27" s="91">
        <f t="shared" si="2"/>
        <v>763642.4671</v>
      </c>
      <c r="F27" s="92">
        <f t="shared" si="3"/>
        <v>9.103119243</v>
      </c>
      <c r="G27" s="93">
        <f t="shared" si="4"/>
        <v>749701.3489</v>
      </c>
      <c r="H27" s="94">
        <f t="shared" si="5"/>
        <v>82356.53394</v>
      </c>
      <c r="I27" s="94">
        <f t="shared" si="6"/>
        <v>-1531.466057</v>
      </c>
      <c r="J27" s="95">
        <v>0.0054</v>
      </c>
      <c r="K27" s="96">
        <f t="shared" si="7"/>
        <v>7.654922327</v>
      </c>
      <c r="L27" s="97">
        <f t="shared" si="8"/>
        <v>97937.15951</v>
      </c>
      <c r="M27" s="97">
        <f t="shared" si="9"/>
        <v>14049.15951</v>
      </c>
      <c r="N27" s="97">
        <v>11172.874556680477</v>
      </c>
      <c r="O27" s="98">
        <f t="shared" si="10"/>
        <v>9641.4085</v>
      </c>
      <c r="P27" s="86"/>
    </row>
    <row r="28">
      <c r="A28" s="87" t="s">
        <v>49</v>
      </c>
      <c r="B28" s="88">
        <v>150065.0</v>
      </c>
      <c r="C28" s="103">
        <v>122810.0</v>
      </c>
      <c r="D28" s="90">
        <f t="shared" si="1"/>
        <v>0.001177014341</v>
      </c>
      <c r="E28" s="91">
        <f t="shared" si="2"/>
        <v>166416.0473</v>
      </c>
      <c r="F28" s="92">
        <f t="shared" si="3"/>
        <v>1.108959766</v>
      </c>
      <c r="G28" s="93">
        <f t="shared" si="4"/>
        <v>163377.9426</v>
      </c>
      <c r="H28" s="94">
        <f t="shared" si="5"/>
        <v>147325.4013</v>
      </c>
      <c r="I28" s="94">
        <f t="shared" si="6"/>
        <v>-2739.598677</v>
      </c>
      <c r="J28" s="95">
        <v>0.0054</v>
      </c>
      <c r="K28" s="96">
        <f t="shared" si="7"/>
        <v>0.9325375892</v>
      </c>
      <c r="L28" s="97">
        <f t="shared" si="8"/>
        <v>175197.1658</v>
      </c>
      <c r="M28" s="97">
        <f t="shared" si="9"/>
        <v>25132.16577</v>
      </c>
      <c r="N28" s="97">
        <v>57999.060326683466</v>
      </c>
      <c r="O28" s="98">
        <f t="shared" si="10"/>
        <v>55259.46165</v>
      </c>
      <c r="P28" s="86"/>
    </row>
    <row r="29">
      <c r="A29" s="100" t="s">
        <v>50</v>
      </c>
      <c r="B29" s="88">
        <v>73148.0</v>
      </c>
      <c r="C29" s="103">
        <v>100208.0</v>
      </c>
      <c r="D29" s="90">
        <f t="shared" si="1"/>
        <v>0.0009603961653</v>
      </c>
      <c r="E29" s="91">
        <f t="shared" si="2"/>
        <v>135788.7735</v>
      </c>
      <c r="F29" s="92">
        <f t="shared" si="3"/>
        <v>1.856356612</v>
      </c>
      <c r="G29" s="93">
        <f t="shared" si="4"/>
        <v>133309.8027</v>
      </c>
      <c r="H29" s="94">
        <f t="shared" si="5"/>
        <v>71812.60424</v>
      </c>
      <c r="I29" s="94">
        <f t="shared" si="6"/>
        <v>-1335.395755</v>
      </c>
      <c r="J29" s="95">
        <v>0.0054</v>
      </c>
      <c r="K29" s="96">
        <f t="shared" si="7"/>
        <v>1.561032575</v>
      </c>
      <c r="L29" s="97">
        <f t="shared" si="8"/>
        <v>85398.47587</v>
      </c>
      <c r="M29" s="97">
        <f t="shared" si="9"/>
        <v>12250.47587</v>
      </c>
      <c r="N29" s="97">
        <v>28141.491019722518</v>
      </c>
      <c r="O29" s="98">
        <f t="shared" si="10"/>
        <v>26806.09526</v>
      </c>
      <c r="P29" s="86"/>
    </row>
    <row r="30">
      <c r="A30" s="87" t="s">
        <v>51</v>
      </c>
      <c r="B30" s="88">
        <v>101954.0</v>
      </c>
      <c r="C30" s="103">
        <v>669483.0</v>
      </c>
      <c r="D30" s="90">
        <f t="shared" si="1"/>
        <v>0.006416343066</v>
      </c>
      <c r="E30" s="91">
        <f t="shared" si="2"/>
        <v>907195.787</v>
      </c>
      <c r="F30" s="92">
        <f t="shared" si="3"/>
        <v>8.898089207</v>
      </c>
      <c r="G30" s="93">
        <f t="shared" si="4"/>
        <v>890633.9479</v>
      </c>
      <c r="H30" s="94">
        <f t="shared" si="5"/>
        <v>100092.7196</v>
      </c>
      <c r="I30" s="94">
        <f t="shared" si="6"/>
        <v>-1861.280402</v>
      </c>
      <c r="J30" s="95">
        <v>0.0054</v>
      </c>
      <c r="K30" s="96">
        <f t="shared" si="7"/>
        <v>7.482510106</v>
      </c>
      <c r="L30" s="97">
        <f t="shared" si="8"/>
        <v>119028.7665</v>
      </c>
      <c r="M30" s="97">
        <f t="shared" si="9"/>
        <v>17074.76646</v>
      </c>
      <c r="N30" s="97">
        <v>25018.37912644705</v>
      </c>
      <c r="O30" s="98">
        <f t="shared" si="10"/>
        <v>23157.09872</v>
      </c>
      <c r="P30" s="86"/>
    </row>
    <row r="31">
      <c r="A31" s="100" t="s">
        <v>52</v>
      </c>
      <c r="B31" s="88">
        <v>103544.0</v>
      </c>
      <c r="C31" s="103">
        <v>127233.0</v>
      </c>
      <c r="D31" s="90">
        <f t="shared" si="1"/>
        <v>0.001219404492</v>
      </c>
      <c r="E31" s="91">
        <f t="shared" si="2"/>
        <v>172409.5183</v>
      </c>
      <c r="F31" s="92">
        <f t="shared" si="3"/>
        <v>1.665084586</v>
      </c>
      <c r="G31" s="93">
        <f t="shared" si="4"/>
        <v>169261.9963</v>
      </c>
      <c r="H31" s="94">
        <f t="shared" si="5"/>
        <v>101653.6924</v>
      </c>
      <c r="I31" s="94">
        <f t="shared" si="6"/>
        <v>-1890.30757</v>
      </c>
      <c r="J31" s="95">
        <v>0.0054</v>
      </c>
      <c r="K31" s="96">
        <f t="shared" si="7"/>
        <v>1.400189631</v>
      </c>
      <c r="L31" s="97">
        <f t="shared" si="8"/>
        <v>120885.052</v>
      </c>
      <c r="M31" s="97">
        <f t="shared" si="9"/>
        <v>17341.05202</v>
      </c>
      <c r="N31" s="97">
        <v>72165.90613435803</v>
      </c>
      <c r="O31" s="98">
        <f t="shared" si="10"/>
        <v>70275.59856</v>
      </c>
      <c r="P31" s="86"/>
    </row>
    <row r="32">
      <c r="A32" s="87" t="s">
        <v>53</v>
      </c>
      <c r="B32" s="88">
        <v>79945.0</v>
      </c>
      <c r="C32" s="103">
        <v>198332.0</v>
      </c>
      <c r="D32" s="90">
        <f t="shared" si="1"/>
        <v>0.001900819219</v>
      </c>
      <c r="E32" s="91">
        <f t="shared" si="2"/>
        <v>268753.5827</v>
      </c>
      <c r="F32" s="92">
        <f t="shared" si="3"/>
        <v>3.361730974</v>
      </c>
      <c r="G32" s="93">
        <f t="shared" si="4"/>
        <v>263847.1958</v>
      </c>
      <c r="H32" s="94">
        <f t="shared" si="5"/>
        <v>78485.51767</v>
      </c>
      <c r="I32" s="94">
        <f t="shared" si="6"/>
        <v>-1459.482333</v>
      </c>
      <c r="J32" s="95">
        <v>0.0054</v>
      </c>
      <c r="K32" s="96">
        <f t="shared" si="7"/>
        <v>2.82691996</v>
      </c>
      <c r="L32" s="97">
        <f t="shared" si="8"/>
        <v>93333.8048</v>
      </c>
      <c r="M32" s="97">
        <f t="shared" si="9"/>
        <v>13388.8048</v>
      </c>
      <c r="N32" s="97">
        <v>39827.56345410407</v>
      </c>
      <c r="O32" s="98">
        <f t="shared" si="10"/>
        <v>38368.08112</v>
      </c>
      <c r="P32" s="86"/>
    </row>
    <row r="33">
      <c r="A33" s="87" t="s">
        <v>54</v>
      </c>
      <c r="B33" s="88">
        <v>129313.0</v>
      </c>
      <c r="C33" s="103">
        <v>378379.0</v>
      </c>
      <c r="D33" s="90">
        <f t="shared" si="1"/>
        <v>0.003626394506</v>
      </c>
      <c r="E33" s="91">
        <f t="shared" si="2"/>
        <v>512729.7253</v>
      </c>
      <c r="F33" s="92">
        <f t="shared" si="3"/>
        <v>3.96502846</v>
      </c>
      <c r="G33" s="93">
        <f t="shared" si="4"/>
        <v>503369.2903</v>
      </c>
      <c r="H33" s="94">
        <f t="shared" si="5"/>
        <v>126952.2515</v>
      </c>
      <c r="I33" s="94">
        <f t="shared" si="6"/>
        <v>-2360.748501</v>
      </c>
      <c r="J33" s="95">
        <v>0.0054</v>
      </c>
      <c r="K33" s="96">
        <f t="shared" si="7"/>
        <v>3.334240064</v>
      </c>
      <c r="L33" s="97">
        <f t="shared" si="8"/>
        <v>150969.7204</v>
      </c>
      <c r="M33" s="97">
        <f t="shared" si="9"/>
        <v>21656.72043</v>
      </c>
      <c r="N33" s="97">
        <v>88662.79530775463</v>
      </c>
      <c r="O33" s="98">
        <f t="shared" si="10"/>
        <v>86302.04681</v>
      </c>
      <c r="P33" s="86"/>
    </row>
    <row r="34">
      <c r="A34" s="87" t="s">
        <v>55</v>
      </c>
      <c r="B34" s="88">
        <v>187915.0</v>
      </c>
      <c r="C34" s="103">
        <v>160623.0</v>
      </c>
      <c r="D34" s="90">
        <f t="shared" si="1"/>
        <v>0.001539415149</v>
      </c>
      <c r="E34" s="91">
        <f t="shared" si="2"/>
        <v>217655.2786</v>
      </c>
      <c r="F34" s="92">
        <f t="shared" si="3"/>
        <v>1.158264527</v>
      </c>
      <c r="G34" s="93">
        <f t="shared" si="4"/>
        <v>213681.7464</v>
      </c>
      <c r="H34" s="94">
        <f t="shared" si="5"/>
        <v>184484.4087</v>
      </c>
      <c r="I34" s="94">
        <f t="shared" si="6"/>
        <v>-3430.591313</v>
      </c>
      <c r="J34" s="95">
        <v>0.0054</v>
      </c>
      <c r="K34" s="96">
        <f t="shared" si="7"/>
        <v>0.973998555</v>
      </c>
      <c r="L34" s="97">
        <f t="shared" si="8"/>
        <v>219386.1021</v>
      </c>
      <c r="M34" s="97">
        <f t="shared" si="9"/>
        <v>31471.10205</v>
      </c>
      <c r="N34" s="97">
        <v>178595.00456223145</v>
      </c>
      <c r="O34" s="98">
        <f t="shared" si="10"/>
        <v>175164.4132</v>
      </c>
      <c r="P34" s="86"/>
    </row>
    <row r="35">
      <c r="A35" s="87" t="s">
        <v>56</v>
      </c>
      <c r="B35" s="88">
        <v>105992.0</v>
      </c>
      <c r="C35" s="103">
        <v>305020.0</v>
      </c>
      <c r="D35" s="90">
        <f t="shared" si="1"/>
        <v>0.002923319878</v>
      </c>
      <c r="E35" s="91">
        <f t="shared" si="2"/>
        <v>413323.2045</v>
      </c>
      <c r="F35" s="92">
        <f t="shared" si="3"/>
        <v>3.899569822</v>
      </c>
      <c r="G35" s="93">
        <f t="shared" si="4"/>
        <v>405777.543</v>
      </c>
      <c r="H35" s="94">
        <f t="shared" si="5"/>
        <v>104057.0015</v>
      </c>
      <c r="I35" s="94">
        <f t="shared" si="6"/>
        <v>-1934.998454</v>
      </c>
      <c r="J35" s="95">
        <v>0.0054</v>
      </c>
      <c r="K35" s="96">
        <f t="shared" si="7"/>
        <v>3.279195108</v>
      </c>
      <c r="L35" s="97">
        <f t="shared" si="8"/>
        <v>123743.0313</v>
      </c>
      <c r="M35" s="97">
        <f t="shared" si="9"/>
        <v>17751.03131</v>
      </c>
      <c r="N35" s="97">
        <v>19210.427021331016</v>
      </c>
      <c r="O35" s="98">
        <f t="shared" si="10"/>
        <v>17275.42857</v>
      </c>
      <c r="P35" s="86"/>
    </row>
    <row r="36">
      <c r="A36" s="87" t="s">
        <v>57</v>
      </c>
      <c r="B36" s="88">
        <v>41813.0</v>
      </c>
      <c r="C36" s="103">
        <v>81338.0</v>
      </c>
      <c r="D36" s="90">
        <f t="shared" si="1"/>
        <v>0.0007795455782</v>
      </c>
      <c r="E36" s="91">
        <f t="shared" si="2"/>
        <v>110218.6178</v>
      </c>
      <c r="F36" s="92">
        <f t="shared" si="3"/>
        <v>2.635989234</v>
      </c>
      <c r="G36" s="93">
        <f t="shared" si="4"/>
        <v>108206.4579</v>
      </c>
      <c r="H36" s="94">
        <f t="shared" si="5"/>
        <v>41049.65852</v>
      </c>
      <c r="I36" s="94">
        <f t="shared" si="6"/>
        <v>-763.341482</v>
      </c>
      <c r="J36" s="95">
        <v>0.0054</v>
      </c>
      <c r="K36" s="96">
        <f t="shared" si="7"/>
        <v>2.216635013</v>
      </c>
      <c r="L36" s="97">
        <f t="shared" si="8"/>
        <v>48815.6405</v>
      </c>
      <c r="M36" s="97">
        <f t="shared" si="9"/>
        <v>7002.640503</v>
      </c>
      <c r="N36" s="97">
        <v>39652.733889226234</v>
      </c>
      <c r="O36" s="98">
        <f t="shared" si="10"/>
        <v>38889.39241</v>
      </c>
      <c r="P36" s="86"/>
    </row>
    <row r="37">
      <c r="A37" s="87" t="s">
        <v>58</v>
      </c>
      <c r="B37" s="88">
        <v>75235.0</v>
      </c>
      <c r="C37" s="103">
        <v>744311.0</v>
      </c>
      <c r="D37" s="90">
        <f t="shared" si="1"/>
        <v>0.007133496629</v>
      </c>
      <c r="E37" s="91">
        <f t="shared" si="2"/>
        <v>1008592.904</v>
      </c>
      <c r="F37" s="92">
        <f t="shared" si="3"/>
        <v>13.40590024</v>
      </c>
      <c r="G37" s="93">
        <f t="shared" si="4"/>
        <v>990179.9514</v>
      </c>
      <c r="H37" s="94">
        <f t="shared" si="5"/>
        <v>73861.50381</v>
      </c>
      <c r="I37" s="94">
        <f t="shared" si="6"/>
        <v>-1373.496195</v>
      </c>
      <c r="J37" s="95">
        <v>0.0054</v>
      </c>
      <c r="K37" s="96">
        <f t="shared" si="7"/>
        <v>11.27318255</v>
      </c>
      <c r="L37" s="97">
        <f t="shared" si="8"/>
        <v>87834.99661</v>
      </c>
      <c r="M37" s="97">
        <f t="shared" si="9"/>
        <v>12599.99661</v>
      </c>
      <c r="N37" s="97">
        <v>55838.60330853165</v>
      </c>
      <c r="O37" s="98">
        <f t="shared" si="10"/>
        <v>54465.10711</v>
      </c>
      <c r="P37" s="86"/>
    </row>
    <row r="38">
      <c r="A38" s="87" t="s">
        <v>59</v>
      </c>
      <c r="B38" s="88">
        <v>79968.0</v>
      </c>
      <c r="C38" s="103">
        <v>532601.0</v>
      </c>
      <c r="D38" s="90">
        <f t="shared" si="1"/>
        <v>0.005104462299</v>
      </c>
      <c r="E38" s="91">
        <f t="shared" si="2"/>
        <v>721711.206</v>
      </c>
      <c r="F38" s="92">
        <f t="shared" si="3"/>
        <v>9.025000075</v>
      </c>
      <c r="G38" s="93">
        <f t="shared" si="4"/>
        <v>708535.5884</v>
      </c>
      <c r="H38" s="94">
        <f t="shared" si="5"/>
        <v>78508.09778</v>
      </c>
      <c r="I38" s="94">
        <f t="shared" si="6"/>
        <v>-1459.902223</v>
      </c>
      <c r="J38" s="95">
        <v>0.0054</v>
      </c>
      <c r="K38" s="96">
        <f t="shared" si="7"/>
        <v>7.58923098</v>
      </c>
      <c r="L38" s="97">
        <f t="shared" si="8"/>
        <v>93360.65673</v>
      </c>
      <c r="M38" s="97">
        <f t="shared" si="9"/>
        <v>13392.65673</v>
      </c>
      <c r="N38" s="97">
        <v>14695.78614839768</v>
      </c>
      <c r="O38" s="98">
        <f t="shared" si="10"/>
        <v>13235.88393</v>
      </c>
      <c r="P38" s="86"/>
    </row>
    <row r="39">
      <c r="A39" s="87" t="s">
        <v>60</v>
      </c>
      <c r="B39" s="88">
        <v>323139.0</v>
      </c>
      <c r="C39" s="103">
        <v>158398.0</v>
      </c>
      <c r="D39" s="90">
        <f t="shared" si="1"/>
        <v>0.001518090689</v>
      </c>
      <c r="E39" s="91">
        <f t="shared" si="2"/>
        <v>214640.2497</v>
      </c>
      <c r="F39" s="92">
        <f t="shared" si="3"/>
        <v>0.6642350495</v>
      </c>
      <c r="G39" s="93">
        <f t="shared" si="4"/>
        <v>210721.7601</v>
      </c>
      <c r="H39" s="94">
        <f t="shared" si="5"/>
        <v>317239.7485</v>
      </c>
      <c r="I39" s="94">
        <f t="shared" si="6"/>
        <v>-5899.251504</v>
      </c>
      <c r="J39" s="95">
        <v>0.0054</v>
      </c>
      <c r="K39" s="96">
        <f t="shared" si="7"/>
        <v>0.5585632325</v>
      </c>
      <c r="L39" s="97">
        <f t="shared" si="8"/>
        <v>377256.7684</v>
      </c>
      <c r="M39" s="97">
        <f t="shared" si="9"/>
        <v>54117.76839</v>
      </c>
      <c r="N39" s="97">
        <v>102165.66969441331</v>
      </c>
      <c r="O39" s="98">
        <f t="shared" si="10"/>
        <v>96266.41819</v>
      </c>
      <c r="P39" s="86"/>
    </row>
    <row r="40">
      <c r="A40" s="87" t="s">
        <v>61</v>
      </c>
      <c r="B40" s="88">
        <v>82220.0</v>
      </c>
      <c r="C40" s="103">
        <v>563905.0</v>
      </c>
      <c r="D40" s="90">
        <f t="shared" si="1"/>
        <v>0.005404480676</v>
      </c>
      <c r="E40" s="91">
        <f t="shared" si="2"/>
        <v>764130.292</v>
      </c>
      <c r="F40" s="92">
        <f t="shared" si="3"/>
        <v>9.293727706</v>
      </c>
      <c r="G40" s="93">
        <f t="shared" si="4"/>
        <v>750180.2681</v>
      </c>
      <c r="H40" s="94">
        <f t="shared" si="5"/>
        <v>80718.98508</v>
      </c>
      <c r="I40" s="94">
        <f t="shared" si="6"/>
        <v>-1501.014915</v>
      </c>
      <c r="J40" s="95">
        <v>0.0054</v>
      </c>
      <c r="K40" s="96">
        <f t="shared" si="7"/>
        <v>7.815207273</v>
      </c>
      <c r="L40" s="97">
        <f t="shared" si="8"/>
        <v>95989.81088</v>
      </c>
      <c r="M40" s="97">
        <f t="shared" si="9"/>
        <v>13769.81088</v>
      </c>
      <c r="N40" s="97">
        <v>34142.25000150219</v>
      </c>
      <c r="O40" s="98">
        <f t="shared" si="10"/>
        <v>32641.23509</v>
      </c>
      <c r="P40" s="86"/>
    </row>
    <row r="41">
      <c r="A41" s="100" t="s">
        <v>62</v>
      </c>
      <c r="B41" s="88">
        <v>552073.0</v>
      </c>
      <c r="C41" s="103">
        <v>7617875.0</v>
      </c>
      <c r="D41" s="90">
        <f t="shared" si="1"/>
        <v>0.07300991875</v>
      </c>
      <c r="E41" s="91">
        <f t="shared" si="2"/>
        <v>10322747.71</v>
      </c>
      <c r="F41" s="92">
        <f t="shared" si="3"/>
        <v>18.69815715</v>
      </c>
      <c r="G41" s="93">
        <f t="shared" si="4"/>
        <v>10134294.8</v>
      </c>
      <c r="H41" s="94">
        <f t="shared" si="5"/>
        <v>541994.311</v>
      </c>
      <c r="I41" s="94">
        <f t="shared" si="6"/>
        <v>-10078.68897</v>
      </c>
      <c r="J41" s="95">
        <v>0.0054</v>
      </c>
      <c r="K41" s="96">
        <f t="shared" si="7"/>
        <v>15.72350497</v>
      </c>
      <c r="L41" s="97">
        <f t="shared" si="8"/>
        <v>644531.5356</v>
      </c>
      <c r="M41" s="97">
        <f t="shared" si="9"/>
        <v>92458.53564</v>
      </c>
      <c r="N41" s="97">
        <v>442972.39352698246</v>
      </c>
      <c r="O41" s="98">
        <f t="shared" si="10"/>
        <v>432893.7046</v>
      </c>
      <c r="P41" s="86"/>
    </row>
    <row r="42">
      <c r="A42" s="87" t="s">
        <v>63</v>
      </c>
      <c r="B42" s="88">
        <v>175093.0</v>
      </c>
      <c r="C42" s="103">
        <v>2968849.0</v>
      </c>
      <c r="D42" s="90">
        <f t="shared" si="1"/>
        <v>0.02845352861</v>
      </c>
      <c r="E42" s="91">
        <f t="shared" si="2"/>
        <v>4022995.812</v>
      </c>
      <c r="F42" s="92">
        <f t="shared" si="3"/>
        <v>22.97633721</v>
      </c>
      <c r="G42" s="93">
        <f t="shared" si="4"/>
        <v>3949551.677</v>
      </c>
      <c r="H42" s="94">
        <f t="shared" si="5"/>
        <v>171896.4881</v>
      </c>
      <c r="I42" s="94">
        <f t="shared" si="6"/>
        <v>-3196.511853</v>
      </c>
      <c r="J42" s="95">
        <v>0.0054</v>
      </c>
      <c r="K42" s="96">
        <f t="shared" si="7"/>
        <v>19.32107798</v>
      </c>
      <c r="L42" s="97">
        <f t="shared" si="8"/>
        <v>204416.7351</v>
      </c>
      <c r="M42" s="97">
        <f t="shared" si="9"/>
        <v>29323.73505</v>
      </c>
      <c r="N42" s="97">
        <v>120458.2709010439</v>
      </c>
      <c r="O42" s="98">
        <f t="shared" si="10"/>
        <v>117261.759</v>
      </c>
      <c r="P42" s="86"/>
    </row>
    <row r="43">
      <c r="A43" s="87" t="s">
        <v>64</v>
      </c>
      <c r="B43" s="88">
        <v>1120579.0</v>
      </c>
      <c r="C43" s="103">
        <v>1.6293655E7</v>
      </c>
      <c r="D43" s="90">
        <f t="shared" si="1"/>
        <v>0.1561588275</v>
      </c>
      <c r="E43" s="91">
        <f t="shared" si="2"/>
        <v>22079029.89</v>
      </c>
      <c r="F43" s="92">
        <f t="shared" si="3"/>
        <v>19.70323368</v>
      </c>
      <c r="G43" s="93">
        <f t="shared" si="4"/>
        <v>21675953.35</v>
      </c>
      <c r="H43" s="94">
        <f t="shared" si="5"/>
        <v>1100121.62</v>
      </c>
      <c r="I43" s="94">
        <f t="shared" si="6"/>
        <v>-20457.38011</v>
      </c>
      <c r="J43" s="95">
        <v>0.0054</v>
      </c>
      <c r="K43" s="96">
        <f t="shared" si="7"/>
        <v>16.5686859</v>
      </c>
      <c r="L43" s="97">
        <f t="shared" si="8"/>
        <v>1308248.191</v>
      </c>
      <c r="M43" s="97">
        <f t="shared" si="9"/>
        <v>187669.1912</v>
      </c>
      <c r="N43" s="97">
        <v>647772.1407161797</v>
      </c>
      <c r="O43" s="98">
        <f t="shared" si="10"/>
        <v>627314.7606</v>
      </c>
      <c r="P43" s="86"/>
    </row>
    <row r="44">
      <c r="A44" s="87" t="s">
        <v>65</v>
      </c>
      <c r="B44" s="88">
        <v>398813.0</v>
      </c>
      <c r="C44" s="103">
        <v>4076625.0</v>
      </c>
      <c r="D44" s="90">
        <f t="shared" si="1"/>
        <v>0.03907048357</v>
      </c>
      <c r="E44" s="91">
        <f t="shared" si="2"/>
        <v>5524108.939</v>
      </c>
      <c r="F44" s="92">
        <f t="shared" si="3"/>
        <v>13.85137631</v>
      </c>
      <c r="G44" s="93">
        <f t="shared" si="4"/>
        <v>5423260.364</v>
      </c>
      <c r="H44" s="94">
        <f t="shared" si="5"/>
        <v>391532.2379</v>
      </c>
      <c r="I44" s="94">
        <f t="shared" si="6"/>
        <v>-7280.762118</v>
      </c>
      <c r="J44" s="95">
        <v>0.0054</v>
      </c>
      <c r="K44" s="96">
        <f t="shared" si="7"/>
        <v>11.64778873</v>
      </c>
      <c r="L44" s="97">
        <f t="shared" si="8"/>
        <v>465604.2866</v>
      </c>
      <c r="M44" s="97">
        <f t="shared" si="9"/>
        <v>66791.28661</v>
      </c>
      <c r="N44" s="97">
        <v>134435.0735210825</v>
      </c>
      <c r="O44" s="98">
        <f t="shared" si="10"/>
        <v>127154.3114</v>
      </c>
      <c r="P44" s="86"/>
    </row>
    <row r="45">
      <c r="A45" s="87" t="s">
        <v>66</v>
      </c>
      <c r="B45" s="88">
        <v>23042.0</v>
      </c>
      <c r="C45" s="103">
        <v>52733.0</v>
      </c>
      <c r="D45" s="90">
        <f t="shared" si="1"/>
        <v>0.0005053944893</v>
      </c>
      <c r="E45" s="91">
        <f t="shared" si="2"/>
        <v>71456.86363</v>
      </c>
      <c r="F45" s="92">
        <f t="shared" si="3"/>
        <v>3.101157175</v>
      </c>
      <c r="G45" s="93">
        <f t="shared" si="4"/>
        <v>70152.3414</v>
      </c>
      <c r="H45" s="94">
        <f t="shared" si="5"/>
        <v>22621.3434</v>
      </c>
      <c r="I45" s="94">
        <f t="shared" si="6"/>
        <v>-420.6566003</v>
      </c>
      <c r="J45" s="95">
        <v>0.0054</v>
      </c>
      <c r="K45" s="96">
        <f t="shared" si="7"/>
        <v>2.607800323</v>
      </c>
      <c r="L45" s="97">
        <f t="shared" si="8"/>
        <v>26900.96354</v>
      </c>
      <c r="M45" s="97">
        <f t="shared" si="9"/>
        <v>3858.96354</v>
      </c>
      <c r="N45" s="97">
        <v>7951.31447514362</v>
      </c>
      <c r="O45" s="98">
        <f t="shared" si="10"/>
        <v>7530.657875</v>
      </c>
      <c r="P45" s="86"/>
    </row>
    <row r="46">
      <c r="A46" s="87" t="s">
        <v>67</v>
      </c>
      <c r="B46" s="88">
        <v>44807.0</v>
      </c>
      <c r="C46" s="103">
        <v>60529.0</v>
      </c>
      <c r="D46" s="90">
        <f t="shared" si="1"/>
        <v>0.0005801115629</v>
      </c>
      <c r="E46" s="91">
        <f t="shared" si="2"/>
        <v>82020.98304</v>
      </c>
      <c r="F46" s="92">
        <f t="shared" si="3"/>
        <v>1.830539493</v>
      </c>
      <c r="G46" s="93">
        <f t="shared" si="4"/>
        <v>80523.6014</v>
      </c>
      <c r="H46" s="94">
        <f t="shared" si="5"/>
        <v>43988.99981</v>
      </c>
      <c r="I46" s="94">
        <f t="shared" si="6"/>
        <v>-818.0001861</v>
      </c>
      <c r="J46" s="95">
        <v>0.0054</v>
      </c>
      <c r="K46" s="96">
        <f t="shared" si="7"/>
        <v>1.539322649</v>
      </c>
      <c r="L46" s="97">
        <f t="shared" si="8"/>
        <v>52311.06125</v>
      </c>
      <c r="M46" s="97">
        <f t="shared" si="9"/>
        <v>7504.06125</v>
      </c>
      <c r="N46" s="97">
        <v>18168.44608249849</v>
      </c>
      <c r="O46" s="98">
        <f t="shared" si="10"/>
        <v>17350.4459</v>
      </c>
      <c r="P46" s="86"/>
    </row>
    <row r="47">
      <c r="A47" s="87" t="s">
        <v>68</v>
      </c>
      <c r="B47" s="88">
        <v>138844.0</v>
      </c>
      <c r="C47" s="103">
        <v>808476.0</v>
      </c>
      <c r="D47" s="90">
        <f t="shared" si="1"/>
        <v>0.007748455714</v>
      </c>
      <c r="E47" s="91">
        <f t="shared" si="2"/>
        <v>1095540.919</v>
      </c>
      <c r="F47" s="92">
        <f t="shared" si="3"/>
        <v>7.890444809</v>
      </c>
      <c r="G47" s="93">
        <f t="shared" si="4"/>
        <v>1075540.636</v>
      </c>
      <c r="H47" s="94">
        <f t="shared" si="5"/>
        <v>136309.2528</v>
      </c>
      <c r="I47" s="94">
        <f t="shared" si="6"/>
        <v>-2534.747201</v>
      </c>
      <c r="J47" s="95">
        <v>0.0054</v>
      </c>
      <c r="K47" s="96">
        <f t="shared" si="7"/>
        <v>6.635169827</v>
      </c>
      <c r="L47" s="97">
        <f t="shared" si="8"/>
        <v>162096.9266</v>
      </c>
      <c r="M47" s="97">
        <f t="shared" si="9"/>
        <v>23252.92656</v>
      </c>
      <c r="N47" s="97">
        <v>43692.98128339993</v>
      </c>
      <c r="O47" s="98">
        <f t="shared" si="10"/>
        <v>41158.23408</v>
      </c>
      <c r="P47" s="86"/>
    </row>
    <row r="48">
      <c r="A48" s="100" t="s">
        <v>69</v>
      </c>
      <c r="B48" s="88">
        <v>27787.0</v>
      </c>
      <c r="C48" s="103">
        <v>438611.0</v>
      </c>
      <c r="D48" s="90">
        <f t="shared" si="1"/>
        <v>0.004203659613</v>
      </c>
      <c r="E48" s="91">
        <f t="shared" si="2"/>
        <v>594348.2528</v>
      </c>
      <c r="F48" s="92">
        <f t="shared" si="3"/>
        <v>21.38943581</v>
      </c>
      <c r="G48" s="93">
        <f t="shared" si="4"/>
        <v>583497.7834</v>
      </c>
      <c r="H48" s="94">
        <f t="shared" si="5"/>
        <v>27279.7183</v>
      </c>
      <c r="I48" s="94">
        <f t="shared" si="6"/>
        <v>-507.2817009</v>
      </c>
      <c r="J48" s="95">
        <v>0.0054</v>
      </c>
      <c r="K48" s="96">
        <f t="shared" si="7"/>
        <v>17.98663352</v>
      </c>
      <c r="L48" s="97">
        <f t="shared" si="8"/>
        <v>32440.63336</v>
      </c>
      <c r="M48" s="97">
        <f t="shared" si="9"/>
        <v>4653.63336</v>
      </c>
      <c r="N48" s="97">
        <v>13035.822547059804</v>
      </c>
      <c r="O48" s="98">
        <f t="shared" si="10"/>
        <v>12528.54085</v>
      </c>
      <c r="P48" s="86"/>
    </row>
    <row r="49">
      <c r="A49" s="87" t="s">
        <v>70</v>
      </c>
      <c r="B49" s="88">
        <v>276938.0</v>
      </c>
      <c r="C49" s="103">
        <v>5622208.0</v>
      </c>
      <c r="D49" s="90">
        <f t="shared" si="1"/>
        <v>0.05388339258</v>
      </c>
      <c r="E49" s="91">
        <f t="shared" si="2"/>
        <v>7618480.844</v>
      </c>
      <c r="F49" s="92">
        <f t="shared" si="3"/>
        <v>27.50969836</v>
      </c>
      <c r="G49" s="93">
        <f t="shared" si="4"/>
        <v>7479397.247</v>
      </c>
      <c r="H49" s="94">
        <f t="shared" si="5"/>
        <v>271882.1977</v>
      </c>
      <c r="I49" s="94">
        <f t="shared" si="6"/>
        <v>-5055.802342</v>
      </c>
      <c r="J49" s="95">
        <v>0.0054</v>
      </c>
      <c r="K49" s="96">
        <f t="shared" si="7"/>
        <v>23.13323582</v>
      </c>
      <c r="L49" s="97">
        <f t="shared" si="8"/>
        <v>323318.2467</v>
      </c>
      <c r="M49" s="97">
        <f t="shared" si="9"/>
        <v>46380.24671</v>
      </c>
      <c r="N49" s="97">
        <v>236456.66717480277</v>
      </c>
      <c r="O49" s="98">
        <f t="shared" si="10"/>
        <v>231400.8648</v>
      </c>
      <c r="P49" s="86"/>
    </row>
    <row r="50">
      <c r="A50" s="87" t="s">
        <v>71</v>
      </c>
      <c r="B50" s="88">
        <v>17903.0</v>
      </c>
      <c r="C50" s="103">
        <v>136112.0</v>
      </c>
      <c r="D50" s="90">
        <f t="shared" si="1"/>
        <v>0.001304501066</v>
      </c>
      <c r="E50" s="91">
        <f t="shared" si="2"/>
        <v>184441.1777</v>
      </c>
      <c r="F50" s="92">
        <f t="shared" si="3"/>
        <v>10.30224977</v>
      </c>
      <c r="G50" s="93">
        <f t="shared" si="4"/>
        <v>181074.0047</v>
      </c>
      <c r="H50" s="94">
        <f t="shared" si="5"/>
        <v>17576.1614</v>
      </c>
      <c r="I50" s="94">
        <f t="shared" si="6"/>
        <v>-326.8386041</v>
      </c>
      <c r="J50" s="95">
        <v>0.0054</v>
      </c>
      <c r="K50" s="96">
        <f t="shared" si="7"/>
        <v>8.663285594</v>
      </c>
      <c r="L50" s="97">
        <f t="shared" si="8"/>
        <v>20901.30849</v>
      </c>
      <c r="M50" s="97">
        <f t="shared" si="9"/>
        <v>2998.308491</v>
      </c>
      <c r="N50" s="97">
        <v>9049.207048858705</v>
      </c>
      <c r="O50" s="98">
        <f t="shared" si="10"/>
        <v>8722.368445</v>
      </c>
      <c r="P50" s="86"/>
    </row>
    <row r="51">
      <c r="A51" s="87" t="s">
        <v>72</v>
      </c>
      <c r="B51" s="88">
        <v>43874.0</v>
      </c>
      <c r="C51" s="103">
        <v>166605.0</v>
      </c>
      <c r="D51" s="90">
        <f t="shared" si="1"/>
        <v>0.001596746798</v>
      </c>
      <c r="E51" s="91">
        <f t="shared" si="2"/>
        <v>225761.3025</v>
      </c>
      <c r="F51" s="92">
        <f t="shared" si="3"/>
        <v>5.145674033</v>
      </c>
      <c r="G51" s="93">
        <f t="shared" si="4"/>
        <v>221639.7861</v>
      </c>
      <c r="H51" s="94">
        <f t="shared" si="5"/>
        <v>43073.03274</v>
      </c>
      <c r="I51" s="94">
        <f t="shared" si="6"/>
        <v>-800.9672633</v>
      </c>
      <c r="J51" s="95">
        <v>0.0054</v>
      </c>
      <c r="K51" s="96">
        <f t="shared" si="7"/>
        <v>4.327059109</v>
      </c>
      <c r="L51" s="97">
        <f t="shared" si="8"/>
        <v>51221.80689</v>
      </c>
      <c r="M51" s="97">
        <f t="shared" si="9"/>
        <v>7347.806889</v>
      </c>
      <c r="N51" s="97">
        <v>2531.2934027857045</v>
      </c>
      <c r="O51" s="98">
        <f t="shared" si="10"/>
        <v>1730.326139</v>
      </c>
      <c r="P51" s="86"/>
    </row>
    <row r="52">
      <c r="A52" s="87" t="s">
        <v>73</v>
      </c>
      <c r="B52" s="88">
        <v>166879.0</v>
      </c>
      <c r="C52" s="103">
        <v>252106.0</v>
      </c>
      <c r="D52" s="90">
        <f t="shared" si="1"/>
        <v>0.00241619068</v>
      </c>
      <c r="E52" s="91">
        <f t="shared" si="2"/>
        <v>341621.0734</v>
      </c>
      <c r="F52" s="92">
        <f t="shared" si="3"/>
        <v>2.047118411</v>
      </c>
      <c r="G52" s="93">
        <f t="shared" si="4"/>
        <v>335384.4117</v>
      </c>
      <c r="H52" s="94">
        <f t="shared" si="5"/>
        <v>163832.4436</v>
      </c>
      <c r="I52" s="94">
        <f t="shared" si="6"/>
        <v>-3046.55641</v>
      </c>
      <c r="J52" s="95">
        <v>0.0054</v>
      </c>
      <c r="K52" s="96">
        <f t="shared" si="7"/>
        <v>1.721446464</v>
      </c>
      <c r="L52" s="97">
        <f t="shared" si="8"/>
        <v>194827.0938</v>
      </c>
      <c r="M52" s="97">
        <f t="shared" si="9"/>
        <v>27948.09376</v>
      </c>
      <c r="N52" s="97">
        <v>101684.75692133712</v>
      </c>
      <c r="O52" s="98">
        <f t="shared" si="10"/>
        <v>98638.20051</v>
      </c>
      <c r="P52" s="86"/>
    </row>
    <row r="53">
      <c r="A53" s="87" t="s">
        <v>74</v>
      </c>
      <c r="B53" s="88">
        <v>167410.0</v>
      </c>
      <c r="C53" s="103">
        <v>752017.0</v>
      </c>
      <c r="D53" s="90">
        <f t="shared" si="1"/>
        <v>0.00720735114</v>
      </c>
      <c r="E53" s="91">
        <f t="shared" si="2"/>
        <v>1019035.068</v>
      </c>
      <c r="F53" s="92">
        <f t="shared" si="3"/>
        <v>6.087062108</v>
      </c>
      <c r="G53" s="93">
        <f t="shared" si="4"/>
        <v>1000431.482</v>
      </c>
      <c r="H53" s="94">
        <f t="shared" si="5"/>
        <v>164353.7496</v>
      </c>
      <c r="I53" s="94">
        <f t="shared" si="6"/>
        <v>-3056.250389</v>
      </c>
      <c r="J53" s="95">
        <v>0.0054</v>
      </c>
      <c r="K53" s="96">
        <f t="shared" si="7"/>
        <v>5.11868365</v>
      </c>
      <c r="L53" s="97">
        <f t="shared" si="8"/>
        <v>195447.0231</v>
      </c>
      <c r="M53" s="97">
        <f t="shared" si="9"/>
        <v>28037.0231</v>
      </c>
      <c r="N53" s="97">
        <v>84037.6414893595</v>
      </c>
      <c r="O53" s="98">
        <f t="shared" si="10"/>
        <v>80981.3911</v>
      </c>
      <c r="P53" s="86"/>
    </row>
    <row r="54">
      <c r="A54" s="100" t="s">
        <v>75</v>
      </c>
      <c r="B54" s="88">
        <v>649009.0</v>
      </c>
      <c r="C54" s="103">
        <v>1241143.0</v>
      </c>
      <c r="D54" s="90">
        <f t="shared" si="1"/>
        <v>0.01189514787</v>
      </c>
      <c r="E54" s="91">
        <f t="shared" si="2"/>
        <v>1681834.641</v>
      </c>
      <c r="F54" s="92">
        <f t="shared" si="3"/>
        <v>2.59138878</v>
      </c>
      <c r="G54" s="93">
        <f t="shared" si="4"/>
        <v>1651130.932</v>
      </c>
      <c r="H54" s="94">
        <f t="shared" si="5"/>
        <v>637160.6396</v>
      </c>
      <c r="I54" s="94">
        <f t="shared" si="6"/>
        <v>-11848.36036</v>
      </c>
      <c r="J54" s="95">
        <v>0.0054</v>
      </c>
      <c r="K54" s="96">
        <f t="shared" si="7"/>
        <v>2.179129955</v>
      </c>
      <c r="L54" s="97">
        <f t="shared" si="8"/>
        <v>757701.9115</v>
      </c>
      <c r="M54" s="97">
        <f t="shared" si="9"/>
        <v>108692.9115</v>
      </c>
      <c r="N54" s="97">
        <v>301736.5195686411</v>
      </c>
      <c r="O54" s="98">
        <f t="shared" si="10"/>
        <v>289888.1592</v>
      </c>
      <c r="P54" s="86"/>
    </row>
    <row r="55">
      <c r="A55" s="87" t="s">
        <v>76</v>
      </c>
      <c r="B55" s="88">
        <v>639752.0</v>
      </c>
      <c r="C55" s="103">
        <v>466409.0</v>
      </c>
      <c r="D55" s="90">
        <f t="shared" si="1"/>
        <v>0.004470076392</v>
      </c>
      <c r="E55" s="91">
        <f t="shared" si="2"/>
        <v>632016.4662</v>
      </c>
      <c r="F55" s="92">
        <f t="shared" si="3"/>
        <v>0.9879085429</v>
      </c>
      <c r="G55" s="93">
        <f t="shared" si="4"/>
        <v>620478.3229</v>
      </c>
      <c r="H55" s="94">
        <f t="shared" si="5"/>
        <v>628072.6362</v>
      </c>
      <c r="I55" s="94">
        <f t="shared" si="6"/>
        <v>-11679.36383</v>
      </c>
      <c r="J55" s="95">
        <v>0.0054</v>
      </c>
      <c r="K55" s="96">
        <f t="shared" si="7"/>
        <v>0.8307441614</v>
      </c>
      <c r="L55" s="97">
        <f t="shared" si="8"/>
        <v>746894.5936</v>
      </c>
      <c r="M55" s="97">
        <f t="shared" si="9"/>
        <v>107142.5936</v>
      </c>
      <c r="N55" s="97">
        <v>549382.112390987</v>
      </c>
      <c r="O55" s="98">
        <f t="shared" si="10"/>
        <v>537702.7486</v>
      </c>
      <c r="P55" s="86"/>
    </row>
    <row r="56">
      <c r="A56" s="87" t="s">
        <v>77</v>
      </c>
      <c r="B56" s="88">
        <v>228613.0</v>
      </c>
      <c r="C56" s="103">
        <v>1887743.0</v>
      </c>
      <c r="D56" s="90">
        <f t="shared" si="1"/>
        <v>0.01809217965</v>
      </c>
      <c r="E56" s="91">
        <f t="shared" si="2"/>
        <v>2558022.379</v>
      </c>
      <c r="F56" s="92">
        <f t="shared" si="3"/>
        <v>11.18931285</v>
      </c>
      <c r="G56" s="93">
        <f t="shared" si="4"/>
        <v>2511322.917</v>
      </c>
      <c r="H56" s="94">
        <f t="shared" si="5"/>
        <v>224439.4227</v>
      </c>
      <c r="I56" s="94">
        <f t="shared" si="6"/>
        <v>-4173.577266</v>
      </c>
      <c r="J56" s="95">
        <v>0.0054</v>
      </c>
      <c r="K56" s="96">
        <f t="shared" si="7"/>
        <v>9.409227594</v>
      </c>
      <c r="L56" s="97">
        <f t="shared" si="8"/>
        <v>266900.0077</v>
      </c>
      <c r="M56" s="97">
        <f t="shared" si="9"/>
        <v>38287.00771</v>
      </c>
      <c r="N56" s="97">
        <v>32034.851657588457</v>
      </c>
      <c r="O56" s="98">
        <f t="shared" si="10"/>
        <v>27861.27439</v>
      </c>
      <c r="P56" s="86"/>
    </row>
    <row r="57">
      <c r="A57" s="87" t="s">
        <v>78</v>
      </c>
      <c r="B57" s="88">
        <v>62891.0</v>
      </c>
      <c r="C57" s="103">
        <v>630552.0</v>
      </c>
      <c r="D57" s="90">
        <f t="shared" si="1"/>
        <v>0.006043227316</v>
      </c>
      <c r="E57" s="91">
        <f t="shared" si="2"/>
        <v>854441.5883</v>
      </c>
      <c r="F57" s="92">
        <f t="shared" si="3"/>
        <v>13.58607095</v>
      </c>
      <c r="G57" s="93">
        <f t="shared" si="4"/>
        <v>838842.8342</v>
      </c>
      <c r="H57" s="94">
        <f t="shared" si="5"/>
        <v>61742.85686</v>
      </c>
      <c r="I57" s="94">
        <f t="shared" si="6"/>
        <v>-1148.143141</v>
      </c>
      <c r="J57" s="95">
        <v>0.0054</v>
      </c>
      <c r="K57" s="96">
        <f t="shared" si="7"/>
        <v>11.42469027</v>
      </c>
      <c r="L57" s="97">
        <f t="shared" si="8"/>
        <v>73423.68275</v>
      </c>
      <c r="M57" s="97">
        <f t="shared" si="9"/>
        <v>10532.68275</v>
      </c>
      <c r="N57" s="97">
        <v>29673.5301620238</v>
      </c>
      <c r="O57" s="98">
        <f t="shared" si="10"/>
        <v>28525.38702</v>
      </c>
      <c r="P57" s="86"/>
    </row>
    <row r="58">
      <c r="A58" s="87" t="s">
        <v>79</v>
      </c>
      <c r="B58" s="88">
        <v>104820.0</v>
      </c>
      <c r="C58" s="103">
        <v>613009.0</v>
      </c>
      <c r="D58" s="90">
        <f t="shared" si="1"/>
        <v>0.005875094732</v>
      </c>
      <c r="E58" s="91">
        <f t="shared" si="2"/>
        <v>830669.6095</v>
      </c>
      <c r="F58" s="92">
        <f t="shared" si="3"/>
        <v>7.92472438</v>
      </c>
      <c r="G58" s="93">
        <f t="shared" si="4"/>
        <v>815504.8385</v>
      </c>
      <c r="H58" s="94">
        <f t="shared" si="5"/>
        <v>102906.3977</v>
      </c>
      <c r="I58" s="94">
        <f t="shared" si="6"/>
        <v>-1913.602328</v>
      </c>
      <c r="J58" s="95">
        <v>0.0054</v>
      </c>
      <c r="K58" s="96">
        <f t="shared" si="7"/>
        <v>6.66399593</v>
      </c>
      <c r="L58" s="97">
        <f t="shared" si="8"/>
        <v>122374.7504</v>
      </c>
      <c r="M58" s="97">
        <f t="shared" si="9"/>
        <v>17554.75038</v>
      </c>
      <c r="N58" s="97">
        <v>5098.809316572152</v>
      </c>
      <c r="O58" s="98">
        <f t="shared" si="10"/>
        <v>3185.206989</v>
      </c>
      <c r="P58" s="86"/>
    </row>
    <row r="59">
      <c r="A59" s="100" t="s">
        <v>80</v>
      </c>
      <c r="B59" s="88">
        <v>48479.0</v>
      </c>
      <c r="C59" s="103">
        <v>298455.0</v>
      </c>
      <c r="D59" s="90">
        <f t="shared" si="1"/>
        <v>0.002860400742</v>
      </c>
      <c r="E59" s="91">
        <f t="shared" si="2"/>
        <v>404427.1753</v>
      </c>
      <c r="F59" s="92">
        <f t="shared" si="3"/>
        <v>8.342316783</v>
      </c>
      <c r="G59" s="93">
        <f t="shared" si="4"/>
        <v>397043.9204</v>
      </c>
      <c r="H59" s="94">
        <f t="shared" si="5"/>
        <v>47593.96349</v>
      </c>
      <c r="I59" s="94">
        <f t="shared" si="6"/>
        <v>-885.0365127</v>
      </c>
      <c r="J59" s="95">
        <v>0.0054</v>
      </c>
      <c r="K59" s="96">
        <f t="shared" si="7"/>
        <v>7.015154398</v>
      </c>
      <c r="L59" s="97">
        <f t="shared" si="8"/>
        <v>56598.03018</v>
      </c>
      <c r="M59" s="97">
        <f t="shared" si="9"/>
        <v>8119.030181</v>
      </c>
      <c r="N59" s="97">
        <v>8978.277349505062</v>
      </c>
      <c r="O59" s="98">
        <f t="shared" si="10"/>
        <v>8093.240837</v>
      </c>
      <c r="P59" s="86"/>
    </row>
    <row r="60">
      <c r="A60" s="87" t="s">
        <v>81</v>
      </c>
      <c r="B60" s="88">
        <v>261715.0</v>
      </c>
      <c r="C60" s="103">
        <v>4178701.0</v>
      </c>
      <c r="D60" s="90">
        <f t="shared" si="1"/>
        <v>0.0400487827</v>
      </c>
      <c r="E60" s="91">
        <f t="shared" si="2"/>
        <v>5662428.982</v>
      </c>
      <c r="F60" s="92">
        <f t="shared" si="3"/>
        <v>21.63585955</v>
      </c>
      <c r="G60" s="93">
        <f t="shared" si="4"/>
        <v>5559055.224</v>
      </c>
      <c r="H60" s="94">
        <f t="shared" si="5"/>
        <v>256937.11</v>
      </c>
      <c r="I60" s="94">
        <f t="shared" si="6"/>
        <v>-4777.890033</v>
      </c>
      <c r="J60" s="95">
        <v>0.0054</v>
      </c>
      <c r="K60" s="96">
        <f t="shared" si="7"/>
        <v>18.19385421</v>
      </c>
      <c r="L60" s="97">
        <f t="shared" si="8"/>
        <v>305545.7718</v>
      </c>
      <c r="M60" s="97">
        <f t="shared" si="9"/>
        <v>43830.77175</v>
      </c>
      <c r="N60" s="97">
        <v>58973.688460707635</v>
      </c>
      <c r="O60" s="98">
        <f t="shared" si="10"/>
        <v>54195.79843</v>
      </c>
      <c r="P60" s="86"/>
    </row>
    <row r="61">
      <c r="A61" s="87" t="s">
        <v>82</v>
      </c>
      <c r="B61" s="88">
        <v>43096.0</v>
      </c>
      <c r="C61" s="103">
        <v>781913.0</v>
      </c>
      <c r="D61" s="90">
        <f t="shared" si="1"/>
        <v>0.007493875208</v>
      </c>
      <c r="E61" s="91">
        <f t="shared" si="2"/>
        <v>1059546.216</v>
      </c>
      <c r="F61" s="92">
        <f t="shared" si="3"/>
        <v>24.58572063</v>
      </c>
      <c r="G61" s="93">
        <f t="shared" si="4"/>
        <v>1040203.055</v>
      </c>
      <c r="H61" s="94">
        <f t="shared" si="5"/>
        <v>42309.23597</v>
      </c>
      <c r="I61" s="94">
        <f t="shared" si="6"/>
        <v>-786.7640329</v>
      </c>
      <c r="J61" s="95">
        <v>0.0054</v>
      </c>
      <c r="K61" s="96">
        <f t="shared" si="7"/>
        <v>20.67442782</v>
      </c>
      <c r="L61" s="97">
        <f t="shared" si="8"/>
        <v>50313.51118</v>
      </c>
      <c r="M61" s="97">
        <f t="shared" si="9"/>
        <v>7217.511184</v>
      </c>
      <c r="N61" s="97">
        <v>521.3553863900769</v>
      </c>
      <c r="O61" s="98">
        <f t="shared" si="10"/>
        <v>-265.4086465</v>
      </c>
      <c r="P61" s="86"/>
    </row>
    <row r="62">
      <c r="A62" s="87" t="s">
        <v>83</v>
      </c>
      <c r="B62" s="88">
        <v>858764.0</v>
      </c>
      <c r="C62" s="103">
        <v>4825230.0</v>
      </c>
      <c r="D62" s="90">
        <f t="shared" si="1"/>
        <v>0.04624513401</v>
      </c>
      <c r="E62" s="91">
        <f t="shared" si="2"/>
        <v>6538520.511</v>
      </c>
      <c r="F62" s="92">
        <f t="shared" si="3"/>
        <v>7.613873557</v>
      </c>
      <c r="G62" s="93">
        <f t="shared" si="4"/>
        <v>6419152.756</v>
      </c>
      <c r="H62" s="94">
        <f t="shared" si="5"/>
        <v>843086.3355</v>
      </c>
      <c r="I62" s="94">
        <f t="shared" si="6"/>
        <v>-15677.66447</v>
      </c>
      <c r="J62" s="95">
        <v>0.0054</v>
      </c>
      <c r="K62" s="96">
        <f t="shared" si="7"/>
        <v>6.402597739</v>
      </c>
      <c r="L62" s="97">
        <f t="shared" si="8"/>
        <v>1002585.672</v>
      </c>
      <c r="M62" s="97">
        <f t="shared" si="9"/>
        <v>143821.672</v>
      </c>
      <c r="N62" s="97">
        <v>831645.3363211108</v>
      </c>
      <c r="O62" s="98">
        <f t="shared" si="10"/>
        <v>815967.6719</v>
      </c>
      <c r="P62" s="86"/>
    </row>
    <row r="63">
      <c r="A63" s="87" t="s">
        <v>84</v>
      </c>
      <c r="B63" s="88">
        <v>351095.0</v>
      </c>
      <c r="C63" s="103">
        <v>4202039.0</v>
      </c>
      <c r="D63" s="90">
        <f t="shared" si="1"/>
        <v>0.04027245472</v>
      </c>
      <c r="E63" s="91">
        <f t="shared" si="2"/>
        <v>5694053.587</v>
      </c>
      <c r="F63" s="92">
        <f t="shared" si="3"/>
        <v>16.21798541</v>
      </c>
      <c r="G63" s="93">
        <f t="shared" si="4"/>
        <v>5590102.488</v>
      </c>
      <c r="H63" s="94">
        <f t="shared" si="5"/>
        <v>344685.3815</v>
      </c>
      <c r="I63" s="94">
        <f t="shared" si="6"/>
        <v>-6409.618483</v>
      </c>
      <c r="J63" s="95">
        <v>0.0054</v>
      </c>
      <c r="K63" s="96">
        <f t="shared" si="7"/>
        <v>13.63789876</v>
      </c>
      <c r="L63" s="97">
        <f t="shared" si="8"/>
        <v>409894.7051</v>
      </c>
      <c r="M63" s="97">
        <f t="shared" si="9"/>
        <v>58799.70506</v>
      </c>
      <c r="N63" s="97">
        <v>349600.59501555085</v>
      </c>
      <c r="O63" s="98">
        <f t="shared" si="10"/>
        <v>343190.9765</v>
      </c>
      <c r="P63" s="86"/>
    </row>
    <row r="64">
      <c r="A64" s="87" t="s">
        <v>85</v>
      </c>
      <c r="B64" s="88">
        <v>143437.0</v>
      </c>
      <c r="C64" s="103">
        <v>2878667.0</v>
      </c>
      <c r="D64" s="90">
        <f t="shared" si="1"/>
        <v>0.0275892219</v>
      </c>
      <c r="E64" s="91">
        <f t="shared" si="2"/>
        <v>3900792.962</v>
      </c>
      <c r="F64" s="92">
        <f t="shared" si="3"/>
        <v>27.19516556</v>
      </c>
      <c r="G64" s="93">
        <f t="shared" si="4"/>
        <v>3829579.773</v>
      </c>
      <c r="H64" s="94">
        <f t="shared" si="5"/>
        <v>140818.4026</v>
      </c>
      <c r="I64" s="94">
        <f t="shared" si="6"/>
        <v>-2618.597378</v>
      </c>
      <c r="J64" s="95">
        <v>0.0054</v>
      </c>
      <c r="K64" s="96">
        <f t="shared" si="7"/>
        <v>22.86874141</v>
      </c>
      <c r="L64" s="97">
        <f t="shared" si="8"/>
        <v>167459.1401</v>
      </c>
      <c r="M64" s="97">
        <f t="shared" si="9"/>
        <v>24022.14015</v>
      </c>
      <c r="N64" s="97">
        <v>127384.63032665911</v>
      </c>
      <c r="O64" s="98">
        <f t="shared" si="10"/>
        <v>124766.0329</v>
      </c>
      <c r="P64" s="86"/>
    </row>
    <row r="65">
      <c r="A65" s="87" t="s">
        <v>86</v>
      </c>
      <c r="B65" s="88">
        <v>202716.0</v>
      </c>
      <c r="C65" s="103">
        <v>2218572.0</v>
      </c>
      <c r="D65" s="90">
        <f t="shared" si="1"/>
        <v>0.02126285368</v>
      </c>
      <c r="E65" s="91">
        <f t="shared" si="2"/>
        <v>3006318.565</v>
      </c>
      <c r="F65" s="92">
        <f t="shared" si="3"/>
        <v>14.83019872</v>
      </c>
      <c r="G65" s="93">
        <f t="shared" si="4"/>
        <v>2951434.972</v>
      </c>
      <c r="H65" s="94">
        <f t="shared" si="5"/>
        <v>199015.2004</v>
      </c>
      <c r="I65" s="94">
        <f t="shared" si="6"/>
        <v>-3700.799557</v>
      </c>
      <c r="J65" s="95">
        <v>0.0054</v>
      </c>
      <c r="K65" s="96">
        <f t="shared" si="7"/>
        <v>12.47089226</v>
      </c>
      <c r="L65" s="97">
        <f t="shared" si="8"/>
        <v>236665.9025</v>
      </c>
      <c r="M65" s="97">
        <f t="shared" si="9"/>
        <v>33949.90248</v>
      </c>
      <c r="N65" s="97">
        <v>202297.8604357738</v>
      </c>
      <c r="O65" s="98">
        <f t="shared" si="10"/>
        <v>198597.0609</v>
      </c>
      <c r="P65" s="86"/>
    </row>
    <row r="66">
      <c r="A66" s="87" t="s">
        <v>87</v>
      </c>
      <c r="B66" s="88">
        <v>302873.0</v>
      </c>
      <c r="C66" s="103">
        <v>3428002.0</v>
      </c>
      <c r="D66" s="90">
        <f t="shared" si="1"/>
        <v>0.0328540633</v>
      </c>
      <c r="E66" s="91">
        <f t="shared" si="2"/>
        <v>4645179.896</v>
      </c>
      <c r="F66" s="92">
        <f t="shared" si="3"/>
        <v>15.33705512</v>
      </c>
      <c r="G66" s="93">
        <f t="shared" si="4"/>
        <v>4560377.119</v>
      </c>
      <c r="H66" s="94">
        <f t="shared" si="5"/>
        <v>297343.7262</v>
      </c>
      <c r="I66" s="94">
        <f t="shared" si="6"/>
        <v>-5529.273782</v>
      </c>
      <c r="J66" s="95">
        <v>0.0054</v>
      </c>
      <c r="K66" s="96">
        <f t="shared" si="7"/>
        <v>12.89711389</v>
      </c>
      <c r="L66" s="97">
        <f t="shared" si="8"/>
        <v>353596.716</v>
      </c>
      <c r="M66" s="97">
        <f t="shared" si="9"/>
        <v>50723.716</v>
      </c>
      <c r="N66" s="97">
        <v>266851.74285359745</v>
      </c>
      <c r="O66" s="98">
        <f t="shared" si="10"/>
        <v>261322.4691</v>
      </c>
      <c r="P66" s="86"/>
    </row>
    <row r="67">
      <c r="A67" s="87" t="s">
        <v>88</v>
      </c>
      <c r="B67" s="88">
        <v>40366.0</v>
      </c>
      <c r="C67" s="103">
        <v>1122849.0</v>
      </c>
      <c r="D67" s="90">
        <f t="shared" si="1"/>
        <v>0.010761415</v>
      </c>
      <c r="E67" s="91">
        <f t="shared" si="2"/>
        <v>1521538.086</v>
      </c>
      <c r="F67" s="92">
        <f t="shared" si="3"/>
        <v>37.6935561</v>
      </c>
      <c r="G67" s="93">
        <f t="shared" si="4"/>
        <v>1493760.764</v>
      </c>
      <c r="H67" s="94">
        <f t="shared" si="5"/>
        <v>39629.07507</v>
      </c>
      <c r="I67" s="94">
        <f t="shared" si="6"/>
        <v>-736.9249339</v>
      </c>
      <c r="J67" s="95">
        <v>0.0054</v>
      </c>
      <c r="K67" s="96">
        <f t="shared" si="7"/>
        <v>31.69696414</v>
      </c>
      <c r="L67" s="97">
        <f t="shared" si="8"/>
        <v>47126.30389</v>
      </c>
      <c r="M67" s="97">
        <f t="shared" si="9"/>
        <v>6760.30389</v>
      </c>
      <c r="N67" s="97">
        <v>33041.81788847907</v>
      </c>
      <c r="O67" s="98">
        <f t="shared" si="10"/>
        <v>32304.89295</v>
      </c>
      <c r="P67" s="86"/>
    </row>
    <row r="68">
      <c r="A68" s="87" t="s">
        <v>89</v>
      </c>
      <c r="B68" s="88">
        <v>171919.0</v>
      </c>
      <c r="C68" s="103">
        <v>4502808.0</v>
      </c>
      <c r="D68" s="90">
        <f t="shared" si="1"/>
        <v>0.0431550329</v>
      </c>
      <c r="E68" s="91">
        <f t="shared" si="2"/>
        <v>6101616.392</v>
      </c>
      <c r="F68" s="92">
        <f t="shared" si="3"/>
        <v>35.4912278</v>
      </c>
      <c r="G68" s="93">
        <f t="shared" si="4"/>
        <v>5990224.794</v>
      </c>
      <c r="H68" s="94">
        <f t="shared" si="5"/>
        <v>168780.4329</v>
      </c>
      <c r="I68" s="94">
        <f t="shared" si="6"/>
        <v>-3138.567054</v>
      </c>
      <c r="J68" s="95">
        <v>0.0054</v>
      </c>
      <c r="K68" s="96">
        <f t="shared" si="7"/>
        <v>29.84499981</v>
      </c>
      <c r="L68" s="97">
        <f t="shared" si="8"/>
        <v>200711.1688</v>
      </c>
      <c r="M68" s="97">
        <f t="shared" si="9"/>
        <v>28792.16877</v>
      </c>
      <c r="N68" s="97">
        <v>143373.98584295495</v>
      </c>
      <c r="O68" s="98">
        <f t="shared" si="10"/>
        <v>140235.4188</v>
      </c>
      <c r="P68" s="86"/>
    </row>
    <row r="69">
      <c r="A69" s="87" t="s">
        <v>90</v>
      </c>
      <c r="B69" s="88">
        <v>74451.0</v>
      </c>
      <c r="C69" s="103">
        <v>6563436.0</v>
      </c>
      <c r="D69" s="90">
        <f t="shared" si="1"/>
        <v>0.06290414703</v>
      </c>
      <c r="E69" s="91">
        <f t="shared" si="2"/>
        <v>8893909.909</v>
      </c>
      <c r="F69" s="92">
        <f t="shared" si="3"/>
        <v>119.459912</v>
      </c>
      <c r="G69" s="93">
        <f t="shared" si="4"/>
        <v>8731541.976</v>
      </c>
      <c r="H69" s="94">
        <f t="shared" si="5"/>
        <v>73091.81657</v>
      </c>
      <c r="I69" s="94">
        <f t="shared" si="6"/>
        <v>-1359.183428</v>
      </c>
      <c r="J69" s="95">
        <v>0.0054</v>
      </c>
      <c r="K69" s="96">
        <f t="shared" si="7"/>
        <v>100.4552751</v>
      </c>
      <c r="L69" s="97">
        <f t="shared" si="8"/>
        <v>86919.69605</v>
      </c>
      <c r="M69" s="97">
        <f t="shared" si="9"/>
        <v>12468.69605</v>
      </c>
      <c r="N69" s="97">
        <v>74451.0</v>
      </c>
      <c r="O69" s="98">
        <f t="shared" si="10"/>
        <v>73091.81657</v>
      </c>
      <c r="P69" s="86"/>
    </row>
    <row r="70">
      <c r="A70" s="45"/>
      <c r="B70" s="104">
        <f>SUM(B3:B69)</f>
        <v>11611973</v>
      </c>
      <c r="C70" s="105">
        <f>SUM(C2:C69)</f>
        <v>104340275</v>
      </c>
      <c r="D70" s="47"/>
      <c r="E70" s="91">
        <f>SUM(E2:E69)</f>
        <v>141388292</v>
      </c>
      <c r="F70" s="47"/>
      <c r="G70" s="93">
        <f t="shared" ref="G70:H70" si="11">SUM(G2:G69)</f>
        <v>138807096</v>
      </c>
      <c r="H70" s="106">
        <f t="shared" si="11"/>
        <v>11790754.29</v>
      </c>
      <c r="I70" s="107"/>
      <c r="J70" s="108"/>
      <c r="K70" s="109"/>
      <c r="L70" s="110">
        <f>SUM(L2:L69)</f>
        <v>14021388.82</v>
      </c>
      <c r="M70" s="109"/>
      <c r="N70" s="109"/>
      <c r="O70" s="48"/>
    </row>
    <row r="71">
      <c r="A71" s="45"/>
      <c r="B71" s="46">
        <f>B70*1000000</f>
        <v>11611973000000</v>
      </c>
      <c r="C71" s="111"/>
      <c r="D71" s="47"/>
      <c r="E71" s="47"/>
      <c r="F71" s="47"/>
      <c r="G71" s="47"/>
      <c r="H71" s="112">
        <f>H70*1000000</f>
        <v>11790754294075</v>
      </c>
      <c r="I71" s="112"/>
      <c r="J71" s="108"/>
      <c r="K71" s="109"/>
      <c r="L71" s="113">
        <f>L70*1000000</f>
        <v>14021388816928</v>
      </c>
      <c r="M71" s="109"/>
      <c r="N71" s="109"/>
      <c r="O71" s="48"/>
    </row>
    <row r="72">
      <c r="A72" s="45"/>
      <c r="B72" s="48"/>
      <c r="C72" s="111"/>
      <c r="D72" s="114">
        <f>E70-C70</f>
        <v>37048017</v>
      </c>
      <c r="E72" s="47"/>
      <c r="F72" s="47"/>
      <c r="G72" s="47"/>
      <c r="H72" s="107"/>
      <c r="I72" s="107"/>
      <c r="J72" s="108"/>
      <c r="K72" s="109"/>
      <c r="L72" s="109"/>
      <c r="M72" s="109"/>
      <c r="N72" s="109"/>
      <c r="O72" s="48"/>
    </row>
    <row r="73">
      <c r="H73" s="72"/>
      <c r="I73" s="72"/>
      <c r="K73" s="115"/>
      <c r="L73" s="115"/>
      <c r="M73" s="115"/>
      <c r="N73" s="115"/>
    </row>
    <row r="74">
      <c r="H74" s="72"/>
      <c r="I74" s="72"/>
      <c r="K74" s="115"/>
      <c r="L74" s="115"/>
      <c r="M74" s="115"/>
      <c r="N74" s="115"/>
    </row>
    <row r="75">
      <c r="H75" s="72"/>
      <c r="I75" s="72"/>
      <c r="K75" s="115"/>
      <c r="L75" s="115"/>
      <c r="M75" s="115"/>
      <c r="N75" s="115"/>
    </row>
    <row r="76">
      <c r="H76" s="72"/>
      <c r="I76" s="72"/>
      <c r="K76" s="115"/>
      <c r="L76" s="115"/>
      <c r="M76" s="115"/>
      <c r="N76" s="115"/>
    </row>
    <row r="77">
      <c r="H77" s="72"/>
      <c r="I77" s="72"/>
      <c r="K77" s="115"/>
      <c r="L77" s="115"/>
      <c r="M77" s="115"/>
      <c r="N77" s="115"/>
    </row>
    <row r="78">
      <c r="H78" s="72"/>
      <c r="I78" s="72"/>
      <c r="K78" s="115"/>
      <c r="L78" s="115"/>
      <c r="M78" s="115"/>
      <c r="N78" s="115"/>
    </row>
    <row r="79">
      <c r="H79" s="72"/>
      <c r="I79" s="72"/>
      <c r="K79" s="115"/>
      <c r="L79" s="115"/>
      <c r="M79" s="115"/>
      <c r="N79" s="115"/>
    </row>
    <row r="80">
      <c r="H80" s="72"/>
      <c r="I80" s="72"/>
      <c r="K80" s="115"/>
      <c r="L80" s="115"/>
      <c r="M80" s="115"/>
      <c r="N80" s="115"/>
    </row>
    <row r="81">
      <c r="H81" s="72"/>
      <c r="I81" s="72"/>
      <c r="K81" s="115"/>
      <c r="L81" s="115"/>
      <c r="M81" s="115"/>
      <c r="N81" s="115"/>
    </row>
    <row r="82">
      <c r="H82" s="72"/>
      <c r="I82" s="72"/>
      <c r="K82" s="115"/>
      <c r="L82" s="115"/>
      <c r="M82" s="115"/>
      <c r="N82" s="115"/>
    </row>
    <row r="83">
      <c r="H83" s="72"/>
      <c r="I83" s="72"/>
      <c r="K83" s="115"/>
      <c r="L83" s="115"/>
      <c r="M83" s="115"/>
      <c r="N83" s="115"/>
    </row>
    <row r="84">
      <c r="H84" s="72"/>
      <c r="I84" s="72"/>
      <c r="K84" s="115"/>
      <c r="L84" s="115"/>
      <c r="M84" s="115"/>
      <c r="N84" s="115"/>
    </row>
    <row r="85">
      <c r="H85" s="72"/>
      <c r="I85" s="72"/>
      <c r="K85" s="115"/>
      <c r="L85" s="115"/>
      <c r="M85" s="115"/>
      <c r="N85" s="115"/>
    </row>
    <row r="86">
      <c r="H86" s="72"/>
      <c r="I86" s="72"/>
      <c r="K86" s="115"/>
      <c r="L86" s="115"/>
      <c r="M86" s="115"/>
      <c r="N86" s="115"/>
    </row>
    <row r="87">
      <c r="H87" s="72"/>
      <c r="I87" s="72"/>
      <c r="K87" s="115"/>
      <c r="L87" s="115"/>
      <c r="M87" s="115"/>
      <c r="N87" s="115"/>
    </row>
    <row r="88">
      <c r="H88" s="72"/>
      <c r="I88" s="72"/>
      <c r="K88" s="115"/>
      <c r="L88" s="115"/>
      <c r="M88" s="115"/>
      <c r="N88" s="115"/>
    </row>
    <row r="89">
      <c r="H89" s="72"/>
      <c r="I89" s="72"/>
      <c r="K89" s="115"/>
      <c r="L89" s="115"/>
      <c r="M89" s="115"/>
      <c r="N89" s="115"/>
    </row>
    <row r="90">
      <c r="H90" s="72"/>
      <c r="I90" s="72"/>
      <c r="K90" s="115"/>
      <c r="L90" s="115"/>
      <c r="M90" s="115"/>
      <c r="N90" s="115"/>
    </row>
    <row r="91">
      <c r="H91" s="72"/>
      <c r="I91" s="72"/>
      <c r="K91" s="115"/>
      <c r="L91" s="115"/>
      <c r="M91" s="115"/>
      <c r="N91" s="115"/>
    </row>
    <row r="92">
      <c r="H92" s="72"/>
      <c r="I92" s="72"/>
      <c r="K92" s="115"/>
      <c r="L92" s="115"/>
      <c r="M92" s="115"/>
      <c r="N92" s="115"/>
    </row>
    <row r="93">
      <c r="H93" s="72"/>
      <c r="I93" s="72"/>
      <c r="K93" s="115"/>
      <c r="L93" s="115"/>
      <c r="M93" s="115"/>
      <c r="N93" s="115"/>
    </row>
    <row r="94">
      <c r="H94" s="72"/>
      <c r="I94" s="72"/>
      <c r="K94" s="115"/>
      <c r="L94" s="115"/>
      <c r="M94" s="115"/>
      <c r="N94" s="115"/>
    </row>
    <row r="95">
      <c r="H95" s="72"/>
      <c r="I95" s="72"/>
      <c r="K95" s="115"/>
      <c r="L95" s="115"/>
      <c r="M95" s="115"/>
      <c r="N95" s="115"/>
    </row>
    <row r="96">
      <c r="H96" s="72"/>
      <c r="I96" s="72"/>
      <c r="K96" s="115"/>
      <c r="L96" s="115"/>
      <c r="M96" s="115"/>
      <c r="N96" s="115"/>
    </row>
    <row r="97">
      <c r="H97" s="72"/>
      <c r="I97" s="72"/>
      <c r="K97" s="115"/>
      <c r="L97" s="115"/>
      <c r="M97" s="115"/>
      <c r="N97" s="115"/>
    </row>
    <row r="98">
      <c r="H98" s="72"/>
      <c r="I98" s="72"/>
      <c r="K98" s="115"/>
      <c r="L98" s="115"/>
      <c r="M98" s="115"/>
      <c r="N98" s="115"/>
    </row>
    <row r="99">
      <c r="H99" s="72"/>
      <c r="I99" s="72"/>
      <c r="K99" s="115"/>
      <c r="L99" s="115"/>
      <c r="M99" s="115"/>
      <c r="N99" s="115"/>
    </row>
    <row r="100">
      <c r="H100" s="72"/>
      <c r="I100" s="72"/>
      <c r="K100" s="115"/>
      <c r="L100" s="115"/>
      <c r="M100" s="115"/>
      <c r="N100" s="115"/>
    </row>
    <row r="101">
      <c r="H101" s="72"/>
      <c r="I101" s="72"/>
      <c r="K101" s="115"/>
      <c r="L101" s="115"/>
      <c r="M101" s="115"/>
      <c r="N101" s="115"/>
    </row>
    <row r="102">
      <c r="H102" s="72"/>
      <c r="I102" s="72"/>
      <c r="K102" s="115"/>
      <c r="L102" s="115"/>
      <c r="M102" s="115"/>
      <c r="N102" s="115"/>
    </row>
    <row r="103">
      <c r="H103" s="72"/>
      <c r="I103" s="72"/>
      <c r="K103" s="115"/>
      <c r="L103" s="115"/>
      <c r="M103" s="115"/>
      <c r="N103" s="115"/>
    </row>
    <row r="104">
      <c r="H104" s="72"/>
      <c r="I104" s="72"/>
      <c r="K104" s="115"/>
      <c r="L104" s="115"/>
      <c r="M104" s="115"/>
      <c r="N104" s="115"/>
    </row>
    <row r="105">
      <c r="H105" s="72"/>
      <c r="I105" s="72"/>
      <c r="K105" s="115"/>
      <c r="L105" s="115"/>
      <c r="M105" s="115"/>
      <c r="N105" s="115"/>
    </row>
    <row r="106">
      <c r="H106" s="72"/>
      <c r="I106" s="72"/>
      <c r="K106" s="115"/>
      <c r="L106" s="115"/>
      <c r="M106" s="115"/>
      <c r="N106" s="115"/>
    </row>
    <row r="107">
      <c r="H107" s="72"/>
      <c r="I107" s="72"/>
      <c r="K107" s="115"/>
      <c r="L107" s="115"/>
      <c r="M107" s="115"/>
      <c r="N107" s="115"/>
    </row>
    <row r="108">
      <c r="H108" s="72"/>
      <c r="I108" s="72"/>
      <c r="K108" s="115"/>
      <c r="L108" s="115"/>
      <c r="M108" s="115"/>
      <c r="N108" s="115"/>
    </row>
    <row r="109">
      <c r="H109" s="72"/>
      <c r="I109" s="72"/>
      <c r="K109" s="115"/>
      <c r="L109" s="115"/>
      <c r="M109" s="115"/>
      <c r="N109" s="115"/>
    </row>
    <row r="110">
      <c r="H110" s="72"/>
      <c r="I110" s="72"/>
      <c r="K110" s="115"/>
      <c r="L110" s="115"/>
      <c r="M110" s="115"/>
      <c r="N110" s="115"/>
    </row>
    <row r="111">
      <c r="H111" s="72"/>
      <c r="I111" s="72"/>
      <c r="K111" s="115"/>
      <c r="L111" s="115"/>
      <c r="M111" s="115"/>
      <c r="N111" s="115"/>
    </row>
    <row r="112">
      <c r="H112" s="72"/>
      <c r="I112" s="72"/>
      <c r="K112" s="115"/>
      <c r="L112" s="115"/>
      <c r="M112" s="115"/>
      <c r="N112" s="115"/>
    </row>
    <row r="113">
      <c r="H113" s="72"/>
      <c r="I113" s="72"/>
      <c r="K113" s="115"/>
      <c r="L113" s="115"/>
      <c r="M113" s="115"/>
      <c r="N113" s="115"/>
    </row>
    <row r="114">
      <c r="H114" s="72"/>
      <c r="I114" s="72"/>
      <c r="K114" s="115"/>
      <c r="L114" s="115"/>
      <c r="M114" s="115"/>
      <c r="N114" s="115"/>
    </row>
    <row r="115">
      <c r="H115" s="72"/>
      <c r="I115" s="72"/>
      <c r="K115" s="115"/>
      <c r="L115" s="115"/>
      <c r="M115" s="115"/>
      <c r="N115" s="115"/>
    </row>
    <row r="116">
      <c r="H116" s="72"/>
      <c r="I116" s="72"/>
      <c r="K116" s="115"/>
      <c r="L116" s="115"/>
      <c r="M116" s="115"/>
      <c r="N116" s="115"/>
    </row>
    <row r="117">
      <c r="H117" s="72"/>
      <c r="I117" s="72"/>
      <c r="K117" s="115"/>
      <c r="L117" s="115"/>
      <c r="M117" s="115"/>
      <c r="N117" s="115"/>
    </row>
    <row r="118">
      <c r="H118" s="72"/>
      <c r="I118" s="72"/>
      <c r="K118" s="115"/>
      <c r="L118" s="115"/>
      <c r="M118" s="115"/>
      <c r="N118" s="115"/>
    </row>
    <row r="119">
      <c r="H119" s="72"/>
      <c r="I119" s="72"/>
      <c r="K119" s="115"/>
      <c r="L119" s="115"/>
      <c r="M119" s="115"/>
      <c r="N119" s="115"/>
    </row>
    <row r="120">
      <c r="H120" s="72"/>
      <c r="I120" s="72"/>
      <c r="K120" s="115"/>
      <c r="L120" s="115"/>
      <c r="M120" s="115"/>
      <c r="N120" s="115"/>
    </row>
    <row r="121">
      <c r="H121" s="72"/>
      <c r="I121" s="72"/>
      <c r="K121" s="115"/>
      <c r="L121" s="115"/>
      <c r="M121" s="115"/>
      <c r="N121" s="115"/>
    </row>
    <row r="122">
      <c r="H122" s="72"/>
      <c r="I122" s="72"/>
      <c r="K122" s="115"/>
      <c r="L122" s="115"/>
      <c r="M122" s="115"/>
      <c r="N122" s="115"/>
    </row>
    <row r="123">
      <c r="H123" s="72"/>
      <c r="I123" s="72"/>
      <c r="K123" s="115"/>
      <c r="L123" s="115"/>
      <c r="M123" s="115"/>
      <c r="N123" s="115"/>
    </row>
    <row r="124">
      <c r="H124" s="72"/>
      <c r="I124" s="72"/>
      <c r="K124" s="115"/>
      <c r="L124" s="115"/>
      <c r="M124" s="115"/>
      <c r="N124" s="115"/>
    </row>
    <row r="125">
      <c r="H125" s="72"/>
      <c r="I125" s="72"/>
      <c r="K125" s="115"/>
      <c r="L125" s="115"/>
      <c r="M125" s="115"/>
      <c r="N125" s="115"/>
    </row>
    <row r="126">
      <c r="H126" s="72"/>
      <c r="I126" s="72"/>
      <c r="K126" s="115"/>
      <c r="L126" s="115"/>
      <c r="M126" s="115"/>
      <c r="N126" s="115"/>
    </row>
    <row r="127">
      <c r="H127" s="72"/>
      <c r="I127" s="72"/>
      <c r="K127" s="115"/>
      <c r="L127" s="115"/>
      <c r="M127" s="115"/>
      <c r="N127" s="115"/>
    </row>
    <row r="128">
      <c r="H128" s="72"/>
      <c r="I128" s="72"/>
      <c r="K128" s="115"/>
      <c r="L128" s="115"/>
      <c r="M128" s="115"/>
      <c r="N128" s="115"/>
    </row>
    <row r="129">
      <c r="H129" s="72"/>
      <c r="I129" s="72"/>
      <c r="K129" s="115"/>
      <c r="L129" s="115"/>
      <c r="M129" s="115"/>
      <c r="N129" s="115"/>
    </row>
    <row r="130">
      <c r="H130" s="72"/>
      <c r="I130" s="72"/>
      <c r="K130" s="115"/>
      <c r="L130" s="115"/>
      <c r="M130" s="115"/>
      <c r="N130" s="115"/>
    </row>
    <row r="131">
      <c r="H131" s="72"/>
      <c r="I131" s="72"/>
      <c r="K131" s="115"/>
      <c r="L131" s="115"/>
      <c r="M131" s="115"/>
      <c r="N131" s="115"/>
    </row>
    <row r="132">
      <c r="H132" s="72"/>
      <c r="I132" s="72"/>
      <c r="K132" s="115"/>
      <c r="L132" s="115"/>
      <c r="M132" s="115"/>
      <c r="N132" s="115"/>
    </row>
    <row r="133">
      <c r="H133" s="72"/>
      <c r="I133" s="72"/>
      <c r="K133" s="115"/>
      <c r="L133" s="115"/>
      <c r="M133" s="115"/>
      <c r="N133" s="115"/>
    </row>
    <row r="134">
      <c r="H134" s="72"/>
      <c r="I134" s="72"/>
      <c r="K134" s="115"/>
      <c r="L134" s="115"/>
      <c r="M134" s="115"/>
      <c r="N134" s="115"/>
    </row>
    <row r="135">
      <c r="H135" s="72"/>
      <c r="I135" s="72"/>
      <c r="K135" s="115"/>
      <c r="L135" s="115"/>
      <c r="M135" s="115"/>
      <c r="N135" s="115"/>
    </row>
    <row r="136">
      <c r="H136" s="72"/>
      <c r="I136" s="72"/>
      <c r="K136" s="115"/>
      <c r="L136" s="115"/>
      <c r="M136" s="115"/>
      <c r="N136" s="115"/>
    </row>
    <row r="137">
      <c r="H137" s="72"/>
      <c r="I137" s="72"/>
      <c r="K137" s="115"/>
      <c r="L137" s="115"/>
      <c r="M137" s="115"/>
      <c r="N137" s="115"/>
    </row>
    <row r="138">
      <c r="H138" s="72"/>
      <c r="I138" s="72"/>
      <c r="K138" s="115"/>
      <c r="L138" s="115"/>
      <c r="M138" s="115"/>
      <c r="N138" s="115"/>
    </row>
    <row r="139">
      <c r="H139" s="72"/>
      <c r="I139" s="72"/>
      <c r="K139" s="115"/>
      <c r="L139" s="115"/>
      <c r="M139" s="115"/>
      <c r="N139" s="115"/>
    </row>
    <row r="140">
      <c r="H140" s="72"/>
      <c r="I140" s="72"/>
      <c r="K140" s="115"/>
      <c r="L140" s="115"/>
      <c r="M140" s="115"/>
      <c r="N140" s="115"/>
    </row>
    <row r="141">
      <c r="H141" s="72"/>
      <c r="I141" s="72"/>
      <c r="K141" s="115"/>
      <c r="L141" s="115"/>
      <c r="M141" s="115"/>
      <c r="N141" s="115"/>
    </row>
    <row r="142">
      <c r="H142" s="72"/>
      <c r="I142" s="72"/>
      <c r="K142" s="115"/>
      <c r="L142" s="115"/>
      <c r="M142" s="115"/>
      <c r="N142" s="115"/>
    </row>
    <row r="143">
      <c r="H143" s="72"/>
      <c r="I143" s="72"/>
      <c r="K143" s="115"/>
      <c r="L143" s="115"/>
      <c r="M143" s="115"/>
      <c r="N143" s="115"/>
    </row>
    <row r="144">
      <c r="H144" s="72"/>
      <c r="I144" s="72"/>
      <c r="K144" s="115"/>
      <c r="L144" s="115"/>
      <c r="M144" s="115"/>
      <c r="N144" s="115"/>
    </row>
    <row r="145">
      <c r="H145" s="72"/>
      <c r="I145" s="72"/>
      <c r="K145" s="115"/>
      <c r="L145" s="115"/>
      <c r="M145" s="115"/>
      <c r="N145" s="115"/>
    </row>
    <row r="146">
      <c r="H146" s="72"/>
      <c r="I146" s="72"/>
      <c r="K146" s="115"/>
      <c r="L146" s="115"/>
      <c r="M146" s="115"/>
      <c r="N146" s="115"/>
    </row>
    <row r="147">
      <c r="H147" s="72"/>
      <c r="I147" s="72"/>
      <c r="K147" s="115"/>
      <c r="L147" s="115"/>
      <c r="M147" s="115"/>
      <c r="N147" s="115"/>
    </row>
    <row r="148">
      <c r="H148" s="72"/>
      <c r="I148" s="72"/>
      <c r="K148" s="115"/>
      <c r="L148" s="115"/>
      <c r="M148" s="115"/>
      <c r="N148" s="115"/>
    </row>
    <row r="149">
      <c r="H149" s="72"/>
      <c r="I149" s="72"/>
      <c r="K149" s="115"/>
      <c r="L149" s="115"/>
      <c r="M149" s="115"/>
      <c r="N149" s="115"/>
    </row>
    <row r="150">
      <c r="H150" s="72"/>
      <c r="I150" s="72"/>
      <c r="K150" s="115"/>
      <c r="L150" s="115"/>
      <c r="M150" s="115"/>
      <c r="N150" s="115"/>
    </row>
    <row r="151">
      <c r="H151" s="72"/>
      <c r="I151" s="72"/>
      <c r="K151" s="115"/>
      <c r="L151" s="115"/>
      <c r="M151" s="115"/>
      <c r="N151" s="115"/>
    </row>
    <row r="152">
      <c r="H152" s="72"/>
      <c r="I152" s="72"/>
      <c r="K152" s="115"/>
      <c r="L152" s="115"/>
      <c r="M152" s="115"/>
      <c r="N152" s="115"/>
    </row>
    <row r="153">
      <c r="H153" s="72"/>
      <c r="I153" s="72"/>
      <c r="K153" s="115"/>
      <c r="L153" s="115"/>
      <c r="M153" s="115"/>
      <c r="N153" s="115"/>
    </row>
    <row r="154">
      <c r="H154" s="72"/>
      <c r="I154" s="72"/>
      <c r="K154" s="115"/>
      <c r="L154" s="115"/>
      <c r="M154" s="115"/>
      <c r="N154" s="115"/>
    </row>
    <row r="155">
      <c r="H155" s="72"/>
      <c r="I155" s="72"/>
      <c r="K155" s="115"/>
      <c r="L155" s="115"/>
      <c r="M155" s="115"/>
      <c r="N155" s="115"/>
    </row>
    <row r="156">
      <c r="H156" s="72"/>
      <c r="I156" s="72"/>
      <c r="K156" s="115"/>
      <c r="L156" s="115"/>
      <c r="M156" s="115"/>
      <c r="N156" s="115"/>
    </row>
    <row r="157">
      <c r="H157" s="72"/>
      <c r="I157" s="72"/>
      <c r="K157" s="115"/>
      <c r="L157" s="115"/>
      <c r="M157" s="115"/>
      <c r="N157" s="115"/>
    </row>
    <row r="158">
      <c r="H158" s="72"/>
      <c r="I158" s="72"/>
      <c r="K158" s="115"/>
      <c r="L158" s="115"/>
      <c r="M158" s="115"/>
      <c r="N158" s="115"/>
    </row>
    <row r="159">
      <c r="H159" s="72"/>
      <c r="I159" s="72"/>
      <c r="K159" s="115"/>
      <c r="L159" s="115"/>
      <c r="M159" s="115"/>
      <c r="N159" s="115"/>
    </row>
    <row r="160">
      <c r="H160" s="72"/>
      <c r="I160" s="72"/>
      <c r="K160" s="115"/>
      <c r="L160" s="115"/>
      <c r="M160" s="115"/>
      <c r="N160" s="115"/>
    </row>
    <row r="161">
      <c r="H161" s="72"/>
      <c r="I161" s="72"/>
      <c r="K161" s="115"/>
      <c r="L161" s="115"/>
      <c r="M161" s="115"/>
      <c r="N161" s="115"/>
    </row>
    <row r="162">
      <c r="H162" s="72"/>
      <c r="I162" s="72"/>
      <c r="K162" s="115"/>
      <c r="L162" s="115"/>
      <c r="M162" s="115"/>
      <c r="N162" s="115"/>
    </row>
    <row r="163">
      <c r="H163" s="72"/>
      <c r="I163" s="72"/>
      <c r="K163" s="115"/>
      <c r="L163" s="115"/>
      <c r="M163" s="115"/>
      <c r="N163" s="115"/>
    </row>
    <row r="164">
      <c r="H164" s="72"/>
      <c r="I164" s="72"/>
      <c r="K164" s="115"/>
      <c r="L164" s="115"/>
      <c r="M164" s="115"/>
      <c r="N164" s="115"/>
    </row>
    <row r="165">
      <c r="H165" s="72"/>
      <c r="I165" s="72"/>
      <c r="K165" s="115"/>
      <c r="L165" s="115"/>
      <c r="M165" s="115"/>
      <c r="N165" s="115"/>
    </row>
    <row r="166">
      <c r="H166" s="72"/>
      <c r="I166" s="72"/>
      <c r="K166" s="115"/>
      <c r="L166" s="115"/>
      <c r="M166" s="115"/>
      <c r="N166" s="115"/>
    </row>
    <row r="167">
      <c r="H167" s="72"/>
      <c r="I167" s="72"/>
      <c r="K167" s="115"/>
      <c r="L167" s="115"/>
      <c r="M167" s="115"/>
      <c r="N167" s="115"/>
    </row>
    <row r="168">
      <c r="H168" s="72"/>
      <c r="I168" s="72"/>
      <c r="K168" s="115"/>
      <c r="L168" s="115"/>
      <c r="M168" s="115"/>
      <c r="N168" s="115"/>
    </row>
    <row r="169">
      <c r="H169" s="72"/>
      <c r="I169" s="72"/>
      <c r="K169" s="115"/>
      <c r="L169" s="115"/>
      <c r="M169" s="115"/>
      <c r="N169" s="115"/>
    </row>
    <row r="170">
      <c r="H170" s="72"/>
      <c r="I170" s="72"/>
      <c r="K170" s="115"/>
      <c r="L170" s="115"/>
      <c r="M170" s="115"/>
      <c r="N170" s="115"/>
    </row>
    <row r="171">
      <c r="H171" s="72"/>
      <c r="I171" s="72"/>
      <c r="K171" s="115"/>
      <c r="L171" s="115"/>
      <c r="M171" s="115"/>
      <c r="N171" s="115"/>
    </row>
    <row r="172">
      <c r="H172" s="72"/>
      <c r="I172" s="72"/>
      <c r="K172" s="115"/>
      <c r="L172" s="115"/>
      <c r="M172" s="115"/>
      <c r="N172" s="115"/>
    </row>
    <row r="173">
      <c r="H173" s="72"/>
      <c r="I173" s="72"/>
      <c r="K173" s="115"/>
      <c r="L173" s="115"/>
      <c r="M173" s="115"/>
      <c r="N173" s="115"/>
    </row>
    <row r="174">
      <c r="H174" s="72"/>
      <c r="I174" s="72"/>
      <c r="K174" s="115"/>
      <c r="L174" s="115"/>
      <c r="M174" s="115"/>
      <c r="N174" s="115"/>
    </row>
    <row r="175">
      <c r="H175" s="72"/>
      <c r="I175" s="72"/>
      <c r="K175" s="115"/>
      <c r="L175" s="115"/>
      <c r="M175" s="115"/>
      <c r="N175" s="115"/>
    </row>
    <row r="176">
      <c r="H176" s="72"/>
      <c r="I176" s="72"/>
      <c r="K176" s="115"/>
      <c r="L176" s="115"/>
      <c r="M176" s="115"/>
      <c r="N176" s="115"/>
    </row>
    <row r="177">
      <c r="H177" s="72"/>
      <c r="I177" s="72"/>
      <c r="K177" s="115"/>
      <c r="L177" s="115"/>
      <c r="M177" s="115"/>
      <c r="N177" s="115"/>
    </row>
    <row r="178">
      <c r="H178" s="72"/>
      <c r="I178" s="72"/>
      <c r="K178" s="115"/>
      <c r="L178" s="115"/>
      <c r="M178" s="115"/>
      <c r="N178" s="115"/>
    </row>
    <row r="179">
      <c r="H179" s="72"/>
      <c r="I179" s="72"/>
      <c r="K179" s="115"/>
      <c r="L179" s="115"/>
      <c r="M179" s="115"/>
      <c r="N179" s="115"/>
    </row>
    <row r="180">
      <c r="H180" s="72"/>
      <c r="I180" s="72"/>
      <c r="K180" s="115"/>
      <c r="L180" s="115"/>
      <c r="M180" s="115"/>
      <c r="N180" s="115"/>
    </row>
    <row r="181">
      <c r="H181" s="72"/>
      <c r="I181" s="72"/>
      <c r="K181" s="115"/>
      <c r="L181" s="115"/>
      <c r="M181" s="115"/>
      <c r="N181" s="115"/>
    </row>
    <row r="182">
      <c r="H182" s="72"/>
      <c r="I182" s="72"/>
      <c r="K182" s="115"/>
      <c r="L182" s="115"/>
      <c r="M182" s="115"/>
      <c r="N182" s="115"/>
    </row>
    <row r="183">
      <c r="H183" s="72"/>
      <c r="I183" s="72"/>
      <c r="K183" s="115"/>
      <c r="L183" s="115"/>
      <c r="M183" s="115"/>
      <c r="N183" s="115"/>
    </row>
    <row r="184">
      <c r="H184" s="72"/>
      <c r="I184" s="72"/>
      <c r="K184" s="115"/>
      <c r="L184" s="115"/>
      <c r="M184" s="115"/>
      <c r="N184" s="115"/>
    </row>
    <row r="185">
      <c r="H185" s="72"/>
      <c r="I185" s="72"/>
      <c r="K185" s="115"/>
      <c r="L185" s="115"/>
      <c r="M185" s="115"/>
      <c r="N185" s="115"/>
    </row>
    <row r="186">
      <c r="H186" s="72"/>
      <c r="I186" s="72"/>
      <c r="K186" s="115"/>
      <c r="L186" s="115"/>
      <c r="M186" s="115"/>
      <c r="N186" s="115"/>
    </row>
    <row r="187">
      <c r="H187" s="72"/>
      <c r="I187" s="72"/>
      <c r="K187" s="115"/>
      <c r="L187" s="115"/>
      <c r="M187" s="115"/>
      <c r="N187" s="115"/>
    </row>
    <row r="188">
      <c r="H188" s="72"/>
      <c r="I188" s="72"/>
      <c r="K188" s="115"/>
      <c r="L188" s="115"/>
      <c r="M188" s="115"/>
      <c r="N188" s="115"/>
    </row>
    <row r="189">
      <c r="H189" s="72"/>
      <c r="I189" s="72"/>
      <c r="K189" s="115"/>
      <c r="L189" s="115"/>
      <c r="M189" s="115"/>
      <c r="N189" s="115"/>
    </row>
    <row r="190">
      <c r="H190" s="72"/>
      <c r="I190" s="72"/>
      <c r="K190" s="115"/>
      <c r="L190" s="115"/>
      <c r="M190" s="115"/>
      <c r="N190" s="115"/>
    </row>
    <row r="191">
      <c r="H191" s="72"/>
      <c r="I191" s="72"/>
      <c r="K191" s="115"/>
      <c r="L191" s="115"/>
      <c r="M191" s="115"/>
      <c r="N191" s="115"/>
    </row>
    <row r="192">
      <c r="H192" s="72"/>
      <c r="I192" s="72"/>
      <c r="K192" s="115"/>
      <c r="L192" s="115"/>
      <c r="M192" s="115"/>
      <c r="N192" s="115"/>
    </row>
    <row r="193">
      <c r="H193" s="72"/>
      <c r="I193" s="72"/>
      <c r="K193" s="115"/>
      <c r="L193" s="115"/>
      <c r="M193" s="115"/>
      <c r="N193" s="115"/>
    </row>
    <row r="194">
      <c r="H194" s="72"/>
      <c r="I194" s="72"/>
      <c r="K194" s="115"/>
      <c r="L194" s="115"/>
      <c r="M194" s="115"/>
      <c r="N194" s="115"/>
    </row>
    <row r="195">
      <c r="H195" s="72"/>
      <c r="I195" s="72"/>
      <c r="K195" s="115"/>
      <c r="L195" s="115"/>
      <c r="M195" s="115"/>
      <c r="N195" s="115"/>
    </row>
    <row r="196">
      <c r="H196" s="72"/>
      <c r="I196" s="72"/>
      <c r="K196" s="115"/>
      <c r="L196" s="115"/>
      <c r="M196" s="115"/>
      <c r="N196" s="115"/>
    </row>
    <row r="197">
      <c r="H197" s="72"/>
      <c r="I197" s="72"/>
      <c r="K197" s="115"/>
      <c r="L197" s="115"/>
      <c r="M197" s="115"/>
      <c r="N197" s="115"/>
    </row>
    <row r="198">
      <c r="H198" s="72"/>
      <c r="I198" s="72"/>
      <c r="K198" s="115"/>
      <c r="L198" s="115"/>
      <c r="M198" s="115"/>
      <c r="N198" s="115"/>
    </row>
    <row r="199">
      <c r="H199" s="72"/>
      <c r="I199" s="72"/>
      <c r="K199" s="115"/>
      <c r="L199" s="115"/>
      <c r="M199" s="115"/>
      <c r="N199" s="115"/>
    </row>
    <row r="200">
      <c r="H200" s="72"/>
      <c r="I200" s="72"/>
      <c r="K200" s="115"/>
      <c r="L200" s="115"/>
      <c r="M200" s="115"/>
      <c r="N200" s="115"/>
    </row>
    <row r="201">
      <c r="H201" s="72"/>
      <c r="I201" s="72"/>
      <c r="K201" s="115"/>
      <c r="L201" s="115"/>
      <c r="M201" s="115"/>
      <c r="N201" s="115"/>
    </row>
    <row r="202">
      <c r="H202" s="72"/>
      <c r="I202" s="72"/>
      <c r="K202" s="115"/>
      <c r="L202" s="115"/>
      <c r="M202" s="115"/>
      <c r="N202" s="115"/>
    </row>
    <row r="203">
      <c r="H203" s="72"/>
      <c r="I203" s="72"/>
      <c r="K203" s="115"/>
      <c r="L203" s="115"/>
      <c r="M203" s="115"/>
      <c r="N203" s="115"/>
    </row>
    <row r="204">
      <c r="H204" s="72"/>
      <c r="I204" s="72"/>
      <c r="K204" s="115"/>
      <c r="L204" s="115"/>
      <c r="M204" s="115"/>
      <c r="N204" s="115"/>
    </row>
    <row r="205">
      <c r="H205" s="72"/>
      <c r="I205" s="72"/>
      <c r="K205" s="115"/>
      <c r="L205" s="115"/>
      <c r="M205" s="115"/>
      <c r="N205" s="115"/>
    </row>
    <row r="206">
      <c r="H206" s="72"/>
      <c r="I206" s="72"/>
      <c r="K206" s="115"/>
      <c r="L206" s="115"/>
      <c r="M206" s="115"/>
      <c r="N206" s="115"/>
    </row>
    <row r="207">
      <c r="H207" s="72"/>
      <c r="I207" s="72"/>
      <c r="K207" s="115"/>
      <c r="L207" s="115"/>
      <c r="M207" s="115"/>
      <c r="N207" s="115"/>
    </row>
    <row r="208">
      <c r="H208" s="72"/>
      <c r="I208" s="72"/>
      <c r="K208" s="115"/>
      <c r="L208" s="115"/>
      <c r="M208" s="115"/>
      <c r="N208" s="115"/>
    </row>
    <row r="209">
      <c r="H209" s="72"/>
      <c r="I209" s="72"/>
      <c r="K209" s="115"/>
      <c r="L209" s="115"/>
      <c r="M209" s="115"/>
      <c r="N209" s="115"/>
    </row>
    <row r="210">
      <c r="H210" s="72"/>
      <c r="I210" s="72"/>
      <c r="K210" s="115"/>
      <c r="L210" s="115"/>
      <c r="M210" s="115"/>
      <c r="N210" s="115"/>
    </row>
    <row r="211">
      <c r="H211" s="72"/>
      <c r="I211" s="72"/>
      <c r="K211" s="115"/>
      <c r="L211" s="115"/>
      <c r="M211" s="115"/>
      <c r="N211" s="115"/>
    </row>
    <row r="212">
      <c r="H212" s="72"/>
      <c r="I212" s="72"/>
      <c r="K212" s="115"/>
      <c r="L212" s="115"/>
      <c r="M212" s="115"/>
      <c r="N212" s="115"/>
    </row>
    <row r="213">
      <c r="H213" s="72"/>
      <c r="I213" s="72"/>
      <c r="K213" s="115"/>
      <c r="L213" s="115"/>
      <c r="M213" s="115"/>
      <c r="N213" s="115"/>
    </row>
    <row r="214">
      <c r="H214" s="72"/>
      <c r="I214" s="72"/>
      <c r="K214" s="115"/>
      <c r="L214" s="115"/>
      <c r="M214" s="115"/>
      <c r="N214" s="115"/>
    </row>
    <row r="215">
      <c r="H215" s="72"/>
      <c r="I215" s="72"/>
      <c r="K215" s="115"/>
      <c r="L215" s="115"/>
      <c r="M215" s="115"/>
      <c r="N215" s="115"/>
    </row>
    <row r="216">
      <c r="H216" s="72"/>
      <c r="I216" s="72"/>
      <c r="K216" s="115"/>
      <c r="L216" s="115"/>
      <c r="M216" s="115"/>
      <c r="N216" s="115"/>
    </row>
    <row r="217">
      <c r="H217" s="72"/>
      <c r="I217" s="72"/>
      <c r="K217" s="115"/>
      <c r="L217" s="115"/>
      <c r="M217" s="115"/>
      <c r="N217" s="115"/>
    </row>
    <row r="218">
      <c r="H218" s="72"/>
      <c r="I218" s="72"/>
      <c r="K218" s="115"/>
      <c r="L218" s="115"/>
      <c r="M218" s="115"/>
      <c r="N218" s="115"/>
    </row>
    <row r="219">
      <c r="H219" s="72"/>
      <c r="I219" s="72"/>
      <c r="K219" s="115"/>
      <c r="L219" s="115"/>
      <c r="M219" s="115"/>
      <c r="N219" s="115"/>
    </row>
    <row r="220">
      <c r="H220" s="72"/>
      <c r="I220" s="72"/>
      <c r="K220" s="115"/>
      <c r="L220" s="115"/>
      <c r="M220" s="115"/>
      <c r="N220" s="115"/>
    </row>
    <row r="221">
      <c r="H221" s="72"/>
      <c r="I221" s="72"/>
      <c r="K221" s="115"/>
      <c r="L221" s="115"/>
      <c r="M221" s="115"/>
      <c r="N221" s="115"/>
    </row>
    <row r="222">
      <c r="H222" s="72"/>
      <c r="I222" s="72"/>
      <c r="K222" s="115"/>
      <c r="L222" s="115"/>
      <c r="M222" s="115"/>
      <c r="N222" s="115"/>
    </row>
    <row r="223">
      <c r="H223" s="72"/>
      <c r="I223" s="72"/>
      <c r="K223" s="115"/>
      <c r="L223" s="115"/>
      <c r="M223" s="115"/>
      <c r="N223" s="115"/>
    </row>
    <row r="224">
      <c r="H224" s="72"/>
      <c r="I224" s="72"/>
      <c r="K224" s="115"/>
      <c r="L224" s="115"/>
      <c r="M224" s="115"/>
      <c r="N224" s="115"/>
    </row>
    <row r="225">
      <c r="H225" s="72"/>
      <c r="I225" s="72"/>
      <c r="K225" s="115"/>
      <c r="L225" s="115"/>
      <c r="M225" s="115"/>
      <c r="N225" s="115"/>
    </row>
    <row r="226">
      <c r="H226" s="72"/>
      <c r="I226" s="72"/>
      <c r="K226" s="115"/>
      <c r="L226" s="115"/>
      <c r="M226" s="115"/>
      <c r="N226" s="115"/>
    </row>
    <row r="227">
      <c r="H227" s="72"/>
      <c r="I227" s="72"/>
      <c r="K227" s="115"/>
      <c r="L227" s="115"/>
      <c r="M227" s="115"/>
      <c r="N227" s="115"/>
    </row>
    <row r="228">
      <c r="H228" s="72"/>
      <c r="I228" s="72"/>
      <c r="K228" s="115"/>
      <c r="L228" s="115"/>
      <c r="M228" s="115"/>
      <c r="N228" s="115"/>
    </row>
    <row r="229">
      <c r="H229" s="72"/>
      <c r="I229" s="72"/>
      <c r="K229" s="115"/>
      <c r="L229" s="115"/>
      <c r="M229" s="115"/>
      <c r="N229" s="115"/>
    </row>
    <row r="230">
      <c r="H230" s="72"/>
      <c r="I230" s="72"/>
      <c r="K230" s="115"/>
      <c r="L230" s="115"/>
      <c r="M230" s="115"/>
      <c r="N230" s="115"/>
    </row>
    <row r="231">
      <c r="H231" s="72"/>
      <c r="I231" s="72"/>
      <c r="K231" s="115"/>
      <c r="L231" s="115"/>
      <c r="M231" s="115"/>
      <c r="N231" s="115"/>
    </row>
    <row r="232">
      <c r="H232" s="72"/>
      <c r="I232" s="72"/>
      <c r="K232" s="115"/>
      <c r="L232" s="115"/>
      <c r="M232" s="115"/>
      <c r="N232" s="115"/>
    </row>
    <row r="233">
      <c r="H233" s="72"/>
      <c r="I233" s="72"/>
      <c r="K233" s="115"/>
      <c r="L233" s="115"/>
      <c r="M233" s="115"/>
      <c r="N233" s="115"/>
    </row>
    <row r="234">
      <c r="H234" s="72"/>
      <c r="I234" s="72"/>
      <c r="K234" s="115"/>
      <c r="L234" s="115"/>
      <c r="M234" s="115"/>
      <c r="N234" s="115"/>
    </row>
    <row r="235">
      <c r="H235" s="72"/>
      <c r="I235" s="72"/>
      <c r="K235" s="115"/>
      <c r="L235" s="115"/>
      <c r="M235" s="115"/>
      <c r="N235" s="115"/>
    </row>
    <row r="236">
      <c r="H236" s="72"/>
      <c r="I236" s="72"/>
      <c r="K236" s="115"/>
      <c r="L236" s="115"/>
      <c r="M236" s="115"/>
      <c r="N236" s="115"/>
    </row>
    <row r="237">
      <c r="H237" s="72"/>
      <c r="I237" s="72"/>
      <c r="K237" s="115"/>
      <c r="L237" s="115"/>
      <c r="M237" s="115"/>
      <c r="N237" s="115"/>
    </row>
    <row r="238">
      <c r="H238" s="72"/>
      <c r="I238" s="72"/>
      <c r="K238" s="115"/>
      <c r="L238" s="115"/>
      <c r="M238" s="115"/>
      <c r="N238" s="115"/>
    </row>
    <row r="239">
      <c r="H239" s="72"/>
      <c r="I239" s="72"/>
      <c r="K239" s="115"/>
      <c r="L239" s="115"/>
      <c r="M239" s="115"/>
      <c r="N239" s="115"/>
    </row>
    <row r="240">
      <c r="H240" s="72"/>
      <c r="I240" s="72"/>
      <c r="K240" s="115"/>
      <c r="L240" s="115"/>
      <c r="M240" s="115"/>
      <c r="N240" s="115"/>
    </row>
    <row r="241">
      <c r="H241" s="72"/>
      <c r="I241" s="72"/>
      <c r="K241" s="115"/>
      <c r="L241" s="115"/>
      <c r="M241" s="115"/>
      <c r="N241" s="115"/>
    </row>
    <row r="242">
      <c r="H242" s="72"/>
      <c r="I242" s="72"/>
      <c r="K242" s="115"/>
      <c r="L242" s="115"/>
      <c r="M242" s="115"/>
      <c r="N242" s="115"/>
    </row>
    <row r="243">
      <c r="H243" s="72"/>
      <c r="I243" s="72"/>
      <c r="K243" s="115"/>
      <c r="L243" s="115"/>
      <c r="M243" s="115"/>
      <c r="N243" s="115"/>
    </row>
    <row r="244">
      <c r="H244" s="72"/>
      <c r="I244" s="72"/>
      <c r="K244" s="115"/>
      <c r="L244" s="115"/>
      <c r="M244" s="115"/>
      <c r="N244" s="115"/>
    </row>
    <row r="245">
      <c r="H245" s="72"/>
      <c r="I245" s="72"/>
      <c r="K245" s="115"/>
      <c r="L245" s="115"/>
      <c r="M245" s="115"/>
      <c r="N245" s="115"/>
    </row>
    <row r="246">
      <c r="H246" s="72"/>
      <c r="I246" s="72"/>
      <c r="K246" s="115"/>
      <c r="L246" s="115"/>
      <c r="M246" s="115"/>
      <c r="N246" s="115"/>
    </row>
    <row r="247">
      <c r="H247" s="72"/>
      <c r="I247" s="72"/>
      <c r="K247" s="115"/>
      <c r="L247" s="115"/>
      <c r="M247" s="115"/>
      <c r="N247" s="115"/>
    </row>
    <row r="248">
      <c r="H248" s="72"/>
      <c r="I248" s="72"/>
      <c r="K248" s="115"/>
      <c r="L248" s="115"/>
      <c r="M248" s="115"/>
      <c r="N248" s="115"/>
    </row>
    <row r="249">
      <c r="H249" s="72"/>
      <c r="I249" s="72"/>
      <c r="K249" s="115"/>
      <c r="L249" s="115"/>
      <c r="M249" s="115"/>
      <c r="N249" s="115"/>
    </row>
    <row r="250">
      <c r="H250" s="72"/>
      <c r="I250" s="72"/>
      <c r="K250" s="115"/>
      <c r="L250" s="115"/>
      <c r="M250" s="115"/>
      <c r="N250" s="115"/>
    </row>
    <row r="251">
      <c r="H251" s="72"/>
      <c r="I251" s="72"/>
      <c r="K251" s="115"/>
      <c r="L251" s="115"/>
      <c r="M251" s="115"/>
      <c r="N251" s="115"/>
    </row>
    <row r="252">
      <c r="H252" s="72"/>
      <c r="I252" s="72"/>
      <c r="K252" s="115"/>
      <c r="L252" s="115"/>
      <c r="M252" s="115"/>
      <c r="N252" s="115"/>
    </row>
    <row r="253">
      <c r="H253" s="72"/>
      <c r="I253" s="72"/>
      <c r="K253" s="115"/>
      <c r="L253" s="115"/>
      <c r="M253" s="115"/>
      <c r="N253" s="115"/>
    </row>
    <row r="254">
      <c r="H254" s="72"/>
      <c r="I254" s="72"/>
      <c r="K254" s="115"/>
      <c r="L254" s="115"/>
      <c r="M254" s="115"/>
      <c r="N254" s="115"/>
    </row>
    <row r="255">
      <c r="H255" s="72"/>
      <c r="I255" s="72"/>
      <c r="K255" s="115"/>
      <c r="L255" s="115"/>
      <c r="M255" s="115"/>
      <c r="N255" s="115"/>
    </row>
    <row r="256">
      <c r="H256" s="72"/>
      <c r="I256" s="72"/>
      <c r="K256" s="115"/>
      <c r="L256" s="115"/>
      <c r="M256" s="115"/>
      <c r="N256" s="115"/>
    </row>
    <row r="257">
      <c r="H257" s="72"/>
      <c r="I257" s="72"/>
      <c r="K257" s="115"/>
      <c r="L257" s="115"/>
      <c r="M257" s="115"/>
      <c r="N257" s="115"/>
    </row>
    <row r="258">
      <c r="H258" s="72"/>
      <c r="I258" s="72"/>
      <c r="K258" s="115"/>
      <c r="L258" s="115"/>
      <c r="M258" s="115"/>
      <c r="N258" s="115"/>
    </row>
    <row r="259">
      <c r="H259" s="72"/>
      <c r="I259" s="72"/>
      <c r="K259" s="115"/>
      <c r="L259" s="115"/>
      <c r="M259" s="115"/>
      <c r="N259" s="115"/>
    </row>
    <row r="260">
      <c r="H260" s="72"/>
      <c r="I260" s="72"/>
      <c r="K260" s="115"/>
      <c r="L260" s="115"/>
      <c r="M260" s="115"/>
      <c r="N260" s="115"/>
    </row>
    <row r="261">
      <c r="H261" s="72"/>
      <c r="I261" s="72"/>
      <c r="K261" s="115"/>
      <c r="L261" s="115"/>
      <c r="M261" s="115"/>
      <c r="N261" s="115"/>
    </row>
    <row r="262">
      <c r="H262" s="72"/>
      <c r="I262" s="72"/>
      <c r="K262" s="115"/>
      <c r="L262" s="115"/>
      <c r="M262" s="115"/>
      <c r="N262" s="115"/>
    </row>
    <row r="263">
      <c r="H263" s="72"/>
      <c r="I263" s="72"/>
      <c r="K263" s="115"/>
      <c r="L263" s="115"/>
      <c r="M263" s="115"/>
      <c r="N263" s="115"/>
    </row>
    <row r="264">
      <c r="H264" s="72"/>
      <c r="I264" s="72"/>
      <c r="K264" s="115"/>
      <c r="L264" s="115"/>
      <c r="M264" s="115"/>
      <c r="N264" s="115"/>
    </row>
    <row r="265">
      <c r="H265" s="72"/>
      <c r="I265" s="72"/>
      <c r="K265" s="115"/>
      <c r="L265" s="115"/>
      <c r="M265" s="115"/>
      <c r="N265" s="115"/>
    </row>
    <row r="266">
      <c r="H266" s="72"/>
      <c r="I266" s="72"/>
      <c r="K266" s="115"/>
      <c r="L266" s="115"/>
      <c r="M266" s="115"/>
      <c r="N266" s="115"/>
    </row>
    <row r="267">
      <c r="H267" s="72"/>
      <c r="I267" s="72"/>
      <c r="K267" s="115"/>
      <c r="L267" s="115"/>
      <c r="M267" s="115"/>
      <c r="N267" s="115"/>
    </row>
    <row r="268">
      <c r="H268" s="72"/>
      <c r="I268" s="72"/>
      <c r="K268" s="115"/>
      <c r="L268" s="115"/>
      <c r="M268" s="115"/>
      <c r="N268" s="115"/>
    </row>
    <row r="269">
      <c r="H269" s="72"/>
      <c r="I269" s="72"/>
      <c r="K269" s="115"/>
      <c r="L269" s="115"/>
      <c r="M269" s="115"/>
      <c r="N269" s="115"/>
    </row>
    <row r="270">
      <c r="H270" s="72"/>
      <c r="I270" s="72"/>
      <c r="K270" s="115"/>
      <c r="L270" s="115"/>
      <c r="M270" s="115"/>
      <c r="N270" s="115"/>
    </row>
    <row r="271">
      <c r="H271" s="72"/>
      <c r="I271" s="72"/>
      <c r="K271" s="115"/>
      <c r="L271" s="115"/>
      <c r="M271" s="115"/>
      <c r="N271" s="115"/>
    </row>
    <row r="272">
      <c r="H272" s="72"/>
      <c r="I272" s="72"/>
      <c r="K272" s="115"/>
      <c r="L272" s="115"/>
      <c r="M272" s="115"/>
      <c r="N272" s="115"/>
    </row>
    <row r="273">
      <c r="H273" s="72"/>
      <c r="I273" s="72"/>
      <c r="K273" s="115"/>
      <c r="L273" s="115"/>
      <c r="M273" s="115"/>
      <c r="N273" s="115"/>
    </row>
    <row r="274">
      <c r="H274" s="72"/>
      <c r="I274" s="72"/>
      <c r="K274" s="115"/>
      <c r="L274" s="115"/>
      <c r="M274" s="115"/>
      <c r="N274" s="115"/>
    </row>
    <row r="275">
      <c r="H275" s="72"/>
      <c r="I275" s="72"/>
      <c r="K275" s="115"/>
      <c r="L275" s="115"/>
      <c r="M275" s="115"/>
      <c r="N275" s="115"/>
    </row>
    <row r="276">
      <c r="H276" s="72"/>
      <c r="I276" s="72"/>
      <c r="K276" s="115"/>
      <c r="L276" s="115"/>
      <c r="M276" s="115"/>
      <c r="N276" s="115"/>
    </row>
    <row r="277">
      <c r="H277" s="72"/>
      <c r="I277" s="72"/>
      <c r="K277" s="115"/>
      <c r="L277" s="115"/>
      <c r="M277" s="115"/>
      <c r="N277" s="115"/>
    </row>
    <row r="278">
      <c r="H278" s="72"/>
      <c r="I278" s="72"/>
      <c r="K278" s="115"/>
      <c r="L278" s="115"/>
      <c r="M278" s="115"/>
      <c r="N278" s="115"/>
    </row>
    <row r="279">
      <c r="H279" s="72"/>
      <c r="I279" s="72"/>
      <c r="K279" s="115"/>
      <c r="L279" s="115"/>
      <c r="M279" s="115"/>
      <c r="N279" s="115"/>
    </row>
    <row r="280">
      <c r="H280" s="72"/>
      <c r="I280" s="72"/>
      <c r="K280" s="115"/>
      <c r="L280" s="115"/>
      <c r="M280" s="115"/>
      <c r="N280" s="115"/>
    </row>
    <row r="281">
      <c r="H281" s="72"/>
      <c r="I281" s="72"/>
      <c r="K281" s="115"/>
      <c r="L281" s="115"/>
      <c r="M281" s="115"/>
      <c r="N281" s="115"/>
    </row>
    <row r="282">
      <c r="H282" s="72"/>
      <c r="I282" s="72"/>
      <c r="K282" s="115"/>
      <c r="L282" s="115"/>
      <c r="M282" s="115"/>
      <c r="N282" s="115"/>
    </row>
    <row r="283">
      <c r="H283" s="72"/>
      <c r="I283" s="72"/>
      <c r="K283" s="115"/>
      <c r="L283" s="115"/>
      <c r="M283" s="115"/>
      <c r="N283" s="115"/>
    </row>
    <row r="284">
      <c r="H284" s="72"/>
      <c r="I284" s="72"/>
      <c r="K284" s="115"/>
      <c r="L284" s="115"/>
      <c r="M284" s="115"/>
      <c r="N284" s="115"/>
    </row>
    <row r="285">
      <c r="H285" s="72"/>
      <c r="I285" s="72"/>
      <c r="K285" s="115"/>
      <c r="L285" s="115"/>
      <c r="M285" s="115"/>
      <c r="N285" s="115"/>
    </row>
    <row r="286">
      <c r="H286" s="72"/>
      <c r="I286" s="72"/>
      <c r="K286" s="115"/>
      <c r="L286" s="115"/>
      <c r="M286" s="115"/>
      <c r="N286" s="115"/>
    </row>
    <row r="287">
      <c r="H287" s="72"/>
      <c r="I287" s="72"/>
      <c r="K287" s="115"/>
      <c r="L287" s="115"/>
      <c r="M287" s="115"/>
      <c r="N287" s="115"/>
    </row>
    <row r="288">
      <c r="H288" s="72"/>
      <c r="I288" s="72"/>
      <c r="K288" s="115"/>
      <c r="L288" s="115"/>
      <c r="M288" s="115"/>
      <c r="N288" s="115"/>
    </row>
    <row r="289">
      <c r="H289" s="72"/>
      <c r="I289" s="72"/>
      <c r="K289" s="115"/>
      <c r="L289" s="115"/>
      <c r="M289" s="115"/>
      <c r="N289" s="115"/>
    </row>
    <row r="290">
      <c r="H290" s="72"/>
      <c r="I290" s="72"/>
      <c r="K290" s="115"/>
      <c r="L290" s="115"/>
      <c r="M290" s="115"/>
      <c r="N290" s="115"/>
    </row>
    <row r="291">
      <c r="H291" s="72"/>
      <c r="I291" s="72"/>
      <c r="K291" s="115"/>
      <c r="L291" s="115"/>
      <c r="M291" s="115"/>
      <c r="N291" s="115"/>
    </row>
    <row r="292">
      <c r="H292" s="72"/>
      <c r="I292" s="72"/>
      <c r="K292" s="115"/>
      <c r="L292" s="115"/>
      <c r="M292" s="115"/>
      <c r="N292" s="115"/>
    </row>
    <row r="293">
      <c r="H293" s="72"/>
      <c r="I293" s="72"/>
      <c r="K293" s="115"/>
      <c r="L293" s="115"/>
      <c r="M293" s="115"/>
      <c r="N293" s="115"/>
    </row>
    <row r="294">
      <c r="H294" s="72"/>
      <c r="I294" s="72"/>
      <c r="K294" s="115"/>
      <c r="L294" s="115"/>
      <c r="M294" s="115"/>
      <c r="N294" s="115"/>
    </row>
    <row r="295">
      <c r="H295" s="72"/>
      <c r="I295" s="72"/>
      <c r="K295" s="115"/>
      <c r="L295" s="115"/>
      <c r="M295" s="115"/>
      <c r="N295" s="115"/>
    </row>
    <row r="296">
      <c r="H296" s="72"/>
      <c r="I296" s="72"/>
      <c r="K296" s="115"/>
      <c r="L296" s="115"/>
      <c r="M296" s="115"/>
      <c r="N296" s="115"/>
    </row>
    <row r="297">
      <c r="H297" s="72"/>
      <c r="I297" s="72"/>
      <c r="K297" s="115"/>
      <c r="L297" s="115"/>
      <c r="M297" s="115"/>
      <c r="N297" s="115"/>
    </row>
    <row r="298">
      <c r="H298" s="72"/>
      <c r="I298" s="72"/>
      <c r="K298" s="115"/>
      <c r="L298" s="115"/>
      <c r="M298" s="115"/>
      <c r="N298" s="115"/>
    </row>
    <row r="299">
      <c r="H299" s="72"/>
      <c r="I299" s="72"/>
      <c r="K299" s="115"/>
      <c r="L299" s="115"/>
      <c r="M299" s="115"/>
      <c r="N299" s="115"/>
    </row>
    <row r="300">
      <c r="H300" s="72"/>
      <c r="I300" s="72"/>
      <c r="K300" s="115"/>
      <c r="L300" s="115"/>
      <c r="M300" s="115"/>
      <c r="N300" s="115"/>
    </row>
    <row r="301">
      <c r="H301" s="72"/>
      <c r="I301" s="72"/>
      <c r="K301" s="115"/>
      <c r="L301" s="115"/>
      <c r="M301" s="115"/>
      <c r="N301" s="115"/>
    </row>
    <row r="302">
      <c r="H302" s="72"/>
      <c r="I302" s="72"/>
      <c r="K302" s="115"/>
      <c r="L302" s="115"/>
      <c r="M302" s="115"/>
      <c r="N302" s="115"/>
    </row>
    <row r="303">
      <c r="H303" s="72"/>
      <c r="I303" s="72"/>
      <c r="K303" s="115"/>
      <c r="L303" s="115"/>
      <c r="M303" s="115"/>
      <c r="N303" s="115"/>
    </row>
    <row r="304">
      <c r="H304" s="72"/>
      <c r="I304" s="72"/>
      <c r="K304" s="115"/>
      <c r="L304" s="115"/>
      <c r="M304" s="115"/>
      <c r="N304" s="115"/>
    </row>
    <row r="305">
      <c r="H305" s="72"/>
      <c r="I305" s="72"/>
      <c r="K305" s="115"/>
      <c r="L305" s="115"/>
      <c r="M305" s="115"/>
      <c r="N305" s="115"/>
    </row>
    <row r="306">
      <c r="H306" s="72"/>
      <c r="I306" s="72"/>
      <c r="K306" s="115"/>
      <c r="L306" s="115"/>
      <c r="M306" s="115"/>
      <c r="N306" s="115"/>
    </row>
    <row r="307">
      <c r="H307" s="72"/>
      <c r="I307" s="72"/>
      <c r="K307" s="115"/>
      <c r="L307" s="115"/>
      <c r="M307" s="115"/>
      <c r="N307" s="115"/>
    </row>
    <row r="308">
      <c r="H308" s="72"/>
      <c r="I308" s="72"/>
      <c r="K308" s="115"/>
      <c r="L308" s="115"/>
      <c r="M308" s="115"/>
      <c r="N308" s="115"/>
    </row>
    <row r="309">
      <c r="H309" s="72"/>
      <c r="I309" s="72"/>
      <c r="K309" s="115"/>
      <c r="L309" s="115"/>
      <c r="M309" s="115"/>
      <c r="N309" s="115"/>
    </row>
    <row r="310">
      <c r="H310" s="72"/>
      <c r="I310" s="72"/>
      <c r="K310" s="115"/>
      <c r="L310" s="115"/>
      <c r="M310" s="115"/>
      <c r="N310" s="115"/>
    </row>
    <row r="311">
      <c r="H311" s="72"/>
      <c r="I311" s="72"/>
      <c r="K311" s="115"/>
      <c r="L311" s="115"/>
      <c r="M311" s="115"/>
      <c r="N311" s="115"/>
    </row>
    <row r="312">
      <c r="H312" s="72"/>
      <c r="I312" s="72"/>
      <c r="K312" s="115"/>
      <c r="L312" s="115"/>
      <c r="M312" s="115"/>
      <c r="N312" s="115"/>
    </row>
    <row r="313">
      <c r="H313" s="72"/>
      <c r="I313" s="72"/>
      <c r="K313" s="115"/>
      <c r="L313" s="115"/>
      <c r="M313" s="115"/>
      <c r="N313" s="115"/>
    </row>
    <row r="314">
      <c r="H314" s="72"/>
      <c r="I314" s="72"/>
      <c r="K314" s="115"/>
      <c r="L314" s="115"/>
      <c r="M314" s="115"/>
      <c r="N314" s="115"/>
    </row>
    <row r="315">
      <c r="H315" s="72"/>
      <c r="I315" s="72"/>
      <c r="K315" s="115"/>
      <c r="L315" s="115"/>
      <c r="M315" s="115"/>
      <c r="N315" s="115"/>
    </row>
    <row r="316">
      <c r="H316" s="72"/>
      <c r="I316" s="72"/>
      <c r="K316" s="115"/>
      <c r="L316" s="115"/>
      <c r="M316" s="115"/>
      <c r="N316" s="115"/>
    </row>
    <row r="317">
      <c r="H317" s="72"/>
      <c r="I317" s="72"/>
      <c r="K317" s="115"/>
      <c r="L317" s="115"/>
      <c r="M317" s="115"/>
      <c r="N317" s="115"/>
    </row>
    <row r="318">
      <c r="H318" s="72"/>
      <c r="I318" s="72"/>
      <c r="K318" s="115"/>
      <c r="L318" s="115"/>
      <c r="M318" s="115"/>
      <c r="N318" s="115"/>
    </row>
    <row r="319">
      <c r="H319" s="72"/>
      <c r="I319" s="72"/>
      <c r="K319" s="115"/>
      <c r="L319" s="115"/>
      <c r="M319" s="115"/>
      <c r="N319" s="115"/>
    </row>
    <row r="320">
      <c r="H320" s="72"/>
      <c r="I320" s="72"/>
      <c r="K320" s="115"/>
      <c r="L320" s="115"/>
      <c r="M320" s="115"/>
      <c r="N320" s="115"/>
    </row>
    <row r="321">
      <c r="H321" s="72"/>
      <c r="I321" s="72"/>
      <c r="K321" s="115"/>
      <c r="L321" s="115"/>
      <c r="M321" s="115"/>
      <c r="N321" s="115"/>
    </row>
    <row r="322">
      <c r="H322" s="72"/>
      <c r="I322" s="72"/>
      <c r="K322" s="115"/>
      <c r="L322" s="115"/>
      <c r="M322" s="115"/>
      <c r="N322" s="115"/>
    </row>
    <row r="323">
      <c r="H323" s="72"/>
      <c r="I323" s="72"/>
      <c r="K323" s="115"/>
      <c r="L323" s="115"/>
      <c r="M323" s="115"/>
      <c r="N323" s="115"/>
    </row>
    <row r="324">
      <c r="H324" s="72"/>
      <c r="I324" s="72"/>
      <c r="K324" s="115"/>
      <c r="L324" s="115"/>
      <c r="M324" s="115"/>
      <c r="N324" s="115"/>
    </row>
    <row r="325">
      <c r="H325" s="72"/>
      <c r="I325" s="72"/>
      <c r="K325" s="115"/>
      <c r="L325" s="115"/>
      <c r="M325" s="115"/>
      <c r="N325" s="115"/>
    </row>
    <row r="326">
      <c r="H326" s="72"/>
      <c r="I326" s="72"/>
      <c r="K326" s="115"/>
      <c r="L326" s="115"/>
      <c r="M326" s="115"/>
      <c r="N326" s="115"/>
    </row>
    <row r="327">
      <c r="H327" s="72"/>
      <c r="I327" s="72"/>
      <c r="K327" s="115"/>
      <c r="L327" s="115"/>
      <c r="M327" s="115"/>
      <c r="N327" s="115"/>
    </row>
    <row r="328">
      <c r="H328" s="72"/>
      <c r="I328" s="72"/>
      <c r="K328" s="115"/>
      <c r="L328" s="115"/>
      <c r="M328" s="115"/>
      <c r="N328" s="115"/>
    </row>
    <row r="329">
      <c r="H329" s="72"/>
      <c r="I329" s="72"/>
      <c r="K329" s="115"/>
      <c r="L329" s="115"/>
      <c r="M329" s="115"/>
      <c r="N329" s="115"/>
    </row>
    <row r="330">
      <c r="H330" s="72"/>
      <c r="I330" s="72"/>
      <c r="K330" s="115"/>
      <c r="L330" s="115"/>
      <c r="M330" s="115"/>
      <c r="N330" s="115"/>
    </row>
    <row r="331">
      <c r="H331" s="72"/>
      <c r="I331" s="72"/>
      <c r="K331" s="115"/>
      <c r="L331" s="115"/>
      <c r="M331" s="115"/>
      <c r="N331" s="115"/>
    </row>
    <row r="332">
      <c r="H332" s="72"/>
      <c r="I332" s="72"/>
      <c r="K332" s="115"/>
      <c r="L332" s="115"/>
      <c r="M332" s="115"/>
      <c r="N332" s="115"/>
    </row>
    <row r="333">
      <c r="H333" s="72"/>
      <c r="I333" s="72"/>
      <c r="K333" s="115"/>
      <c r="L333" s="115"/>
      <c r="M333" s="115"/>
      <c r="N333" s="115"/>
    </row>
    <row r="334">
      <c r="H334" s="72"/>
      <c r="I334" s="72"/>
      <c r="K334" s="115"/>
      <c r="L334" s="115"/>
      <c r="M334" s="115"/>
      <c r="N334" s="115"/>
    </row>
    <row r="335">
      <c r="H335" s="72"/>
      <c r="I335" s="72"/>
      <c r="K335" s="115"/>
      <c r="L335" s="115"/>
      <c r="M335" s="115"/>
      <c r="N335" s="115"/>
    </row>
    <row r="336">
      <c r="H336" s="72"/>
      <c r="I336" s="72"/>
      <c r="K336" s="115"/>
      <c r="L336" s="115"/>
      <c r="M336" s="115"/>
      <c r="N336" s="115"/>
    </row>
    <row r="337">
      <c r="H337" s="72"/>
      <c r="I337" s="72"/>
      <c r="K337" s="115"/>
      <c r="L337" s="115"/>
      <c r="M337" s="115"/>
      <c r="N337" s="115"/>
    </row>
    <row r="338">
      <c r="H338" s="72"/>
      <c r="I338" s="72"/>
      <c r="K338" s="115"/>
      <c r="L338" s="115"/>
      <c r="M338" s="115"/>
      <c r="N338" s="115"/>
    </row>
    <row r="339">
      <c r="H339" s="72"/>
      <c r="I339" s="72"/>
      <c r="K339" s="115"/>
      <c r="L339" s="115"/>
      <c r="M339" s="115"/>
      <c r="N339" s="115"/>
    </row>
    <row r="340">
      <c r="H340" s="72"/>
      <c r="I340" s="72"/>
      <c r="K340" s="115"/>
      <c r="L340" s="115"/>
      <c r="M340" s="115"/>
      <c r="N340" s="115"/>
    </row>
    <row r="341">
      <c r="H341" s="72"/>
      <c r="I341" s="72"/>
      <c r="K341" s="115"/>
      <c r="L341" s="115"/>
      <c r="M341" s="115"/>
      <c r="N341" s="115"/>
    </row>
    <row r="342">
      <c r="H342" s="72"/>
      <c r="I342" s="72"/>
      <c r="K342" s="115"/>
      <c r="L342" s="115"/>
      <c r="M342" s="115"/>
      <c r="N342" s="115"/>
    </row>
    <row r="343">
      <c r="H343" s="72"/>
      <c r="I343" s="72"/>
      <c r="K343" s="115"/>
      <c r="L343" s="115"/>
      <c r="M343" s="115"/>
      <c r="N343" s="115"/>
    </row>
    <row r="344">
      <c r="H344" s="72"/>
      <c r="I344" s="72"/>
      <c r="K344" s="115"/>
      <c r="L344" s="115"/>
      <c r="M344" s="115"/>
      <c r="N344" s="115"/>
    </row>
    <row r="345">
      <c r="H345" s="72"/>
      <c r="I345" s="72"/>
      <c r="K345" s="115"/>
      <c r="L345" s="115"/>
      <c r="M345" s="115"/>
      <c r="N345" s="115"/>
    </row>
    <row r="346">
      <c r="H346" s="72"/>
      <c r="I346" s="72"/>
      <c r="K346" s="115"/>
      <c r="L346" s="115"/>
      <c r="M346" s="115"/>
      <c r="N346" s="115"/>
    </row>
    <row r="347">
      <c r="H347" s="72"/>
      <c r="I347" s="72"/>
      <c r="K347" s="115"/>
      <c r="L347" s="115"/>
      <c r="M347" s="115"/>
      <c r="N347" s="115"/>
    </row>
    <row r="348">
      <c r="H348" s="72"/>
      <c r="I348" s="72"/>
      <c r="K348" s="115"/>
      <c r="L348" s="115"/>
      <c r="M348" s="115"/>
      <c r="N348" s="115"/>
    </row>
    <row r="349">
      <c r="H349" s="72"/>
      <c r="I349" s="72"/>
      <c r="K349" s="115"/>
      <c r="L349" s="115"/>
      <c r="M349" s="115"/>
      <c r="N349" s="115"/>
    </row>
    <row r="350">
      <c r="H350" s="72"/>
      <c r="I350" s="72"/>
      <c r="K350" s="115"/>
      <c r="L350" s="115"/>
      <c r="M350" s="115"/>
      <c r="N350" s="115"/>
    </row>
    <row r="351">
      <c r="H351" s="72"/>
      <c r="I351" s="72"/>
      <c r="K351" s="115"/>
      <c r="L351" s="115"/>
      <c r="M351" s="115"/>
      <c r="N351" s="115"/>
    </row>
    <row r="352">
      <c r="H352" s="72"/>
      <c r="I352" s="72"/>
      <c r="K352" s="115"/>
      <c r="L352" s="115"/>
      <c r="M352" s="115"/>
      <c r="N352" s="115"/>
    </row>
    <row r="353">
      <c r="H353" s="72"/>
      <c r="I353" s="72"/>
      <c r="K353" s="115"/>
      <c r="L353" s="115"/>
      <c r="M353" s="115"/>
      <c r="N353" s="115"/>
    </row>
    <row r="354">
      <c r="H354" s="72"/>
      <c r="I354" s="72"/>
      <c r="K354" s="115"/>
      <c r="L354" s="115"/>
      <c r="M354" s="115"/>
      <c r="N354" s="115"/>
    </row>
    <row r="355">
      <c r="H355" s="72"/>
      <c r="I355" s="72"/>
      <c r="K355" s="115"/>
      <c r="L355" s="115"/>
      <c r="M355" s="115"/>
      <c r="N355" s="115"/>
    </row>
    <row r="356">
      <c r="H356" s="72"/>
      <c r="I356" s="72"/>
      <c r="K356" s="115"/>
      <c r="L356" s="115"/>
      <c r="M356" s="115"/>
      <c r="N356" s="115"/>
    </row>
    <row r="357">
      <c r="H357" s="72"/>
      <c r="I357" s="72"/>
      <c r="K357" s="115"/>
      <c r="L357" s="115"/>
      <c r="M357" s="115"/>
      <c r="N357" s="115"/>
    </row>
    <row r="358">
      <c r="H358" s="72"/>
      <c r="I358" s="72"/>
      <c r="K358" s="115"/>
      <c r="L358" s="115"/>
      <c r="M358" s="115"/>
      <c r="N358" s="115"/>
    </row>
    <row r="359">
      <c r="H359" s="72"/>
      <c r="I359" s="72"/>
      <c r="K359" s="115"/>
      <c r="L359" s="115"/>
      <c r="M359" s="115"/>
      <c r="N359" s="115"/>
    </row>
    <row r="360">
      <c r="H360" s="72"/>
      <c r="I360" s="72"/>
      <c r="K360" s="115"/>
      <c r="L360" s="115"/>
      <c r="M360" s="115"/>
      <c r="N360" s="115"/>
    </row>
    <row r="361">
      <c r="H361" s="72"/>
      <c r="I361" s="72"/>
      <c r="K361" s="115"/>
      <c r="L361" s="115"/>
      <c r="M361" s="115"/>
      <c r="N361" s="115"/>
    </row>
    <row r="362">
      <c r="H362" s="72"/>
      <c r="I362" s="72"/>
      <c r="K362" s="115"/>
      <c r="L362" s="115"/>
      <c r="M362" s="115"/>
      <c r="N362" s="115"/>
    </row>
    <row r="363">
      <c r="H363" s="72"/>
      <c r="I363" s="72"/>
      <c r="K363" s="115"/>
      <c r="L363" s="115"/>
      <c r="M363" s="115"/>
      <c r="N363" s="115"/>
    </row>
    <row r="364">
      <c r="H364" s="72"/>
      <c r="I364" s="72"/>
      <c r="K364" s="115"/>
      <c r="L364" s="115"/>
      <c r="M364" s="115"/>
      <c r="N364" s="115"/>
    </row>
    <row r="365">
      <c r="H365" s="72"/>
      <c r="I365" s="72"/>
      <c r="K365" s="115"/>
      <c r="L365" s="115"/>
      <c r="M365" s="115"/>
      <c r="N365" s="115"/>
    </row>
    <row r="366">
      <c r="H366" s="72"/>
      <c r="I366" s="72"/>
      <c r="K366" s="115"/>
      <c r="L366" s="115"/>
      <c r="M366" s="115"/>
      <c r="N366" s="115"/>
    </row>
    <row r="367">
      <c r="H367" s="72"/>
      <c r="I367" s="72"/>
      <c r="K367" s="115"/>
      <c r="L367" s="115"/>
      <c r="M367" s="115"/>
      <c r="N367" s="115"/>
    </row>
    <row r="368">
      <c r="H368" s="72"/>
      <c r="I368" s="72"/>
      <c r="K368" s="115"/>
      <c r="L368" s="115"/>
      <c r="M368" s="115"/>
      <c r="N368" s="115"/>
    </row>
    <row r="369">
      <c r="H369" s="72"/>
      <c r="I369" s="72"/>
      <c r="K369" s="115"/>
      <c r="L369" s="115"/>
      <c r="M369" s="115"/>
      <c r="N369" s="115"/>
    </row>
    <row r="370">
      <c r="H370" s="72"/>
      <c r="I370" s="72"/>
      <c r="K370" s="115"/>
      <c r="L370" s="115"/>
      <c r="M370" s="115"/>
      <c r="N370" s="115"/>
    </row>
    <row r="371">
      <c r="H371" s="72"/>
      <c r="I371" s="72"/>
      <c r="K371" s="115"/>
      <c r="L371" s="115"/>
      <c r="M371" s="115"/>
      <c r="N371" s="115"/>
    </row>
    <row r="372">
      <c r="H372" s="72"/>
      <c r="I372" s="72"/>
      <c r="K372" s="115"/>
      <c r="L372" s="115"/>
      <c r="M372" s="115"/>
      <c r="N372" s="115"/>
    </row>
    <row r="373">
      <c r="H373" s="72"/>
      <c r="I373" s="72"/>
      <c r="K373" s="115"/>
      <c r="L373" s="115"/>
      <c r="M373" s="115"/>
      <c r="N373" s="115"/>
    </row>
    <row r="374">
      <c r="H374" s="72"/>
      <c r="I374" s="72"/>
      <c r="K374" s="115"/>
      <c r="L374" s="115"/>
      <c r="M374" s="115"/>
      <c r="N374" s="115"/>
    </row>
    <row r="375">
      <c r="H375" s="72"/>
      <c r="I375" s="72"/>
      <c r="K375" s="115"/>
      <c r="L375" s="115"/>
      <c r="M375" s="115"/>
      <c r="N375" s="115"/>
    </row>
    <row r="376">
      <c r="H376" s="72"/>
      <c r="I376" s="72"/>
      <c r="K376" s="115"/>
      <c r="L376" s="115"/>
      <c r="M376" s="115"/>
      <c r="N376" s="115"/>
    </row>
    <row r="377">
      <c r="H377" s="72"/>
      <c r="I377" s="72"/>
      <c r="K377" s="115"/>
      <c r="L377" s="115"/>
      <c r="M377" s="115"/>
      <c r="N377" s="115"/>
    </row>
    <row r="378">
      <c r="H378" s="72"/>
      <c r="I378" s="72"/>
      <c r="K378" s="115"/>
      <c r="L378" s="115"/>
      <c r="M378" s="115"/>
      <c r="N378" s="115"/>
    </row>
    <row r="379">
      <c r="H379" s="72"/>
      <c r="I379" s="72"/>
      <c r="K379" s="115"/>
      <c r="L379" s="115"/>
      <c r="M379" s="115"/>
      <c r="N379" s="115"/>
    </row>
    <row r="380">
      <c r="H380" s="72"/>
      <c r="I380" s="72"/>
      <c r="K380" s="115"/>
      <c r="L380" s="115"/>
      <c r="M380" s="115"/>
      <c r="N380" s="115"/>
    </row>
    <row r="381">
      <c r="H381" s="72"/>
      <c r="I381" s="72"/>
      <c r="K381" s="115"/>
      <c r="L381" s="115"/>
      <c r="M381" s="115"/>
      <c r="N381" s="115"/>
    </row>
    <row r="382">
      <c r="H382" s="72"/>
      <c r="I382" s="72"/>
      <c r="K382" s="115"/>
      <c r="L382" s="115"/>
      <c r="M382" s="115"/>
      <c r="N382" s="115"/>
    </row>
    <row r="383">
      <c r="H383" s="72"/>
      <c r="I383" s="72"/>
      <c r="K383" s="115"/>
      <c r="L383" s="115"/>
      <c r="M383" s="115"/>
      <c r="N383" s="115"/>
    </row>
    <row r="384">
      <c r="H384" s="72"/>
      <c r="I384" s="72"/>
      <c r="K384" s="115"/>
      <c r="L384" s="115"/>
      <c r="M384" s="115"/>
      <c r="N384" s="115"/>
    </row>
    <row r="385">
      <c r="H385" s="72"/>
      <c r="I385" s="72"/>
      <c r="K385" s="115"/>
      <c r="L385" s="115"/>
      <c r="M385" s="115"/>
      <c r="N385" s="115"/>
    </row>
    <row r="386">
      <c r="H386" s="72"/>
      <c r="I386" s="72"/>
      <c r="K386" s="115"/>
      <c r="L386" s="115"/>
      <c r="M386" s="115"/>
      <c r="N386" s="115"/>
    </row>
    <row r="387">
      <c r="H387" s="72"/>
      <c r="I387" s="72"/>
      <c r="K387" s="115"/>
      <c r="L387" s="115"/>
      <c r="M387" s="115"/>
      <c r="N387" s="115"/>
    </row>
    <row r="388">
      <c r="H388" s="72"/>
      <c r="I388" s="72"/>
      <c r="K388" s="115"/>
      <c r="L388" s="115"/>
      <c r="M388" s="115"/>
      <c r="N388" s="115"/>
    </row>
    <row r="389">
      <c r="H389" s="72"/>
      <c r="I389" s="72"/>
      <c r="K389" s="115"/>
      <c r="L389" s="115"/>
      <c r="M389" s="115"/>
      <c r="N389" s="115"/>
    </row>
    <row r="390">
      <c r="H390" s="72"/>
      <c r="I390" s="72"/>
      <c r="K390" s="115"/>
      <c r="L390" s="115"/>
      <c r="M390" s="115"/>
      <c r="N390" s="115"/>
    </row>
    <row r="391">
      <c r="H391" s="72"/>
      <c r="I391" s="72"/>
      <c r="K391" s="115"/>
      <c r="L391" s="115"/>
      <c r="M391" s="115"/>
      <c r="N391" s="115"/>
    </row>
    <row r="392">
      <c r="H392" s="72"/>
      <c r="I392" s="72"/>
      <c r="K392" s="115"/>
      <c r="L392" s="115"/>
      <c r="M392" s="115"/>
      <c r="N392" s="115"/>
    </row>
    <row r="393">
      <c r="H393" s="72"/>
      <c r="I393" s="72"/>
      <c r="K393" s="115"/>
      <c r="L393" s="115"/>
      <c r="M393" s="115"/>
      <c r="N393" s="115"/>
    </row>
    <row r="394">
      <c r="H394" s="72"/>
      <c r="I394" s="72"/>
      <c r="K394" s="115"/>
      <c r="L394" s="115"/>
      <c r="M394" s="115"/>
      <c r="N394" s="115"/>
    </row>
    <row r="395">
      <c r="H395" s="72"/>
      <c r="I395" s="72"/>
      <c r="K395" s="115"/>
      <c r="L395" s="115"/>
      <c r="M395" s="115"/>
      <c r="N395" s="115"/>
    </row>
    <row r="396">
      <c r="H396" s="72"/>
      <c r="I396" s="72"/>
      <c r="K396" s="115"/>
      <c r="L396" s="115"/>
      <c r="M396" s="115"/>
      <c r="N396" s="115"/>
    </row>
    <row r="397">
      <c r="H397" s="72"/>
      <c r="I397" s="72"/>
      <c r="K397" s="115"/>
      <c r="L397" s="115"/>
      <c r="M397" s="115"/>
      <c r="N397" s="115"/>
    </row>
    <row r="398">
      <c r="H398" s="72"/>
      <c r="I398" s="72"/>
      <c r="K398" s="115"/>
      <c r="L398" s="115"/>
      <c r="M398" s="115"/>
      <c r="N398" s="115"/>
    </row>
    <row r="399">
      <c r="H399" s="72"/>
      <c r="I399" s="72"/>
      <c r="K399" s="115"/>
      <c r="L399" s="115"/>
      <c r="M399" s="115"/>
      <c r="N399" s="115"/>
    </row>
    <row r="400">
      <c r="H400" s="72"/>
      <c r="I400" s="72"/>
      <c r="K400" s="115"/>
      <c r="L400" s="115"/>
      <c r="M400" s="115"/>
      <c r="N400" s="115"/>
    </row>
    <row r="401">
      <c r="H401" s="72"/>
      <c r="I401" s="72"/>
      <c r="K401" s="115"/>
      <c r="L401" s="115"/>
      <c r="M401" s="115"/>
      <c r="N401" s="115"/>
    </row>
    <row r="402">
      <c r="H402" s="72"/>
      <c r="I402" s="72"/>
      <c r="K402" s="115"/>
      <c r="L402" s="115"/>
      <c r="M402" s="115"/>
      <c r="N402" s="115"/>
    </row>
    <row r="403">
      <c r="H403" s="72"/>
      <c r="I403" s="72"/>
      <c r="K403" s="115"/>
      <c r="L403" s="115"/>
      <c r="M403" s="115"/>
      <c r="N403" s="115"/>
    </row>
    <row r="404">
      <c r="H404" s="72"/>
      <c r="I404" s="72"/>
      <c r="K404" s="115"/>
      <c r="L404" s="115"/>
      <c r="M404" s="115"/>
      <c r="N404" s="115"/>
    </row>
    <row r="405">
      <c r="H405" s="72"/>
      <c r="I405" s="72"/>
      <c r="K405" s="115"/>
      <c r="L405" s="115"/>
      <c r="M405" s="115"/>
      <c r="N405" s="115"/>
    </row>
    <row r="406">
      <c r="H406" s="72"/>
      <c r="I406" s="72"/>
      <c r="K406" s="115"/>
      <c r="L406" s="115"/>
      <c r="M406" s="115"/>
      <c r="N406" s="115"/>
    </row>
    <row r="407">
      <c r="H407" s="72"/>
      <c r="I407" s="72"/>
      <c r="K407" s="115"/>
      <c r="L407" s="115"/>
      <c r="M407" s="115"/>
      <c r="N407" s="115"/>
    </row>
    <row r="408">
      <c r="H408" s="72"/>
      <c r="I408" s="72"/>
      <c r="K408" s="115"/>
      <c r="L408" s="115"/>
      <c r="M408" s="115"/>
      <c r="N408" s="115"/>
    </row>
    <row r="409">
      <c r="H409" s="72"/>
      <c r="I409" s="72"/>
      <c r="K409" s="115"/>
      <c r="L409" s="115"/>
      <c r="M409" s="115"/>
      <c r="N409" s="115"/>
    </row>
    <row r="410">
      <c r="H410" s="72"/>
      <c r="I410" s="72"/>
      <c r="K410" s="115"/>
      <c r="L410" s="115"/>
      <c r="M410" s="115"/>
      <c r="N410" s="115"/>
    </row>
    <row r="411">
      <c r="H411" s="72"/>
      <c r="I411" s="72"/>
      <c r="K411" s="115"/>
      <c r="L411" s="115"/>
      <c r="M411" s="115"/>
      <c r="N411" s="115"/>
    </row>
    <row r="412">
      <c r="H412" s="72"/>
      <c r="I412" s="72"/>
      <c r="K412" s="115"/>
      <c r="L412" s="115"/>
      <c r="M412" s="115"/>
      <c r="N412" s="115"/>
    </row>
    <row r="413">
      <c r="H413" s="72"/>
      <c r="I413" s="72"/>
      <c r="K413" s="115"/>
      <c r="L413" s="115"/>
      <c r="M413" s="115"/>
      <c r="N413" s="115"/>
    </row>
    <row r="414">
      <c r="H414" s="72"/>
      <c r="I414" s="72"/>
      <c r="K414" s="115"/>
      <c r="L414" s="115"/>
      <c r="M414" s="115"/>
      <c r="N414" s="115"/>
    </row>
    <row r="415">
      <c r="H415" s="72"/>
      <c r="I415" s="72"/>
      <c r="K415" s="115"/>
      <c r="L415" s="115"/>
      <c r="M415" s="115"/>
      <c r="N415" s="115"/>
    </row>
    <row r="416">
      <c r="H416" s="72"/>
      <c r="I416" s="72"/>
      <c r="K416" s="115"/>
      <c r="L416" s="115"/>
      <c r="M416" s="115"/>
      <c r="N416" s="115"/>
    </row>
    <row r="417">
      <c r="H417" s="72"/>
      <c r="I417" s="72"/>
      <c r="K417" s="115"/>
      <c r="L417" s="115"/>
      <c r="M417" s="115"/>
      <c r="N417" s="115"/>
    </row>
    <row r="418">
      <c r="H418" s="72"/>
      <c r="I418" s="72"/>
      <c r="K418" s="115"/>
      <c r="L418" s="115"/>
      <c r="M418" s="115"/>
      <c r="N418" s="115"/>
    </row>
    <row r="419">
      <c r="H419" s="72"/>
      <c r="I419" s="72"/>
      <c r="K419" s="115"/>
      <c r="L419" s="115"/>
      <c r="M419" s="115"/>
      <c r="N419" s="115"/>
    </row>
    <row r="420">
      <c r="H420" s="72"/>
      <c r="I420" s="72"/>
      <c r="K420" s="115"/>
      <c r="L420" s="115"/>
      <c r="M420" s="115"/>
      <c r="N420" s="115"/>
    </row>
    <row r="421">
      <c r="H421" s="72"/>
      <c r="I421" s="72"/>
      <c r="K421" s="115"/>
      <c r="L421" s="115"/>
      <c r="M421" s="115"/>
      <c r="N421" s="115"/>
    </row>
    <row r="422">
      <c r="H422" s="72"/>
      <c r="I422" s="72"/>
      <c r="K422" s="115"/>
      <c r="L422" s="115"/>
      <c r="M422" s="115"/>
      <c r="N422" s="115"/>
    </row>
    <row r="423">
      <c r="H423" s="72"/>
      <c r="I423" s="72"/>
      <c r="K423" s="115"/>
      <c r="L423" s="115"/>
      <c r="M423" s="115"/>
      <c r="N423" s="115"/>
    </row>
    <row r="424">
      <c r="H424" s="72"/>
      <c r="I424" s="72"/>
      <c r="K424" s="115"/>
      <c r="L424" s="115"/>
      <c r="M424" s="115"/>
      <c r="N424" s="115"/>
    </row>
    <row r="425">
      <c r="H425" s="72"/>
      <c r="I425" s="72"/>
      <c r="K425" s="115"/>
      <c r="L425" s="115"/>
      <c r="M425" s="115"/>
      <c r="N425" s="115"/>
    </row>
    <row r="426">
      <c r="H426" s="72"/>
      <c r="I426" s="72"/>
      <c r="K426" s="115"/>
      <c r="L426" s="115"/>
      <c r="M426" s="115"/>
      <c r="N426" s="115"/>
    </row>
    <row r="427">
      <c r="H427" s="72"/>
      <c r="I427" s="72"/>
      <c r="K427" s="115"/>
      <c r="L427" s="115"/>
      <c r="M427" s="115"/>
      <c r="N427" s="115"/>
    </row>
    <row r="428">
      <c r="H428" s="72"/>
      <c r="I428" s="72"/>
      <c r="K428" s="115"/>
      <c r="L428" s="115"/>
      <c r="M428" s="115"/>
      <c r="N428" s="115"/>
    </row>
    <row r="429">
      <c r="H429" s="72"/>
      <c r="I429" s="72"/>
      <c r="K429" s="115"/>
      <c r="L429" s="115"/>
      <c r="M429" s="115"/>
      <c r="N429" s="115"/>
    </row>
    <row r="430">
      <c r="H430" s="72"/>
      <c r="I430" s="72"/>
      <c r="K430" s="115"/>
      <c r="L430" s="115"/>
      <c r="M430" s="115"/>
      <c r="N430" s="115"/>
    </row>
    <row r="431">
      <c r="H431" s="72"/>
      <c r="I431" s="72"/>
      <c r="K431" s="115"/>
      <c r="L431" s="115"/>
      <c r="M431" s="115"/>
      <c r="N431" s="115"/>
    </row>
    <row r="432">
      <c r="H432" s="72"/>
      <c r="I432" s="72"/>
      <c r="K432" s="115"/>
      <c r="L432" s="115"/>
      <c r="M432" s="115"/>
      <c r="N432" s="115"/>
    </row>
    <row r="433">
      <c r="H433" s="72"/>
      <c r="I433" s="72"/>
      <c r="K433" s="115"/>
      <c r="L433" s="115"/>
      <c r="M433" s="115"/>
      <c r="N433" s="115"/>
    </row>
    <row r="434">
      <c r="H434" s="72"/>
      <c r="I434" s="72"/>
      <c r="K434" s="115"/>
      <c r="L434" s="115"/>
      <c r="M434" s="115"/>
      <c r="N434" s="115"/>
    </row>
    <row r="435">
      <c r="H435" s="72"/>
      <c r="I435" s="72"/>
      <c r="K435" s="115"/>
      <c r="L435" s="115"/>
      <c r="M435" s="115"/>
      <c r="N435" s="115"/>
    </row>
    <row r="436">
      <c r="H436" s="72"/>
      <c r="I436" s="72"/>
      <c r="K436" s="115"/>
      <c r="L436" s="115"/>
      <c r="M436" s="115"/>
      <c r="N436" s="115"/>
    </row>
    <row r="437">
      <c r="H437" s="72"/>
      <c r="I437" s="72"/>
      <c r="K437" s="115"/>
      <c r="L437" s="115"/>
      <c r="M437" s="115"/>
      <c r="N437" s="115"/>
    </row>
    <row r="438">
      <c r="H438" s="72"/>
      <c r="I438" s="72"/>
      <c r="K438" s="115"/>
      <c r="L438" s="115"/>
      <c r="M438" s="115"/>
      <c r="N438" s="115"/>
    </row>
    <row r="439">
      <c r="H439" s="72"/>
      <c r="I439" s="72"/>
      <c r="K439" s="115"/>
      <c r="L439" s="115"/>
      <c r="M439" s="115"/>
      <c r="N439" s="115"/>
    </row>
    <row r="440">
      <c r="H440" s="72"/>
      <c r="I440" s="72"/>
      <c r="K440" s="115"/>
      <c r="L440" s="115"/>
      <c r="M440" s="115"/>
      <c r="N440" s="115"/>
    </row>
    <row r="441">
      <c r="H441" s="72"/>
      <c r="I441" s="72"/>
      <c r="K441" s="115"/>
      <c r="L441" s="115"/>
      <c r="M441" s="115"/>
      <c r="N441" s="115"/>
    </row>
    <row r="442">
      <c r="H442" s="72"/>
      <c r="I442" s="72"/>
      <c r="K442" s="115"/>
      <c r="L442" s="115"/>
      <c r="M442" s="115"/>
      <c r="N442" s="115"/>
    </row>
    <row r="443">
      <c r="H443" s="72"/>
      <c r="I443" s="72"/>
      <c r="K443" s="115"/>
      <c r="L443" s="115"/>
      <c r="M443" s="115"/>
      <c r="N443" s="115"/>
    </row>
    <row r="444">
      <c r="H444" s="72"/>
      <c r="I444" s="72"/>
      <c r="K444" s="115"/>
      <c r="L444" s="115"/>
      <c r="M444" s="115"/>
      <c r="N444" s="115"/>
    </row>
    <row r="445">
      <c r="H445" s="72"/>
      <c r="I445" s="72"/>
      <c r="K445" s="115"/>
      <c r="L445" s="115"/>
      <c r="M445" s="115"/>
      <c r="N445" s="115"/>
    </row>
    <row r="446">
      <c r="H446" s="72"/>
      <c r="I446" s="72"/>
      <c r="K446" s="115"/>
      <c r="L446" s="115"/>
      <c r="M446" s="115"/>
      <c r="N446" s="115"/>
    </row>
    <row r="447">
      <c r="H447" s="72"/>
      <c r="I447" s="72"/>
      <c r="K447" s="115"/>
      <c r="L447" s="115"/>
      <c r="M447" s="115"/>
      <c r="N447" s="115"/>
    </row>
    <row r="448">
      <c r="H448" s="72"/>
      <c r="I448" s="72"/>
      <c r="K448" s="115"/>
      <c r="L448" s="115"/>
      <c r="M448" s="115"/>
      <c r="N448" s="115"/>
    </row>
    <row r="449">
      <c r="H449" s="72"/>
      <c r="I449" s="72"/>
      <c r="K449" s="115"/>
      <c r="L449" s="115"/>
      <c r="M449" s="115"/>
      <c r="N449" s="115"/>
    </row>
    <row r="450">
      <c r="H450" s="72"/>
      <c r="I450" s="72"/>
      <c r="K450" s="115"/>
      <c r="L450" s="115"/>
      <c r="M450" s="115"/>
      <c r="N450" s="115"/>
    </row>
    <row r="451">
      <c r="H451" s="72"/>
      <c r="I451" s="72"/>
      <c r="K451" s="115"/>
      <c r="L451" s="115"/>
      <c r="M451" s="115"/>
      <c r="N451" s="115"/>
    </row>
    <row r="452">
      <c r="H452" s="72"/>
      <c r="I452" s="72"/>
      <c r="K452" s="115"/>
      <c r="L452" s="115"/>
      <c r="M452" s="115"/>
      <c r="N452" s="115"/>
    </row>
    <row r="453">
      <c r="H453" s="72"/>
      <c r="I453" s="72"/>
      <c r="K453" s="115"/>
      <c r="L453" s="115"/>
      <c r="M453" s="115"/>
      <c r="N453" s="115"/>
    </row>
    <row r="454">
      <c r="H454" s="72"/>
      <c r="I454" s="72"/>
      <c r="K454" s="115"/>
      <c r="L454" s="115"/>
      <c r="M454" s="115"/>
      <c r="N454" s="115"/>
    </row>
    <row r="455">
      <c r="H455" s="72"/>
      <c r="I455" s="72"/>
      <c r="K455" s="115"/>
      <c r="L455" s="115"/>
      <c r="M455" s="115"/>
      <c r="N455" s="115"/>
    </row>
    <row r="456">
      <c r="H456" s="72"/>
      <c r="I456" s="72"/>
      <c r="K456" s="115"/>
      <c r="L456" s="115"/>
      <c r="M456" s="115"/>
      <c r="N456" s="115"/>
    </row>
    <row r="457">
      <c r="H457" s="72"/>
      <c r="I457" s="72"/>
      <c r="K457" s="115"/>
      <c r="L457" s="115"/>
      <c r="M457" s="115"/>
      <c r="N457" s="115"/>
    </row>
    <row r="458">
      <c r="H458" s="72"/>
      <c r="I458" s="72"/>
      <c r="K458" s="115"/>
      <c r="L458" s="115"/>
      <c r="M458" s="115"/>
      <c r="N458" s="115"/>
    </row>
    <row r="459">
      <c r="H459" s="72"/>
      <c r="I459" s="72"/>
      <c r="K459" s="115"/>
      <c r="L459" s="115"/>
      <c r="M459" s="115"/>
      <c r="N459" s="115"/>
    </row>
    <row r="460">
      <c r="H460" s="72"/>
      <c r="I460" s="72"/>
      <c r="K460" s="115"/>
      <c r="L460" s="115"/>
      <c r="M460" s="115"/>
      <c r="N460" s="115"/>
    </row>
    <row r="461">
      <c r="H461" s="72"/>
      <c r="I461" s="72"/>
      <c r="K461" s="115"/>
      <c r="L461" s="115"/>
      <c r="M461" s="115"/>
      <c r="N461" s="115"/>
    </row>
    <row r="462">
      <c r="H462" s="72"/>
      <c r="I462" s="72"/>
      <c r="K462" s="115"/>
      <c r="L462" s="115"/>
      <c r="M462" s="115"/>
      <c r="N462" s="115"/>
    </row>
    <row r="463">
      <c r="H463" s="72"/>
      <c r="I463" s="72"/>
      <c r="K463" s="115"/>
      <c r="L463" s="115"/>
      <c r="M463" s="115"/>
      <c r="N463" s="115"/>
    </row>
    <row r="464">
      <c r="H464" s="72"/>
      <c r="I464" s="72"/>
      <c r="K464" s="115"/>
      <c r="L464" s="115"/>
      <c r="M464" s="115"/>
      <c r="N464" s="115"/>
    </row>
    <row r="465">
      <c r="H465" s="72"/>
      <c r="I465" s="72"/>
      <c r="K465" s="115"/>
      <c r="L465" s="115"/>
      <c r="M465" s="115"/>
      <c r="N465" s="115"/>
    </row>
    <row r="466">
      <c r="H466" s="72"/>
      <c r="I466" s="72"/>
      <c r="K466" s="115"/>
      <c r="L466" s="115"/>
      <c r="M466" s="115"/>
      <c r="N466" s="115"/>
    </row>
    <row r="467">
      <c r="H467" s="72"/>
      <c r="I467" s="72"/>
      <c r="K467" s="115"/>
      <c r="L467" s="115"/>
      <c r="M467" s="115"/>
      <c r="N467" s="115"/>
    </row>
    <row r="468">
      <c r="H468" s="72"/>
      <c r="I468" s="72"/>
      <c r="K468" s="115"/>
      <c r="L468" s="115"/>
      <c r="M468" s="115"/>
      <c r="N468" s="115"/>
    </row>
    <row r="469">
      <c r="H469" s="72"/>
      <c r="I469" s="72"/>
      <c r="K469" s="115"/>
      <c r="L469" s="115"/>
      <c r="M469" s="115"/>
      <c r="N469" s="115"/>
    </row>
    <row r="470">
      <c r="H470" s="72"/>
      <c r="I470" s="72"/>
      <c r="K470" s="115"/>
      <c r="L470" s="115"/>
      <c r="M470" s="115"/>
      <c r="N470" s="115"/>
    </row>
    <row r="471">
      <c r="H471" s="72"/>
      <c r="I471" s="72"/>
      <c r="K471" s="115"/>
      <c r="L471" s="115"/>
      <c r="M471" s="115"/>
      <c r="N471" s="115"/>
    </row>
    <row r="472">
      <c r="H472" s="72"/>
      <c r="I472" s="72"/>
      <c r="K472" s="115"/>
      <c r="L472" s="115"/>
      <c r="M472" s="115"/>
      <c r="N472" s="115"/>
    </row>
    <row r="473">
      <c r="H473" s="72"/>
      <c r="I473" s="72"/>
      <c r="K473" s="115"/>
      <c r="L473" s="115"/>
      <c r="M473" s="115"/>
      <c r="N473" s="115"/>
    </row>
    <row r="474">
      <c r="H474" s="72"/>
      <c r="I474" s="72"/>
      <c r="K474" s="115"/>
      <c r="L474" s="115"/>
      <c r="M474" s="115"/>
      <c r="N474" s="115"/>
    </row>
    <row r="475">
      <c r="H475" s="72"/>
      <c r="I475" s="72"/>
      <c r="K475" s="115"/>
      <c r="L475" s="115"/>
      <c r="M475" s="115"/>
      <c r="N475" s="115"/>
    </row>
    <row r="476">
      <c r="H476" s="72"/>
      <c r="I476" s="72"/>
      <c r="K476" s="115"/>
      <c r="L476" s="115"/>
      <c r="M476" s="115"/>
      <c r="N476" s="115"/>
    </row>
    <row r="477">
      <c r="H477" s="72"/>
      <c r="I477" s="72"/>
      <c r="K477" s="115"/>
      <c r="L477" s="115"/>
      <c r="M477" s="115"/>
      <c r="N477" s="115"/>
    </row>
    <row r="478">
      <c r="H478" s="72"/>
      <c r="I478" s="72"/>
      <c r="K478" s="115"/>
      <c r="L478" s="115"/>
      <c r="M478" s="115"/>
      <c r="N478" s="115"/>
    </row>
    <row r="479">
      <c r="H479" s="72"/>
      <c r="I479" s="72"/>
      <c r="K479" s="115"/>
      <c r="L479" s="115"/>
      <c r="M479" s="115"/>
      <c r="N479" s="115"/>
    </row>
    <row r="480">
      <c r="H480" s="72"/>
      <c r="I480" s="72"/>
      <c r="K480" s="115"/>
      <c r="L480" s="115"/>
      <c r="M480" s="115"/>
      <c r="N480" s="115"/>
    </row>
    <row r="481">
      <c r="H481" s="72"/>
      <c r="I481" s="72"/>
      <c r="K481" s="115"/>
      <c r="L481" s="115"/>
      <c r="M481" s="115"/>
      <c r="N481" s="115"/>
    </row>
    <row r="482">
      <c r="H482" s="72"/>
      <c r="I482" s="72"/>
      <c r="K482" s="115"/>
      <c r="L482" s="115"/>
      <c r="M482" s="115"/>
      <c r="N482" s="115"/>
    </row>
    <row r="483">
      <c r="H483" s="72"/>
      <c r="I483" s="72"/>
      <c r="K483" s="115"/>
      <c r="L483" s="115"/>
      <c r="M483" s="115"/>
      <c r="N483" s="115"/>
    </row>
    <row r="484">
      <c r="H484" s="72"/>
      <c r="I484" s="72"/>
      <c r="K484" s="115"/>
      <c r="L484" s="115"/>
      <c r="M484" s="115"/>
      <c r="N484" s="115"/>
    </row>
    <row r="485">
      <c r="H485" s="72"/>
      <c r="I485" s="72"/>
      <c r="K485" s="115"/>
      <c r="L485" s="115"/>
      <c r="M485" s="115"/>
      <c r="N485" s="115"/>
    </row>
    <row r="486">
      <c r="H486" s="72"/>
      <c r="I486" s="72"/>
      <c r="K486" s="115"/>
      <c r="L486" s="115"/>
      <c r="M486" s="115"/>
      <c r="N486" s="115"/>
    </row>
    <row r="487">
      <c r="H487" s="72"/>
      <c r="I487" s="72"/>
      <c r="K487" s="115"/>
      <c r="L487" s="115"/>
      <c r="M487" s="115"/>
      <c r="N487" s="115"/>
    </row>
    <row r="488">
      <c r="H488" s="72"/>
      <c r="I488" s="72"/>
      <c r="K488" s="115"/>
      <c r="L488" s="115"/>
      <c r="M488" s="115"/>
      <c r="N488" s="115"/>
    </row>
    <row r="489">
      <c r="H489" s="72"/>
      <c r="I489" s="72"/>
      <c r="K489" s="115"/>
      <c r="L489" s="115"/>
      <c r="M489" s="115"/>
      <c r="N489" s="115"/>
    </row>
    <row r="490">
      <c r="H490" s="72"/>
      <c r="I490" s="72"/>
      <c r="K490" s="115"/>
      <c r="L490" s="115"/>
      <c r="M490" s="115"/>
      <c r="N490" s="115"/>
    </row>
    <row r="491">
      <c r="H491" s="72"/>
      <c r="I491" s="72"/>
      <c r="K491" s="115"/>
      <c r="L491" s="115"/>
      <c r="M491" s="115"/>
      <c r="N491" s="115"/>
    </row>
    <row r="492">
      <c r="H492" s="72"/>
      <c r="I492" s="72"/>
      <c r="K492" s="115"/>
      <c r="L492" s="115"/>
      <c r="M492" s="115"/>
      <c r="N492" s="115"/>
    </row>
    <row r="493">
      <c r="H493" s="72"/>
      <c r="I493" s="72"/>
      <c r="K493" s="115"/>
      <c r="L493" s="115"/>
      <c r="M493" s="115"/>
      <c r="N493" s="115"/>
    </row>
    <row r="494">
      <c r="H494" s="72"/>
      <c r="I494" s="72"/>
      <c r="K494" s="115"/>
      <c r="L494" s="115"/>
      <c r="M494" s="115"/>
      <c r="N494" s="115"/>
    </row>
    <row r="495">
      <c r="H495" s="72"/>
      <c r="I495" s="72"/>
      <c r="K495" s="115"/>
      <c r="L495" s="115"/>
      <c r="M495" s="115"/>
      <c r="N495" s="115"/>
    </row>
    <row r="496">
      <c r="H496" s="72"/>
      <c r="I496" s="72"/>
      <c r="K496" s="115"/>
      <c r="L496" s="115"/>
      <c r="M496" s="115"/>
      <c r="N496" s="115"/>
    </row>
    <row r="497">
      <c r="H497" s="72"/>
      <c r="I497" s="72"/>
      <c r="K497" s="115"/>
      <c r="L497" s="115"/>
      <c r="M497" s="115"/>
      <c r="N497" s="115"/>
    </row>
    <row r="498">
      <c r="H498" s="72"/>
      <c r="I498" s="72"/>
      <c r="K498" s="115"/>
      <c r="L498" s="115"/>
      <c r="M498" s="115"/>
      <c r="N498" s="115"/>
    </row>
    <row r="499">
      <c r="H499" s="72"/>
      <c r="I499" s="72"/>
      <c r="K499" s="115"/>
      <c r="L499" s="115"/>
      <c r="M499" s="115"/>
      <c r="N499" s="115"/>
    </row>
    <row r="500">
      <c r="H500" s="72"/>
      <c r="I500" s="72"/>
      <c r="K500" s="115"/>
      <c r="L500" s="115"/>
      <c r="M500" s="115"/>
      <c r="N500" s="115"/>
    </row>
    <row r="501">
      <c r="H501" s="72"/>
      <c r="I501" s="72"/>
      <c r="K501" s="115"/>
      <c r="L501" s="115"/>
      <c r="M501" s="115"/>
      <c r="N501" s="115"/>
    </row>
    <row r="502">
      <c r="H502" s="72"/>
      <c r="I502" s="72"/>
      <c r="K502" s="115"/>
      <c r="L502" s="115"/>
      <c r="M502" s="115"/>
      <c r="N502" s="115"/>
    </row>
    <row r="503">
      <c r="H503" s="72"/>
      <c r="I503" s="72"/>
      <c r="K503" s="115"/>
      <c r="L503" s="115"/>
      <c r="M503" s="115"/>
      <c r="N503" s="115"/>
    </row>
    <row r="504">
      <c r="H504" s="72"/>
      <c r="I504" s="72"/>
      <c r="K504" s="115"/>
      <c r="L504" s="115"/>
      <c r="M504" s="115"/>
      <c r="N504" s="115"/>
    </row>
    <row r="505">
      <c r="H505" s="72"/>
      <c r="I505" s="72"/>
      <c r="K505" s="115"/>
      <c r="L505" s="115"/>
      <c r="M505" s="115"/>
      <c r="N505" s="115"/>
    </row>
    <row r="506">
      <c r="H506" s="72"/>
      <c r="I506" s="72"/>
      <c r="K506" s="115"/>
      <c r="L506" s="115"/>
      <c r="M506" s="115"/>
      <c r="N506" s="115"/>
    </row>
    <row r="507">
      <c r="H507" s="72"/>
      <c r="I507" s="72"/>
      <c r="K507" s="115"/>
      <c r="L507" s="115"/>
      <c r="M507" s="115"/>
      <c r="N507" s="115"/>
    </row>
    <row r="508">
      <c r="H508" s="72"/>
      <c r="I508" s="72"/>
      <c r="K508" s="115"/>
      <c r="L508" s="115"/>
      <c r="M508" s="115"/>
      <c r="N508" s="115"/>
    </row>
    <row r="509">
      <c r="H509" s="72"/>
      <c r="I509" s="72"/>
      <c r="K509" s="115"/>
      <c r="L509" s="115"/>
      <c r="M509" s="115"/>
      <c r="N509" s="115"/>
    </row>
    <row r="510">
      <c r="H510" s="72"/>
      <c r="I510" s="72"/>
      <c r="K510" s="115"/>
      <c r="L510" s="115"/>
      <c r="M510" s="115"/>
      <c r="N510" s="115"/>
    </row>
    <row r="511">
      <c r="H511" s="72"/>
      <c r="I511" s="72"/>
      <c r="K511" s="115"/>
      <c r="L511" s="115"/>
      <c r="M511" s="115"/>
      <c r="N511" s="115"/>
    </row>
    <row r="512">
      <c r="H512" s="72"/>
      <c r="I512" s="72"/>
      <c r="K512" s="115"/>
      <c r="L512" s="115"/>
      <c r="M512" s="115"/>
      <c r="N512" s="115"/>
    </row>
    <row r="513">
      <c r="H513" s="72"/>
      <c r="I513" s="72"/>
      <c r="K513" s="115"/>
      <c r="L513" s="115"/>
      <c r="M513" s="115"/>
      <c r="N513" s="115"/>
    </row>
    <row r="514">
      <c r="H514" s="72"/>
      <c r="I514" s="72"/>
      <c r="K514" s="115"/>
      <c r="L514" s="115"/>
      <c r="M514" s="115"/>
      <c r="N514" s="115"/>
    </row>
    <row r="515">
      <c r="H515" s="72"/>
      <c r="I515" s="72"/>
      <c r="K515" s="115"/>
      <c r="L515" s="115"/>
      <c r="M515" s="115"/>
      <c r="N515" s="115"/>
    </row>
    <row r="516">
      <c r="H516" s="72"/>
      <c r="I516" s="72"/>
      <c r="K516" s="115"/>
      <c r="L516" s="115"/>
      <c r="M516" s="115"/>
      <c r="N516" s="115"/>
    </row>
    <row r="517">
      <c r="H517" s="72"/>
      <c r="I517" s="72"/>
      <c r="K517" s="115"/>
      <c r="L517" s="115"/>
      <c r="M517" s="115"/>
      <c r="N517" s="115"/>
    </row>
    <row r="518">
      <c r="H518" s="72"/>
      <c r="I518" s="72"/>
      <c r="K518" s="115"/>
      <c r="L518" s="115"/>
      <c r="M518" s="115"/>
      <c r="N518" s="115"/>
    </row>
    <row r="519">
      <c r="H519" s="72"/>
      <c r="I519" s="72"/>
      <c r="K519" s="115"/>
      <c r="L519" s="115"/>
      <c r="M519" s="115"/>
      <c r="N519" s="115"/>
    </row>
    <row r="520">
      <c r="H520" s="72"/>
      <c r="I520" s="72"/>
      <c r="K520" s="115"/>
      <c r="L520" s="115"/>
      <c r="M520" s="115"/>
      <c r="N520" s="115"/>
    </row>
    <row r="521">
      <c r="H521" s="72"/>
      <c r="I521" s="72"/>
      <c r="K521" s="115"/>
      <c r="L521" s="115"/>
      <c r="M521" s="115"/>
      <c r="N521" s="115"/>
    </row>
    <row r="522">
      <c r="H522" s="72"/>
      <c r="I522" s="72"/>
      <c r="K522" s="115"/>
      <c r="L522" s="115"/>
      <c r="M522" s="115"/>
      <c r="N522" s="115"/>
    </row>
    <row r="523">
      <c r="H523" s="72"/>
      <c r="I523" s="72"/>
      <c r="K523" s="115"/>
      <c r="L523" s="115"/>
      <c r="M523" s="115"/>
      <c r="N523" s="115"/>
    </row>
    <row r="524">
      <c r="H524" s="72"/>
      <c r="I524" s="72"/>
      <c r="K524" s="115"/>
      <c r="L524" s="115"/>
      <c r="M524" s="115"/>
      <c r="N524" s="115"/>
    </row>
    <row r="525">
      <c r="H525" s="72"/>
      <c r="I525" s="72"/>
      <c r="K525" s="115"/>
      <c r="L525" s="115"/>
      <c r="M525" s="115"/>
      <c r="N525" s="115"/>
    </row>
    <row r="526">
      <c r="H526" s="72"/>
      <c r="I526" s="72"/>
      <c r="K526" s="115"/>
      <c r="L526" s="115"/>
      <c r="M526" s="115"/>
      <c r="N526" s="115"/>
    </row>
    <row r="527">
      <c r="H527" s="72"/>
      <c r="I527" s="72"/>
      <c r="K527" s="115"/>
      <c r="L527" s="115"/>
      <c r="M527" s="115"/>
      <c r="N527" s="115"/>
    </row>
    <row r="528">
      <c r="H528" s="72"/>
      <c r="I528" s="72"/>
      <c r="K528" s="115"/>
      <c r="L528" s="115"/>
      <c r="M528" s="115"/>
      <c r="N528" s="115"/>
    </row>
    <row r="529">
      <c r="H529" s="72"/>
      <c r="I529" s="72"/>
      <c r="K529" s="115"/>
      <c r="L529" s="115"/>
      <c r="M529" s="115"/>
      <c r="N529" s="115"/>
    </row>
    <row r="530">
      <c r="H530" s="72"/>
      <c r="I530" s="72"/>
      <c r="K530" s="115"/>
      <c r="L530" s="115"/>
      <c r="M530" s="115"/>
      <c r="N530" s="115"/>
    </row>
    <row r="531">
      <c r="H531" s="72"/>
      <c r="I531" s="72"/>
      <c r="K531" s="115"/>
      <c r="L531" s="115"/>
      <c r="M531" s="115"/>
      <c r="N531" s="115"/>
    </row>
    <row r="532">
      <c r="H532" s="72"/>
      <c r="I532" s="72"/>
      <c r="K532" s="115"/>
      <c r="L532" s="115"/>
      <c r="M532" s="115"/>
      <c r="N532" s="115"/>
    </row>
    <row r="533">
      <c r="H533" s="72"/>
      <c r="I533" s="72"/>
      <c r="K533" s="115"/>
      <c r="L533" s="115"/>
      <c r="M533" s="115"/>
      <c r="N533" s="115"/>
    </row>
    <row r="534">
      <c r="H534" s="72"/>
      <c r="I534" s="72"/>
      <c r="K534" s="115"/>
      <c r="L534" s="115"/>
      <c r="M534" s="115"/>
      <c r="N534" s="115"/>
    </row>
    <row r="535">
      <c r="H535" s="72"/>
      <c r="I535" s="72"/>
      <c r="K535" s="115"/>
      <c r="L535" s="115"/>
      <c r="M535" s="115"/>
      <c r="N535" s="115"/>
    </row>
    <row r="536">
      <c r="H536" s="72"/>
      <c r="I536" s="72"/>
      <c r="K536" s="115"/>
      <c r="L536" s="115"/>
      <c r="M536" s="115"/>
      <c r="N536" s="115"/>
    </row>
    <row r="537">
      <c r="H537" s="72"/>
      <c r="I537" s="72"/>
      <c r="K537" s="115"/>
      <c r="L537" s="115"/>
      <c r="M537" s="115"/>
      <c r="N537" s="115"/>
    </row>
    <row r="538">
      <c r="H538" s="72"/>
      <c r="I538" s="72"/>
      <c r="K538" s="115"/>
      <c r="L538" s="115"/>
      <c r="M538" s="115"/>
      <c r="N538" s="115"/>
    </row>
    <row r="539">
      <c r="H539" s="72"/>
      <c r="I539" s="72"/>
      <c r="K539" s="115"/>
      <c r="L539" s="115"/>
      <c r="M539" s="115"/>
      <c r="N539" s="115"/>
    </row>
    <row r="540">
      <c r="H540" s="72"/>
      <c r="I540" s="72"/>
      <c r="K540" s="115"/>
      <c r="L540" s="115"/>
      <c r="M540" s="115"/>
      <c r="N540" s="115"/>
    </row>
    <row r="541">
      <c r="H541" s="72"/>
      <c r="I541" s="72"/>
      <c r="K541" s="115"/>
      <c r="L541" s="115"/>
      <c r="M541" s="115"/>
      <c r="N541" s="115"/>
    </row>
    <row r="542">
      <c r="H542" s="72"/>
      <c r="I542" s="72"/>
      <c r="K542" s="115"/>
      <c r="L542" s="115"/>
      <c r="M542" s="115"/>
      <c r="N542" s="115"/>
    </row>
    <row r="543">
      <c r="H543" s="72"/>
      <c r="I543" s="72"/>
      <c r="K543" s="115"/>
      <c r="L543" s="115"/>
      <c r="M543" s="115"/>
      <c r="N543" s="115"/>
    </row>
    <row r="544">
      <c r="H544" s="72"/>
      <c r="I544" s="72"/>
      <c r="K544" s="115"/>
      <c r="L544" s="115"/>
      <c r="M544" s="115"/>
      <c r="N544" s="115"/>
    </row>
    <row r="545">
      <c r="H545" s="72"/>
      <c r="I545" s="72"/>
      <c r="K545" s="115"/>
      <c r="L545" s="115"/>
      <c r="M545" s="115"/>
      <c r="N545" s="115"/>
    </row>
    <row r="546">
      <c r="H546" s="72"/>
      <c r="I546" s="72"/>
      <c r="K546" s="115"/>
      <c r="L546" s="115"/>
      <c r="M546" s="115"/>
      <c r="N546" s="115"/>
    </row>
    <row r="547">
      <c r="H547" s="72"/>
      <c r="I547" s="72"/>
      <c r="K547" s="115"/>
      <c r="L547" s="115"/>
      <c r="M547" s="115"/>
      <c r="N547" s="115"/>
    </row>
    <row r="548">
      <c r="H548" s="72"/>
      <c r="I548" s="72"/>
      <c r="K548" s="115"/>
      <c r="L548" s="115"/>
      <c r="M548" s="115"/>
      <c r="N548" s="115"/>
    </row>
    <row r="549">
      <c r="H549" s="72"/>
      <c r="I549" s="72"/>
      <c r="K549" s="115"/>
      <c r="L549" s="115"/>
      <c r="M549" s="115"/>
      <c r="N549" s="115"/>
    </row>
    <row r="550">
      <c r="H550" s="72"/>
      <c r="I550" s="72"/>
      <c r="K550" s="115"/>
      <c r="L550" s="115"/>
      <c r="M550" s="115"/>
      <c r="N550" s="115"/>
    </row>
    <row r="551">
      <c r="H551" s="72"/>
      <c r="I551" s="72"/>
      <c r="K551" s="115"/>
      <c r="L551" s="115"/>
      <c r="M551" s="115"/>
      <c r="N551" s="115"/>
    </row>
    <row r="552">
      <c r="H552" s="72"/>
      <c r="I552" s="72"/>
      <c r="K552" s="115"/>
      <c r="L552" s="115"/>
      <c r="M552" s="115"/>
      <c r="N552" s="115"/>
    </row>
    <row r="553">
      <c r="H553" s="72"/>
      <c r="I553" s="72"/>
      <c r="K553" s="115"/>
      <c r="L553" s="115"/>
      <c r="M553" s="115"/>
      <c r="N553" s="115"/>
    </row>
    <row r="554">
      <c r="H554" s="72"/>
      <c r="I554" s="72"/>
      <c r="K554" s="115"/>
      <c r="L554" s="115"/>
      <c r="M554" s="115"/>
      <c r="N554" s="115"/>
    </row>
    <row r="555">
      <c r="H555" s="72"/>
      <c r="I555" s="72"/>
      <c r="K555" s="115"/>
      <c r="L555" s="115"/>
      <c r="M555" s="115"/>
      <c r="N555" s="115"/>
    </row>
    <row r="556">
      <c r="H556" s="72"/>
      <c r="I556" s="72"/>
      <c r="K556" s="115"/>
      <c r="L556" s="115"/>
      <c r="M556" s="115"/>
      <c r="N556" s="115"/>
    </row>
    <row r="557">
      <c r="H557" s="72"/>
      <c r="I557" s="72"/>
      <c r="K557" s="115"/>
      <c r="L557" s="115"/>
      <c r="M557" s="115"/>
      <c r="N557" s="115"/>
    </row>
    <row r="558">
      <c r="H558" s="72"/>
      <c r="I558" s="72"/>
      <c r="K558" s="115"/>
      <c r="L558" s="115"/>
      <c r="M558" s="115"/>
      <c r="N558" s="115"/>
    </row>
    <row r="559">
      <c r="H559" s="72"/>
      <c r="I559" s="72"/>
      <c r="K559" s="115"/>
      <c r="L559" s="115"/>
      <c r="M559" s="115"/>
      <c r="N559" s="115"/>
    </row>
    <row r="560">
      <c r="H560" s="72"/>
      <c r="I560" s="72"/>
      <c r="K560" s="115"/>
      <c r="L560" s="115"/>
      <c r="M560" s="115"/>
      <c r="N560" s="115"/>
    </row>
    <row r="561">
      <c r="H561" s="72"/>
      <c r="I561" s="72"/>
      <c r="K561" s="115"/>
      <c r="L561" s="115"/>
      <c r="M561" s="115"/>
      <c r="N561" s="115"/>
    </row>
    <row r="562">
      <c r="H562" s="72"/>
      <c r="I562" s="72"/>
      <c r="K562" s="115"/>
      <c r="L562" s="115"/>
      <c r="M562" s="115"/>
      <c r="N562" s="115"/>
    </row>
    <row r="563">
      <c r="H563" s="72"/>
      <c r="I563" s="72"/>
      <c r="K563" s="115"/>
      <c r="L563" s="115"/>
      <c r="M563" s="115"/>
      <c r="N563" s="115"/>
    </row>
    <row r="564">
      <c r="H564" s="72"/>
      <c r="I564" s="72"/>
      <c r="K564" s="115"/>
      <c r="L564" s="115"/>
      <c r="M564" s="115"/>
      <c r="N564" s="115"/>
    </row>
    <row r="565">
      <c r="H565" s="72"/>
      <c r="I565" s="72"/>
      <c r="K565" s="115"/>
      <c r="L565" s="115"/>
      <c r="M565" s="115"/>
      <c r="N565" s="115"/>
    </row>
    <row r="566">
      <c r="H566" s="72"/>
      <c r="I566" s="72"/>
      <c r="K566" s="115"/>
      <c r="L566" s="115"/>
      <c r="M566" s="115"/>
      <c r="N566" s="115"/>
    </row>
    <row r="567">
      <c r="H567" s="72"/>
      <c r="I567" s="72"/>
      <c r="K567" s="115"/>
      <c r="L567" s="115"/>
      <c r="M567" s="115"/>
      <c r="N567" s="115"/>
    </row>
    <row r="568">
      <c r="H568" s="72"/>
      <c r="I568" s="72"/>
      <c r="K568" s="115"/>
      <c r="L568" s="115"/>
      <c r="M568" s="115"/>
      <c r="N568" s="115"/>
    </row>
    <row r="569">
      <c r="H569" s="72"/>
      <c r="I569" s="72"/>
      <c r="K569" s="115"/>
      <c r="L569" s="115"/>
      <c r="M569" s="115"/>
      <c r="N569" s="115"/>
    </row>
    <row r="570">
      <c r="H570" s="72"/>
      <c r="I570" s="72"/>
      <c r="K570" s="115"/>
      <c r="L570" s="115"/>
      <c r="M570" s="115"/>
      <c r="N570" s="115"/>
    </row>
    <row r="571">
      <c r="H571" s="72"/>
      <c r="I571" s="72"/>
      <c r="K571" s="115"/>
      <c r="L571" s="115"/>
      <c r="M571" s="115"/>
      <c r="N571" s="115"/>
    </row>
    <row r="572">
      <c r="H572" s="72"/>
      <c r="I572" s="72"/>
      <c r="K572" s="115"/>
      <c r="L572" s="115"/>
      <c r="M572" s="115"/>
      <c r="N572" s="115"/>
    </row>
    <row r="573">
      <c r="H573" s="72"/>
      <c r="I573" s="72"/>
      <c r="K573" s="115"/>
      <c r="L573" s="115"/>
      <c r="M573" s="115"/>
      <c r="N573" s="115"/>
    </row>
    <row r="574">
      <c r="H574" s="72"/>
      <c r="I574" s="72"/>
      <c r="K574" s="115"/>
      <c r="L574" s="115"/>
      <c r="M574" s="115"/>
      <c r="N574" s="115"/>
    </row>
    <row r="575">
      <c r="H575" s="72"/>
      <c r="I575" s="72"/>
      <c r="K575" s="115"/>
      <c r="L575" s="115"/>
      <c r="M575" s="115"/>
      <c r="N575" s="115"/>
    </row>
    <row r="576">
      <c r="H576" s="72"/>
      <c r="I576" s="72"/>
      <c r="K576" s="115"/>
      <c r="L576" s="115"/>
      <c r="M576" s="115"/>
      <c r="N576" s="115"/>
    </row>
    <row r="577">
      <c r="H577" s="72"/>
      <c r="I577" s="72"/>
      <c r="K577" s="115"/>
      <c r="L577" s="115"/>
      <c r="M577" s="115"/>
      <c r="N577" s="115"/>
    </row>
    <row r="578">
      <c r="H578" s="72"/>
      <c r="I578" s="72"/>
      <c r="K578" s="115"/>
      <c r="L578" s="115"/>
      <c r="M578" s="115"/>
      <c r="N578" s="115"/>
    </row>
    <row r="579">
      <c r="H579" s="72"/>
      <c r="I579" s="72"/>
      <c r="K579" s="115"/>
      <c r="L579" s="115"/>
      <c r="M579" s="115"/>
      <c r="N579" s="115"/>
    </row>
    <row r="580">
      <c r="H580" s="72"/>
      <c r="I580" s="72"/>
      <c r="K580" s="115"/>
      <c r="L580" s="115"/>
      <c r="M580" s="115"/>
      <c r="N580" s="115"/>
    </row>
    <row r="581">
      <c r="H581" s="72"/>
      <c r="I581" s="72"/>
      <c r="K581" s="115"/>
      <c r="L581" s="115"/>
      <c r="M581" s="115"/>
      <c r="N581" s="115"/>
    </row>
    <row r="582">
      <c r="H582" s="72"/>
      <c r="I582" s="72"/>
      <c r="K582" s="115"/>
      <c r="L582" s="115"/>
      <c r="M582" s="115"/>
      <c r="N582" s="115"/>
    </row>
    <row r="583">
      <c r="H583" s="72"/>
      <c r="I583" s="72"/>
      <c r="K583" s="115"/>
      <c r="L583" s="115"/>
      <c r="M583" s="115"/>
      <c r="N583" s="115"/>
    </row>
    <row r="584">
      <c r="H584" s="72"/>
      <c r="I584" s="72"/>
      <c r="K584" s="115"/>
      <c r="L584" s="115"/>
      <c r="M584" s="115"/>
      <c r="N584" s="115"/>
    </row>
    <row r="585">
      <c r="H585" s="72"/>
      <c r="I585" s="72"/>
      <c r="K585" s="115"/>
      <c r="L585" s="115"/>
      <c r="M585" s="115"/>
      <c r="N585" s="115"/>
    </row>
    <row r="586">
      <c r="H586" s="72"/>
      <c r="I586" s="72"/>
      <c r="K586" s="115"/>
      <c r="L586" s="115"/>
      <c r="M586" s="115"/>
      <c r="N586" s="115"/>
    </row>
    <row r="587">
      <c r="H587" s="72"/>
      <c r="I587" s="72"/>
      <c r="K587" s="115"/>
      <c r="L587" s="115"/>
      <c r="M587" s="115"/>
      <c r="N587" s="115"/>
    </row>
    <row r="588">
      <c r="H588" s="72"/>
      <c r="I588" s="72"/>
      <c r="K588" s="115"/>
      <c r="L588" s="115"/>
      <c r="M588" s="115"/>
      <c r="N588" s="115"/>
    </row>
    <row r="589">
      <c r="H589" s="72"/>
      <c r="I589" s="72"/>
      <c r="K589" s="115"/>
      <c r="L589" s="115"/>
      <c r="M589" s="115"/>
      <c r="N589" s="115"/>
    </row>
    <row r="590">
      <c r="H590" s="72"/>
      <c r="I590" s="72"/>
      <c r="K590" s="115"/>
      <c r="L590" s="115"/>
      <c r="M590" s="115"/>
      <c r="N590" s="115"/>
    </row>
    <row r="591">
      <c r="H591" s="72"/>
      <c r="I591" s="72"/>
      <c r="K591" s="115"/>
      <c r="L591" s="115"/>
      <c r="M591" s="115"/>
      <c r="N591" s="115"/>
    </row>
    <row r="592">
      <c r="H592" s="72"/>
      <c r="I592" s="72"/>
      <c r="K592" s="115"/>
      <c r="L592" s="115"/>
      <c r="M592" s="115"/>
      <c r="N592" s="115"/>
    </row>
    <row r="593">
      <c r="H593" s="72"/>
      <c r="I593" s="72"/>
      <c r="K593" s="115"/>
      <c r="L593" s="115"/>
      <c r="M593" s="115"/>
      <c r="N593" s="115"/>
    </row>
    <row r="594">
      <c r="H594" s="72"/>
      <c r="I594" s="72"/>
      <c r="K594" s="115"/>
      <c r="L594" s="115"/>
      <c r="M594" s="115"/>
      <c r="N594" s="115"/>
    </row>
    <row r="595">
      <c r="H595" s="72"/>
      <c r="I595" s="72"/>
      <c r="K595" s="115"/>
      <c r="L595" s="115"/>
      <c r="M595" s="115"/>
      <c r="N595" s="115"/>
    </row>
    <row r="596">
      <c r="H596" s="72"/>
      <c r="I596" s="72"/>
      <c r="K596" s="115"/>
      <c r="L596" s="115"/>
      <c r="M596" s="115"/>
      <c r="N596" s="115"/>
    </row>
    <row r="597">
      <c r="H597" s="72"/>
      <c r="I597" s="72"/>
      <c r="K597" s="115"/>
      <c r="L597" s="115"/>
      <c r="M597" s="115"/>
      <c r="N597" s="115"/>
    </row>
    <row r="598">
      <c r="H598" s="72"/>
      <c r="I598" s="72"/>
      <c r="K598" s="115"/>
      <c r="L598" s="115"/>
      <c r="M598" s="115"/>
      <c r="N598" s="115"/>
    </row>
    <row r="599">
      <c r="H599" s="72"/>
      <c r="I599" s="72"/>
      <c r="K599" s="115"/>
      <c r="L599" s="115"/>
      <c r="M599" s="115"/>
      <c r="N599" s="115"/>
    </row>
    <row r="600">
      <c r="H600" s="72"/>
      <c r="I600" s="72"/>
      <c r="K600" s="115"/>
      <c r="L600" s="115"/>
      <c r="M600" s="115"/>
      <c r="N600" s="115"/>
    </row>
    <row r="601">
      <c r="H601" s="72"/>
      <c r="I601" s="72"/>
      <c r="K601" s="115"/>
      <c r="L601" s="115"/>
      <c r="M601" s="115"/>
      <c r="N601" s="115"/>
    </row>
    <row r="602">
      <c r="H602" s="72"/>
      <c r="I602" s="72"/>
      <c r="K602" s="115"/>
      <c r="L602" s="115"/>
      <c r="M602" s="115"/>
      <c r="N602" s="115"/>
    </row>
    <row r="603">
      <c r="H603" s="72"/>
      <c r="I603" s="72"/>
      <c r="K603" s="115"/>
      <c r="L603" s="115"/>
      <c r="M603" s="115"/>
      <c r="N603" s="115"/>
    </row>
    <row r="604">
      <c r="H604" s="72"/>
      <c r="I604" s="72"/>
      <c r="K604" s="115"/>
      <c r="L604" s="115"/>
      <c r="M604" s="115"/>
      <c r="N604" s="115"/>
    </row>
    <row r="605">
      <c r="H605" s="72"/>
      <c r="I605" s="72"/>
      <c r="K605" s="115"/>
      <c r="L605" s="115"/>
      <c r="M605" s="115"/>
      <c r="N605" s="115"/>
    </row>
    <row r="606">
      <c r="H606" s="72"/>
      <c r="I606" s="72"/>
      <c r="K606" s="115"/>
      <c r="L606" s="115"/>
      <c r="M606" s="115"/>
      <c r="N606" s="115"/>
    </row>
    <row r="607">
      <c r="H607" s="72"/>
      <c r="I607" s="72"/>
      <c r="K607" s="115"/>
      <c r="L607" s="115"/>
      <c r="M607" s="115"/>
      <c r="N607" s="115"/>
    </row>
    <row r="608">
      <c r="H608" s="72"/>
      <c r="I608" s="72"/>
      <c r="K608" s="115"/>
      <c r="L608" s="115"/>
      <c r="M608" s="115"/>
      <c r="N608" s="115"/>
    </row>
    <row r="609">
      <c r="H609" s="72"/>
      <c r="I609" s="72"/>
      <c r="K609" s="115"/>
      <c r="L609" s="115"/>
      <c r="M609" s="115"/>
      <c r="N609" s="115"/>
    </row>
    <row r="610">
      <c r="H610" s="72"/>
      <c r="I610" s="72"/>
      <c r="K610" s="115"/>
      <c r="L610" s="115"/>
      <c r="M610" s="115"/>
      <c r="N610" s="115"/>
    </row>
    <row r="611">
      <c r="H611" s="72"/>
      <c r="I611" s="72"/>
      <c r="K611" s="115"/>
      <c r="L611" s="115"/>
      <c r="M611" s="115"/>
      <c r="N611" s="115"/>
    </row>
    <row r="612">
      <c r="H612" s="72"/>
      <c r="I612" s="72"/>
      <c r="K612" s="115"/>
      <c r="L612" s="115"/>
      <c r="M612" s="115"/>
      <c r="N612" s="115"/>
    </row>
    <row r="613">
      <c r="H613" s="72"/>
      <c r="I613" s="72"/>
      <c r="K613" s="115"/>
      <c r="L613" s="115"/>
      <c r="M613" s="115"/>
      <c r="N613" s="115"/>
    </row>
    <row r="614">
      <c r="H614" s="72"/>
      <c r="I614" s="72"/>
      <c r="K614" s="115"/>
      <c r="L614" s="115"/>
      <c r="M614" s="115"/>
      <c r="N614" s="115"/>
    </row>
    <row r="615">
      <c r="H615" s="72"/>
      <c r="I615" s="72"/>
      <c r="K615" s="115"/>
      <c r="L615" s="115"/>
      <c r="M615" s="115"/>
      <c r="N615" s="115"/>
    </row>
    <row r="616">
      <c r="H616" s="72"/>
      <c r="I616" s="72"/>
      <c r="K616" s="115"/>
      <c r="L616" s="115"/>
      <c r="M616" s="115"/>
      <c r="N616" s="115"/>
    </row>
    <row r="617">
      <c r="H617" s="72"/>
      <c r="I617" s="72"/>
      <c r="K617" s="115"/>
      <c r="L617" s="115"/>
      <c r="M617" s="115"/>
      <c r="N617" s="115"/>
    </row>
    <row r="618">
      <c r="H618" s="72"/>
      <c r="I618" s="72"/>
      <c r="K618" s="115"/>
      <c r="L618" s="115"/>
      <c r="M618" s="115"/>
      <c r="N618" s="115"/>
    </row>
    <row r="619">
      <c r="H619" s="72"/>
      <c r="I619" s="72"/>
      <c r="K619" s="115"/>
      <c r="L619" s="115"/>
      <c r="M619" s="115"/>
      <c r="N619" s="115"/>
    </row>
    <row r="620">
      <c r="H620" s="72"/>
      <c r="I620" s="72"/>
      <c r="K620" s="115"/>
      <c r="L620" s="115"/>
      <c r="M620" s="115"/>
      <c r="N620" s="115"/>
    </row>
    <row r="621">
      <c r="H621" s="72"/>
      <c r="I621" s="72"/>
      <c r="K621" s="115"/>
      <c r="L621" s="115"/>
      <c r="M621" s="115"/>
      <c r="N621" s="115"/>
    </row>
    <row r="622">
      <c r="H622" s="72"/>
      <c r="I622" s="72"/>
      <c r="K622" s="115"/>
      <c r="L622" s="115"/>
      <c r="M622" s="115"/>
      <c r="N622" s="115"/>
    </row>
    <row r="623">
      <c r="H623" s="72"/>
      <c r="I623" s="72"/>
      <c r="K623" s="115"/>
      <c r="L623" s="115"/>
      <c r="M623" s="115"/>
      <c r="N623" s="115"/>
    </row>
    <row r="624">
      <c r="H624" s="72"/>
      <c r="I624" s="72"/>
      <c r="K624" s="115"/>
      <c r="L624" s="115"/>
      <c r="M624" s="115"/>
      <c r="N624" s="115"/>
    </row>
    <row r="625">
      <c r="H625" s="72"/>
      <c r="I625" s="72"/>
      <c r="K625" s="115"/>
      <c r="L625" s="115"/>
      <c r="M625" s="115"/>
      <c r="N625" s="115"/>
    </row>
    <row r="626">
      <c r="H626" s="72"/>
      <c r="I626" s="72"/>
      <c r="K626" s="115"/>
      <c r="L626" s="115"/>
      <c r="M626" s="115"/>
      <c r="N626" s="115"/>
    </row>
    <row r="627">
      <c r="H627" s="72"/>
      <c r="I627" s="72"/>
      <c r="K627" s="115"/>
      <c r="L627" s="115"/>
      <c r="M627" s="115"/>
      <c r="N627" s="115"/>
    </row>
    <row r="628">
      <c r="H628" s="72"/>
      <c r="I628" s="72"/>
      <c r="K628" s="115"/>
      <c r="L628" s="115"/>
      <c r="M628" s="115"/>
      <c r="N628" s="115"/>
    </row>
    <row r="629">
      <c r="H629" s="72"/>
      <c r="I629" s="72"/>
      <c r="K629" s="115"/>
      <c r="L629" s="115"/>
      <c r="M629" s="115"/>
      <c r="N629" s="115"/>
    </row>
    <row r="630">
      <c r="H630" s="72"/>
      <c r="I630" s="72"/>
      <c r="K630" s="115"/>
      <c r="L630" s="115"/>
      <c r="M630" s="115"/>
      <c r="N630" s="115"/>
    </row>
    <row r="631">
      <c r="H631" s="72"/>
      <c r="I631" s="72"/>
      <c r="K631" s="115"/>
      <c r="L631" s="115"/>
      <c r="M631" s="115"/>
      <c r="N631" s="115"/>
    </row>
    <row r="632">
      <c r="H632" s="72"/>
      <c r="I632" s="72"/>
      <c r="K632" s="115"/>
      <c r="L632" s="115"/>
      <c r="M632" s="115"/>
      <c r="N632" s="115"/>
    </row>
    <row r="633">
      <c r="H633" s="72"/>
      <c r="I633" s="72"/>
      <c r="K633" s="115"/>
      <c r="L633" s="115"/>
      <c r="M633" s="115"/>
      <c r="N633" s="115"/>
    </row>
    <row r="634">
      <c r="H634" s="72"/>
      <c r="I634" s="72"/>
      <c r="K634" s="115"/>
      <c r="L634" s="115"/>
      <c r="M634" s="115"/>
      <c r="N634" s="115"/>
    </row>
    <row r="635">
      <c r="H635" s="72"/>
      <c r="I635" s="72"/>
      <c r="K635" s="115"/>
      <c r="L635" s="115"/>
      <c r="M635" s="115"/>
      <c r="N635" s="115"/>
    </row>
    <row r="636">
      <c r="H636" s="72"/>
      <c r="I636" s="72"/>
      <c r="K636" s="115"/>
      <c r="L636" s="115"/>
      <c r="M636" s="115"/>
      <c r="N636" s="115"/>
    </row>
    <row r="637">
      <c r="H637" s="72"/>
      <c r="I637" s="72"/>
      <c r="K637" s="115"/>
      <c r="L637" s="115"/>
      <c r="M637" s="115"/>
      <c r="N637" s="115"/>
    </row>
    <row r="638">
      <c r="H638" s="72"/>
      <c r="I638" s="72"/>
      <c r="K638" s="115"/>
      <c r="L638" s="115"/>
      <c r="M638" s="115"/>
      <c r="N638" s="115"/>
    </row>
    <row r="639">
      <c r="H639" s="72"/>
      <c r="I639" s="72"/>
      <c r="K639" s="115"/>
      <c r="L639" s="115"/>
      <c r="M639" s="115"/>
      <c r="N639" s="115"/>
    </row>
    <row r="640">
      <c r="H640" s="72"/>
      <c r="I640" s="72"/>
      <c r="K640" s="115"/>
      <c r="L640" s="115"/>
      <c r="M640" s="115"/>
      <c r="N640" s="115"/>
    </row>
    <row r="641">
      <c r="H641" s="72"/>
      <c r="I641" s="72"/>
      <c r="K641" s="115"/>
      <c r="L641" s="115"/>
      <c r="M641" s="115"/>
      <c r="N641" s="115"/>
    </row>
    <row r="642">
      <c r="H642" s="72"/>
      <c r="I642" s="72"/>
      <c r="K642" s="115"/>
      <c r="L642" s="115"/>
      <c r="M642" s="115"/>
      <c r="N642" s="115"/>
    </row>
    <row r="643">
      <c r="H643" s="72"/>
      <c r="I643" s="72"/>
      <c r="K643" s="115"/>
      <c r="L643" s="115"/>
      <c r="M643" s="115"/>
      <c r="N643" s="115"/>
    </row>
    <row r="644">
      <c r="H644" s="72"/>
      <c r="I644" s="72"/>
      <c r="K644" s="115"/>
      <c r="L644" s="115"/>
      <c r="M644" s="115"/>
      <c r="N644" s="115"/>
    </row>
    <row r="645">
      <c r="H645" s="72"/>
      <c r="I645" s="72"/>
      <c r="K645" s="115"/>
      <c r="L645" s="115"/>
      <c r="M645" s="115"/>
      <c r="N645" s="115"/>
    </row>
    <row r="646">
      <c r="H646" s="72"/>
      <c r="I646" s="72"/>
      <c r="K646" s="115"/>
      <c r="L646" s="115"/>
      <c r="M646" s="115"/>
      <c r="N646" s="115"/>
    </row>
    <row r="647">
      <c r="H647" s="72"/>
      <c r="I647" s="72"/>
      <c r="K647" s="115"/>
      <c r="L647" s="115"/>
      <c r="M647" s="115"/>
      <c r="N647" s="115"/>
    </row>
    <row r="648">
      <c r="H648" s="72"/>
      <c r="I648" s="72"/>
      <c r="K648" s="115"/>
      <c r="L648" s="115"/>
      <c r="M648" s="115"/>
      <c r="N648" s="115"/>
    </row>
    <row r="649">
      <c r="H649" s="72"/>
      <c r="I649" s="72"/>
      <c r="K649" s="115"/>
      <c r="L649" s="115"/>
      <c r="M649" s="115"/>
      <c r="N649" s="115"/>
    </row>
    <row r="650">
      <c r="H650" s="72"/>
      <c r="I650" s="72"/>
      <c r="K650" s="115"/>
      <c r="L650" s="115"/>
      <c r="M650" s="115"/>
      <c r="N650" s="115"/>
    </row>
    <row r="651">
      <c r="H651" s="72"/>
      <c r="I651" s="72"/>
      <c r="K651" s="115"/>
      <c r="L651" s="115"/>
      <c r="M651" s="115"/>
      <c r="N651" s="115"/>
    </row>
    <row r="652">
      <c r="H652" s="72"/>
      <c r="I652" s="72"/>
      <c r="K652" s="115"/>
      <c r="L652" s="115"/>
      <c r="M652" s="115"/>
      <c r="N652" s="115"/>
    </row>
    <row r="653">
      <c r="H653" s="72"/>
      <c r="I653" s="72"/>
      <c r="K653" s="115"/>
      <c r="L653" s="115"/>
      <c r="M653" s="115"/>
      <c r="N653" s="115"/>
    </row>
    <row r="654">
      <c r="H654" s="72"/>
      <c r="I654" s="72"/>
      <c r="K654" s="115"/>
      <c r="L654" s="115"/>
      <c r="M654" s="115"/>
      <c r="N654" s="115"/>
    </row>
    <row r="655">
      <c r="H655" s="72"/>
      <c r="I655" s="72"/>
      <c r="K655" s="115"/>
      <c r="L655" s="115"/>
      <c r="M655" s="115"/>
      <c r="N655" s="115"/>
    </row>
    <row r="656">
      <c r="H656" s="72"/>
      <c r="I656" s="72"/>
      <c r="K656" s="115"/>
      <c r="L656" s="115"/>
      <c r="M656" s="115"/>
      <c r="N656" s="115"/>
    </row>
    <row r="657">
      <c r="H657" s="72"/>
      <c r="I657" s="72"/>
      <c r="K657" s="115"/>
      <c r="L657" s="115"/>
      <c r="M657" s="115"/>
      <c r="N657" s="115"/>
    </row>
    <row r="658">
      <c r="H658" s="72"/>
      <c r="I658" s="72"/>
      <c r="K658" s="115"/>
      <c r="L658" s="115"/>
      <c r="M658" s="115"/>
      <c r="N658" s="115"/>
    </row>
    <row r="659">
      <c r="H659" s="72"/>
      <c r="I659" s="72"/>
      <c r="K659" s="115"/>
      <c r="L659" s="115"/>
      <c r="M659" s="115"/>
      <c r="N659" s="115"/>
    </row>
    <row r="660">
      <c r="H660" s="72"/>
      <c r="I660" s="72"/>
      <c r="K660" s="115"/>
      <c r="L660" s="115"/>
      <c r="M660" s="115"/>
      <c r="N660" s="115"/>
    </row>
    <row r="661">
      <c r="H661" s="72"/>
      <c r="I661" s="72"/>
      <c r="K661" s="115"/>
      <c r="L661" s="115"/>
      <c r="M661" s="115"/>
      <c r="N661" s="115"/>
    </row>
    <row r="662">
      <c r="H662" s="72"/>
      <c r="I662" s="72"/>
      <c r="K662" s="115"/>
      <c r="L662" s="115"/>
      <c r="M662" s="115"/>
      <c r="N662" s="115"/>
    </row>
    <row r="663">
      <c r="H663" s="72"/>
      <c r="I663" s="72"/>
      <c r="K663" s="115"/>
      <c r="L663" s="115"/>
      <c r="M663" s="115"/>
      <c r="N663" s="115"/>
    </row>
    <row r="664">
      <c r="H664" s="72"/>
      <c r="I664" s="72"/>
      <c r="K664" s="115"/>
      <c r="L664" s="115"/>
      <c r="M664" s="115"/>
      <c r="N664" s="115"/>
    </row>
    <row r="665">
      <c r="H665" s="72"/>
      <c r="I665" s="72"/>
      <c r="K665" s="115"/>
      <c r="L665" s="115"/>
      <c r="M665" s="115"/>
      <c r="N665" s="115"/>
    </row>
    <row r="666">
      <c r="H666" s="72"/>
      <c r="I666" s="72"/>
      <c r="K666" s="115"/>
      <c r="L666" s="115"/>
      <c r="M666" s="115"/>
      <c r="N666" s="115"/>
    </row>
    <row r="667">
      <c r="H667" s="72"/>
      <c r="I667" s="72"/>
      <c r="K667" s="115"/>
      <c r="L667" s="115"/>
      <c r="M667" s="115"/>
      <c r="N667" s="115"/>
    </row>
    <row r="668">
      <c r="H668" s="72"/>
      <c r="I668" s="72"/>
      <c r="K668" s="115"/>
      <c r="L668" s="115"/>
      <c r="M668" s="115"/>
      <c r="N668" s="115"/>
    </row>
    <row r="669">
      <c r="H669" s="72"/>
      <c r="I669" s="72"/>
      <c r="K669" s="115"/>
      <c r="L669" s="115"/>
      <c r="M669" s="115"/>
      <c r="N669" s="115"/>
    </row>
    <row r="670">
      <c r="H670" s="72"/>
      <c r="I670" s="72"/>
      <c r="K670" s="115"/>
      <c r="L670" s="115"/>
      <c r="M670" s="115"/>
      <c r="N670" s="115"/>
    </row>
    <row r="671">
      <c r="H671" s="72"/>
      <c r="I671" s="72"/>
      <c r="K671" s="115"/>
      <c r="L671" s="115"/>
      <c r="M671" s="115"/>
      <c r="N671" s="115"/>
    </row>
    <row r="672">
      <c r="H672" s="72"/>
      <c r="I672" s="72"/>
      <c r="K672" s="115"/>
      <c r="L672" s="115"/>
      <c r="M672" s="115"/>
      <c r="N672" s="115"/>
    </row>
    <row r="673">
      <c r="H673" s="72"/>
      <c r="I673" s="72"/>
      <c r="K673" s="115"/>
      <c r="L673" s="115"/>
      <c r="M673" s="115"/>
      <c r="N673" s="115"/>
    </row>
    <row r="674">
      <c r="H674" s="72"/>
      <c r="I674" s="72"/>
      <c r="K674" s="115"/>
      <c r="L674" s="115"/>
      <c r="M674" s="115"/>
      <c r="N674" s="115"/>
    </row>
    <row r="675">
      <c r="H675" s="72"/>
      <c r="I675" s="72"/>
      <c r="K675" s="115"/>
      <c r="L675" s="115"/>
      <c r="M675" s="115"/>
      <c r="N675" s="115"/>
    </row>
    <row r="676">
      <c r="H676" s="72"/>
      <c r="I676" s="72"/>
      <c r="K676" s="115"/>
      <c r="L676" s="115"/>
      <c r="M676" s="115"/>
      <c r="N676" s="115"/>
    </row>
    <row r="677">
      <c r="H677" s="72"/>
      <c r="I677" s="72"/>
      <c r="K677" s="115"/>
      <c r="L677" s="115"/>
      <c r="M677" s="115"/>
      <c r="N677" s="115"/>
    </row>
    <row r="678">
      <c r="H678" s="72"/>
      <c r="I678" s="72"/>
      <c r="K678" s="115"/>
      <c r="L678" s="115"/>
      <c r="M678" s="115"/>
      <c r="N678" s="115"/>
    </row>
    <row r="679">
      <c r="H679" s="72"/>
      <c r="I679" s="72"/>
      <c r="K679" s="115"/>
      <c r="L679" s="115"/>
      <c r="M679" s="115"/>
      <c r="N679" s="115"/>
    </row>
    <row r="680">
      <c r="H680" s="72"/>
      <c r="I680" s="72"/>
      <c r="K680" s="115"/>
      <c r="L680" s="115"/>
      <c r="M680" s="115"/>
      <c r="N680" s="115"/>
    </row>
    <row r="681">
      <c r="H681" s="72"/>
      <c r="I681" s="72"/>
      <c r="K681" s="115"/>
      <c r="L681" s="115"/>
      <c r="M681" s="115"/>
      <c r="N681" s="115"/>
    </row>
    <row r="682">
      <c r="H682" s="72"/>
      <c r="I682" s="72"/>
      <c r="K682" s="115"/>
      <c r="L682" s="115"/>
      <c r="M682" s="115"/>
      <c r="N682" s="115"/>
    </row>
    <row r="683">
      <c r="H683" s="72"/>
      <c r="I683" s="72"/>
      <c r="K683" s="115"/>
      <c r="L683" s="115"/>
      <c r="M683" s="115"/>
      <c r="N683" s="115"/>
    </row>
    <row r="684">
      <c r="H684" s="72"/>
      <c r="I684" s="72"/>
      <c r="K684" s="115"/>
      <c r="L684" s="115"/>
      <c r="M684" s="115"/>
      <c r="N684" s="115"/>
    </row>
    <row r="685">
      <c r="H685" s="72"/>
      <c r="I685" s="72"/>
      <c r="K685" s="115"/>
      <c r="L685" s="115"/>
      <c r="M685" s="115"/>
      <c r="N685" s="115"/>
    </row>
    <row r="686">
      <c r="H686" s="72"/>
      <c r="I686" s="72"/>
      <c r="K686" s="115"/>
      <c r="L686" s="115"/>
      <c r="M686" s="115"/>
      <c r="N686" s="115"/>
    </row>
    <row r="687">
      <c r="H687" s="72"/>
      <c r="I687" s="72"/>
      <c r="K687" s="115"/>
      <c r="L687" s="115"/>
      <c r="M687" s="115"/>
      <c r="N687" s="115"/>
    </row>
    <row r="688">
      <c r="H688" s="72"/>
      <c r="I688" s="72"/>
      <c r="K688" s="115"/>
      <c r="L688" s="115"/>
      <c r="M688" s="115"/>
      <c r="N688" s="115"/>
    </row>
    <row r="689">
      <c r="H689" s="72"/>
      <c r="I689" s="72"/>
      <c r="K689" s="115"/>
      <c r="L689" s="115"/>
      <c r="M689" s="115"/>
      <c r="N689" s="115"/>
    </row>
    <row r="690">
      <c r="H690" s="72"/>
      <c r="I690" s="72"/>
      <c r="K690" s="115"/>
      <c r="L690" s="115"/>
      <c r="M690" s="115"/>
      <c r="N690" s="115"/>
    </row>
    <row r="691">
      <c r="H691" s="72"/>
      <c r="I691" s="72"/>
      <c r="K691" s="115"/>
      <c r="L691" s="115"/>
      <c r="M691" s="115"/>
      <c r="N691" s="115"/>
    </row>
    <row r="692">
      <c r="H692" s="72"/>
      <c r="I692" s="72"/>
      <c r="K692" s="115"/>
      <c r="L692" s="115"/>
      <c r="M692" s="115"/>
      <c r="N692" s="115"/>
    </row>
    <row r="693">
      <c r="H693" s="72"/>
      <c r="I693" s="72"/>
      <c r="K693" s="115"/>
      <c r="L693" s="115"/>
      <c r="M693" s="115"/>
      <c r="N693" s="115"/>
    </row>
    <row r="694">
      <c r="H694" s="72"/>
      <c r="I694" s="72"/>
      <c r="K694" s="115"/>
      <c r="L694" s="115"/>
      <c r="M694" s="115"/>
      <c r="N694" s="115"/>
    </row>
    <row r="695">
      <c r="H695" s="72"/>
      <c r="I695" s="72"/>
      <c r="K695" s="115"/>
      <c r="L695" s="115"/>
      <c r="M695" s="115"/>
      <c r="N695" s="115"/>
    </row>
    <row r="696">
      <c r="H696" s="72"/>
      <c r="I696" s="72"/>
      <c r="K696" s="115"/>
      <c r="L696" s="115"/>
      <c r="M696" s="115"/>
      <c r="N696" s="115"/>
    </row>
    <row r="697">
      <c r="H697" s="72"/>
      <c r="I697" s="72"/>
      <c r="K697" s="115"/>
      <c r="L697" s="115"/>
      <c r="M697" s="115"/>
      <c r="N697" s="115"/>
    </row>
    <row r="698">
      <c r="H698" s="72"/>
      <c r="I698" s="72"/>
      <c r="K698" s="115"/>
      <c r="L698" s="115"/>
      <c r="M698" s="115"/>
      <c r="N698" s="115"/>
    </row>
    <row r="699">
      <c r="H699" s="72"/>
      <c r="I699" s="72"/>
      <c r="K699" s="115"/>
      <c r="L699" s="115"/>
      <c r="M699" s="115"/>
      <c r="N699" s="115"/>
    </row>
    <row r="700">
      <c r="H700" s="72"/>
      <c r="I700" s="72"/>
      <c r="K700" s="115"/>
      <c r="L700" s="115"/>
      <c r="M700" s="115"/>
      <c r="N700" s="115"/>
    </row>
    <row r="701">
      <c r="H701" s="72"/>
      <c r="I701" s="72"/>
      <c r="K701" s="115"/>
      <c r="L701" s="115"/>
      <c r="M701" s="115"/>
      <c r="N701" s="115"/>
    </row>
    <row r="702">
      <c r="H702" s="72"/>
      <c r="I702" s="72"/>
      <c r="K702" s="115"/>
      <c r="L702" s="115"/>
      <c r="M702" s="115"/>
      <c r="N702" s="115"/>
    </row>
    <row r="703">
      <c r="H703" s="72"/>
      <c r="I703" s="72"/>
      <c r="K703" s="115"/>
      <c r="L703" s="115"/>
      <c r="M703" s="115"/>
      <c r="N703" s="115"/>
    </row>
    <row r="704">
      <c r="H704" s="72"/>
      <c r="I704" s="72"/>
      <c r="K704" s="115"/>
      <c r="L704" s="115"/>
      <c r="M704" s="115"/>
      <c r="N704" s="115"/>
    </row>
    <row r="705">
      <c r="H705" s="72"/>
      <c r="I705" s="72"/>
      <c r="K705" s="115"/>
      <c r="L705" s="115"/>
      <c r="M705" s="115"/>
      <c r="N705" s="115"/>
    </row>
    <row r="706">
      <c r="H706" s="72"/>
      <c r="I706" s="72"/>
      <c r="K706" s="115"/>
      <c r="L706" s="115"/>
      <c r="M706" s="115"/>
      <c r="N706" s="115"/>
    </row>
    <row r="707">
      <c r="H707" s="72"/>
      <c r="I707" s="72"/>
      <c r="K707" s="115"/>
      <c r="L707" s="115"/>
      <c r="M707" s="115"/>
      <c r="N707" s="115"/>
    </row>
    <row r="708">
      <c r="H708" s="72"/>
      <c r="I708" s="72"/>
      <c r="K708" s="115"/>
      <c r="L708" s="115"/>
      <c r="M708" s="115"/>
      <c r="N708" s="115"/>
    </row>
    <row r="709">
      <c r="H709" s="72"/>
      <c r="I709" s="72"/>
      <c r="K709" s="115"/>
      <c r="L709" s="115"/>
      <c r="M709" s="115"/>
      <c r="N709" s="115"/>
    </row>
    <row r="710">
      <c r="H710" s="72"/>
      <c r="I710" s="72"/>
      <c r="K710" s="115"/>
      <c r="L710" s="115"/>
      <c r="M710" s="115"/>
      <c r="N710" s="115"/>
    </row>
    <row r="711">
      <c r="H711" s="72"/>
      <c r="I711" s="72"/>
      <c r="K711" s="115"/>
      <c r="L711" s="115"/>
      <c r="M711" s="115"/>
      <c r="N711" s="115"/>
    </row>
    <row r="712">
      <c r="H712" s="72"/>
      <c r="I712" s="72"/>
      <c r="K712" s="115"/>
      <c r="L712" s="115"/>
      <c r="M712" s="115"/>
      <c r="N712" s="115"/>
    </row>
    <row r="713">
      <c r="H713" s="72"/>
      <c r="I713" s="72"/>
      <c r="K713" s="115"/>
      <c r="L713" s="115"/>
      <c r="M713" s="115"/>
      <c r="N713" s="115"/>
    </row>
    <row r="714">
      <c r="H714" s="72"/>
      <c r="I714" s="72"/>
      <c r="K714" s="115"/>
      <c r="L714" s="115"/>
      <c r="M714" s="115"/>
      <c r="N714" s="115"/>
    </row>
    <row r="715">
      <c r="H715" s="72"/>
      <c r="I715" s="72"/>
      <c r="K715" s="115"/>
      <c r="L715" s="115"/>
      <c r="M715" s="115"/>
      <c r="N715" s="115"/>
    </row>
    <row r="716">
      <c r="H716" s="72"/>
      <c r="I716" s="72"/>
      <c r="K716" s="115"/>
      <c r="L716" s="115"/>
      <c r="M716" s="115"/>
      <c r="N716" s="115"/>
    </row>
    <row r="717">
      <c r="H717" s="72"/>
      <c r="I717" s="72"/>
      <c r="K717" s="115"/>
      <c r="L717" s="115"/>
      <c r="M717" s="115"/>
      <c r="N717" s="115"/>
    </row>
    <row r="718">
      <c r="H718" s="72"/>
      <c r="I718" s="72"/>
      <c r="K718" s="115"/>
      <c r="L718" s="115"/>
      <c r="M718" s="115"/>
      <c r="N718" s="115"/>
    </row>
    <row r="719">
      <c r="H719" s="72"/>
      <c r="I719" s="72"/>
      <c r="K719" s="115"/>
      <c r="L719" s="115"/>
      <c r="M719" s="115"/>
      <c r="N719" s="115"/>
    </row>
    <row r="720">
      <c r="H720" s="72"/>
      <c r="I720" s="72"/>
      <c r="K720" s="115"/>
      <c r="L720" s="115"/>
      <c r="M720" s="115"/>
      <c r="N720" s="115"/>
    </row>
    <row r="721">
      <c r="H721" s="72"/>
      <c r="I721" s="72"/>
      <c r="K721" s="115"/>
      <c r="L721" s="115"/>
      <c r="M721" s="115"/>
      <c r="N721" s="115"/>
    </row>
    <row r="722">
      <c r="H722" s="72"/>
      <c r="I722" s="72"/>
      <c r="K722" s="115"/>
      <c r="L722" s="115"/>
      <c r="M722" s="115"/>
      <c r="N722" s="115"/>
    </row>
    <row r="723">
      <c r="H723" s="72"/>
      <c r="I723" s="72"/>
      <c r="K723" s="115"/>
      <c r="L723" s="115"/>
      <c r="M723" s="115"/>
      <c r="N723" s="115"/>
    </row>
    <row r="724">
      <c r="H724" s="72"/>
      <c r="I724" s="72"/>
      <c r="K724" s="115"/>
      <c r="L724" s="115"/>
      <c r="M724" s="115"/>
      <c r="N724" s="115"/>
    </row>
    <row r="725">
      <c r="H725" s="72"/>
      <c r="I725" s="72"/>
      <c r="K725" s="115"/>
      <c r="L725" s="115"/>
      <c r="M725" s="115"/>
      <c r="N725" s="115"/>
    </row>
    <row r="726">
      <c r="H726" s="72"/>
      <c r="I726" s="72"/>
      <c r="K726" s="115"/>
      <c r="L726" s="115"/>
      <c r="M726" s="115"/>
      <c r="N726" s="115"/>
    </row>
    <row r="727">
      <c r="H727" s="72"/>
      <c r="I727" s="72"/>
      <c r="K727" s="115"/>
      <c r="L727" s="115"/>
      <c r="M727" s="115"/>
      <c r="N727" s="115"/>
    </row>
    <row r="728">
      <c r="H728" s="72"/>
      <c r="I728" s="72"/>
      <c r="K728" s="115"/>
      <c r="L728" s="115"/>
      <c r="M728" s="115"/>
      <c r="N728" s="115"/>
    </row>
    <row r="729">
      <c r="H729" s="72"/>
      <c r="I729" s="72"/>
      <c r="K729" s="115"/>
      <c r="L729" s="115"/>
      <c r="M729" s="115"/>
      <c r="N729" s="115"/>
    </row>
    <row r="730">
      <c r="H730" s="72"/>
      <c r="I730" s="72"/>
      <c r="K730" s="115"/>
      <c r="L730" s="115"/>
      <c r="M730" s="115"/>
      <c r="N730" s="115"/>
    </row>
    <row r="731">
      <c r="H731" s="72"/>
      <c r="I731" s="72"/>
      <c r="K731" s="115"/>
      <c r="L731" s="115"/>
      <c r="M731" s="115"/>
      <c r="N731" s="115"/>
    </row>
    <row r="732">
      <c r="H732" s="72"/>
      <c r="I732" s="72"/>
      <c r="K732" s="115"/>
      <c r="L732" s="115"/>
      <c r="M732" s="115"/>
      <c r="N732" s="115"/>
    </row>
    <row r="733">
      <c r="H733" s="72"/>
      <c r="I733" s="72"/>
      <c r="K733" s="115"/>
      <c r="L733" s="115"/>
      <c r="M733" s="115"/>
      <c r="N733" s="115"/>
    </row>
    <row r="734">
      <c r="H734" s="72"/>
      <c r="I734" s="72"/>
      <c r="K734" s="115"/>
      <c r="L734" s="115"/>
      <c r="M734" s="115"/>
      <c r="N734" s="115"/>
    </row>
    <row r="735">
      <c r="H735" s="72"/>
      <c r="I735" s="72"/>
      <c r="K735" s="115"/>
      <c r="L735" s="115"/>
      <c r="M735" s="115"/>
      <c r="N735" s="115"/>
    </row>
    <row r="736">
      <c r="H736" s="72"/>
      <c r="I736" s="72"/>
      <c r="K736" s="115"/>
      <c r="L736" s="115"/>
      <c r="M736" s="115"/>
      <c r="N736" s="115"/>
    </row>
    <row r="737">
      <c r="H737" s="72"/>
      <c r="I737" s="72"/>
      <c r="K737" s="115"/>
      <c r="L737" s="115"/>
      <c r="M737" s="115"/>
      <c r="N737" s="115"/>
    </row>
    <row r="738">
      <c r="H738" s="72"/>
      <c r="I738" s="72"/>
      <c r="K738" s="115"/>
      <c r="L738" s="115"/>
      <c r="M738" s="115"/>
      <c r="N738" s="115"/>
    </row>
    <row r="739">
      <c r="H739" s="72"/>
      <c r="I739" s="72"/>
      <c r="K739" s="115"/>
      <c r="L739" s="115"/>
      <c r="M739" s="115"/>
      <c r="N739" s="115"/>
    </row>
    <row r="740">
      <c r="H740" s="72"/>
      <c r="I740" s="72"/>
      <c r="K740" s="115"/>
      <c r="L740" s="115"/>
      <c r="M740" s="115"/>
      <c r="N740" s="115"/>
    </row>
    <row r="741">
      <c r="H741" s="72"/>
      <c r="I741" s="72"/>
      <c r="K741" s="115"/>
      <c r="L741" s="115"/>
      <c r="M741" s="115"/>
      <c r="N741" s="115"/>
    </row>
    <row r="742">
      <c r="H742" s="72"/>
      <c r="I742" s="72"/>
      <c r="K742" s="115"/>
      <c r="L742" s="115"/>
      <c r="M742" s="115"/>
      <c r="N742" s="115"/>
    </row>
    <row r="743">
      <c r="H743" s="72"/>
      <c r="I743" s="72"/>
      <c r="K743" s="115"/>
      <c r="L743" s="115"/>
      <c r="M743" s="115"/>
      <c r="N743" s="115"/>
    </row>
    <row r="744">
      <c r="H744" s="72"/>
      <c r="I744" s="72"/>
      <c r="K744" s="115"/>
      <c r="L744" s="115"/>
      <c r="M744" s="115"/>
      <c r="N744" s="115"/>
    </row>
    <row r="745">
      <c r="H745" s="72"/>
      <c r="I745" s="72"/>
      <c r="K745" s="115"/>
      <c r="L745" s="115"/>
      <c r="M745" s="115"/>
      <c r="N745" s="115"/>
    </row>
    <row r="746">
      <c r="H746" s="72"/>
      <c r="I746" s="72"/>
      <c r="K746" s="115"/>
      <c r="L746" s="115"/>
      <c r="M746" s="115"/>
      <c r="N746" s="115"/>
    </row>
    <row r="747">
      <c r="H747" s="72"/>
      <c r="I747" s="72"/>
      <c r="K747" s="115"/>
      <c r="L747" s="115"/>
      <c r="M747" s="115"/>
      <c r="N747" s="115"/>
    </row>
    <row r="748">
      <c r="H748" s="72"/>
      <c r="I748" s="72"/>
      <c r="K748" s="115"/>
      <c r="L748" s="115"/>
      <c r="M748" s="115"/>
      <c r="N748" s="115"/>
    </row>
    <row r="749">
      <c r="H749" s="72"/>
      <c r="I749" s="72"/>
      <c r="K749" s="115"/>
      <c r="L749" s="115"/>
      <c r="M749" s="115"/>
      <c r="N749" s="115"/>
    </row>
    <row r="750">
      <c r="H750" s="72"/>
      <c r="I750" s="72"/>
      <c r="K750" s="115"/>
      <c r="L750" s="115"/>
      <c r="M750" s="115"/>
      <c r="N750" s="115"/>
    </row>
    <row r="751">
      <c r="H751" s="72"/>
      <c r="I751" s="72"/>
      <c r="K751" s="115"/>
      <c r="L751" s="115"/>
      <c r="M751" s="115"/>
      <c r="N751" s="115"/>
    </row>
    <row r="752">
      <c r="H752" s="72"/>
      <c r="I752" s="72"/>
      <c r="K752" s="115"/>
      <c r="L752" s="115"/>
      <c r="M752" s="115"/>
      <c r="N752" s="115"/>
    </row>
    <row r="753">
      <c r="H753" s="72"/>
      <c r="I753" s="72"/>
      <c r="K753" s="115"/>
      <c r="L753" s="115"/>
      <c r="M753" s="115"/>
      <c r="N753" s="115"/>
    </row>
    <row r="754">
      <c r="H754" s="72"/>
      <c r="I754" s="72"/>
      <c r="K754" s="115"/>
      <c r="L754" s="115"/>
      <c r="M754" s="115"/>
      <c r="N754" s="115"/>
    </row>
    <row r="755">
      <c r="H755" s="72"/>
      <c r="I755" s="72"/>
      <c r="K755" s="115"/>
      <c r="L755" s="115"/>
      <c r="M755" s="115"/>
      <c r="N755" s="115"/>
    </row>
    <row r="756">
      <c r="H756" s="72"/>
      <c r="I756" s="72"/>
      <c r="K756" s="115"/>
      <c r="L756" s="115"/>
      <c r="M756" s="115"/>
      <c r="N756" s="115"/>
    </row>
    <row r="757">
      <c r="H757" s="72"/>
      <c r="I757" s="72"/>
      <c r="K757" s="115"/>
      <c r="L757" s="115"/>
      <c r="M757" s="115"/>
      <c r="N757" s="115"/>
    </row>
    <row r="758">
      <c r="H758" s="72"/>
      <c r="I758" s="72"/>
      <c r="K758" s="115"/>
      <c r="L758" s="115"/>
      <c r="M758" s="115"/>
      <c r="N758" s="115"/>
    </row>
    <row r="759">
      <c r="H759" s="72"/>
      <c r="I759" s="72"/>
      <c r="K759" s="115"/>
      <c r="L759" s="115"/>
      <c r="M759" s="115"/>
      <c r="N759" s="115"/>
    </row>
    <row r="760">
      <c r="H760" s="72"/>
      <c r="I760" s="72"/>
      <c r="K760" s="115"/>
      <c r="L760" s="115"/>
      <c r="M760" s="115"/>
      <c r="N760" s="115"/>
    </row>
    <row r="761">
      <c r="H761" s="72"/>
      <c r="I761" s="72"/>
      <c r="K761" s="115"/>
      <c r="L761" s="115"/>
      <c r="M761" s="115"/>
      <c r="N761" s="115"/>
    </row>
    <row r="762">
      <c r="H762" s="72"/>
      <c r="I762" s="72"/>
      <c r="K762" s="115"/>
      <c r="L762" s="115"/>
      <c r="M762" s="115"/>
      <c r="N762" s="115"/>
    </row>
    <row r="763">
      <c r="H763" s="72"/>
      <c r="I763" s="72"/>
      <c r="K763" s="115"/>
      <c r="L763" s="115"/>
      <c r="M763" s="115"/>
      <c r="N763" s="115"/>
    </row>
    <row r="764">
      <c r="H764" s="72"/>
      <c r="I764" s="72"/>
      <c r="K764" s="115"/>
      <c r="L764" s="115"/>
      <c r="M764" s="115"/>
      <c r="N764" s="115"/>
    </row>
    <row r="765">
      <c r="H765" s="72"/>
      <c r="I765" s="72"/>
      <c r="K765" s="115"/>
      <c r="L765" s="115"/>
      <c r="M765" s="115"/>
      <c r="N765" s="115"/>
    </row>
    <row r="766">
      <c r="H766" s="72"/>
      <c r="I766" s="72"/>
      <c r="K766" s="115"/>
      <c r="L766" s="115"/>
      <c r="M766" s="115"/>
      <c r="N766" s="115"/>
    </row>
    <row r="767">
      <c r="H767" s="72"/>
      <c r="I767" s="72"/>
      <c r="K767" s="115"/>
      <c r="L767" s="115"/>
      <c r="M767" s="115"/>
      <c r="N767" s="115"/>
    </row>
    <row r="768">
      <c r="H768" s="72"/>
      <c r="I768" s="72"/>
      <c r="K768" s="115"/>
      <c r="L768" s="115"/>
      <c r="M768" s="115"/>
      <c r="N768" s="115"/>
    </row>
    <row r="769">
      <c r="H769" s="72"/>
      <c r="I769" s="72"/>
      <c r="K769" s="115"/>
      <c r="L769" s="115"/>
      <c r="M769" s="115"/>
      <c r="N769" s="115"/>
    </row>
    <row r="770">
      <c r="H770" s="72"/>
      <c r="I770" s="72"/>
      <c r="K770" s="115"/>
      <c r="L770" s="115"/>
      <c r="M770" s="115"/>
      <c r="N770" s="115"/>
    </row>
    <row r="771">
      <c r="H771" s="72"/>
      <c r="I771" s="72"/>
      <c r="K771" s="115"/>
      <c r="L771" s="115"/>
      <c r="M771" s="115"/>
      <c r="N771" s="115"/>
    </row>
    <row r="772">
      <c r="H772" s="72"/>
      <c r="I772" s="72"/>
      <c r="K772" s="115"/>
      <c r="L772" s="115"/>
      <c r="M772" s="115"/>
      <c r="N772" s="115"/>
    </row>
    <row r="773">
      <c r="H773" s="72"/>
      <c r="I773" s="72"/>
      <c r="K773" s="115"/>
      <c r="L773" s="115"/>
      <c r="M773" s="115"/>
      <c r="N773" s="115"/>
    </row>
    <row r="774">
      <c r="H774" s="72"/>
      <c r="I774" s="72"/>
      <c r="K774" s="115"/>
      <c r="L774" s="115"/>
      <c r="M774" s="115"/>
      <c r="N774" s="115"/>
    </row>
    <row r="775">
      <c r="H775" s="72"/>
      <c r="I775" s="72"/>
      <c r="K775" s="115"/>
      <c r="L775" s="115"/>
      <c r="M775" s="115"/>
      <c r="N775" s="115"/>
    </row>
    <row r="776">
      <c r="H776" s="72"/>
      <c r="I776" s="72"/>
      <c r="K776" s="115"/>
      <c r="L776" s="115"/>
      <c r="M776" s="115"/>
      <c r="N776" s="115"/>
    </row>
    <row r="777">
      <c r="H777" s="72"/>
      <c r="I777" s="72"/>
      <c r="K777" s="115"/>
      <c r="L777" s="115"/>
      <c r="M777" s="115"/>
      <c r="N777" s="115"/>
    </row>
    <row r="778">
      <c r="H778" s="72"/>
      <c r="I778" s="72"/>
      <c r="K778" s="115"/>
      <c r="L778" s="115"/>
      <c r="M778" s="115"/>
      <c r="N778" s="115"/>
    </row>
    <row r="779">
      <c r="H779" s="72"/>
      <c r="I779" s="72"/>
      <c r="K779" s="115"/>
      <c r="L779" s="115"/>
      <c r="M779" s="115"/>
      <c r="N779" s="115"/>
    </row>
    <row r="780">
      <c r="H780" s="72"/>
      <c r="I780" s="72"/>
      <c r="K780" s="115"/>
      <c r="L780" s="115"/>
      <c r="M780" s="115"/>
      <c r="N780" s="115"/>
    </row>
    <row r="781">
      <c r="H781" s="72"/>
      <c r="I781" s="72"/>
      <c r="K781" s="115"/>
      <c r="L781" s="115"/>
      <c r="M781" s="115"/>
      <c r="N781" s="115"/>
    </row>
    <row r="782">
      <c r="H782" s="72"/>
      <c r="I782" s="72"/>
      <c r="K782" s="115"/>
      <c r="L782" s="115"/>
      <c r="M782" s="115"/>
      <c r="N782" s="115"/>
    </row>
    <row r="783">
      <c r="H783" s="72"/>
      <c r="I783" s="72"/>
      <c r="K783" s="115"/>
      <c r="L783" s="115"/>
      <c r="M783" s="115"/>
      <c r="N783" s="115"/>
    </row>
    <row r="784">
      <c r="H784" s="72"/>
      <c r="I784" s="72"/>
      <c r="K784" s="115"/>
      <c r="L784" s="115"/>
      <c r="M784" s="115"/>
      <c r="N784" s="115"/>
    </row>
    <row r="785">
      <c r="H785" s="72"/>
      <c r="I785" s="72"/>
      <c r="K785" s="115"/>
      <c r="L785" s="115"/>
      <c r="M785" s="115"/>
      <c r="N785" s="115"/>
    </row>
    <row r="786">
      <c r="H786" s="72"/>
      <c r="I786" s="72"/>
      <c r="K786" s="115"/>
      <c r="L786" s="115"/>
      <c r="M786" s="115"/>
      <c r="N786" s="115"/>
    </row>
    <row r="787">
      <c r="H787" s="72"/>
      <c r="I787" s="72"/>
      <c r="K787" s="115"/>
      <c r="L787" s="115"/>
      <c r="M787" s="115"/>
      <c r="N787" s="115"/>
    </row>
    <row r="788">
      <c r="H788" s="72"/>
      <c r="I788" s="72"/>
      <c r="K788" s="115"/>
      <c r="L788" s="115"/>
      <c r="M788" s="115"/>
      <c r="N788" s="115"/>
    </row>
    <row r="789">
      <c r="H789" s="72"/>
      <c r="I789" s="72"/>
      <c r="K789" s="115"/>
      <c r="L789" s="115"/>
      <c r="M789" s="115"/>
      <c r="N789" s="115"/>
    </row>
    <row r="790">
      <c r="H790" s="72"/>
      <c r="I790" s="72"/>
      <c r="K790" s="115"/>
      <c r="L790" s="115"/>
      <c r="M790" s="115"/>
      <c r="N790" s="115"/>
    </row>
    <row r="791">
      <c r="H791" s="72"/>
      <c r="I791" s="72"/>
      <c r="K791" s="115"/>
      <c r="L791" s="115"/>
      <c r="M791" s="115"/>
      <c r="N791" s="115"/>
    </row>
    <row r="792">
      <c r="H792" s="72"/>
      <c r="I792" s="72"/>
      <c r="K792" s="115"/>
      <c r="L792" s="115"/>
      <c r="M792" s="115"/>
      <c r="N792" s="115"/>
    </row>
    <row r="793">
      <c r="H793" s="72"/>
      <c r="I793" s="72"/>
      <c r="K793" s="115"/>
      <c r="L793" s="115"/>
      <c r="M793" s="115"/>
      <c r="N793" s="115"/>
    </row>
    <row r="794">
      <c r="H794" s="72"/>
      <c r="I794" s="72"/>
      <c r="K794" s="115"/>
      <c r="L794" s="115"/>
      <c r="M794" s="115"/>
      <c r="N794" s="115"/>
    </row>
    <row r="795">
      <c r="H795" s="72"/>
      <c r="I795" s="72"/>
      <c r="K795" s="115"/>
      <c r="L795" s="115"/>
      <c r="M795" s="115"/>
      <c r="N795" s="115"/>
    </row>
    <row r="796">
      <c r="H796" s="72"/>
      <c r="I796" s="72"/>
      <c r="K796" s="115"/>
      <c r="L796" s="115"/>
      <c r="M796" s="115"/>
      <c r="N796" s="115"/>
    </row>
    <row r="797">
      <c r="H797" s="72"/>
      <c r="I797" s="72"/>
      <c r="K797" s="115"/>
      <c r="L797" s="115"/>
      <c r="M797" s="115"/>
      <c r="N797" s="115"/>
    </row>
    <row r="798">
      <c r="H798" s="72"/>
      <c r="I798" s="72"/>
      <c r="K798" s="115"/>
      <c r="L798" s="115"/>
      <c r="M798" s="115"/>
      <c r="N798" s="115"/>
    </row>
    <row r="799">
      <c r="H799" s="72"/>
      <c r="I799" s="72"/>
      <c r="K799" s="115"/>
      <c r="L799" s="115"/>
      <c r="M799" s="115"/>
      <c r="N799" s="115"/>
    </row>
    <row r="800">
      <c r="H800" s="72"/>
      <c r="I800" s="72"/>
      <c r="K800" s="115"/>
      <c r="L800" s="115"/>
      <c r="M800" s="115"/>
      <c r="N800" s="115"/>
    </row>
    <row r="801">
      <c r="H801" s="72"/>
      <c r="I801" s="72"/>
      <c r="K801" s="115"/>
      <c r="L801" s="115"/>
      <c r="M801" s="115"/>
      <c r="N801" s="115"/>
    </row>
    <row r="802">
      <c r="H802" s="72"/>
      <c r="I802" s="72"/>
      <c r="K802" s="115"/>
      <c r="L802" s="115"/>
      <c r="M802" s="115"/>
      <c r="N802" s="115"/>
    </row>
    <row r="803">
      <c r="H803" s="72"/>
      <c r="I803" s="72"/>
      <c r="K803" s="115"/>
      <c r="L803" s="115"/>
      <c r="M803" s="115"/>
      <c r="N803" s="115"/>
    </row>
    <row r="804">
      <c r="H804" s="72"/>
      <c r="I804" s="72"/>
      <c r="K804" s="115"/>
      <c r="L804" s="115"/>
      <c r="M804" s="115"/>
      <c r="N804" s="115"/>
    </row>
    <row r="805">
      <c r="H805" s="72"/>
      <c r="I805" s="72"/>
      <c r="K805" s="115"/>
      <c r="L805" s="115"/>
      <c r="M805" s="115"/>
      <c r="N805" s="115"/>
    </row>
    <row r="806">
      <c r="H806" s="72"/>
      <c r="I806" s="72"/>
      <c r="K806" s="115"/>
      <c r="L806" s="115"/>
      <c r="M806" s="115"/>
      <c r="N806" s="115"/>
    </row>
    <row r="807">
      <c r="H807" s="72"/>
      <c r="I807" s="72"/>
      <c r="K807" s="115"/>
      <c r="L807" s="115"/>
      <c r="M807" s="115"/>
      <c r="N807" s="115"/>
    </row>
    <row r="808">
      <c r="H808" s="72"/>
      <c r="I808" s="72"/>
      <c r="K808" s="115"/>
      <c r="L808" s="115"/>
      <c r="M808" s="115"/>
      <c r="N808" s="115"/>
    </row>
    <row r="809">
      <c r="H809" s="72"/>
      <c r="I809" s="72"/>
      <c r="K809" s="115"/>
      <c r="L809" s="115"/>
      <c r="M809" s="115"/>
      <c r="N809" s="115"/>
    </row>
    <row r="810">
      <c r="H810" s="72"/>
      <c r="I810" s="72"/>
      <c r="K810" s="115"/>
      <c r="L810" s="115"/>
      <c r="M810" s="115"/>
      <c r="N810" s="115"/>
    </row>
    <row r="811">
      <c r="H811" s="72"/>
      <c r="I811" s="72"/>
      <c r="K811" s="115"/>
      <c r="L811" s="115"/>
      <c r="M811" s="115"/>
      <c r="N811" s="115"/>
    </row>
    <row r="812">
      <c r="H812" s="72"/>
      <c r="I812" s="72"/>
      <c r="K812" s="115"/>
      <c r="L812" s="115"/>
      <c r="M812" s="115"/>
      <c r="N812" s="115"/>
    </row>
    <row r="813">
      <c r="H813" s="72"/>
      <c r="I813" s="72"/>
      <c r="K813" s="115"/>
      <c r="L813" s="115"/>
      <c r="M813" s="115"/>
      <c r="N813" s="115"/>
    </row>
    <row r="814">
      <c r="H814" s="72"/>
      <c r="I814" s="72"/>
      <c r="K814" s="115"/>
      <c r="L814" s="115"/>
      <c r="M814" s="115"/>
      <c r="N814" s="115"/>
    </row>
    <row r="815">
      <c r="H815" s="72"/>
      <c r="I815" s="72"/>
      <c r="K815" s="115"/>
      <c r="L815" s="115"/>
      <c r="M815" s="115"/>
      <c r="N815" s="115"/>
    </row>
    <row r="816">
      <c r="H816" s="72"/>
      <c r="I816" s="72"/>
      <c r="K816" s="115"/>
      <c r="L816" s="115"/>
      <c r="M816" s="115"/>
      <c r="N816" s="115"/>
    </row>
    <row r="817">
      <c r="H817" s="72"/>
      <c r="I817" s="72"/>
      <c r="K817" s="115"/>
      <c r="L817" s="115"/>
      <c r="M817" s="115"/>
      <c r="N817" s="115"/>
    </row>
    <row r="818">
      <c r="H818" s="72"/>
      <c r="I818" s="72"/>
      <c r="K818" s="115"/>
      <c r="L818" s="115"/>
      <c r="M818" s="115"/>
      <c r="N818" s="115"/>
    </row>
    <row r="819">
      <c r="H819" s="72"/>
      <c r="I819" s="72"/>
      <c r="K819" s="115"/>
      <c r="L819" s="115"/>
      <c r="M819" s="115"/>
      <c r="N819" s="115"/>
    </row>
    <row r="820">
      <c r="H820" s="72"/>
      <c r="I820" s="72"/>
      <c r="K820" s="115"/>
      <c r="L820" s="115"/>
      <c r="M820" s="115"/>
      <c r="N820" s="115"/>
    </row>
    <row r="821">
      <c r="H821" s="72"/>
      <c r="I821" s="72"/>
      <c r="K821" s="115"/>
      <c r="L821" s="115"/>
      <c r="M821" s="115"/>
      <c r="N821" s="115"/>
    </row>
    <row r="822">
      <c r="H822" s="72"/>
      <c r="I822" s="72"/>
      <c r="K822" s="115"/>
      <c r="L822" s="115"/>
      <c r="M822" s="115"/>
      <c r="N822" s="115"/>
    </row>
    <row r="823">
      <c r="H823" s="72"/>
      <c r="I823" s="72"/>
      <c r="K823" s="115"/>
      <c r="L823" s="115"/>
      <c r="M823" s="115"/>
      <c r="N823" s="115"/>
    </row>
    <row r="824">
      <c r="H824" s="72"/>
      <c r="I824" s="72"/>
      <c r="K824" s="115"/>
      <c r="L824" s="115"/>
      <c r="M824" s="115"/>
      <c r="N824" s="115"/>
    </row>
    <row r="825">
      <c r="H825" s="72"/>
      <c r="I825" s="72"/>
      <c r="K825" s="115"/>
      <c r="L825" s="115"/>
      <c r="M825" s="115"/>
      <c r="N825" s="115"/>
    </row>
    <row r="826">
      <c r="H826" s="72"/>
      <c r="I826" s="72"/>
      <c r="K826" s="115"/>
      <c r="L826" s="115"/>
      <c r="M826" s="115"/>
      <c r="N826" s="115"/>
    </row>
    <row r="827">
      <c r="H827" s="72"/>
      <c r="I827" s="72"/>
      <c r="K827" s="115"/>
      <c r="L827" s="115"/>
      <c r="M827" s="115"/>
      <c r="N827" s="115"/>
    </row>
    <row r="828">
      <c r="H828" s="72"/>
      <c r="I828" s="72"/>
      <c r="K828" s="115"/>
      <c r="L828" s="115"/>
      <c r="M828" s="115"/>
      <c r="N828" s="115"/>
    </row>
    <row r="829">
      <c r="H829" s="72"/>
      <c r="I829" s="72"/>
      <c r="K829" s="115"/>
      <c r="L829" s="115"/>
      <c r="M829" s="115"/>
      <c r="N829" s="115"/>
    </row>
    <row r="830">
      <c r="H830" s="72"/>
      <c r="I830" s="72"/>
      <c r="K830" s="115"/>
      <c r="L830" s="115"/>
      <c r="M830" s="115"/>
      <c r="N830" s="115"/>
    </row>
    <row r="831">
      <c r="H831" s="72"/>
      <c r="I831" s="72"/>
      <c r="K831" s="115"/>
      <c r="L831" s="115"/>
      <c r="M831" s="115"/>
      <c r="N831" s="115"/>
    </row>
    <row r="832">
      <c r="H832" s="72"/>
      <c r="I832" s="72"/>
      <c r="K832" s="115"/>
      <c r="L832" s="115"/>
      <c r="M832" s="115"/>
      <c r="N832" s="115"/>
    </row>
    <row r="833">
      <c r="H833" s="72"/>
      <c r="I833" s="72"/>
      <c r="K833" s="115"/>
      <c r="L833" s="115"/>
      <c r="M833" s="115"/>
      <c r="N833" s="115"/>
    </row>
    <row r="834">
      <c r="H834" s="72"/>
      <c r="I834" s="72"/>
      <c r="K834" s="115"/>
      <c r="L834" s="115"/>
      <c r="M834" s="115"/>
      <c r="N834" s="115"/>
    </row>
    <row r="835">
      <c r="H835" s="72"/>
      <c r="I835" s="72"/>
      <c r="K835" s="115"/>
      <c r="L835" s="115"/>
      <c r="M835" s="115"/>
      <c r="N835" s="115"/>
    </row>
    <row r="836">
      <c r="H836" s="72"/>
      <c r="I836" s="72"/>
      <c r="K836" s="115"/>
      <c r="L836" s="115"/>
      <c r="M836" s="115"/>
      <c r="N836" s="115"/>
    </row>
    <row r="837">
      <c r="H837" s="72"/>
      <c r="I837" s="72"/>
      <c r="K837" s="115"/>
      <c r="L837" s="115"/>
      <c r="M837" s="115"/>
      <c r="N837" s="115"/>
    </row>
    <row r="838">
      <c r="H838" s="72"/>
      <c r="I838" s="72"/>
      <c r="K838" s="115"/>
      <c r="L838" s="115"/>
      <c r="M838" s="115"/>
      <c r="N838" s="115"/>
    </row>
    <row r="839">
      <c r="H839" s="72"/>
      <c r="I839" s="72"/>
      <c r="K839" s="115"/>
      <c r="L839" s="115"/>
      <c r="M839" s="115"/>
      <c r="N839" s="115"/>
    </row>
    <row r="840">
      <c r="H840" s="72"/>
      <c r="I840" s="72"/>
      <c r="K840" s="115"/>
      <c r="L840" s="115"/>
      <c r="M840" s="115"/>
      <c r="N840" s="115"/>
    </row>
    <row r="841">
      <c r="H841" s="72"/>
      <c r="I841" s="72"/>
      <c r="K841" s="115"/>
      <c r="L841" s="115"/>
      <c r="M841" s="115"/>
      <c r="N841" s="115"/>
    </row>
    <row r="842">
      <c r="H842" s="72"/>
      <c r="I842" s="72"/>
      <c r="K842" s="115"/>
      <c r="L842" s="115"/>
      <c r="M842" s="115"/>
      <c r="N842" s="115"/>
    </row>
    <row r="843">
      <c r="H843" s="72"/>
      <c r="I843" s="72"/>
      <c r="K843" s="115"/>
      <c r="L843" s="115"/>
      <c r="M843" s="115"/>
      <c r="N843" s="115"/>
    </row>
    <row r="844">
      <c r="H844" s="72"/>
      <c r="I844" s="72"/>
      <c r="K844" s="115"/>
      <c r="L844" s="115"/>
      <c r="M844" s="115"/>
      <c r="N844" s="115"/>
    </row>
    <row r="845">
      <c r="H845" s="72"/>
      <c r="I845" s="72"/>
      <c r="K845" s="115"/>
      <c r="L845" s="115"/>
      <c r="M845" s="115"/>
      <c r="N845" s="115"/>
    </row>
    <row r="846">
      <c r="H846" s="72"/>
      <c r="I846" s="72"/>
      <c r="K846" s="115"/>
      <c r="L846" s="115"/>
      <c r="M846" s="115"/>
      <c r="N846" s="115"/>
    </row>
    <row r="847">
      <c r="H847" s="72"/>
      <c r="I847" s="72"/>
      <c r="K847" s="115"/>
      <c r="L847" s="115"/>
      <c r="M847" s="115"/>
      <c r="N847" s="115"/>
    </row>
    <row r="848">
      <c r="H848" s="72"/>
      <c r="I848" s="72"/>
      <c r="K848" s="115"/>
      <c r="L848" s="115"/>
      <c r="M848" s="115"/>
      <c r="N848" s="115"/>
    </row>
    <row r="849">
      <c r="H849" s="72"/>
      <c r="I849" s="72"/>
      <c r="K849" s="115"/>
      <c r="L849" s="115"/>
      <c r="M849" s="115"/>
      <c r="N849" s="115"/>
    </row>
    <row r="850">
      <c r="H850" s="72"/>
      <c r="I850" s="72"/>
      <c r="K850" s="115"/>
      <c r="L850" s="115"/>
      <c r="M850" s="115"/>
      <c r="N850" s="115"/>
    </row>
    <row r="851">
      <c r="H851" s="72"/>
      <c r="I851" s="72"/>
      <c r="K851" s="115"/>
      <c r="L851" s="115"/>
      <c r="M851" s="115"/>
      <c r="N851" s="115"/>
    </row>
    <row r="852">
      <c r="H852" s="72"/>
      <c r="I852" s="72"/>
      <c r="K852" s="115"/>
      <c r="L852" s="115"/>
      <c r="M852" s="115"/>
      <c r="N852" s="115"/>
    </row>
    <row r="853">
      <c r="H853" s="72"/>
      <c r="I853" s="72"/>
      <c r="K853" s="115"/>
      <c r="L853" s="115"/>
      <c r="M853" s="115"/>
      <c r="N853" s="115"/>
    </row>
    <row r="854">
      <c r="H854" s="72"/>
      <c r="I854" s="72"/>
      <c r="K854" s="115"/>
      <c r="L854" s="115"/>
      <c r="M854" s="115"/>
      <c r="N854" s="115"/>
    </row>
    <row r="855">
      <c r="H855" s="72"/>
      <c r="I855" s="72"/>
      <c r="K855" s="115"/>
      <c r="L855" s="115"/>
      <c r="M855" s="115"/>
      <c r="N855" s="115"/>
    </row>
    <row r="856">
      <c r="H856" s="72"/>
      <c r="I856" s="72"/>
      <c r="K856" s="115"/>
      <c r="L856" s="115"/>
      <c r="M856" s="115"/>
      <c r="N856" s="115"/>
    </row>
    <row r="857">
      <c r="H857" s="72"/>
      <c r="I857" s="72"/>
      <c r="K857" s="115"/>
      <c r="L857" s="115"/>
      <c r="M857" s="115"/>
      <c r="N857" s="115"/>
    </row>
    <row r="858">
      <c r="H858" s="72"/>
      <c r="I858" s="72"/>
      <c r="K858" s="115"/>
      <c r="L858" s="115"/>
      <c r="M858" s="115"/>
      <c r="N858" s="115"/>
    </row>
    <row r="859">
      <c r="H859" s="72"/>
      <c r="I859" s="72"/>
      <c r="K859" s="115"/>
      <c r="L859" s="115"/>
      <c r="M859" s="115"/>
      <c r="N859" s="115"/>
    </row>
    <row r="860">
      <c r="H860" s="72"/>
      <c r="I860" s="72"/>
      <c r="K860" s="115"/>
      <c r="L860" s="115"/>
      <c r="M860" s="115"/>
      <c r="N860" s="115"/>
    </row>
    <row r="861">
      <c r="H861" s="72"/>
      <c r="I861" s="72"/>
      <c r="K861" s="115"/>
      <c r="L861" s="115"/>
      <c r="M861" s="115"/>
      <c r="N861" s="115"/>
    </row>
    <row r="862">
      <c r="H862" s="72"/>
      <c r="I862" s="72"/>
      <c r="K862" s="115"/>
      <c r="L862" s="115"/>
      <c r="M862" s="115"/>
      <c r="N862" s="115"/>
    </row>
    <row r="863">
      <c r="H863" s="72"/>
      <c r="I863" s="72"/>
      <c r="K863" s="115"/>
      <c r="L863" s="115"/>
      <c r="M863" s="115"/>
      <c r="N863" s="115"/>
    </row>
    <row r="864">
      <c r="H864" s="72"/>
      <c r="I864" s="72"/>
      <c r="K864" s="115"/>
      <c r="L864" s="115"/>
      <c r="M864" s="115"/>
      <c r="N864" s="115"/>
    </row>
    <row r="865">
      <c r="H865" s="72"/>
      <c r="I865" s="72"/>
      <c r="K865" s="115"/>
      <c r="L865" s="115"/>
      <c r="M865" s="115"/>
      <c r="N865" s="115"/>
    </row>
    <row r="866">
      <c r="H866" s="72"/>
      <c r="I866" s="72"/>
      <c r="K866" s="115"/>
      <c r="L866" s="115"/>
      <c r="M866" s="115"/>
      <c r="N866" s="115"/>
    </row>
    <row r="867">
      <c r="H867" s="72"/>
      <c r="I867" s="72"/>
      <c r="K867" s="115"/>
      <c r="L867" s="115"/>
      <c r="M867" s="115"/>
      <c r="N867" s="115"/>
    </row>
    <row r="868">
      <c r="H868" s="72"/>
      <c r="I868" s="72"/>
      <c r="K868" s="115"/>
      <c r="L868" s="115"/>
      <c r="M868" s="115"/>
      <c r="N868" s="115"/>
    </row>
    <row r="869">
      <c r="H869" s="72"/>
      <c r="I869" s="72"/>
      <c r="K869" s="115"/>
      <c r="L869" s="115"/>
      <c r="M869" s="115"/>
      <c r="N869" s="115"/>
    </row>
    <row r="870">
      <c r="H870" s="72"/>
      <c r="I870" s="72"/>
      <c r="K870" s="115"/>
      <c r="L870" s="115"/>
      <c r="M870" s="115"/>
      <c r="N870" s="115"/>
    </row>
    <row r="871">
      <c r="H871" s="72"/>
      <c r="I871" s="72"/>
      <c r="K871" s="115"/>
      <c r="L871" s="115"/>
      <c r="M871" s="115"/>
      <c r="N871" s="115"/>
    </row>
    <row r="872">
      <c r="H872" s="72"/>
      <c r="I872" s="72"/>
      <c r="K872" s="115"/>
      <c r="L872" s="115"/>
      <c r="M872" s="115"/>
      <c r="N872" s="115"/>
    </row>
    <row r="873">
      <c r="H873" s="72"/>
      <c r="I873" s="72"/>
      <c r="K873" s="115"/>
      <c r="L873" s="115"/>
      <c r="M873" s="115"/>
      <c r="N873" s="115"/>
    </row>
    <row r="874">
      <c r="H874" s="72"/>
      <c r="I874" s="72"/>
      <c r="K874" s="115"/>
      <c r="L874" s="115"/>
      <c r="M874" s="115"/>
      <c r="N874" s="115"/>
    </row>
    <row r="875">
      <c r="H875" s="72"/>
      <c r="I875" s="72"/>
      <c r="K875" s="115"/>
      <c r="L875" s="115"/>
      <c r="M875" s="115"/>
      <c r="N875" s="115"/>
    </row>
    <row r="876">
      <c r="H876" s="72"/>
      <c r="I876" s="72"/>
      <c r="K876" s="115"/>
      <c r="L876" s="115"/>
      <c r="M876" s="115"/>
      <c r="N876" s="115"/>
    </row>
    <row r="877">
      <c r="H877" s="72"/>
      <c r="I877" s="72"/>
      <c r="K877" s="115"/>
      <c r="L877" s="115"/>
      <c r="M877" s="115"/>
      <c r="N877" s="115"/>
    </row>
    <row r="878">
      <c r="H878" s="72"/>
      <c r="I878" s="72"/>
      <c r="K878" s="115"/>
      <c r="L878" s="115"/>
      <c r="M878" s="115"/>
      <c r="N878" s="115"/>
    </row>
    <row r="879">
      <c r="H879" s="72"/>
      <c r="I879" s="72"/>
      <c r="K879" s="115"/>
      <c r="L879" s="115"/>
      <c r="M879" s="115"/>
      <c r="N879" s="115"/>
    </row>
    <row r="880">
      <c r="H880" s="72"/>
      <c r="I880" s="72"/>
      <c r="K880" s="115"/>
      <c r="L880" s="115"/>
      <c r="M880" s="115"/>
      <c r="N880" s="115"/>
    </row>
    <row r="881">
      <c r="H881" s="72"/>
      <c r="I881" s="72"/>
      <c r="K881" s="115"/>
      <c r="L881" s="115"/>
      <c r="M881" s="115"/>
      <c r="N881" s="115"/>
    </row>
    <row r="882">
      <c r="H882" s="72"/>
      <c r="I882" s="72"/>
      <c r="K882" s="115"/>
      <c r="L882" s="115"/>
      <c r="M882" s="115"/>
      <c r="N882" s="115"/>
    </row>
    <row r="883">
      <c r="H883" s="72"/>
      <c r="I883" s="72"/>
      <c r="K883" s="115"/>
      <c r="L883" s="115"/>
      <c r="M883" s="115"/>
      <c r="N883" s="115"/>
    </row>
    <row r="884">
      <c r="H884" s="72"/>
      <c r="I884" s="72"/>
      <c r="K884" s="115"/>
      <c r="L884" s="115"/>
      <c r="M884" s="115"/>
      <c r="N884" s="115"/>
    </row>
    <row r="885">
      <c r="H885" s="72"/>
      <c r="I885" s="72"/>
      <c r="K885" s="115"/>
      <c r="L885" s="115"/>
      <c r="M885" s="115"/>
      <c r="N885" s="115"/>
    </row>
    <row r="886">
      <c r="H886" s="72"/>
      <c r="I886" s="72"/>
      <c r="K886" s="115"/>
      <c r="L886" s="115"/>
      <c r="M886" s="115"/>
      <c r="N886" s="115"/>
    </row>
    <row r="887">
      <c r="H887" s="72"/>
      <c r="I887" s="72"/>
      <c r="K887" s="115"/>
      <c r="L887" s="115"/>
      <c r="M887" s="115"/>
      <c r="N887" s="115"/>
    </row>
    <row r="888">
      <c r="H888" s="72"/>
      <c r="I888" s="72"/>
      <c r="K888" s="115"/>
      <c r="L888" s="115"/>
      <c r="M888" s="115"/>
      <c r="N888" s="115"/>
    </row>
    <row r="889">
      <c r="H889" s="72"/>
      <c r="I889" s="72"/>
      <c r="K889" s="115"/>
      <c r="L889" s="115"/>
      <c r="M889" s="115"/>
      <c r="N889" s="115"/>
    </row>
    <row r="890">
      <c r="H890" s="72"/>
      <c r="I890" s="72"/>
      <c r="K890" s="115"/>
      <c r="L890" s="115"/>
      <c r="M890" s="115"/>
      <c r="N890" s="115"/>
    </row>
    <row r="891">
      <c r="H891" s="72"/>
      <c r="I891" s="72"/>
      <c r="K891" s="115"/>
      <c r="L891" s="115"/>
      <c r="M891" s="115"/>
      <c r="N891" s="115"/>
    </row>
    <row r="892">
      <c r="H892" s="72"/>
      <c r="I892" s="72"/>
      <c r="K892" s="115"/>
      <c r="L892" s="115"/>
      <c r="M892" s="115"/>
      <c r="N892" s="115"/>
    </row>
    <row r="893">
      <c r="H893" s="72"/>
      <c r="I893" s="72"/>
      <c r="K893" s="115"/>
      <c r="L893" s="115"/>
      <c r="M893" s="115"/>
      <c r="N893" s="115"/>
    </row>
    <row r="894">
      <c r="H894" s="72"/>
      <c r="I894" s="72"/>
      <c r="K894" s="115"/>
      <c r="L894" s="115"/>
      <c r="M894" s="115"/>
      <c r="N894" s="115"/>
    </row>
    <row r="895">
      <c r="H895" s="72"/>
      <c r="I895" s="72"/>
      <c r="K895" s="115"/>
      <c r="L895" s="115"/>
      <c r="M895" s="115"/>
      <c r="N895" s="115"/>
    </row>
    <row r="896">
      <c r="H896" s="72"/>
      <c r="I896" s="72"/>
      <c r="K896" s="115"/>
      <c r="L896" s="115"/>
      <c r="M896" s="115"/>
      <c r="N896" s="115"/>
    </row>
    <row r="897">
      <c r="H897" s="72"/>
      <c r="I897" s="72"/>
      <c r="K897" s="115"/>
      <c r="L897" s="115"/>
      <c r="M897" s="115"/>
      <c r="N897" s="115"/>
    </row>
    <row r="898">
      <c r="H898" s="72"/>
      <c r="I898" s="72"/>
      <c r="K898" s="115"/>
      <c r="L898" s="115"/>
      <c r="M898" s="115"/>
      <c r="N898" s="115"/>
    </row>
    <row r="899">
      <c r="H899" s="72"/>
      <c r="I899" s="72"/>
      <c r="K899" s="115"/>
      <c r="L899" s="115"/>
      <c r="M899" s="115"/>
      <c r="N899" s="115"/>
    </row>
    <row r="900">
      <c r="H900" s="72"/>
      <c r="I900" s="72"/>
      <c r="K900" s="115"/>
      <c r="L900" s="115"/>
      <c r="M900" s="115"/>
      <c r="N900" s="115"/>
    </row>
    <row r="901">
      <c r="H901" s="72"/>
      <c r="I901" s="72"/>
      <c r="K901" s="115"/>
      <c r="L901" s="115"/>
      <c r="M901" s="115"/>
      <c r="N901" s="115"/>
    </row>
    <row r="902">
      <c r="H902" s="72"/>
      <c r="I902" s="72"/>
      <c r="K902" s="115"/>
      <c r="L902" s="115"/>
      <c r="M902" s="115"/>
      <c r="N902" s="115"/>
    </row>
    <row r="903">
      <c r="H903" s="72"/>
      <c r="I903" s="72"/>
      <c r="K903" s="115"/>
      <c r="L903" s="115"/>
      <c r="M903" s="115"/>
      <c r="N903" s="115"/>
    </row>
    <row r="904">
      <c r="H904" s="72"/>
      <c r="I904" s="72"/>
      <c r="K904" s="115"/>
      <c r="L904" s="115"/>
      <c r="M904" s="115"/>
      <c r="N904" s="115"/>
    </row>
    <row r="905">
      <c r="H905" s="72"/>
      <c r="I905" s="72"/>
      <c r="K905" s="115"/>
      <c r="L905" s="115"/>
      <c r="M905" s="115"/>
      <c r="N905" s="115"/>
    </row>
    <row r="906">
      <c r="H906" s="72"/>
      <c r="I906" s="72"/>
      <c r="K906" s="115"/>
      <c r="L906" s="115"/>
      <c r="M906" s="115"/>
      <c r="N906" s="115"/>
    </row>
    <row r="907">
      <c r="H907" s="72"/>
      <c r="I907" s="72"/>
      <c r="K907" s="115"/>
      <c r="L907" s="115"/>
      <c r="M907" s="115"/>
      <c r="N907" s="115"/>
    </row>
    <row r="908">
      <c r="H908" s="72"/>
      <c r="I908" s="72"/>
      <c r="K908" s="115"/>
      <c r="L908" s="115"/>
      <c r="M908" s="115"/>
      <c r="N908" s="115"/>
    </row>
    <row r="909">
      <c r="H909" s="72"/>
      <c r="I909" s="72"/>
      <c r="K909" s="115"/>
      <c r="L909" s="115"/>
      <c r="M909" s="115"/>
      <c r="N909" s="115"/>
    </row>
    <row r="910">
      <c r="H910" s="72"/>
      <c r="I910" s="72"/>
      <c r="K910" s="115"/>
      <c r="L910" s="115"/>
      <c r="M910" s="115"/>
      <c r="N910" s="115"/>
    </row>
    <row r="911">
      <c r="H911" s="72"/>
      <c r="I911" s="72"/>
      <c r="K911" s="115"/>
      <c r="L911" s="115"/>
      <c r="M911" s="115"/>
      <c r="N911" s="115"/>
    </row>
    <row r="912">
      <c r="H912" s="72"/>
      <c r="I912" s="72"/>
      <c r="K912" s="115"/>
      <c r="L912" s="115"/>
      <c r="M912" s="115"/>
      <c r="N912" s="115"/>
    </row>
    <row r="913">
      <c r="H913" s="72"/>
      <c r="I913" s="72"/>
      <c r="K913" s="115"/>
      <c r="L913" s="115"/>
      <c r="M913" s="115"/>
      <c r="N913" s="115"/>
    </row>
    <row r="914">
      <c r="H914" s="72"/>
      <c r="I914" s="72"/>
      <c r="K914" s="115"/>
      <c r="L914" s="115"/>
      <c r="M914" s="115"/>
      <c r="N914" s="115"/>
    </row>
    <row r="915">
      <c r="H915" s="72"/>
      <c r="I915" s="72"/>
      <c r="K915" s="115"/>
      <c r="L915" s="115"/>
      <c r="M915" s="115"/>
      <c r="N915" s="115"/>
    </row>
    <row r="916">
      <c r="H916" s="72"/>
      <c r="I916" s="72"/>
      <c r="K916" s="115"/>
      <c r="L916" s="115"/>
      <c r="M916" s="115"/>
      <c r="N916" s="115"/>
    </row>
    <row r="917">
      <c r="H917" s="72"/>
      <c r="I917" s="72"/>
      <c r="K917" s="115"/>
      <c r="L917" s="115"/>
      <c r="M917" s="115"/>
      <c r="N917" s="115"/>
    </row>
    <row r="918">
      <c r="H918" s="72"/>
      <c r="I918" s="72"/>
      <c r="K918" s="115"/>
      <c r="L918" s="115"/>
      <c r="M918" s="115"/>
      <c r="N918" s="115"/>
    </row>
    <row r="919">
      <c r="H919" s="72"/>
      <c r="I919" s="72"/>
      <c r="K919" s="115"/>
      <c r="L919" s="115"/>
      <c r="M919" s="115"/>
      <c r="N919" s="115"/>
    </row>
    <row r="920">
      <c r="H920" s="72"/>
      <c r="I920" s="72"/>
      <c r="K920" s="115"/>
      <c r="L920" s="115"/>
      <c r="M920" s="115"/>
      <c r="N920" s="115"/>
    </row>
    <row r="921">
      <c r="H921" s="72"/>
      <c r="I921" s="72"/>
      <c r="K921" s="115"/>
      <c r="L921" s="115"/>
      <c r="M921" s="115"/>
      <c r="N921" s="115"/>
    </row>
    <row r="922">
      <c r="H922" s="72"/>
      <c r="I922" s="72"/>
      <c r="K922" s="115"/>
      <c r="L922" s="115"/>
      <c r="M922" s="115"/>
      <c r="N922" s="115"/>
    </row>
    <row r="923">
      <c r="H923" s="72"/>
      <c r="I923" s="72"/>
      <c r="K923" s="115"/>
      <c r="L923" s="115"/>
      <c r="M923" s="115"/>
      <c r="N923" s="115"/>
    </row>
    <row r="924">
      <c r="H924" s="72"/>
      <c r="I924" s="72"/>
      <c r="K924" s="115"/>
      <c r="L924" s="115"/>
      <c r="M924" s="115"/>
      <c r="N924" s="115"/>
    </row>
    <row r="925">
      <c r="H925" s="72"/>
      <c r="I925" s="72"/>
      <c r="K925" s="115"/>
      <c r="L925" s="115"/>
      <c r="M925" s="115"/>
      <c r="N925" s="115"/>
    </row>
    <row r="926">
      <c r="H926" s="72"/>
      <c r="I926" s="72"/>
      <c r="K926" s="115"/>
      <c r="L926" s="115"/>
      <c r="M926" s="115"/>
      <c r="N926" s="115"/>
    </row>
    <row r="927">
      <c r="H927" s="72"/>
      <c r="I927" s="72"/>
      <c r="K927" s="115"/>
      <c r="L927" s="115"/>
      <c r="M927" s="115"/>
      <c r="N927" s="115"/>
    </row>
    <row r="928">
      <c r="H928" s="72"/>
      <c r="I928" s="72"/>
      <c r="K928" s="115"/>
      <c r="L928" s="115"/>
      <c r="M928" s="115"/>
      <c r="N928" s="115"/>
    </row>
    <row r="929">
      <c r="H929" s="72"/>
      <c r="I929" s="72"/>
      <c r="K929" s="115"/>
      <c r="L929" s="115"/>
      <c r="M929" s="115"/>
      <c r="N929" s="115"/>
    </row>
    <row r="930">
      <c r="H930" s="72"/>
      <c r="I930" s="72"/>
      <c r="K930" s="115"/>
      <c r="L930" s="115"/>
      <c r="M930" s="115"/>
      <c r="N930" s="115"/>
    </row>
    <row r="931">
      <c r="H931" s="72"/>
      <c r="I931" s="72"/>
      <c r="K931" s="115"/>
      <c r="L931" s="115"/>
      <c r="M931" s="115"/>
      <c r="N931" s="115"/>
    </row>
    <row r="932">
      <c r="H932" s="72"/>
      <c r="I932" s="72"/>
      <c r="K932" s="115"/>
      <c r="L932" s="115"/>
      <c r="M932" s="115"/>
      <c r="N932" s="115"/>
    </row>
    <row r="933">
      <c r="H933" s="72"/>
      <c r="I933" s="72"/>
      <c r="K933" s="115"/>
      <c r="L933" s="115"/>
      <c r="M933" s="115"/>
      <c r="N933" s="115"/>
    </row>
    <row r="934">
      <c r="H934" s="72"/>
      <c r="I934" s="72"/>
      <c r="K934" s="115"/>
      <c r="L934" s="115"/>
      <c r="M934" s="115"/>
      <c r="N934" s="115"/>
    </row>
    <row r="935">
      <c r="H935" s="72"/>
      <c r="I935" s="72"/>
      <c r="K935" s="115"/>
      <c r="L935" s="115"/>
      <c r="M935" s="115"/>
      <c r="N935" s="115"/>
    </row>
    <row r="936">
      <c r="H936" s="72"/>
      <c r="I936" s="72"/>
      <c r="K936" s="115"/>
      <c r="L936" s="115"/>
      <c r="M936" s="115"/>
      <c r="N936" s="115"/>
    </row>
    <row r="937">
      <c r="H937" s="72"/>
      <c r="I937" s="72"/>
      <c r="K937" s="115"/>
      <c r="L937" s="115"/>
      <c r="M937" s="115"/>
      <c r="N937" s="115"/>
    </row>
    <row r="938">
      <c r="H938" s="72"/>
      <c r="I938" s="72"/>
      <c r="K938" s="115"/>
      <c r="L938" s="115"/>
      <c r="M938" s="115"/>
      <c r="N938" s="115"/>
    </row>
    <row r="939">
      <c r="H939" s="72"/>
      <c r="I939" s="72"/>
      <c r="K939" s="115"/>
      <c r="L939" s="115"/>
      <c r="M939" s="115"/>
      <c r="N939" s="115"/>
    </row>
    <row r="940">
      <c r="H940" s="72"/>
      <c r="I940" s="72"/>
      <c r="K940" s="115"/>
      <c r="L940" s="115"/>
      <c r="M940" s="115"/>
      <c r="N940" s="115"/>
    </row>
    <row r="941">
      <c r="H941" s="72"/>
      <c r="I941" s="72"/>
      <c r="K941" s="115"/>
      <c r="L941" s="115"/>
      <c r="M941" s="115"/>
      <c r="N941" s="115"/>
    </row>
    <row r="942">
      <c r="H942" s="72"/>
      <c r="I942" s="72"/>
      <c r="K942" s="115"/>
      <c r="L942" s="115"/>
      <c r="M942" s="115"/>
      <c r="N942" s="115"/>
    </row>
    <row r="943">
      <c r="H943" s="72"/>
      <c r="I943" s="72"/>
      <c r="K943" s="115"/>
      <c r="L943" s="115"/>
      <c r="M943" s="115"/>
      <c r="N943" s="115"/>
    </row>
    <row r="944">
      <c r="H944" s="72"/>
      <c r="I944" s="72"/>
      <c r="K944" s="115"/>
      <c r="L944" s="115"/>
      <c r="M944" s="115"/>
      <c r="N944" s="115"/>
    </row>
    <row r="945">
      <c r="H945" s="72"/>
      <c r="I945" s="72"/>
      <c r="K945" s="115"/>
      <c r="L945" s="115"/>
      <c r="M945" s="115"/>
      <c r="N945" s="115"/>
    </row>
    <row r="946">
      <c r="H946" s="72"/>
      <c r="I946" s="72"/>
      <c r="K946" s="115"/>
      <c r="L946" s="115"/>
      <c r="M946" s="115"/>
      <c r="N946" s="115"/>
    </row>
    <row r="947">
      <c r="H947" s="72"/>
      <c r="I947" s="72"/>
      <c r="K947" s="115"/>
      <c r="L947" s="115"/>
      <c r="M947" s="115"/>
      <c r="N947" s="115"/>
    </row>
    <row r="948">
      <c r="H948" s="72"/>
      <c r="I948" s="72"/>
      <c r="K948" s="115"/>
      <c r="L948" s="115"/>
      <c r="M948" s="115"/>
      <c r="N948" s="115"/>
    </row>
    <row r="949">
      <c r="H949" s="72"/>
      <c r="I949" s="72"/>
      <c r="K949" s="115"/>
      <c r="L949" s="115"/>
      <c r="M949" s="115"/>
      <c r="N949" s="115"/>
    </row>
    <row r="950">
      <c r="H950" s="72"/>
      <c r="I950" s="72"/>
      <c r="K950" s="115"/>
      <c r="L950" s="115"/>
      <c r="M950" s="115"/>
      <c r="N950" s="115"/>
    </row>
    <row r="951">
      <c r="H951" s="72"/>
      <c r="I951" s="72"/>
      <c r="K951" s="115"/>
      <c r="L951" s="115"/>
      <c r="M951" s="115"/>
      <c r="N951" s="115"/>
    </row>
    <row r="952">
      <c r="H952" s="72"/>
      <c r="I952" s="72"/>
      <c r="K952" s="115"/>
      <c r="L952" s="115"/>
      <c r="M952" s="115"/>
      <c r="N952" s="115"/>
    </row>
    <row r="953">
      <c r="H953" s="72"/>
      <c r="I953" s="72"/>
      <c r="K953" s="115"/>
      <c r="L953" s="115"/>
      <c r="M953" s="115"/>
      <c r="N953" s="115"/>
    </row>
    <row r="954">
      <c r="H954" s="72"/>
      <c r="I954" s="72"/>
      <c r="K954" s="115"/>
      <c r="L954" s="115"/>
      <c r="M954" s="115"/>
      <c r="N954" s="115"/>
    </row>
    <row r="955">
      <c r="H955" s="72"/>
      <c r="I955" s="72"/>
      <c r="K955" s="115"/>
      <c r="L955" s="115"/>
      <c r="M955" s="115"/>
      <c r="N955" s="115"/>
    </row>
    <row r="956">
      <c r="H956" s="72"/>
      <c r="I956" s="72"/>
      <c r="K956" s="115"/>
      <c r="L956" s="115"/>
      <c r="M956" s="115"/>
      <c r="N956" s="115"/>
    </row>
    <row r="957">
      <c r="H957" s="72"/>
      <c r="I957" s="72"/>
      <c r="K957" s="115"/>
      <c r="L957" s="115"/>
      <c r="M957" s="115"/>
      <c r="N957" s="115"/>
    </row>
    <row r="958">
      <c r="H958" s="72"/>
      <c r="I958" s="72"/>
      <c r="K958" s="115"/>
      <c r="L958" s="115"/>
      <c r="M958" s="115"/>
      <c r="N958" s="115"/>
    </row>
    <row r="959">
      <c r="H959" s="72"/>
      <c r="I959" s="72"/>
      <c r="K959" s="115"/>
      <c r="L959" s="115"/>
      <c r="M959" s="115"/>
      <c r="N959" s="115"/>
    </row>
    <row r="960">
      <c r="H960" s="72"/>
      <c r="I960" s="72"/>
      <c r="K960" s="115"/>
      <c r="L960" s="115"/>
      <c r="M960" s="115"/>
      <c r="N960" s="115"/>
    </row>
    <row r="961">
      <c r="H961" s="72"/>
      <c r="I961" s="72"/>
      <c r="K961" s="115"/>
      <c r="L961" s="115"/>
      <c r="M961" s="115"/>
      <c r="N961" s="115"/>
    </row>
    <row r="962">
      <c r="H962" s="72"/>
      <c r="I962" s="72"/>
      <c r="K962" s="115"/>
      <c r="L962" s="115"/>
      <c r="M962" s="115"/>
      <c r="N962" s="115"/>
    </row>
    <row r="963">
      <c r="H963" s="72"/>
      <c r="I963" s="72"/>
      <c r="K963" s="115"/>
      <c r="L963" s="115"/>
      <c r="M963" s="115"/>
      <c r="N963" s="115"/>
    </row>
    <row r="964">
      <c r="H964" s="72"/>
      <c r="I964" s="72"/>
      <c r="K964" s="115"/>
      <c r="L964" s="115"/>
      <c r="M964" s="115"/>
      <c r="N964" s="115"/>
    </row>
    <row r="965">
      <c r="H965" s="72"/>
      <c r="I965" s="72"/>
      <c r="K965" s="115"/>
      <c r="L965" s="115"/>
      <c r="M965" s="115"/>
      <c r="N965" s="115"/>
    </row>
    <row r="966">
      <c r="H966" s="72"/>
      <c r="I966" s="72"/>
      <c r="K966" s="115"/>
      <c r="L966" s="115"/>
      <c r="M966" s="115"/>
      <c r="N966" s="115"/>
    </row>
    <row r="967">
      <c r="H967" s="72"/>
      <c r="I967" s="72"/>
      <c r="K967" s="115"/>
      <c r="L967" s="115"/>
      <c r="M967" s="115"/>
      <c r="N967" s="115"/>
    </row>
    <row r="968">
      <c r="H968" s="72"/>
      <c r="I968" s="72"/>
      <c r="K968" s="115"/>
      <c r="L968" s="115"/>
      <c r="M968" s="115"/>
      <c r="N968" s="115"/>
    </row>
    <row r="969">
      <c r="H969" s="72"/>
      <c r="I969" s="72"/>
      <c r="K969" s="115"/>
      <c r="L969" s="115"/>
      <c r="M969" s="115"/>
      <c r="N969" s="115"/>
    </row>
    <row r="970">
      <c r="H970" s="72"/>
      <c r="I970" s="72"/>
      <c r="K970" s="115"/>
      <c r="L970" s="115"/>
      <c r="M970" s="115"/>
      <c r="N970" s="115"/>
    </row>
    <row r="971">
      <c r="H971" s="72"/>
      <c r="I971" s="72"/>
      <c r="K971" s="115"/>
      <c r="L971" s="115"/>
      <c r="M971" s="115"/>
      <c r="N971" s="115"/>
    </row>
    <row r="972">
      <c r="H972" s="72"/>
      <c r="I972" s="72"/>
      <c r="K972" s="115"/>
      <c r="L972" s="115"/>
      <c r="M972" s="115"/>
      <c r="N972" s="115"/>
    </row>
    <row r="973">
      <c r="H973" s="72"/>
      <c r="I973" s="72"/>
      <c r="K973" s="115"/>
      <c r="L973" s="115"/>
      <c r="M973" s="115"/>
      <c r="N973" s="115"/>
    </row>
    <row r="974">
      <c r="H974" s="72"/>
      <c r="I974" s="72"/>
      <c r="K974" s="115"/>
      <c r="L974" s="115"/>
      <c r="M974" s="115"/>
      <c r="N974" s="115"/>
    </row>
    <row r="975">
      <c r="H975" s="72"/>
      <c r="I975" s="72"/>
      <c r="K975" s="115"/>
      <c r="L975" s="115"/>
      <c r="M975" s="115"/>
      <c r="N975" s="115"/>
    </row>
    <row r="976">
      <c r="H976" s="72"/>
      <c r="I976" s="72"/>
      <c r="K976" s="115"/>
      <c r="L976" s="115"/>
      <c r="M976" s="115"/>
      <c r="N976" s="115"/>
    </row>
    <row r="977">
      <c r="H977" s="72"/>
      <c r="I977" s="72"/>
      <c r="K977" s="115"/>
      <c r="L977" s="115"/>
      <c r="M977" s="115"/>
      <c r="N977" s="115"/>
    </row>
    <row r="978">
      <c r="H978" s="72"/>
      <c r="I978" s="72"/>
      <c r="K978" s="115"/>
      <c r="L978" s="115"/>
      <c r="M978" s="115"/>
      <c r="N978" s="115"/>
    </row>
    <row r="979">
      <c r="H979" s="72"/>
      <c r="I979" s="72"/>
      <c r="K979" s="115"/>
      <c r="L979" s="115"/>
      <c r="M979" s="115"/>
      <c r="N979" s="115"/>
    </row>
    <row r="980">
      <c r="H980" s="72"/>
      <c r="I980" s="72"/>
      <c r="K980" s="115"/>
      <c r="L980" s="115"/>
      <c r="M980" s="115"/>
      <c r="N980" s="115"/>
    </row>
    <row r="981">
      <c r="H981" s="72"/>
      <c r="I981" s="72"/>
      <c r="K981" s="115"/>
      <c r="L981" s="115"/>
      <c r="M981" s="115"/>
      <c r="N981" s="115"/>
    </row>
    <row r="982">
      <c r="H982" s="72"/>
      <c r="I982" s="72"/>
      <c r="K982" s="115"/>
      <c r="L982" s="115"/>
      <c r="M982" s="115"/>
      <c r="N982" s="115"/>
    </row>
    <row r="983">
      <c r="H983" s="72"/>
      <c r="I983" s="72"/>
      <c r="K983" s="115"/>
      <c r="L983" s="115"/>
      <c r="M983" s="115"/>
      <c r="N983" s="115"/>
    </row>
    <row r="984">
      <c r="H984" s="72"/>
      <c r="I984" s="72"/>
      <c r="K984" s="115"/>
      <c r="L984" s="115"/>
      <c r="M984" s="115"/>
      <c r="N984" s="115"/>
    </row>
    <row r="985">
      <c r="H985" s="72"/>
      <c r="I985" s="72"/>
      <c r="K985" s="115"/>
      <c r="L985" s="115"/>
      <c r="M985" s="115"/>
      <c r="N985" s="115"/>
    </row>
    <row r="986">
      <c r="H986" s="72"/>
      <c r="I986" s="72"/>
      <c r="K986" s="115"/>
      <c r="L986" s="115"/>
      <c r="M986" s="115"/>
      <c r="N986" s="115"/>
    </row>
    <row r="987">
      <c r="H987" s="72"/>
      <c r="I987" s="72"/>
      <c r="K987" s="115"/>
      <c r="L987" s="115"/>
      <c r="M987" s="115"/>
      <c r="N987" s="115"/>
    </row>
    <row r="988">
      <c r="H988" s="72"/>
      <c r="I988" s="72"/>
      <c r="K988" s="115"/>
      <c r="L988" s="115"/>
      <c r="M988" s="115"/>
      <c r="N988" s="115"/>
    </row>
    <row r="989">
      <c r="H989" s="72"/>
      <c r="I989" s="72"/>
      <c r="K989" s="115"/>
      <c r="L989" s="115"/>
      <c r="M989" s="115"/>
      <c r="N989" s="115"/>
    </row>
    <row r="990">
      <c r="H990" s="72"/>
      <c r="I990" s="72"/>
      <c r="K990" s="115"/>
      <c r="L990" s="115"/>
      <c r="M990" s="115"/>
      <c r="N990" s="115"/>
    </row>
    <row r="991">
      <c r="H991" s="72"/>
      <c r="I991" s="72"/>
      <c r="K991" s="115"/>
      <c r="L991" s="115"/>
      <c r="M991" s="115"/>
      <c r="N991" s="115"/>
    </row>
    <row r="992">
      <c r="H992" s="72"/>
      <c r="I992" s="72"/>
      <c r="K992" s="115"/>
      <c r="L992" s="115"/>
      <c r="M992" s="115"/>
      <c r="N992" s="115"/>
    </row>
    <row r="993">
      <c r="H993" s="72"/>
      <c r="I993" s="72"/>
      <c r="K993" s="115"/>
      <c r="L993" s="115"/>
      <c r="M993" s="115"/>
      <c r="N993" s="115"/>
    </row>
    <row r="994">
      <c r="H994" s="72"/>
      <c r="I994" s="72"/>
      <c r="K994" s="115"/>
      <c r="L994" s="115"/>
      <c r="M994" s="115"/>
      <c r="N994" s="115"/>
    </row>
    <row r="995">
      <c r="H995" s="72"/>
      <c r="I995" s="72"/>
      <c r="K995" s="115"/>
      <c r="L995" s="115"/>
      <c r="M995" s="115"/>
      <c r="N995" s="115"/>
    </row>
    <row r="996">
      <c r="H996" s="72"/>
      <c r="I996" s="72"/>
      <c r="K996" s="115"/>
      <c r="L996" s="115"/>
      <c r="M996" s="115"/>
      <c r="N996" s="115"/>
    </row>
    <row r="997">
      <c r="H997" s="72"/>
      <c r="I997" s="72"/>
      <c r="K997" s="115"/>
      <c r="L997" s="115"/>
      <c r="M997" s="115"/>
      <c r="N997" s="115"/>
    </row>
    <row r="998">
      <c r="H998" s="72"/>
      <c r="I998" s="72"/>
      <c r="K998" s="115"/>
      <c r="L998" s="115"/>
      <c r="M998" s="115"/>
      <c r="N998" s="115"/>
    </row>
    <row r="999">
      <c r="H999" s="72"/>
      <c r="I999" s="72"/>
      <c r="K999" s="115"/>
      <c r="L999" s="115"/>
      <c r="M999" s="115"/>
      <c r="N999" s="115"/>
    </row>
    <row r="1000">
      <c r="H1000" s="72"/>
      <c r="I1000" s="72"/>
      <c r="K1000" s="115"/>
      <c r="L1000" s="115"/>
      <c r="M1000" s="115"/>
      <c r="N1000" s="115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16" t="s">
        <v>245</v>
      </c>
      <c r="B1" s="116">
        <v>2018.0</v>
      </c>
      <c r="C1" s="116">
        <v>2050.0</v>
      </c>
    </row>
    <row r="2">
      <c r="A2" s="117">
        <v>16.0</v>
      </c>
      <c r="B2" s="118">
        <v>3233988.0</v>
      </c>
      <c r="C2" s="118">
        <v>2144315.0</v>
      </c>
    </row>
    <row r="3">
      <c r="A3" s="117">
        <v>17.0</v>
      </c>
      <c r="B3" s="118">
        <v>3294346.0</v>
      </c>
      <c r="C3" s="118">
        <v>2163984.0</v>
      </c>
    </row>
    <row r="4">
      <c r="A4" s="117">
        <v>18.0</v>
      </c>
      <c r="B4" s="118">
        <v>3354257.0</v>
      </c>
      <c r="C4" s="118">
        <v>2185622.0</v>
      </c>
    </row>
    <row r="5">
      <c r="A5" s="117">
        <v>19.0</v>
      </c>
      <c r="B5" s="118">
        <v>3379770.0</v>
      </c>
      <c r="C5" s="118">
        <v>2208898.0</v>
      </c>
    </row>
    <row r="6">
      <c r="A6" s="117">
        <v>20.0</v>
      </c>
      <c r="B6" s="118">
        <v>3377798.0</v>
      </c>
      <c r="C6" s="118">
        <v>2233478.0</v>
      </c>
    </row>
    <row r="7">
      <c r="A7" s="117">
        <v>21.0</v>
      </c>
      <c r="B7" s="118">
        <v>3369470.0</v>
      </c>
      <c r="C7" s="118">
        <v>2259632.0</v>
      </c>
    </row>
    <row r="8">
      <c r="A8" s="117">
        <v>22.0</v>
      </c>
      <c r="B8" s="118">
        <v>3361087.0</v>
      </c>
      <c r="C8" s="118">
        <v>2288965.0</v>
      </c>
    </row>
    <row r="9">
      <c r="A9" s="117">
        <v>23.0</v>
      </c>
      <c r="B9" s="118">
        <v>3348347.0</v>
      </c>
      <c r="C9" s="118">
        <v>2321815.0</v>
      </c>
    </row>
    <row r="10">
      <c r="A10" s="117">
        <v>24.0</v>
      </c>
      <c r="B10" s="118">
        <v>3333074.0</v>
      </c>
      <c r="C10" s="118">
        <v>2358083.0</v>
      </c>
    </row>
    <row r="11">
      <c r="A11" s="117">
        <v>25.0</v>
      </c>
      <c r="B11" s="118">
        <v>3317467.0</v>
      </c>
      <c r="C11" s="118">
        <v>2398587.0</v>
      </c>
    </row>
    <row r="12">
      <c r="A12" s="117">
        <v>26.0</v>
      </c>
      <c r="B12" s="118">
        <v>3296077.0</v>
      </c>
      <c r="C12" s="118">
        <v>2445844.0</v>
      </c>
    </row>
    <row r="13">
      <c r="A13" s="117">
        <v>27.0</v>
      </c>
      <c r="B13" s="118">
        <v>3276533.0</v>
      </c>
      <c r="C13" s="118">
        <v>2483497.0</v>
      </c>
    </row>
    <row r="14">
      <c r="A14" s="117">
        <v>28.0</v>
      </c>
      <c r="B14" s="118">
        <v>3273826.0</v>
      </c>
      <c r="C14" s="118">
        <v>2546379.0</v>
      </c>
    </row>
    <row r="15">
      <c r="A15" s="117">
        <v>29.0</v>
      </c>
      <c r="B15" s="118">
        <v>3294127.0</v>
      </c>
      <c r="C15" s="118">
        <v>2631660.0</v>
      </c>
    </row>
    <row r="16">
      <c r="A16" s="117">
        <v>30.0</v>
      </c>
      <c r="B16" s="118">
        <v>3329746.0</v>
      </c>
      <c r="C16" s="118">
        <v>2719396.0</v>
      </c>
    </row>
    <row r="17">
      <c r="A17" s="117">
        <v>31.0</v>
      </c>
      <c r="B17" s="118">
        <v>3367850.0</v>
      </c>
      <c r="C17" s="118">
        <v>2823997.0</v>
      </c>
    </row>
    <row r="18">
      <c r="A18" s="117">
        <v>32.0</v>
      </c>
      <c r="B18" s="118">
        <v>3396629.0</v>
      </c>
      <c r="C18" s="118">
        <v>2852434.0</v>
      </c>
    </row>
    <row r="19">
      <c r="A19" s="117">
        <v>33.0</v>
      </c>
      <c r="B19" s="118">
        <v>3414090.0</v>
      </c>
      <c r="C19" s="118">
        <v>2808438.0</v>
      </c>
    </row>
    <row r="20">
      <c r="A20" s="117">
        <v>34.0</v>
      </c>
      <c r="B20" s="118">
        <v>3414988.0</v>
      </c>
      <c r="C20" s="118">
        <v>2867240.0</v>
      </c>
    </row>
    <row r="21">
      <c r="A21" s="117">
        <v>35.0</v>
      </c>
      <c r="B21" s="118">
        <v>3400677.0</v>
      </c>
      <c r="C21" s="118">
        <v>2926243.0</v>
      </c>
    </row>
    <row r="22">
      <c r="A22" s="117">
        <v>36.0</v>
      </c>
      <c r="B22" s="118">
        <v>3384674.0</v>
      </c>
      <c r="C22" s="118">
        <v>2864046.0</v>
      </c>
    </row>
    <row r="23">
      <c r="A23" s="117">
        <v>37.0</v>
      </c>
      <c r="B23" s="118">
        <v>3362892.0</v>
      </c>
      <c r="C23" s="118">
        <v>2831152.0</v>
      </c>
    </row>
    <row r="24">
      <c r="A24" s="117">
        <v>38.0</v>
      </c>
      <c r="B24" s="118">
        <v>3316626.0</v>
      </c>
      <c r="C24" s="118">
        <v>2838318.0</v>
      </c>
    </row>
    <row r="25">
      <c r="A25" s="117">
        <v>39.0</v>
      </c>
      <c r="B25" s="118">
        <v>3240079.0</v>
      </c>
      <c r="C25" s="118">
        <v>2816914.0</v>
      </c>
    </row>
    <row r="26">
      <c r="A26" s="117">
        <v>40.0</v>
      </c>
      <c r="B26" s="118">
        <v>3142040.0</v>
      </c>
      <c r="C26" s="118">
        <v>2799267.0</v>
      </c>
    </row>
    <row r="27">
      <c r="A27" s="117">
        <v>41.0</v>
      </c>
      <c r="B27" s="118">
        <v>3032917.0</v>
      </c>
      <c r="C27" s="118">
        <v>2838486.0</v>
      </c>
    </row>
    <row r="28">
      <c r="A28" s="117">
        <v>42.0</v>
      </c>
      <c r="B28" s="118">
        <v>2928679.0</v>
      </c>
      <c r="C28" s="118">
        <v>2846727.0</v>
      </c>
    </row>
    <row r="29">
      <c r="A29" s="117">
        <v>43.0</v>
      </c>
      <c r="B29" s="118">
        <v>2839322.0</v>
      </c>
      <c r="C29" s="118">
        <v>2863412.0</v>
      </c>
    </row>
    <row r="30">
      <c r="A30" s="117">
        <v>44.0</v>
      </c>
      <c r="B30" s="118">
        <v>2773679.0</v>
      </c>
      <c r="C30" s="118">
        <v>2928256.0</v>
      </c>
    </row>
    <row r="31">
      <c r="A31" s="117">
        <v>45.0</v>
      </c>
      <c r="B31" s="118">
        <v>2726222.0</v>
      </c>
      <c r="C31" s="118">
        <v>2937948.0</v>
      </c>
    </row>
    <row r="32">
      <c r="A32" s="117">
        <v>46.0</v>
      </c>
      <c r="B32" s="118">
        <v>2680809.0</v>
      </c>
      <c r="C32" s="118">
        <v>2955754.0</v>
      </c>
    </row>
    <row r="33">
      <c r="A33" s="117">
        <v>47.0</v>
      </c>
      <c r="B33" s="118">
        <v>2631847.0</v>
      </c>
      <c r="C33" s="118">
        <v>2981748.0</v>
      </c>
    </row>
    <row r="34">
      <c r="A34" s="117">
        <v>48.0</v>
      </c>
      <c r="B34" s="118">
        <v>2589145.0</v>
      </c>
      <c r="C34" s="118">
        <v>3019089.0</v>
      </c>
    </row>
    <row r="35">
      <c r="A35" s="117">
        <v>49.0</v>
      </c>
      <c r="B35" s="118">
        <v>2552961.0</v>
      </c>
      <c r="C35" s="118">
        <v>3064922.0</v>
      </c>
    </row>
    <row r="36">
      <c r="A36" s="117">
        <v>50.0</v>
      </c>
      <c r="B36" s="118">
        <v>2520700.0</v>
      </c>
      <c r="C36" s="118">
        <v>3111285.0</v>
      </c>
    </row>
    <row r="37">
      <c r="A37" s="117">
        <v>51.0</v>
      </c>
      <c r="B37" s="118">
        <v>2491336.0</v>
      </c>
      <c r="C37" s="118">
        <v>3125860.0</v>
      </c>
    </row>
    <row r="38">
      <c r="A38" s="117">
        <v>52.0</v>
      </c>
      <c r="B38" s="118">
        <v>2459203.0</v>
      </c>
      <c r="C38" s="118">
        <v>3117099.0</v>
      </c>
    </row>
    <row r="39">
      <c r="A39" s="117">
        <v>53.0</v>
      </c>
      <c r="B39" s="118">
        <v>2417449.0</v>
      </c>
      <c r="C39" s="118">
        <v>3104717.0</v>
      </c>
    </row>
    <row r="40">
      <c r="A40" s="117">
        <v>54.0</v>
      </c>
      <c r="B40" s="118">
        <v>2362246.0</v>
      </c>
      <c r="C40" s="118">
        <v>3093581.0</v>
      </c>
    </row>
    <row r="41">
      <c r="A41" s="117">
        <v>55.0</v>
      </c>
      <c r="B41" s="118">
        <v>2296166.0</v>
      </c>
      <c r="C41" s="118">
        <v>3076536.0</v>
      </c>
    </row>
    <row r="42">
      <c r="A42" s="117">
        <v>56.0</v>
      </c>
      <c r="B42" s="118">
        <v>2231360.0</v>
      </c>
      <c r="C42" s="118">
        <v>3054629.0</v>
      </c>
    </row>
    <row r="43">
      <c r="A43" s="117">
        <v>57.0</v>
      </c>
      <c r="B43" s="118">
        <v>2158389.0</v>
      </c>
      <c r="C43" s="118">
        <v>3032090.0</v>
      </c>
    </row>
    <row r="44">
      <c r="A44" s="117">
        <v>58.0</v>
      </c>
      <c r="B44" s="118">
        <v>2081634.0</v>
      </c>
      <c r="C44" s="118">
        <v>3003689.0</v>
      </c>
    </row>
    <row r="45">
      <c r="A45" s="117">
        <v>59.0</v>
      </c>
      <c r="B45" s="118">
        <v>2003783.0</v>
      </c>
      <c r="C45" s="118">
        <v>2976274.0</v>
      </c>
    </row>
    <row r="46">
      <c r="A46" s="117">
        <v>60.0</v>
      </c>
      <c r="B46" s="118">
        <v>1924203.0</v>
      </c>
      <c r="C46" s="118">
        <v>2959925.0</v>
      </c>
    </row>
    <row r="47">
      <c r="A47" s="117">
        <v>61.0</v>
      </c>
      <c r="B47" s="118">
        <v>1843922.0</v>
      </c>
      <c r="C47" s="118">
        <v>2959962.0</v>
      </c>
    </row>
    <row r="48">
      <c r="A48" s="117">
        <v>62.0</v>
      </c>
      <c r="B48" s="118">
        <v>1763076.0</v>
      </c>
      <c r="C48" s="118">
        <v>2973229.0</v>
      </c>
    </row>
    <row r="49">
      <c r="A49" s="117">
        <v>63.0</v>
      </c>
      <c r="B49" s="118">
        <v>1681223.0</v>
      </c>
      <c r="C49" s="118">
        <v>2987930.0</v>
      </c>
    </row>
    <row r="50">
      <c r="A50" s="117">
        <v>64.0</v>
      </c>
      <c r="B50" s="118">
        <v>1598697.0</v>
      </c>
      <c r="C50" s="118">
        <v>2993051.0</v>
      </c>
    </row>
    <row r="51">
      <c r="A51" s="119">
        <v>65.0</v>
      </c>
      <c r="B51" s="118">
        <v>1516848.0</v>
      </c>
      <c r="C51" s="118">
        <v>2980643.0</v>
      </c>
    </row>
    <row r="52">
      <c r="A52" s="120" t="s">
        <v>92</v>
      </c>
      <c r="B52" s="118">
        <f t="shared" ref="B52:C52" si="1">SUM(B1:B51)</f>
        <v>141388292</v>
      </c>
      <c r="C52" s="118">
        <f t="shared" si="1"/>
        <v>138807096</v>
      </c>
    </row>
  </sheetData>
  <drawing r:id="rId1"/>
</worksheet>
</file>