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Documents\2023-FYP\Experiment\"/>
    </mc:Choice>
  </mc:AlternateContent>
  <xr:revisionPtr revIDLastSave="0" documentId="13_ncr:1_{43968641-484F-426B-B4E5-E1AC18F45D00}" xr6:coauthVersionLast="47" xr6:coauthVersionMax="47" xr10:uidLastSave="{00000000-0000-0000-0000-000000000000}"/>
  <bookViews>
    <workbookView xWindow="1155" yWindow="5550" windowWidth="36000" windowHeight="14280" firstSheet="4" activeTab="7" xr2:uid="{9618EC4A-BAF2-4511-9F63-3241D4476D9E}"/>
  </bookViews>
  <sheets>
    <sheet name="movement1 6rpm" sheetId="1" r:id="rId1"/>
    <sheet name="movement1 40rpm" sheetId="2" r:id="rId2"/>
    <sheet name="movement1 40rpm current" sheetId="3" r:id="rId3"/>
    <sheet name="movement1 simulation" sheetId="4" r:id="rId4"/>
    <sheet name="movement3 40rpm" sheetId="5" r:id="rId5"/>
    <sheet name="movement3 simulation" sheetId="6" r:id="rId6"/>
    <sheet name="movement4 40rpm" sheetId="8" r:id="rId7"/>
    <sheet name="movement4 simulation" sheetId="9" r:id="rId8"/>
    <sheet name="movement7 6rpm" sheetId="10" r:id="rId9"/>
    <sheet name="movement7 simulation" sheetId="11" r:id="rId10"/>
    <sheet name="movement4 6rpm 15x20" sheetId="13" r:id="rId11"/>
    <sheet name="movement8 6rpm 15x20 (2)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9" l="1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3" i="9"/>
  <c r="W41" i="14"/>
  <c r="W40" i="14"/>
  <c r="W39" i="14"/>
  <c r="W38" i="14"/>
  <c r="W37" i="14"/>
  <c r="W36" i="14"/>
  <c r="W35" i="14"/>
  <c r="W34" i="14"/>
  <c r="W33" i="14"/>
  <c r="W32" i="14"/>
  <c r="W31" i="14"/>
  <c r="D31" i="14"/>
  <c r="W30" i="14"/>
  <c r="D30" i="14"/>
  <c r="W29" i="14"/>
  <c r="D29" i="14"/>
  <c r="W28" i="14"/>
  <c r="D28" i="14"/>
  <c r="W27" i="14"/>
  <c r="D27" i="14"/>
  <c r="W26" i="14"/>
  <c r="D26" i="14"/>
  <c r="W25" i="14"/>
  <c r="D25" i="14"/>
  <c r="W24" i="14"/>
  <c r="D24" i="14"/>
  <c r="W23" i="14"/>
  <c r="D23" i="14"/>
  <c r="W22" i="14"/>
  <c r="D22" i="14"/>
  <c r="W21" i="14"/>
  <c r="D21" i="14"/>
  <c r="W20" i="14"/>
  <c r="D20" i="14"/>
  <c r="W19" i="14"/>
  <c r="D19" i="14"/>
  <c r="W18" i="14"/>
  <c r="D18" i="14"/>
  <c r="W17" i="14"/>
  <c r="D17" i="14"/>
  <c r="W16" i="14"/>
  <c r="D16" i="14"/>
  <c r="W15" i="14"/>
  <c r="D15" i="14"/>
  <c r="W14" i="14"/>
  <c r="D14" i="14"/>
  <c r="W13" i="14"/>
  <c r="D13" i="14"/>
  <c r="W12" i="14"/>
  <c r="D12" i="14"/>
  <c r="W11" i="14"/>
  <c r="D11" i="14"/>
  <c r="W10" i="14"/>
  <c r="D10" i="14"/>
  <c r="W9" i="14"/>
  <c r="D9" i="14"/>
  <c r="W8" i="14"/>
  <c r="D8" i="14"/>
  <c r="W7" i="14"/>
  <c r="D7" i="14"/>
  <c r="W6" i="14"/>
  <c r="D6" i="14"/>
  <c r="W5" i="14"/>
  <c r="D5" i="14"/>
  <c r="W4" i="14"/>
  <c r="D4" i="14"/>
  <c r="D3" i="14"/>
  <c r="W41" i="13"/>
  <c r="W40" i="13"/>
  <c r="W39" i="13"/>
  <c r="W38" i="13"/>
  <c r="W37" i="13"/>
  <c r="W36" i="13"/>
  <c r="W35" i="13"/>
  <c r="W34" i="13"/>
  <c r="W33" i="13"/>
  <c r="W32" i="13"/>
  <c r="W31" i="13"/>
  <c r="D31" i="13"/>
  <c r="W30" i="13"/>
  <c r="D30" i="13"/>
  <c r="W29" i="13"/>
  <c r="D29" i="13"/>
  <c r="W28" i="13"/>
  <c r="D28" i="13"/>
  <c r="W27" i="13"/>
  <c r="D27" i="13"/>
  <c r="W26" i="13"/>
  <c r="D26" i="13"/>
  <c r="W25" i="13"/>
  <c r="D25" i="13"/>
  <c r="W24" i="13"/>
  <c r="D24" i="13"/>
  <c r="W23" i="13"/>
  <c r="D23" i="13"/>
  <c r="W22" i="13"/>
  <c r="D22" i="13"/>
  <c r="W21" i="13"/>
  <c r="D21" i="13"/>
  <c r="W20" i="13"/>
  <c r="D20" i="13"/>
  <c r="W19" i="13"/>
  <c r="D19" i="13"/>
  <c r="W18" i="13"/>
  <c r="D18" i="13"/>
  <c r="W17" i="13"/>
  <c r="D17" i="13"/>
  <c r="W16" i="13"/>
  <c r="D16" i="13"/>
  <c r="W15" i="13"/>
  <c r="D15" i="13"/>
  <c r="W14" i="13"/>
  <c r="D14" i="13"/>
  <c r="W13" i="13"/>
  <c r="D13" i="13"/>
  <c r="W12" i="13"/>
  <c r="D12" i="13"/>
  <c r="W11" i="13"/>
  <c r="D11" i="13"/>
  <c r="W10" i="13"/>
  <c r="D10" i="13"/>
  <c r="W9" i="13"/>
  <c r="D9" i="13"/>
  <c r="W8" i="13"/>
  <c r="D8" i="13"/>
  <c r="W7" i="13"/>
  <c r="D7" i="13"/>
  <c r="W6" i="13"/>
  <c r="D6" i="13"/>
  <c r="W5" i="13"/>
  <c r="D5" i="13"/>
  <c r="W4" i="13"/>
  <c r="D4" i="13"/>
  <c r="D3" i="13"/>
  <c r="D31" i="10" l="1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3" i="10"/>
  <c r="W41" i="10"/>
  <c r="W40" i="10"/>
  <c r="W39" i="10"/>
  <c r="W38" i="10"/>
  <c r="W37" i="10"/>
  <c r="W36" i="10"/>
  <c r="W35" i="10"/>
  <c r="W34" i="10"/>
  <c r="W33" i="10"/>
  <c r="W32" i="10"/>
  <c r="W31" i="10"/>
  <c r="W30" i="10"/>
  <c r="W29" i="10"/>
  <c r="W28" i="10"/>
  <c r="W27" i="10"/>
  <c r="W26" i="10"/>
  <c r="W25" i="10"/>
  <c r="W24" i="10"/>
  <c r="W23" i="10"/>
  <c r="W22" i="10"/>
  <c r="W21" i="10"/>
  <c r="W20" i="10"/>
  <c r="W19" i="10"/>
  <c r="W18" i="10"/>
  <c r="W17" i="10"/>
  <c r="W16" i="10"/>
  <c r="W15" i="10"/>
  <c r="W14" i="10"/>
  <c r="W13" i="10"/>
  <c r="W12" i="10"/>
  <c r="W11" i="10"/>
  <c r="W10" i="10"/>
  <c r="W9" i="10"/>
  <c r="W8" i="10"/>
  <c r="W7" i="10"/>
  <c r="W6" i="10"/>
  <c r="W5" i="10"/>
  <c r="W4" i="10"/>
  <c r="W41" i="8"/>
  <c r="W40" i="8"/>
  <c r="W39" i="8"/>
  <c r="W38" i="8"/>
  <c r="W37" i="8"/>
  <c r="W36" i="8"/>
  <c r="W35" i="8"/>
  <c r="W34" i="8"/>
  <c r="W33" i="8"/>
  <c r="W32" i="8"/>
  <c r="W31" i="8"/>
  <c r="W30" i="8"/>
  <c r="W29" i="8"/>
  <c r="W28" i="8"/>
  <c r="W27" i="8"/>
  <c r="D27" i="8"/>
  <c r="W26" i="8"/>
  <c r="D26" i="8"/>
  <c r="W25" i="8"/>
  <c r="D25" i="8"/>
  <c r="W24" i="8"/>
  <c r="D24" i="8"/>
  <c r="W23" i="8"/>
  <c r="D23" i="8"/>
  <c r="W22" i="8"/>
  <c r="D22" i="8"/>
  <c r="W21" i="8"/>
  <c r="D21" i="8"/>
  <c r="W20" i="8"/>
  <c r="D20" i="8"/>
  <c r="W19" i="8"/>
  <c r="D19" i="8"/>
  <c r="W18" i="8"/>
  <c r="D18" i="8"/>
  <c r="W17" i="8"/>
  <c r="D17" i="8"/>
  <c r="W16" i="8"/>
  <c r="D16" i="8"/>
  <c r="W15" i="8"/>
  <c r="D15" i="8"/>
  <c r="W14" i="8"/>
  <c r="D14" i="8"/>
  <c r="W13" i="8"/>
  <c r="D13" i="8"/>
  <c r="W12" i="8"/>
  <c r="D12" i="8"/>
  <c r="W11" i="8"/>
  <c r="D11" i="8"/>
  <c r="W10" i="8"/>
  <c r="D10" i="8"/>
  <c r="W9" i="8"/>
  <c r="D9" i="8"/>
  <c r="W8" i="8"/>
  <c r="D8" i="8"/>
  <c r="W7" i="8"/>
  <c r="D7" i="8"/>
  <c r="W6" i="8"/>
  <c r="D6" i="8"/>
  <c r="W5" i="8"/>
  <c r="D5" i="8"/>
  <c r="W4" i="8"/>
  <c r="D4" i="8"/>
  <c r="D3" i="8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D27" i="5"/>
  <c r="W26" i="5"/>
  <c r="D26" i="5"/>
  <c r="W25" i="5"/>
  <c r="D25" i="5"/>
  <c r="W24" i="5"/>
  <c r="D24" i="5"/>
  <c r="W23" i="5"/>
  <c r="D23" i="5"/>
  <c r="W22" i="5"/>
  <c r="D22" i="5"/>
  <c r="W21" i="5"/>
  <c r="D21" i="5"/>
  <c r="W20" i="5"/>
  <c r="D20" i="5"/>
  <c r="W19" i="5"/>
  <c r="D19" i="5"/>
  <c r="W18" i="5"/>
  <c r="D18" i="5"/>
  <c r="W17" i="5"/>
  <c r="D17" i="5"/>
  <c r="W16" i="5"/>
  <c r="D16" i="5"/>
  <c r="W15" i="5"/>
  <c r="D15" i="5"/>
  <c r="W14" i="5"/>
  <c r="D14" i="5"/>
  <c r="W13" i="5"/>
  <c r="D13" i="5"/>
  <c r="W12" i="5"/>
  <c r="D12" i="5"/>
  <c r="W11" i="5"/>
  <c r="D11" i="5"/>
  <c r="W10" i="5"/>
  <c r="D10" i="5"/>
  <c r="W9" i="5"/>
  <c r="D9" i="5"/>
  <c r="W8" i="5"/>
  <c r="D8" i="5"/>
  <c r="W7" i="5"/>
  <c r="D7" i="5"/>
  <c r="W6" i="5"/>
  <c r="D6" i="5"/>
  <c r="W5" i="5"/>
  <c r="D5" i="5"/>
  <c r="W4" i="5"/>
  <c r="D4" i="5"/>
  <c r="D3" i="5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3" i="2"/>
</calcChain>
</file>

<file path=xl/sharedStrings.xml><?xml version="1.0" encoding="utf-8"?>
<sst xmlns="http://schemas.openxmlformats.org/spreadsheetml/2006/main" count="187" uniqueCount="24">
  <si>
    <t>Voltage</t>
  </si>
  <si>
    <t>Climbing?</t>
  </si>
  <si>
    <t>Key</t>
  </si>
  <si>
    <t>no movement</t>
  </si>
  <si>
    <t>Partial movement, one lim lifts</t>
  </si>
  <si>
    <t>full climbing</t>
  </si>
  <si>
    <t>notes:</t>
  </si>
  <si>
    <t>*tail bends</t>
  </si>
  <si>
    <t>5.3 V -&gt; 0.763 Nm</t>
  </si>
  <si>
    <t>current (mA)</t>
  </si>
  <si>
    <t>torque (Nmm)</t>
  </si>
  <si>
    <t>Partial movement, or one lim lifts</t>
  </si>
  <si>
    <t>torque</t>
  </si>
  <si>
    <t>30 cm tail</t>
  </si>
  <si>
    <t>60cm tail</t>
  </si>
  <si>
    <t>30cm</t>
  </si>
  <si>
    <t>60cm</t>
  </si>
  <si>
    <t>10cm elevation</t>
  </si>
  <si>
    <t>tail on ground</t>
  </si>
  <si>
    <t>utail = 0.5</t>
  </si>
  <si>
    <t>utail = 0.1</t>
  </si>
  <si>
    <t>10x20</t>
  </si>
  <si>
    <t>15x20</t>
  </si>
  <si>
    <t>10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</si>
</sst>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'movement1 6rpm'!$B$3:$B$21</c:f>
              <c:numCache>
                <c:formatCode>General</c:formatCode>
                <c:ptCount val="19"/>
                <c:pt idx="0">
                  <c:v>2.11</c:v>
                </c:pt>
                <c:pt idx="1">
                  <c:v>1.75</c:v>
                </c:pt>
                <c:pt idx="2">
                  <c:v>1.8</c:v>
                </c:pt>
                <c:pt idx="3">
                  <c:v>2</c:v>
                </c:pt>
                <c:pt idx="4">
                  <c:v>1.92</c:v>
                </c:pt>
                <c:pt idx="5">
                  <c:v>1.77</c:v>
                </c:pt>
                <c:pt idx="6">
                  <c:v>1.78</c:v>
                </c:pt>
                <c:pt idx="7">
                  <c:v>1.87</c:v>
                </c:pt>
                <c:pt idx="8">
                  <c:v>1.85</c:v>
                </c:pt>
                <c:pt idx="9">
                  <c:v>1.73</c:v>
                </c:pt>
                <c:pt idx="10">
                  <c:v>1.85</c:v>
                </c:pt>
                <c:pt idx="11">
                  <c:v>1.87</c:v>
                </c:pt>
                <c:pt idx="12">
                  <c:v>1.82</c:v>
                </c:pt>
              </c:numCache>
            </c:numRef>
          </c:xVal>
          <c:yVal>
            <c:numRef>
              <c:f>'movement1 6rpm'!$C$3:$C$21</c:f>
              <c:numCache>
                <c:formatCode>General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D-4E86-8680-A50F891E9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Movement 4 with 60cm tail and 10cm step</a:t>
            </a:r>
            <a:r>
              <a:rPr lang="en-GB" baseline="0"/>
              <a:t> height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'movement4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40rpm'!$W$4:$W$42</c:f>
              <c:numCache>
                <c:formatCode>General</c:formatCode>
                <c:ptCount val="39"/>
                <c:pt idx="0">
                  <c:v>0.58957599999999999</c:v>
                </c:pt>
                <c:pt idx="1">
                  <c:v>0.65144199999999997</c:v>
                </c:pt>
                <c:pt idx="2">
                  <c:v>0.70152399999999993</c:v>
                </c:pt>
                <c:pt idx="3">
                  <c:v>0.80316100000000001</c:v>
                </c:pt>
                <c:pt idx="4">
                  <c:v>0.84145899999999996</c:v>
                </c:pt>
                <c:pt idx="5">
                  <c:v>0.86797299999999988</c:v>
                </c:pt>
                <c:pt idx="6">
                  <c:v>0.90479799999999988</c:v>
                </c:pt>
                <c:pt idx="7">
                  <c:v>0.98433999999999988</c:v>
                </c:pt>
                <c:pt idx="8">
                  <c:v>0.95782599999999996</c:v>
                </c:pt>
                <c:pt idx="9">
                  <c:v>1.0005429999999997</c:v>
                </c:pt>
                <c:pt idx="10">
                  <c:v>1.0020159999999998</c:v>
                </c:pt>
                <c:pt idx="11">
                  <c:v>0.97550199999999998</c:v>
                </c:pt>
                <c:pt idx="12">
                  <c:v>1.0049619999999999</c:v>
                </c:pt>
                <c:pt idx="13">
                  <c:v>1.0079079999999998</c:v>
                </c:pt>
                <c:pt idx="14">
                  <c:v>1.0609359999999999</c:v>
                </c:pt>
                <c:pt idx="15">
                  <c:v>1.0137999999999998</c:v>
                </c:pt>
                <c:pt idx="16">
                  <c:v>0.93720400000000004</c:v>
                </c:pt>
                <c:pt idx="17">
                  <c:v>0.88712199999999986</c:v>
                </c:pt>
                <c:pt idx="18">
                  <c:v>0.90037900000000004</c:v>
                </c:pt>
                <c:pt idx="19">
                  <c:v>0.94604199999999994</c:v>
                </c:pt>
                <c:pt idx="20">
                  <c:v>0.96519099999999991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  <c:pt idx="25">
                  <c:v>-1.7299999999999999E-2</c:v>
                </c:pt>
                <c:pt idx="26">
                  <c:v>-1.7299999999999999E-2</c:v>
                </c:pt>
                <c:pt idx="27">
                  <c:v>-1.7299999999999999E-2</c:v>
                </c:pt>
                <c:pt idx="28">
                  <c:v>-1.7299999999999999E-2</c:v>
                </c:pt>
                <c:pt idx="29">
                  <c:v>-1.7299999999999999E-2</c:v>
                </c:pt>
                <c:pt idx="30">
                  <c:v>-1.7299999999999999E-2</c:v>
                </c:pt>
                <c:pt idx="31">
                  <c:v>-1.7299999999999999E-2</c:v>
                </c:pt>
                <c:pt idx="32">
                  <c:v>-1.7299999999999999E-2</c:v>
                </c:pt>
                <c:pt idx="33">
                  <c:v>-1.7299999999999999E-2</c:v>
                </c:pt>
                <c:pt idx="34">
                  <c:v>-1.7299999999999999E-2</c:v>
                </c:pt>
                <c:pt idx="35">
                  <c:v>-1.7299999999999999E-2</c:v>
                </c:pt>
                <c:pt idx="36">
                  <c:v>-1.7299999999999999E-2</c:v>
                </c:pt>
                <c:pt idx="37">
                  <c:v>-1.7299999999999999E-2</c:v>
                </c:pt>
              </c:numCache>
            </c:numRef>
          </c:xVal>
          <c:yVal>
            <c:numRef>
              <c:f>'movement4 40rpm'!$V$4:$V$45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0.5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0.5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56-4E9C-85B5-CBCFA128B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Stalling</a:t>
                </a:r>
                <a:r>
                  <a:rPr lang="en-GB" baseline="0"/>
                  <a:t> Torque (Nm)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Climbing</a:t>
                </a:r>
                <a:r>
                  <a:rPr lang="en-GB" baseline="0"/>
                  <a:t>: 0 = no climb, 0.5 = partial climb, 1 = full climbing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movement 4, 60 cm tail, 10 cm step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simulation'!$R$3:$R$31</c:f>
              <c:numCache>
                <c:formatCode>General</c:formatCode>
                <c:ptCount val="2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0.65</c:v>
                </c:pt>
                <c:pt idx="13">
                  <c:v>0.7</c:v>
                </c:pt>
                <c:pt idx="14">
                  <c:v>0.72</c:v>
                </c:pt>
                <c:pt idx="15">
                  <c:v>0.74</c:v>
                </c:pt>
                <c:pt idx="16">
                  <c:v>0.76</c:v>
                </c:pt>
                <c:pt idx="17">
                  <c:v>0.78</c:v>
                </c:pt>
                <c:pt idx="18">
                  <c:v>0.8</c:v>
                </c:pt>
                <c:pt idx="19">
                  <c:v>0.82</c:v>
                </c:pt>
                <c:pt idx="20">
                  <c:v>0.84</c:v>
                </c:pt>
                <c:pt idx="21">
                  <c:v>0.86</c:v>
                </c:pt>
                <c:pt idx="22">
                  <c:v>0.88</c:v>
                </c:pt>
                <c:pt idx="23">
                  <c:v>0.9</c:v>
                </c:pt>
                <c:pt idx="24">
                  <c:v>0.79</c:v>
                </c:pt>
                <c:pt idx="25">
                  <c:v>0.85</c:v>
                </c:pt>
              </c:numCache>
            </c:numRef>
          </c:xVal>
          <c:yVal>
            <c:numRef>
              <c:f>'movement4 simulation'!$Q$3:$Q$33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5-4B45-8B53-95D4CD454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ax val="1.100000000000000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Climbing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'movement7 6rpm'!$C$2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'movement7 6rpm'!$D$3:$D$34</c:f>
              <c:numCache>
                <c:formatCode>General</c:formatCode>
                <c:ptCount val="32"/>
                <c:pt idx="0">
                  <c:v>1.5988399999999998</c:v>
                </c:pt>
                <c:pt idx="1">
                  <c:v>1.5934250000000001</c:v>
                </c:pt>
                <c:pt idx="2">
                  <c:v>1.8695899999999999</c:v>
                </c:pt>
                <c:pt idx="3">
                  <c:v>1.929155</c:v>
                </c:pt>
                <c:pt idx="4">
                  <c:v>1.7991949999999999</c:v>
                </c:pt>
                <c:pt idx="5">
                  <c:v>1.604255</c:v>
                </c:pt>
                <c:pt idx="6">
                  <c:v>1.57718</c:v>
                </c:pt>
                <c:pt idx="7">
                  <c:v>1.4309750000000001</c:v>
                </c:pt>
                <c:pt idx="8">
                  <c:v>1.420145</c:v>
                </c:pt>
                <c:pt idx="9">
                  <c:v>1.3010149999999998</c:v>
                </c:pt>
                <c:pt idx="10">
                  <c:v>1.1006599999999997</c:v>
                </c:pt>
                <c:pt idx="11">
                  <c:v>1.138565</c:v>
                </c:pt>
                <c:pt idx="12">
                  <c:v>0.91113500000000003</c:v>
                </c:pt>
                <c:pt idx="13">
                  <c:v>0.89488999999999996</c:v>
                </c:pt>
                <c:pt idx="14">
                  <c:v>0.95445499999999983</c:v>
                </c:pt>
                <c:pt idx="15">
                  <c:v>0.94362499999999971</c:v>
                </c:pt>
                <c:pt idx="16">
                  <c:v>1.0789999999999997</c:v>
                </c:pt>
                <c:pt idx="17">
                  <c:v>1.0573399999999997</c:v>
                </c:pt>
                <c:pt idx="18">
                  <c:v>1.02485</c:v>
                </c:pt>
                <c:pt idx="19">
                  <c:v>0.99235999999999991</c:v>
                </c:pt>
                <c:pt idx="20">
                  <c:v>0.867815</c:v>
                </c:pt>
                <c:pt idx="21">
                  <c:v>1.00319</c:v>
                </c:pt>
                <c:pt idx="22">
                  <c:v>0.51042499999999991</c:v>
                </c:pt>
                <c:pt idx="23">
                  <c:v>0.73243999999999998</c:v>
                </c:pt>
                <c:pt idx="24">
                  <c:v>0.64038499999999998</c:v>
                </c:pt>
                <c:pt idx="25">
                  <c:v>0.65121499999999988</c:v>
                </c:pt>
                <c:pt idx="26">
                  <c:v>0.72702499999999981</c:v>
                </c:pt>
                <c:pt idx="27">
                  <c:v>0.6133099999999998</c:v>
                </c:pt>
                <c:pt idx="28">
                  <c:v>0.54291500000000004</c:v>
                </c:pt>
              </c:numCache>
            </c:numRef>
          </c:xVal>
          <c:yVal>
            <c:numRef>
              <c:f>'movement7 6rpm'!$C$3:$C$34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0-4F97-BD2E-3ABAA43CF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'movement7 6rpm'!$C$2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'movement7 6rpm'!$W$4:$W$42</c:f>
              <c:numCache>
                <c:formatCode>General</c:formatCode>
                <c:ptCount val="39"/>
                <c:pt idx="0">
                  <c:v>-1.7299999999999999E-2</c:v>
                </c:pt>
                <c:pt idx="1">
                  <c:v>-1.7299999999999999E-2</c:v>
                </c:pt>
                <c:pt idx="2">
                  <c:v>-1.7299999999999999E-2</c:v>
                </c:pt>
                <c:pt idx="3">
                  <c:v>-1.7299999999999999E-2</c:v>
                </c:pt>
                <c:pt idx="4">
                  <c:v>-1.7299999999999999E-2</c:v>
                </c:pt>
                <c:pt idx="5">
                  <c:v>-1.7299999999999999E-2</c:v>
                </c:pt>
                <c:pt idx="6">
                  <c:v>-1.7299999999999999E-2</c:v>
                </c:pt>
                <c:pt idx="7">
                  <c:v>-1.7299999999999999E-2</c:v>
                </c:pt>
                <c:pt idx="8">
                  <c:v>-1.7299999999999999E-2</c:v>
                </c:pt>
                <c:pt idx="9">
                  <c:v>-1.7299999999999999E-2</c:v>
                </c:pt>
                <c:pt idx="10">
                  <c:v>-1.7299999999999999E-2</c:v>
                </c:pt>
                <c:pt idx="11">
                  <c:v>-1.7299999999999999E-2</c:v>
                </c:pt>
                <c:pt idx="12">
                  <c:v>-1.7299999999999999E-2</c:v>
                </c:pt>
                <c:pt idx="13">
                  <c:v>-1.7299999999999999E-2</c:v>
                </c:pt>
                <c:pt idx="14">
                  <c:v>-1.7299999999999999E-2</c:v>
                </c:pt>
                <c:pt idx="15">
                  <c:v>-1.7299999999999999E-2</c:v>
                </c:pt>
                <c:pt idx="16">
                  <c:v>-1.7299999999999999E-2</c:v>
                </c:pt>
                <c:pt idx="17">
                  <c:v>-1.7299999999999999E-2</c:v>
                </c:pt>
                <c:pt idx="18">
                  <c:v>-1.7299999999999999E-2</c:v>
                </c:pt>
                <c:pt idx="19">
                  <c:v>-1.7299999999999999E-2</c:v>
                </c:pt>
                <c:pt idx="20">
                  <c:v>-1.7299999999999999E-2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  <c:pt idx="25">
                  <c:v>-1.7299999999999999E-2</c:v>
                </c:pt>
                <c:pt idx="26">
                  <c:v>-1.7299999999999999E-2</c:v>
                </c:pt>
                <c:pt idx="27">
                  <c:v>-1.7299999999999999E-2</c:v>
                </c:pt>
                <c:pt idx="28">
                  <c:v>-1.7299999999999999E-2</c:v>
                </c:pt>
                <c:pt idx="29">
                  <c:v>-1.7299999999999999E-2</c:v>
                </c:pt>
                <c:pt idx="30">
                  <c:v>-1.7299999999999999E-2</c:v>
                </c:pt>
                <c:pt idx="31">
                  <c:v>-1.7299999999999999E-2</c:v>
                </c:pt>
                <c:pt idx="32">
                  <c:v>-1.7299999999999999E-2</c:v>
                </c:pt>
                <c:pt idx="33">
                  <c:v>-1.7299999999999999E-2</c:v>
                </c:pt>
                <c:pt idx="34">
                  <c:v>-1.7299999999999999E-2</c:v>
                </c:pt>
                <c:pt idx="35">
                  <c:v>-1.7299999999999999E-2</c:v>
                </c:pt>
                <c:pt idx="36">
                  <c:v>-1.7299999999999999E-2</c:v>
                </c:pt>
                <c:pt idx="37">
                  <c:v>-1.7299999999999999E-2</c:v>
                </c:pt>
              </c:numCache>
            </c:numRef>
          </c:xVal>
          <c:yVal>
            <c:numRef>
              <c:f>'movement7 6rpm'!$V$4:$V$45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B-4607-8717-BB1CA250A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'movement7 simulation'!$P$3:$P$33</c:f>
              <c:numCache>
                <c:formatCode>General</c:formatCode>
                <c:ptCount val="31"/>
                <c:pt idx="0">
                  <c:v>1400</c:v>
                </c:pt>
                <c:pt idx="1">
                  <c:v>1000</c:v>
                </c:pt>
                <c:pt idx="2">
                  <c:v>850</c:v>
                </c:pt>
                <c:pt idx="3">
                  <c:v>900</c:v>
                </c:pt>
                <c:pt idx="4">
                  <c:v>950</c:v>
                </c:pt>
                <c:pt idx="5">
                  <c:v>925</c:v>
                </c:pt>
                <c:pt idx="6">
                  <c:v>910</c:v>
                </c:pt>
              </c:numCache>
            </c:numRef>
          </c:xVal>
          <c:yVal>
            <c:numRef>
              <c:f>'movement7 simulation'!$Q$3:$Q$33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C-4E08-A9C7-FFD5464B5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'movement7 simulation'!$C$2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'movement7 simulation'!$B$3:$B$31</c:f>
              <c:numCache>
                <c:formatCode>General</c:formatCode>
                <c:ptCount val="29"/>
                <c:pt idx="0">
                  <c:v>520</c:v>
                </c:pt>
                <c:pt idx="1">
                  <c:v>550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850</c:v>
                </c:pt>
                <c:pt idx="6">
                  <c:v>900</c:v>
                </c:pt>
                <c:pt idx="7">
                  <c:v>940</c:v>
                </c:pt>
                <c:pt idx="8">
                  <c:v>960</c:v>
                </c:pt>
                <c:pt idx="9">
                  <c:v>980</c:v>
                </c:pt>
                <c:pt idx="10">
                  <c:v>1000</c:v>
                </c:pt>
                <c:pt idx="11">
                  <c:v>1040</c:v>
                </c:pt>
                <c:pt idx="12">
                  <c:v>1100</c:v>
                </c:pt>
                <c:pt idx="13">
                  <c:v>1200</c:v>
                </c:pt>
              </c:numCache>
            </c:numRef>
          </c:xVal>
          <c:yVal>
            <c:numRef>
              <c:f>'movement7 simulation'!$C$3:$C$32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E-48FE-8BF8-5F38D704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'movement4 6rpm 15x20'!$C$2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6rpm 15x20'!$D$3:$D$34</c:f>
              <c:numCache>
                <c:formatCode>General</c:formatCode>
                <c:ptCount val="32"/>
                <c:pt idx="0">
                  <c:v>0.75951499999999994</c:v>
                </c:pt>
                <c:pt idx="1">
                  <c:v>0.52125500000000002</c:v>
                </c:pt>
                <c:pt idx="2">
                  <c:v>0.56457500000000005</c:v>
                </c:pt>
                <c:pt idx="3">
                  <c:v>0.63496999999999981</c:v>
                </c:pt>
                <c:pt idx="4">
                  <c:v>0.7053649999999998</c:v>
                </c:pt>
                <c:pt idx="5">
                  <c:v>0.66745999999999994</c:v>
                </c:pt>
                <c:pt idx="6">
                  <c:v>0.82990999999999993</c:v>
                </c:pt>
                <c:pt idx="7">
                  <c:v>0.79200499999999985</c:v>
                </c:pt>
                <c:pt idx="8">
                  <c:v>0.80283499999999997</c:v>
                </c:pt>
                <c:pt idx="9">
                  <c:v>0.61872499999999997</c:v>
                </c:pt>
                <c:pt idx="10">
                  <c:v>0.58623499999999984</c:v>
                </c:pt>
                <c:pt idx="11">
                  <c:v>0.62413999999999992</c:v>
                </c:pt>
                <c:pt idx="12">
                  <c:v>0.64579999999999993</c:v>
                </c:pt>
                <c:pt idx="13">
                  <c:v>-0.43719999999999998</c:v>
                </c:pt>
                <c:pt idx="14">
                  <c:v>-0.43719999999999998</c:v>
                </c:pt>
                <c:pt idx="15">
                  <c:v>-0.43719999999999998</c:v>
                </c:pt>
                <c:pt idx="16">
                  <c:v>-0.43719999999999998</c:v>
                </c:pt>
                <c:pt idx="17">
                  <c:v>-0.43719999999999998</c:v>
                </c:pt>
                <c:pt idx="18">
                  <c:v>-0.43719999999999998</c:v>
                </c:pt>
                <c:pt idx="19">
                  <c:v>-0.43719999999999998</c:v>
                </c:pt>
                <c:pt idx="20">
                  <c:v>-0.43719999999999998</c:v>
                </c:pt>
                <c:pt idx="21">
                  <c:v>-0.43719999999999998</c:v>
                </c:pt>
                <c:pt idx="22">
                  <c:v>-0.43719999999999998</c:v>
                </c:pt>
                <c:pt idx="23">
                  <c:v>-0.43719999999999998</c:v>
                </c:pt>
                <c:pt idx="24">
                  <c:v>-0.43719999999999998</c:v>
                </c:pt>
                <c:pt idx="25">
                  <c:v>-0.43719999999999998</c:v>
                </c:pt>
                <c:pt idx="26">
                  <c:v>-0.43719999999999998</c:v>
                </c:pt>
                <c:pt idx="27">
                  <c:v>-0.43719999999999998</c:v>
                </c:pt>
                <c:pt idx="28">
                  <c:v>-0.43719999999999998</c:v>
                </c:pt>
              </c:numCache>
            </c:numRef>
          </c:xVal>
          <c:yVal>
            <c:numRef>
              <c:f>'movement4 6rpm 15x20'!$C$3:$C$34</c:f>
              <c:numCache>
                <c:formatCode>General</c:formatCode>
                <c:ptCount val="3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6-4AE0-BD24-296A2D808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'movement4 6rpm 15x20'!$C$2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6rpm 15x20'!$W$4:$W$42</c:f>
              <c:numCache>
                <c:formatCode>General</c:formatCode>
                <c:ptCount val="39"/>
                <c:pt idx="0">
                  <c:v>-1.7299999999999999E-2</c:v>
                </c:pt>
                <c:pt idx="1">
                  <c:v>-1.7299999999999999E-2</c:v>
                </c:pt>
                <c:pt idx="2">
                  <c:v>-1.7299999999999999E-2</c:v>
                </c:pt>
                <c:pt idx="3">
                  <c:v>-1.7299999999999999E-2</c:v>
                </c:pt>
                <c:pt idx="4">
                  <c:v>-1.7299999999999999E-2</c:v>
                </c:pt>
                <c:pt idx="5">
                  <c:v>-1.7299999999999999E-2</c:v>
                </c:pt>
                <c:pt idx="6">
                  <c:v>-1.7299999999999999E-2</c:v>
                </c:pt>
                <c:pt idx="7">
                  <c:v>-1.7299999999999999E-2</c:v>
                </c:pt>
                <c:pt idx="8">
                  <c:v>-1.7299999999999999E-2</c:v>
                </c:pt>
                <c:pt idx="9">
                  <c:v>-1.7299999999999999E-2</c:v>
                </c:pt>
                <c:pt idx="10">
                  <c:v>-1.7299999999999999E-2</c:v>
                </c:pt>
                <c:pt idx="11">
                  <c:v>-1.7299999999999999E-2</c:v>
                </c:pt>
                <c:pt idx="12">
                  <c:v>-1.7299999999999999E-2</c:v>
                </c:pt>
                <c:pt idx="13">
                  <c:v>-1.7299999999999999E-2</c:v>
                </c:pt>
                <c:pt idx="14">
                  <c:v>-1.7299999999999999E-2</c:v>
                </c:pt>
                <c:pt idx="15">
                  <c:v>-1.7299999999999999E-2</c:v>
                </c:pt>
                <c:pt idx="16">
                  <c:v>-1.7299999999999999E-2</c:v>
                </c:pt>
                <c:pt idx="17">
                  <c:v>-1.7299999999999999E-2</c:v>
                </c:pt>
                <c:pt idx="18">
                  <c:v>-1.7299999999999999E-2</c:v>
                </c:pt>
                <c:pt idx="19">
                  <c:v>-1.7299999999999999E-2</c:v>
                </c:pt>
                <c:pt idx="20">
                  <c:v>-1.7299999999999999E-2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  <c:pt idx="25">
                  <c:v>-1.7299999999999999E-2</c:v>
                </c:pt>
                <c:pt idx="26">
                  <c:v>-1.7299999999999999E-2</c:v>
                </c:pt>
                <c:pt idx="27">
                  <c:v>-1.7299999999999999E-2</c:v>
                </c:pt>
                <c:pt idx="28">
                  <c:v>-1.7299999999999999E-2</c:v>
                </c:pt>
                <c:pt idx="29">
                  <c:v>-1.7299999999999999E-2</c:v>
                </c:pt>
                <c:pt idx="30">
                  <c:v>-1.7299999999999999E-2</c:v>
                </c:pt>
                <c:pt idx="31">
                  <c:v>-1.7299999999999999E-2</c:v>
                </c:pt>
                <c:pt idx="32">
                  <c:v>-1.7299999999999999E-2</c:v>
                </c:pt>
                <c:pt idx="33">
                  <c:v>-1.7299999999999999E-2</c:v>
                </c:pt>
                <c:pt idx="34">
                  <c:v>-1.7299999999999999E-2</c:v>
                </c:pt>
                <c:pt idx="35">
                  <c:v>-1.7299999999999999E-2</c:v>
                </c:pt>
                <c:pt idx="36">
                  <c:v>-1.7299999999999999E-2</c:v>
                </c:pt>
                <c:pt idx="37">
                  <c:v>-1.7299999999999999E-2</c:v>
                </c:pt>
              </c:numCache>
            </c:numRef>
          </c:xVal>
          <c:yVal>
            <c:numRef>
              <c:f>'movement4 6rpm 15x20'!$V$4:$V$45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0-46BA-9725-5E463CC6B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'movement8 6rpm 15x20 (2)'!$C$2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'movement8 6rpm 15x20 (2)'!$D$3:$D$34</c:f>
              <c:numCache>
                <c:formatCode>General</c:formatCode>
                <c:ptCount val="32"/>
                <c:pt idx="0">
                  <c:v>0.63496999999999981</c:v>
                </c:pt>
                <c:pt idx="1">
                  <c:v>2.1619999999999999</c:v>
                </c:pt>
                <c:pt idx="2">
                  <c:v>1.6638199999999996</c:v>
                </c:pt>
                <c:pt idx="3">
                  <c:v>1.2252049999999999</c:v>
                </c:pt>
                <c:pt idx="4">
                  <c:v>1.1981299999999999</c:v>
                </c:pt>
                <c:pt idx="5">
                  <c:v>0.9219649999999997</c:v>
                </c:pt>
                <c:pt idx="6">
                  <c:v>-0.43719999999999998</c:v>
                </c:pt>
                <c:pt idx="7">
                  <c:v>-0.43719999999999998</c:v>
                </c:pt>
                <c:pt idx="8">
                  <c:v>-0.43719999999999998</c:v>
                </c:pt>
                <c:pt idx="9">
                  <c:v>-0.43719999999999998</c:v>
                </c:pt>
                <c:pt idx="10">
                  <c:v>-0.43719999999999998</c:v>
                </c:pt>
                <c:pt idx="11">
                  <c:v>-0.43719999999999998</c:v>
                </c:pt>
                <c:pt idx="12">
                  <c:v>-0.43719999999999998</c:v>
                </c:pt>
                <c:pt idx="13">
                  <c:v>-0.43719999999999998</c:v>
                </c:pt>
                <c:pt idx="14">
                  <c:v>-0.43719999999999998</c:v>
                </c:pt>
                <c:pt idx="15">
                  <c:v>-0.43719999999999998</c:v>
                </c:pt>
                <c:pt idx="16">
                  <c:v>-0.43719999999999998</c:v>
                </c:pt>
                <c:pt idx="17">
                  <c:v>-0.43719999999999998</c:v>
                </c:pt>
                <c:pt idx="18">
                  <c:v>-0.43719999999999998</c:v>
                </c:pt>
                <c:pt idx="19">
                  <c:v>-0.43719999999999998</c:v>
                </c:pt>
                <c:pt idx="20">
                  <c:v>-0.43719999999999998</c:v>
                </c:pt>
                <c:pt idx="21">
                  <c:v>-0.43719999999999998</c:v>
                </c:pt>
                <c:pt idx="22">
                  <c:v>-0.43719999999999998</c:v>
                </c:pt>
                <c:pt idx="23">
                  <c:v>-0.43719999999999998</c:v>
                </c:pt>
                <c:pt idx="24">
                  <c:v>-0.43719999999999998</c:v>
                </c:pt>
                <c:pt idx="25">
                  <c:v>-0.43719999999999998</c:v>
                </c:pt>
                <c:pt idx="26">
                  <c:v>-0.43719999999999998</c:v>
                </c:pt>
                <c:pt idx="27">
                  <c:v>-0.43719999999999998</c:v>
                </c:pt>
                <c:pt idx="28">
                  <c:v>-0.43719999999999998</c:v>
                </c:pt>
              </c:numCache>
            </c:numRef>
          </c:xVal>
          <c:yVal>
            <c:numRef>
              <c:f>'movement8 6rpm 15x20 (2)'!$C$3:$C$34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6-41A5-83BD-8AEFE177F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'movement8 6rpm 15x20 (2)'!$C$2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'movement8 6rpm 15x20 (2)'!$W$4:$W$42</c:f>
              <c:numCache>
                <c:formatCode>General</c:formatCode>
                <c:ptCount val="39"/>
                <c:pt idx="0">
                  <c:v>-1.7299999999999999E-2</c:v>
                </c:pt>
                <c:pt idx="1">
                  <c:v>-1.7299999999999999E-2</c:v>
                </c:pt>
                <c:pt idx="2">
                  <c:v>-1.7299999999999999E-2</c:v>
                </c:pt>
                <c:pt idx="3">
                  <c:v>-1.7299999999999999E-2</c:v>
                </c:pt>
                <c:pt idx="4">
                  <c:v>-1.7299999999999999E-2</c:v>
                </c:pt>
                <c:pt idx="5">
                  <c:v>-1.7299999999999999E-2</c:v>
                </c:pt>
                <c:pt idx="6">
                  <c:v>-1.7299999999999999E-2</c:v>
                </c:pt>
                <c:pt idx="7">
                  <c:v>-1.7299999999999999E-2</c:v>
                </c:pt>
                <c:pt idx="8">
                  <c:v>-1.7299999999999999E-2</c:v>
                </c:pt>
                <c:pt idx="9">
                  <c:v>-1.7299999999999999E-2</c:v>
                </c:pt>
                <c:pt idx="10">
                  <c:v>-1.7299999999999999E-2</c:v>
                </c:pt>
                <c:pt idx="11">
                  <c:v>-1.7299999999999999E-2</c:v>
                </c:pt>
                <c:pt idx="12">
                  <c:v>-1.7299999999999999E-2</c:v>
                </c:pt>
                <c:pt idx="13">
                  <c:v>-1.7299999999999999E-2</c:v>
                </c:pt>
                <c:pt idx="14">
                  <c:v>-1.7299999999999999E-2</c:v>
                </c:pt>
                <c:pt idx="15">
                  <c:v>-1.7299999999999999E-2</c:v>
                </c:pt>
                <c:pt idx="16">
                  <c:v>-1.7299999999999999E-2</c:v>
                </c:pt>
                <c:pt idx="17">
                  <c:v>-1.7299999999999999E-2</c:v>
                </c:pt>
                <c:pt idx="18">
                  <c:v>-1.7299999999999999E-2</c:v>
                </c:pt>
                <c:pt idx="19">
                  <c:v>-1.7299999999999999E-2</c:v>
                </c:pt>
                <c:pt idx="20">
                  <c:v>-1.7299999999999999E-2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  <c:pt idx="25">
                  <c:v>-1.7299999999999999E-2</c:v>
                </c:pt>
                <c:pt idx="26">
                  <c:v>-1.7299999999999999E-2</c:v>
                </c:pt>
                <c:pt idx="27">
                  <c:v>-1.7299999999999999E-2</c:v>
                </c:pt>
                <c:pt idx="28">
                  <c:v>-1.7299999999999999E-2</c:v>
                </c:pt>
                <c:pt idx="29">
                  <c:v>-1.7299999999999999E-2</c:v>
                </c:pt>
                <c:pt idx="30">
                  <c:v>-1.7299999999999999E-2</c:v>
                </c:pt>
                <c:pt idx="31">
                  <c:v>-1.7299999999999999E-2</c:v>
                </c:pt>
                <c:pt idx="32">
                  <c:v>-1.7299999999999999E-2</c:v>
                </c:pt>
                <c:pt idx="33">
                  <c:v>-1.7299999999999999E-2</c:v>
                </c:pt>
                <c:pt idx="34">
                  <c:v>-1.7299999999999999E-2</c:v>
                </c:pt>
                <c:pt idx="35">
                  <c:v>-1.7299999999999999E-2</c:v>
                </c:pt>
                <c:pt idx="36">
                  <c:v>-1.7299999999999999E-2</c:v>
                </c:pt>
                <c:pt idx="37">
                  <c:v>-1.7299999999999999E-2</c:v>
                </c:pt>
              </c:numCache>
            </c:numRef>
          </c:xVal>
          <c:yVal>
            <c:numRef>
              <c:f>'movement8 6rpm 15x20 (2)'!$V$4:$V$45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0E-4738-AB6C-BD25E51D7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'movement1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'movement1 40rpm'!$D$3:$D$27</c:f>
              <c:numCache>
                <c:formatCode>General</c:formatCode>
                <c:ptCount val="25"/>
                <c:pt idx="0">
                  <c:v>0.24636699999999997</c:v>
                </c:pt>
                <c:pt idx="1">
                  <c:v>0.33621999999999996</c:v>
                </c:pt>
                <c:pt idx="2">
                  <c:v>0.44080299999999994</c:v>
                </c:pt>
                <c:pt idx="3">
                  <c:v>0.64554999999999996</c:v>
                </c:pt>
                <c:pt idx="4">
                  <c:v>0.73540300000000003</c:v>
                </c:pt>
                <c:pt idx="5">
                  <c:v>0.95487999999999984</c:v>
                </c:pt>
                <c:pt idx="6">
                  <c:v>0.86649999999999994</c:v>
                </c:pt>
                <c:pt idx="7">
                  <c:v>0.77664699999999987</c:v>
                </c:pt>
                <c:pt idx="8">
                  <c:v>0.78695799999999994</c:v>
                </c:pt>
                <c:pt idx="9">
                  <c:v>0.78106599999999993</c:v>
                </c:pt>
                <c:pt idx="10">
                  <c:v>0.78401200000000004</c:v>
                </c:pt>
                <c:pt idx="11">
                  <c:v>0.6838479999999999</c:v>
                </c:pt>
                <c:pt idx="12">
                  <c:v>0.717727</c:v>
                </c:pt>
                <c:pt idx="13">
                  <c:v>0.71919999999999995</c:v>
                </c:pt>
                <c:pt idx="14">
                  <c:v>0.74718700000000005</c:v>
                </c:pt>
                <c:pt idx="15">
                  <c:v>0.73834899999999992</c:v>
                </c:pt>
                <c:pt idx="16">
                  <c:v>0.77075499999999986</c:v>
                </c:pt>
                <c:pt idx="17">
                  <c:v>0.76780899999999996</c:v>
                </c:pt>
                <c:pt idx="18">
                  <c:v>0.77222800000000003</c:v>
                </c:pt>
                <c:pt idx="19">
                  <c:v>0.7633899999999999</c:v>
                </c:pt>
                <c:pt idx="20">
                  <c:v>0.72214599999999984</c:v>
                </c:pt>
                <c:pt idx="21">
                  <c:v>0.73392999999999986</c:v>
                </c:pt>
                <c:pt idx="22">
                  <c:v>0.717727</c:v>
                </c:pt>
                <c:pt idx="23">
                  <c:v>0.7206729999999999</c:v>
                </c:pt>
                <c:pt idx="24">
                  <c:v>0.77222800000000003</c:v>
                </c:pt>
              </c:numCache>
            </c:numRef>
          </c:xVal>
          <c:yVal>
            <c:numRef>
              <c:f>'movement1 40rpm'!$C$3:$C$27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E-48EF-B374-F1EC54060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'movement1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'movement1 40rpm'!$W$4:$W$28</c:f>
              <c:numCache>
                <c:formatCode>General</c:formatCode>
                <c:ptCount val="25"/>
                <c:pt idx="0">
                  <c:v>0.81789099999999992</c:v>
                </c:pt>
                <c:pt idx="1">
                  <c:v>0.8370399999999999</c:v>
                </c:pt>
                <c:pt idx="2">
                  <c:v>0.7633899999999999</c:v>
                </c:pt>
                <c:pt idx="3">
                  <c:v>0.71478099999999989</c:v>
                </c:pt>
                <c:pt idx="4">
                  <c:v>0.76928199999999991</c:v>
                </c:pt>
                <c:pt idx="5">
                  <c:v>0.74571399999999988</c:v>
                </c:pt>
                <c:pt idx="6">
                  <c:v>0.79284999999999994</c:v>
                </c:pt>
                <c:pt idx="7">
                  <c:v>0.8797569999999999</c:v>
                </c:pt>
                <c:pt idx="8">
                  <c:v>0.81494500000000003</c:v>
                </c:pt>
                <c:pt idx="9">
                  <c:v>0.85177000000000003</c:v>
                </c:pt>
                <c:pt idx="10">
                  <c:v>0.86502699999999999</c:v>
                </c:pt>
                <c:pt idx="11">
                  <c:v>0.87239199999999995</c:v>
                </c:pt>
                <c:pt idx="12">
                  <c:v>0.86797299999999988</c:v>
                </c:pt>
                <c:pt idx="13">
                  <c:v>0.81347199999999986</c:v>
                </c:pt>
                <c:pt idx="14">
                  <c:v>0.78106599999999993</c:v>
                </c:pt>
                <c:pt idx="15">
                  <c:v>0.78990400000000005</c:v>
                </c:pt>
                <c:pt idx="16">
                  <c:v>0.82378299999999993</c:v>
                </c:pt>
                <c:pt idx="17">
                  <c:v>0.84882399999999991</c:v>
                </c:pt>
                <c:pt idx="18">
                  <c:v>0.85471599999999992</c:v>
                </c:pt>
                <c:pt idx="19">
                  <c:v>0.81494500000000003</c:v>
                </c:pt>
                <c:pt idx="20">
                  <c:v>0.87239199999999995</c:v>
                </c:pt>
                <c:pt idx="21">
                  <c:v>0.82230999999999999</c:v>
                </c:pt>
                <c:pt idx="22">
                  <c:v>0.83556699999999995</c:v>
                </c:pt>
                <c:pt idx="23">
                  <c:v>0.85913499999999998</c:v>
                </c:pt>
                <c:pt idx="24">
                  <c:v>-1.7299999999999999E-2</c:v>
                </c:pt>
              </c:numCache>
            </c:numRef>
          </c:xVal>
          <c:yVal>
            <c:numRef>
              <c:f>'movement1 40rpm'!$V$4:$V$28</c:f>
              <c:numCache>
                <c:formatCode>General</c:formatCode>
                <c:ptCount val="25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1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C-49E7-B6D4-1CDA6F0FF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'movement1 40rpm current'!$B$3:$B$21</c:f>
              <c:numCache>
                <c:formatCode>General</c:formatCode>
                <c:ptCount val="19"/>
                <c:pt idx="0">
                  <c:v>250</c:v>
                </c:pt>
                <c:pt idx="1">
                  <c:v>313</c:v>
                </c:pt>
                <c:pt idx="2">
                  <c:v>420</c:v>
                </c:pt>
                <c:pt idx="3">
                  <c:v>460</c:v>
                </c:pt>
                <c:pt idx="4">
                  <c:v>730</c:v>
                </c:pt>
                <c:pt idx="5">
                  <c:v>846</c:v>
                </c:pt>
                <c:pt idx="6">
                  <c:v>769</c:v>
                </c:pt>
                <c:pt idx="7">
                  <c:v>766</c:v>
                </c:pt>
              </c:numCache>
            </c:numRef>
          </c:xVal>
          <c:yVal>
            <c:numRef>
              <c:f>'movement1 40rpm current'!$C$3:$C$21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2-44F5-89F9-6F9ED0A33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'movement1 simulation'!$B$3:$B$21</c:f>
              <c:numCache>
                <c:formatCode>General</c:formatCode>
                <c:ptCount val="19"/>
                <c:pt idx="0">
                  <c:v>500</c:v>
                </c:pt>
                <c:pt idx="1">
                  <c:v>550</c:v>
                </c:pt>
                <c:pt idx="2">
                  <c:v>700</c:v>
                </c:pt>
                <c:pt idx="3">
                  <c:v>600</c:v>
                </c:pt>
                <c:pt idx="4">
                  <c:v>650</c:v>
                </c:pt>
                <c:pt idx="5">
                  <c:v>670</c:v>
                </c:pt>
                <c:pt idx="6">
                  <c:v>680</c:v>
                </c:pt>
                <c:pt idx="7">
                  <c:v>510</c:v>
                </c:pt>
                <c:pt idx="8">
                  <c:v>520</c:v>
                </c:pt>
                <c:pt idx="9">
                  <c:v>530</c:v>
                </c:pt>
                <c:pt idx="10">
                  <c:v>750</c:v>
                </c:pt>
                <c:pt idx="11">
                  <c:v>800</c:v>
                </c:pt>
                <c:pt idx="12">
                  <c:v>450</c:v>
                </c:pt>
              </c:numCache>
            </c:numRef>
          </c:xVal>
          <c:yVal>
            <c:numRef>
              <c:f>'movement1 simulation'!$C$3:$C$21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E-4940-8C93-A31B1A07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'movement3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'movement3 40rpm'!$D$3:$D$27</c:f>
              <c:numCache>
                <c:formatCode>General</c:formatCode>
                <c:ptCount val="25"/>
                <c:pt idx="0">
                  <c:v>-1.7299999999999999E-2</c:v>
                </c:pt>
                <c:pt idx="1">
                  <c:v>-1.7299999999999999E-2</c:v>
                </c:pt>
                <c:pt idx="2">
                  <c:v>-1.7299999999999999E-2</c:v>
                </c:pt>
                <c:pt idx="3">
                  <c:v>-1.7299999999999999E-2</c:v>
                </c:pt>
                <c:pt idx="4">
                  <c:v>-1.7299999999999999E-2</c:v>
                </c:pt>
                <c:pt idx="5">
                  <c:v>-1.7299999999999999E-2</c:v>
                </c:pt>
                <c:pt idx="6">
                  <c:v>-1.7299999999999999E-2</c:v>
                </c:pt>
                <c:pt idx="7">
                  <c:v>-1.7299999999999999E-2</c:v>
                </c:pt>
                <c:pt idx="8">
                  <c:v>-1.7299999999999999E-2</c:v>
                </c:pt>
                <c:pt idx="9">
                  <c:v>-1.7299999999999999E-2</c:v>
                </c:pt>
                <c:pt idx="10">
                  <c:v>-1.7299999999999999E-2</c:v>
                </c:pt>
                <c:pt idx="11">
                  <c:v>-1.7299999999999999E-2</c:v>
                </c:pt>
                <c:pt idx="12">
                  <c:v>-1.7299999999999999E-2</c:v>
                </c:pt>
                <c:pt idx="13">
                  <c:v>-1.7299999999999999E-2</c:v>
                </c:pt>
                <c:pt idx="14">
                  <c:v>-1.7299999999999999E-2</c:v>
                </c:pt>
                <c:pt idx="15">
                  <c:v>-1.7299999999999999E-2</c:v>
                </c:pt>
                <c:pt idx="16">
                  <c:v>-1.7299999999999999E-2</c:v>
                </c:pt>
                <c:pt idx="17">
                  <c:v>-1.7299999999999999E-2</c:v>
                </c:pt>
                <c:pt idx="18">
                  <c:v>-1.7299999999999999E-2</c:v>
                </c:pt>
                <c:pt idx="19">
                  <c:v>-1.7299999999999999E-2</c:v>
                </c:pt>
                <c:pt idx="20">
                  <c:v>-1.7299999999999999E-2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</c:numCache>
            </c:numRef>
          </c:xVal>
          <c:yVal>
            <c:numRef>
              <c:f>'movement3 40rpm'!$C$3:$C$27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E-428F-8FD4-57295CD7D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'movement3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'movement3 40rpm'!$W$4:$W$42</c:f>
              <c:numCache>
                <c:formatCode>General</c:formatCode>
                <c:ptCount val="39"/>
                <c:pt idx="0">
                  <c:v>0.57926499999999992</c:v>
                </c:pt>
                <c:pt idx="1">
                  <c:v>0.54243999999999992</c:v>
                </c:pt>
                <c:pt idx="2">
                  <c:v>0.43785699999999994</c:v>
                </c:pt>
                <c:pt idx="3">
                  <c:v>0.44669499999999995</c:v>
                </c:pt>
                <c:pt idx="4">
                  <c:v>0.45995200000000003</c:v>
                </c:pt>
                <c:pt idx="5">
                  <c:v>0.49972299999999992</c:v>
                </c:pt>
                <c:pt idx="6">
                  <c:v>0.53212899999999996</c:v>
                </c:pt>
                <c:pt idx="7">
                  <c:v>0.54685899999999998</c:v>
                </c:pt>
                <c:pt idx="8">
                  <c:v>0.55275099999999999</c:v>
                </c:pt>
                <c:pt idx="9">
                  <c:v>0.55422399999999994</c:v>
                </c:pt>
                <c:pt idx="10">
                  <c:v>0.56011599999999995</c:v>
                </c:pt>
                <c:pt idx="11">
                  <c:v>0.54833199999999993</c:v>
                </c:pt>
                <c:pt idx="12">
                  <c:v>0.54980499999999999</c:v>
                </c:pt>
                <c:pt idx="13">
                  <c:v>0.54243999999999992</c:v>
                </c:pt>
                <c:pt idx="14">
                  <c:v>0.59399500000000005</c:v>
                </c:pt>
                <c:pt idx="15">
                  <c:v>0.56453500000000001</c:v>
                </c:pt>
                <c:pt idx="16">
                  <c:v>0.58515699999999993</c:v>
                </c:pt>
                <c:pt idx="17">
                  <c:v>0.555697</c:v>
                </c:pt>
                <c:pt idx="18">
                  <c:v>0.561589</c:v>
                </c:pt>
                <c:pt idx="19">
                  <c:v>0.57779199999999997</c:v>
                </c:pt>
                <c:pt idx="20">
                  <c:v>0.58221100000000003</c:v>
                </c:pt>
                <c:pt idx="21">
                  <c:v>0.62492800000000004</c:v>
                </c:pt>
                <c:pt idx="22">
                  <c:v>0.56011599999999995</c:v>
                </c:pt>
                <c:pt idx="23">
                  <c:v>0.54980499999999999</c:v>
                </c:pt>
                <c:pt idx="24">
                  <c:v>0.54538599999999993</c:v>
                </c:pt>
                <c:pt idx="25">
                  <c:v>0.47173599999999993</c:v>
                </c:pt>
                <c:pt idx="26">
                  <c:v>0.48499300000000001</c:v>
                </c:pt>
                <c:pt idx="27">
                  <c:v>0.50119599999999997</c:v>
                </c:pt>
                <c:pt idx="28">
                  <c:v>0.49383100000000002</c:v>
                </c:pt>
                <c:pt idx="29">
                  <c:v>0.51445299999999994</c:v>
                </c:pt>
                <c:pt idx="30">
                  <c:v>0.51739899999999994</c:v>
                </c:pt>
                <c:pt idx="31">
                  <c:v>0.52918299999999996</c:v>
                </c:pt>
                <c:pt idx="32">
                  <c:v>0.53360200000000002</c:v>
                </c:pt>
                <c:pt idx="33">
                  <c:v>0.56306199999999995</c:v>
                </c:pt>
                <c:pt idx="34">
                  <c:v>0.55716999999999994</c:v>
                </c:pt>
                <c:pt idx="35">
                  <c:v>0.54391299999999998</c:v>
                </c:pt>
                <c:pt idx="36">
                  <c:v>0.61608999999999992</c:v>
                </c:pt>
                <c:pt idx="37">
                  <c:v>0.59252199999999988</c:v>
                </c:pt>
              </c:numCache>
            </c:numRef>
          </c:xVal>
          <c:yVal>
            <c:numRef>
              <c:f>'movement3 40rpm'!$V$4:$V$45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8-4221-9A8D-4B58CDD20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'movement3 simulation'!$P$3:$P$10</c:f>
              <c:numCache>
                <c:formatCode>General</c:formatCode>
                <c:ptCount val="8"/>
                <c:pt idx="0">
                  <c:v>503</c:v>
                </c:pt>
                <c:pt idx="1">
                  <c:v>520</c:v>
                </c:pt>
                <c:pt idx="2">
                  <c:v>530</c:v>
                </c:pt>
                <c:pt idx="3">
                  <c:v>540</c:v>
                </c:pt>
                <c:pt idx="4">
                  <c:v>550</c:v>
                </c:pt>
                <c:pt idx="5">
                  <c:v>560</c:v>
                </c:pt>
                <c:pt idx="6">
                  <c:v>570</c:v>
                </c:pt>
                <c:pt idx="7">
                  <c:v>580</c:v>
                </c:pt>
              </c:numCache>
            </c:numRef>
          </c:xVal>
          <c:yVal>
            <c:numRef>
              <c:f>'movement3 simulation'!$Q$3:$Q$10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8-444C-A16B-5B6CD4CFF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'movement4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40rpm'!$D$3:$D$27</c:f>
              <c:numCache>
                <c:formatCode>General</c:formatCode>
                <c:ptCount val="25"/>
                <c:pt idx="0">
                  <c:v>-1.7299999999999999E-2</c:v>
                </c:pt>
                <c:pt idx="1">
                  <c:v>-1.7299999999999999E-2</c:v>
                </c:pt>
                <c:pt idx="2">
                  <c:v>-1.7299999999999999E-2</c:v>
                </c:pt>
                <c:pt idx="3">
                  <c:v>-1.7299999999999999E-2</c:v>
                </c:pt>
                <c:pt idx="4">
                  <c:v>-1.7299999999999999E-2</c:v>
                </c:pt>
                <c:pt idx="5">
                  <c:v>-1.7299999999999999E-2</c:v>
                </c:pt>
                <c:pt idx="6">
                  <c:v>-1.7299999999999999E-2</c:v>
                </c:pt>
                <c:pt idx="7">
                  <c:v>-1.7299999999999999E-2</c:v>
                </c:pt>
                <c:pt idx="8">
                  <c:v>-1.7299999999999999E-2</c:v>
                </c:pt>
                <c:pt idx="9">
                  <c:v>-1.7299999999999999E-2</c:v>
                </c:pt>
                <c:pt idx="10">
                  <c:v>-1.7299999999999999E-2</c:v>
                </c:pt>
                <c:pt idx="11">
                  <c:v>-1.7299999999999999E-2</c:v>
                </c:pt>
                <c:pt idx="12">
                  <c:v>-1.7299999999999999E-2</c:v>
                </c:pt>
                <c:pt idx="13">
                  <c:v>-1.7299999999999999E-2</c:v>
                </c:pt>
                <c:pt idx="14">
                  <c:v>-1.7299999999999999E-2</c:v>
                </c:pt>
                <c:pt idx="15">
                  <c:v>-1.7299999999999999E-2</c:v>
                </c:pt>
                <c:pt idx="16">
                  <c:v>-1.7299999999999999E-2</c:v>
                </c:pt>
                <c:pt idx="17">
                  <c:v>-1.7299999999999999E-2</c:v>
                </c:pt>
                <c:pt idx="18">
                  <c:v>-1.7299999999999999E-2</c:v>
                </c:pt>
                <c:pt idx="19">
                  <c:v>-1.7299999999999999E-2</c:v>
                </c:pt>
                <c:pt idx="20">
                  <c:v>-1.7299999999999999E-2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</c:numCache>
            </c:numRef>
          </c:xVal>
          <c:yVal>
            <c:numRef>
              <c:f>'movement4 40rpm'!$C$3:$C$27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7-4515-81A2-5E357F070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17</xdr:row>
      <xdr:rowOff>161925</xdr:rowOff>
    </xdr:from>
    <xdr:to>
      <xdr:col>22</xdr:col>
      <xdr:colOff>19050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534B7E-1726-899D-63CC-A96DACDE4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</xdr:colOff>
      <xdr:row>13</xdr:row>
      <xdr:rowOff>19050</xdr:rowOff>
    </xdr:from>
    <xdr:to>
      <xdr:col>28</xdr:col>
      <xdr:colOff>361950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C1085-C534-4CF8-9F30-3BAED73C6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11</xdr:row>
      <xdr:rowOff>114300</xdr:rowOff>
    </xdr:from>
    <xdr:to>
      <xdr:col>12</xdr:col>
      <xdr:colOff>28575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E5DFA1-C083-4636-A916-41D015CD1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0A031-72CE-4A09-8854-A7467ECB3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BCEF3C-4822-4059-95EC-B9C0974E7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7E56B-ED3B-42FC-BEDA-F1FE36949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884AAF-84B7-4E5F-9ACE-D6C95F1CD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561974</xdr:colOff>
      <xdr:row>9</xdr:row>
      <xdr:rowOff>38099</xdr:rowOff>
    </xdr:from>
    <xdr:to>
      <xdr:col>13</xdr:col>
      <xdr:colOff>419100</xdr:colOff>
      <xdr:row>30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976EA-46CE-495C-9898-EDFF9C030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38100</xdr:colOff>
      <xdr:row>5</xdr:row>
      <xdr:rowOff>171450</xdr:rowOff>
    </xdr:from>
    <xdr:to>
      <xdr:col>37</xdr:col>
      <xdr:colOff>600076</xdr:colOff>
      <xdr:row>27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5ECE48-6A1A-4546-9B8F-BB8B6E16A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17</xdr:row>
      <xdr:rowOff>161925</xdr:rowOff>
    </xdr:from>
    <xdr:to>
      <xdr:col>22</xdr:col>
      <xdr:colOff>19050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E8BA55-66FE-40E6-9992-AA7D1F6D6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17</xdr:row>
      <xdr:rowOff>161925</xdr:rowOff>
    </xdr:from>
    <xdr:to>
      <xdr:col>22</xdr:col>
      <xdr:colOff>19050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B1048-D130-4D67-8964-54AF5F53C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88D851-B2BB-48A3-A55C-8DC57A81F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0B6CFB-06C8-4A99-ADEF-F3825F745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17</xdr:row>
      <xdr:rowOff>161925</xdr:rowOff>
    </xdr:from>
    <xdr:to>
      <xdr:col>22</xdr:col>
      <xdr:colOff>19050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B1888-4FD9-424B-83B5-E6B7C90CF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ABA419-58C5-466C-9510-A53F469FA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5CA18D-C25D-474E-A7B3-3A2C4583E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</xdr:colOff>
      <xdr:row>13</xdr:row>
      <xdr:rowOff>19050</xdr:rowOff>
    </xdr:from>
    <xdr:to>
      <xdr:col>28</xdr:col>
      <xdr:colOff>361950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171DB3-37BD-496A-B2BA-DA5D2BC4F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41981A-D0F4-4BC9-9AA2-7F1C1529F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E84AA4-7CE8-45AA-913A-6FABF8C00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5095C-EE6C-4660-BAF9-81EF55D8904A}">
  <dimension ref="A1:M15"/>
  <sheetViews>
    <sheetView workbookViewId="0">
      <selection activeCell="N8" sqref="N8"/>
    </sheetView>
  </sheetViews>
  <sheetFormatPr defaultRowHeight="15" x14ac:dyDescent="0.25"/>
  <cols>
    <col min="3" max="3" width="9.85546875" bestFit="1" customWidth="1"/>
  </cols>
  <sheetData>
    <row r="1" spans="1:13" x14ac:dyDescent="0.25">
      <c r="A1" t="s">
        <v>21</v>
      </c>
    </row>
    <row r="2" spans="1:13" x14ac:dyDescent="0.25">
      <c r="B2" t="s">
        <v>0</v>
      </c>
      <c r="C2" t="s">
        <v>1</v>
      </c>
      <c r="E2" t="s">
        <v>2</v>
      </c>
      <c r="J2" t="s">
        <v>6</v>
      </c>
      <c r="M2" t="s">
        <v>21</v>
      </c>
    </row>
    <row r="3" spans="1:13" x14ac:dyDescent="0.25">
      <c r="B3">
        <v>2.11</v>
      </c>
      <c r="C3">
        <v>1</v>
      </c>
      <c r="E3">
        <v>0</v>
      </c>
      <c r="F3" t="s">
        <v>3</v>
      </c>
      <c r="J3" t="s">
        <v>7</v>
      </c>
    </row>
    <row r="4" spans="1:13" x14ac:dyDescent="0.25">
      <c r="B4">
        <v>1.75</v>
      </c>
      <c r="C4">
        <v>0</v>
      </c>
      <c r="E4">
        <v>0.5</v>
      </c>
      <c r="F4" t="s">
        <v>4</v>
      </c>
    </row>
    <row r="5" spans="1:13" x14ac:dyDescent="0.25">
      <c r="B5">
        <v>1.8</v>
      </c>
      <c r="C5">
        <v>0</v>
      </c>
      <c r="E5">
        <v>1</v>
      </c>
      <c r="F5" t="s">
        <v>5</v>
      </c>
    </row>
    <row r="6" spans="1:13" x14ac:dyDescent="0.25">
      <c r="B6">
        <v>2</v>
      </c>
      <c r="C6">
        <v>1</v>
      </c>
    </row>
    <row r="7" spans="1:13" x14ac:dyDescent="0.25">
      <c r="B7">
        <v>1.92</v>
      </c>
      <c r="C7">
        <v>1</v>
      </c>
    </row>
    <row r="8" spans="1:13" x14ac:dyDescent="0.25">
      <c r="B8">
        <v>1.77</v>
      </c>
      <c r="C8">
        <v>0.5</v>
      </c>
    </row>
    <row r="9" spans="1:13" x14ac:dyDescent="0.25">
      <c r="B9">
        <v>1.78</v>
      </c>
      <c r="C9">
        <v>0.5</v>
      </c>
    </row>
    <row r="10" spans="1:13" x14ac:dyDescent="0.25">
      <c r="B10">
        <v>1.87</v>
      </c>
      <c r="C10">
        <v>0.5</v>
      </c>
    </row>
    <row r="11" spans="1:13" x14ac:dyDescent="0.25">
      <c r="B11">
        <v>1.85</v>
      </c>
      <c r="C11">
        <v>0.5</v>
      </c>
    </row>
    <row r="12" spans="1:13" x14ac:dyDescent="0.25">
      <c r="B12">
        <v>1.73</v>
      </c>
      <c r="C12">
        <v>0</v>
      </c>
    </row>
    <row r="13" spans="1:13" x14ac:dyDescent="0.25">
      <c r="B13">
        <v>1.85</v>
      </c>
      <c r="C13">
        <v>1</v>
      </c>
    </row>
    <row r="14" spans="1:13" x14ac:dyDescent="0.25">
      <c r="B14">
        <v>1.87</v>
      </c>
      <c r="C14">
        <v>1</v>
      </c>
    </row>
    <row r="15" spans="1:13" x14ac:dyDescent="0.25">
      <c r="B15">
        <v>1.82</v>
      </c>
      <c r="C15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FC552-5866-4A71-8190-BCDF3D8C8D36}">
  <dimension ref="A1:S16"/>
  <sheetViews>
    <sheetView workbookViewId="0">
      <selection activeCell="P10" sqref="P10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19" x14ac:dyDescent="0.25">
      <c r="A1" t="s">
        <v>19</v>
      </c>
      <c r="B1" s="1" t="s">
        <v>15</v>
      </c>
      <c r="C1" s="1"/>
      <c r="O1" t="s">
        <v>20</v>
      </c>
      <c r="P1" s="1" t="s">
        <v>15</v>
      </c>
      <c r="Q1" s="1"/>
    </row>
    <row r="2" spans="1:19" x14ac:dyDescent="0.25">
      <c r="B2" t="s">
        <v>10</v>
      </c>
      <c r="C2" t="s">
        <v>1</v>
      </c>
      <c r="E2" t="s">
        <v>2</v>
      </c>
      <c r="J2" t="s">
        <v>6</v>
      </c>
      <c r="O2" t="s">
        <v>23</v>
      </c>
      <c r="P2" t="s">
        <v>10</v>
      </c>
      <c r="Q2" t="s">
        <v>1</v>
      </c>
      <c r="S2" t="s">
        <v>6</v>
      </c>
    </row>
    <row r="3" spans="1:19" x14ac:dyDescent="0.25">
      <c r="A3" t="s">
        <v>21</v>
      </c>
      <c r="B3">
        <v>520</v>
      </c>
      <c r="C3">
        <v>0</v>
      </c>
      <c r="E3">
        <v>0</v>
      </c>
      <c r="F3" t="s">
        <v>3</v>
      </c>
      <c r="J3" t="s">
        <v>8</v>
      </c>
      <c r="O3" t="s">
        <v>21</v>
      </c>
      <c r="P3">
        <v>1400</v>
      </c>
      <c r="Q3">
        <v>1</v>
      </c>
    </row>
    <row r="4" spans="1:19" x14ac:dyDescent="0.25">
      <c r="B4">
        <v>550</v>
      </c>
      <c r="C4">
        <v>0</v>
      </c>
      <c r="E4">
        <v>0.5</v>
      </c>
      <c r="F4" t="s">
        <v>11</v>
      </c>
      <c r="P4">
        <v>1000</v>
      </c>
      <c r="Q4">
        <v>1</v>
      </c>
    </row>
    <row r="5" spans="1:19" x14ac:dyDescent="0.25">
      <c r="B5">
        <v>600</v>
      </c>
      <c r="C5">
        <v>0</v>
      </c>
      <c r="E5">
        <v>1</v>
      </c>
      <c r="F5" t="s">
        <v>5</v>
      </c>
      <c r="P5">
        <v>850</v>
      </c>
      <c r="Q5">
        <v>0.5</v>
      </c>
    </row>
    <row r="6" spans="1:19" x14ac:dyDescent="0.25">
      <c r="B6">
        <v>700</v>
      </c>
      <c r="C6">
        <v>0</v>
      </c>
      <c r="P6">
        <v>900</v>
      </c>
      <c r="Q6">
        <v>0.5</v>
      </c>
    </row>
    <row r="7" spans="1:19" x14ac:dyDescent="0.25">
      <c r="B7">
        <v>800</v>
      </c>
      <c r="C7">
        <v>0</v>
      </c>
      <c r="P7">
        <v>950</v>
      </c>
      <c r="Q7">
        <v>1</v>
      </c>
    </row>
    <row r="8" spans="1:19" x14ac:dyDescent="0.25">
      <c r="B8">
        <v>850</v>
      </c>
      <c r="C8">
        <v>0</v>
      </c>
      <c r="P8">
        <v>925</v>
      </c>
      <c r="Q8">
        <v>1</v>
      </c>
    </row>
    <row r="9" spans="1:19" x14ac:dyDescent="0.25">
      <c r="B9">
        <v>900</v>
      </c>
      <c r="C9">
        <v>0.5</v>
      </c>
      <c r="P9">
        <v>910</v>
      </c>
      <c r="Q9">
        <v>0.5</v>
      </c>
    </row>
    <row r="10" spans="1:19" x14ac:dyDescent="0.25">
      <c r="B10">
        <v>940</v>
      </c>
      <c r="C10">
        <v>0.5</v>
      </c>
    </row>
    <row r="11" spans="1:19" x14ac:dyDescent="0.25">
      <c r="B11">
        <v>960</v>
      </c>
      <c r="C11">
        <v>0.5</v>
      </c>
    </row>
    <row r="12" spans="1:19" x14ac:dyDescent="0.25">
      <c r="B12">
        <v>980</v>
      </c>
      <c r="C12">
        <v>1</v>
      </c>
    </row>
    <row r="13" spans="1:19" x14ac:dyDescent="0.25">
      <c r="B13">
        <v>1000</v>
      </c>
      <c r="C13">
        <v>1</v>
      </c>
    </row>
    <row r="14" spans="1:19" x14ac:dyDescent="0.25">
      <c r="B14">
        <v>1040</v>
      </c>
      <c r="C14">
        <v>1</v>
      </c>
    </row>
    <row r="15" spans="1:19" x14ac:dyDescent="0.25">
      <c r="B15">
        <v>1100</v>
      </c>
      <c r="C15">
        <v>1</v>
      </c>
    </row>
    <row r="16" spans="1:19" x14ac:dyDescent="0.25">
      <c r="B16">
        <v>1200</v>
      </c>
      <c r="C16">
        <v>1</v>
      </c>
    </row>
  </sheetData>
  <mergeCells count="2">
    <mergeCell ref="B1:C1"/>
    <mergeCell ref="P1:Q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E5E14-F57E-470A-8078-117BF87F3B6C}">
  <dimension ref="A1:Y41"/>
  <sheetViews>
    <sheetView workbookViewId="0">
      <selection activeCell="B14" sqref="B14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5" x14ac:dyDescent="0.25">
      <c r="B1" s="1" t="s">
        <v>13</v>
      </c>
      <c r="C1" s="1"/>
      <c r="D1" s="1"/>
    </row>
    <row r="2" spans="1:25" x14ac:dyDescent="0.25">
      <c r="A2" t="s">
        <v>22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1" t="s">
        <v>14</v>
      </c>
      <c r="V2" s="1"/>
      <c r="W2" s="1"/>
    </row>
    <row r="3" spans="1:25" x14ac:dyDescent="0.25">
      <c r="B3">
        <v>2.21</v>
      </c>
      <c r="C3">
        <v>1</v>
      </c>
      <c r="D3">
        <f>0.5415*B3 - 0.4372</f>
        <v>0.75951499999999994</v>
      </c>
      <c r="E3">
        <v>0</v>
      </c>
      <c r="F3" t="s">
        <v>3</v>
      </c>
      <c r="U3" t="s">
        <v>0</v>
      </c>
      <c r="V3" t="s">
        <v>1</v>
      </c>
      <c r="W3" t="s">
        <v>12</v>
      </c>
      <c r="Y3" t="s">
        <v>6</v>
      </c>
    </row>
    <row r="4" spans="1:25" x14ac:dyDescent="0.25">
      <c r="B4">
        <v>1.77</v>
      </c>
      <c r="C4">
        <v>0</v>
      </c>
      <c r="D4">
        <f t="shared" ref="D4:D31" si="0">0.5415*B4 - 0.4372</f>
        <v>0.52125500000000002</v>
      </c>
      <c r="E4">
        <v>0.5</v>
      </c>
      <c r="F4" t="s">
        <v>4</v>
      </c>
      <c r="W4">
        <f>0.1473*U4 - 0.0173</f>
        <v>-1.7299999999999999E-2</v>
      </c>
      <c r="Y4" t="s">
        <v>17</v>
      </c>
    </row>
    <row r="5" spans="1:25" x14ac:dyDescent="0.25">
      <c r="B5">
        <v>1.85</v>
      </c>
      <c r="C5">
        <v>0</v>
      </c>
      <c r="D5">
        <f t="shared" si="0"/>
        <v>0.56457500000000005</v>
      </c>
      <c r="E5">
        <v>1</v>
      </c>
      <c r="F5" t="s">
        <v>5</v>
      </c>
      <c r="W5">
        <f t="shared" ref="W5:W41" si="1">0.1473*U5 - 0.0173</f>
        <v>-1.7299999999999999E-2</v>
      </c>
      <c r="Y5" t="s">
        <v>18</v>
      </c>
    </row>
    <row r="6" spans="1:25" x14ac:dyDescent="0.25">
      <c r="B6">
        <v>1.98</v>
      </c>
      <c r="C6">
        <v>0</v>
      </c>
      <c r="D6">
        <f t="shared" si="0"/>
        <v>0.63496999999999981</v>
      </c>
      <c r="W6">
        <f t="shared" si="1"/>
        <v>-1.7299999999999999E-2</v>
      </c>
    </row>
    <row r="7" spans="1:25" x14ac:dyDescent="0.25">
      <c r="B7">
        <v>2.11</v>
      </c>
      <c r="C7">
        <v>1</v>
      </c>
      <c r="D7">
        <f t="shared" si="0"/>
        <v>0.7053649999999998</v>
      </c>
      <c r="W7">
        <f t="shared" si="1"/>
        <v>-1.7299999999999999E-2</v>
      </c>
    </row>
    <row r="8" spans="1:25" x14ac:dyDescent="0.25">
      <c r="B8">
        <v>2.04</v>
      </c>
      <c r="C8">
        <v>0</v>
      </c>
      <c r="D8">
        <f t="shared" si="0"/>
        <v>0.66745999999999994</v>
      </c>
      <c r="W8">
        <f t="shared" si="1"/>
        <v>-1.7299999999999999E-2</v>
      </c>
    </row>
    <row r="9" spans="1:25" x14ac:dyDescent="0.25">
      <c r="B9">
        <v>2.34</v>
      </c>
      <c r="C9">
        <v>1</v>
      </c>
      <c r="D9">
        <f t="shared" si="0"/>
        <v>0.82990999999999993</v>
      </c>
      <c r="W9">
        <f t="shared" si="1"/>
        <v>-1.7299999999999999E-2</v>
      </c>
    </row>
    <row r="10" spans="1:25" x14ac:dyDescent="0.25">
      <c r="B10">
        <v>2.27</v>
      </c>
      <c r="C10">
        <v>1</v>
      </c>
      <c r="D10">
        <f t="shared" si="0"/>
        <v>0.79200499999999985</v>
      </c>
      <c r="W10">
        <f t="shared" si="1"/>
        <v>-1.7299999999999999E-2</v>
      </c>
    </row>
    <row r="11" spans="1:25" x14ac:dyDescent="0.25">
      <c r="B11">
        <v>2.29</v>
      </c>
      <c r="C11">
        <v>1</v>
      </c>
      <c r="D11">
        <f t="shared" si="0"/>
        <v>0.80283499999999997</v>
      </c>
      <c r="W11">
        <f t="shared" si="1"/>
        <v>-1.7299999999999999E-2</v>
      </c>
    </row>
    <row r="12" spans="1:25" x14ac:dyDescent="0.25">
      <c r="B12">
        <v>1.95</v>
      </c>
      <c r="C12">
        <v>0</v>
      </c>
      <c r="D12">
        <f t="shared" si="0"/>
        <v>0.61872499999999997</v>
      </c>
      <c r="W12">
        <f t="shared" si="1"/>
        <v>-1.7299999999999999E-2</v>
      </c>
    </row>
    <row r="13" spans="1:25" x14ac:dyDescent="0.25">
      <c r="B13">
        <v>1.89</v>
      </c>
      <c r="C13">
        <v>0</v>
      </c>
      <c r="D13">
        <f t="shared" si="0"/>
        <v>0.58623499999999984</v>
      </c>
      <c r="W13">
        <f t="shared" si="1"/>
        <v>-1.7299999999999999E-2</v>
      </c>
    </row>
    <row r="14" spans="1:25" x14ac:dyDescent="0.25">
      <c r="B14">
        <v>1.96</v>
      </c>
      <c r="C14">
        <v>0</v>
      </c>
      <c r="D14">
        <f t="shared" si="0"/>
        <v>0.62413999999999992</v>
      </c>
      <c r="W14">
        <f t="shared" si="1"/>
        <v>-1.7299999999999999E-2</v>
      </c>
    </row>
    <row r="15" spans="1:25" x14ac:dyDescent="0.25">
      <c r="B15">
        <v>2</v>
      </c>
      <c r="C15">
        <v>0.5</v>
      </c>
      <c r="D15">
        <f t="shared" si="0"/>
        <v>0.64579999999999993</v>
      </c>
      <c r="W15">
        <f t="shared" si="1"/>
        <v>-1.7299999999999999E-2</v>
      </c>
    </row>
    <row r="16" spans="1:25" x14ac:dyDescent="0.25">
      <c r="D16">
        <f t="shared" si="0"/>
        <v>-0.43719999999999998</v>
      </c>
      <c r="W16">
        <f t="shared" si="1"/>
        <v>-1.7299999999999999E-2</v>
      </c>
    </row>
    <row r="17" spans="4:23" x14ac:dyDescent="0.25">
      <c r="D17">
        <f t="shared" si="0"/>
        <v>-0.43719999999999998</v>
      </c>
      <c r="W17">
        <f t="shared" si="1"/>
        <v>-1.7299999999999999E-2</v>
      </c>
    </row>
    <row r="18" spans="4:23" x14ac:dyDescent="0.25">
      <c r="D18">
        <f t="shared" si="0"/>
        <v>-0.43719999999999998</v>
      </c>
      <c r="W18">
        <f t="shared" si="1"/>
        <v>-1.7299999999999999E-2</v>
      </c>
    </row>
    <row r="19" spans="4:23" x14ac:dyDescent="0.25">
      <c r="D19">
        <f t="shared" si="0"/>
        <v>-0.43719999999999998</v>
      </c>
      <c r="W19">
        <f t="shared" si="1"/>
        <v>-1.7299999999999999E-2</v>
      </c>
    </row>
    <row r="20" spans="4:23" x14ac:dyDescent="0.25">
      <c r="D20">
        <f t="shared" si="0"/>
        <v>-0.43719999999999998</v>
      </c>
      <c r="W20">
        <f t="shared" si="1"/>
        <v>-1.7299999999999999E-2</v>
      </c>
    </row>
    <row r="21" spans="4:23" x14ac:dyDescent="0.25">
      <c r="D21">
        <f t="shared" si="0"/>
        <v>-0.43719999999999998</v>
      </c>
      <c r="W21">
        <f t="shared" si="1"/>
        <v>-1.7299999999999999E-2</v>
      </c>
    </row>
    <row r="22" spans="4:23" x14ac:dyDescent="0.25">
      <c r="D22">
        <f t="shared" si="0"/>
        <v>-0.43719999999999998</v>
      </c>
      <c r="W22">
        <f t="shared" si="1"/>
        <v>-1.7299999999999999E-2</v>
      </c>
    </row>
    <row r="23" spans="4:23" x14ac:dyDescent="0.25">
      <c r="D23">
        <f t="shared" si="0"/>
        <v>-0.43719999999999998</v>
      </c>
      <c r="W23">
        <f t="shared" si="1"/>
        <v>-1.7299999999999999E-2</v>
      </c>
    </row>
    <row r="24" spans="4:23" x14ac:dyDescent="0.25">
      <c r="D24">
        <f t="shared" si="0"/>
        <v>-0.43719999999999998</v>
      </c>
      <c r="W24">
        <f t="shared" si="1"/>
        <v>-1.7299999999999999E-2</v>
      </c>
    </row>
    <row r="25" spans="4:23" x14ac:dyDescent="0.25">
      <c r="D25">
        <f t="shared" si="0"/>
        <v>-0.43719999999999998</v>
      </c>
      <c r="W25">
        <f t="shared" si="1"/>
        <v>-1.7299999999999999E-2</v>
      </c>
    </row>
    <row r="26" spans="4:23" x14ac:dyDescent="0.25">
      <c r="D26">
        <f t="shared" si="0"/>
        <v>-0.43719999999999998</v>
      </c>
      <c r="W26">
        <f t="shared" si="1"/>
        <v>-1.7299999999999999E-2</v>
      </c>
    </row>
    <row r="27" spans="4:23" x14ac:dyDescent="0.25">
      <c r="D27">
        <f t="shared" si="0"/>
        <v>-0.43719999999999998</v>
      </c>
      <c r="W27">
        <f t="shared" si="1"/>
        <v>-1.7299999999999999E-2</v>
      </c>
    </row>
    <row r="28" spans="4:23" x14ac:dyDescent="0.25">
      <c r="D28">
        <f t="shared" si="0"/>
        <v>-0.43719999999999998</v>
      </c>
      <c r="W28">
        <f t="shared" si="1"/>
        <v>-1.7299999999999999E-2</v>
      </c>
    </row>
    <row r="29" spans="4:23" x14ac:dyDescent="0.25">
      <c r="D29">
        <f t="shared" si="0"/>
        <v>-0.43719999999999998</v>
      </c>
      <c r="W29">
        <f t="shared" si="1"/>
        <v>-1.7299999999999999E-2</v>
      </c>
    </row>
    <row r="30" spans="4:23" x14ac:dyDescent="0.25">
      <c r="D30">
        <f t="shared" si="0"/>
        <v>-0.43719999999999998</v>
      </c>
      <c r="W30">
        <f t="shared" si="1"/>
        <v>-1.7299999999999999E-2</v>
      </c>
    </row>
    <row r="31" spans="4:23" x14ac:dyDescent="0.25">
      <c r="D31">
        <f t="shared" si="0"/>
        <v>-0.43719999999999998</v>
      </c>
      <c r="W31">
        <f t="shared" si="1"/>
        <v>-1.7299999999999999E-2</v>
      </c>
    </row>
    <row r="32" spans="4:23" x14ac:dyDescent="0.25">
      <c r="W32">
        <f t="shared" si="1"/>
        <v>-1.7299999999999999E-2</v>
      </c>
    </row>
    <row r="33" spans="23:23" x14ac:dyDescent="0.25">
      <c r="W33">
        <f t="shared" si="1"/>
        <v>-1.7299999999999999E-2</v>
      </c>
    </row>
    <row r="34" spans="23:23" x14ac:dyDescent="0.25">
      <c r="W34">
        <f t="shared" si="1"/>
        <v>-1.7299999999999999E-2</v>
      </c>
    </row>
    <row r="35" spans="23:23" x14ac:dyDescent="0.25">
      <c r="W35">
        <f t="shared" si="1"/>
        <v>-1.7299999999999999E-2</v>
      </c>
    </row>
    <row r="36" spans="23:23" x14ac:dyDescent="0.25">
      <c r="W36">
        <f t="shared" si="1"/>
        <v>-1.7299999999999999E-2</v>
      </c>
    </row>
    <row r="37" spans="23:23" x14ac:dyDescent="0.25">
      <c r="W37">
        <f t="shared" si="1"/>
        <v>-1.7299999999999999E-2</v>
      </c>
    </row>
    <row r="38" spans="23:23" x14ac:dyDescent="0.25">
      <c r="W38">
        <f t="shared" si="1"/>
        <v>-1.7299999999999999E-2</v>
      </c>
    </row>
    <row r="39" spans="23:23" x14ac:dyDescent="0.25">
      <c r="W39">
        <f t="shared" si="1"/>
        <v>-1.7299999999999999E-2</v>
      </c>
    </row>
    <row r="40" spans="23:23" x14ac:dyDescent="0.25">
      <c r="W40">
        <f t="shared" si="1"/>
        <v>-1.7299999999999999E-2</v>
      </c>
    </row>
    <row r="41" spans="23:23" x14ac:dyDescent="0.25">
      <c r="W41">
        <f t="shared" si="1"/>
        <v>-1.7299999999999999E-2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E2724-5D10-4F56-AB31-871FD47E1660}">
  <dimension ref="A1:Y41"/>
  <sheetViews>
    <sheetView workbookViewId="0">
      <selection activeCell="D15" sqref="D15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5" x14ac:dyDescent="0.25">
      <c r="B1" s="1" t="s">
        <v>13</v>
      </c>
      <c r="C1" s="1"/>
      <c r="D1" s="1"/>
    </row>
    <row r="2" spans="1:25" x14ac:dyDescent="0.25">
      <c r="A2" t="s">
        <v>22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1" t="s">
        <v>14</v>
      </c>
      <c r="V2" s="1"/>
      <c r="W2" s="1"/>
    </row>
    <row r="3" spans="1:25" x14ac:dyDescent="0.25">
      <c r="B3">
        <v>1.98</v>
      </c>
      <c r="C3">
        <v>0</v>
      </c>
      <c r="D3">
        <f>0.5415*B3 - 0.4372</f>
        <v>0.63496999999999981</v>
      </c>
      <c r="E3">
        <v>0</v>
      </c>
      <c r="F3" t="s">
        <v>3</v>
      </c>
      <c r="U3" t="s">
        <v>0</v>
      </c>
      <c r="V3" t="s">
        <v>1</v>
      </c>
      <c r="W3" t="s">
        <v>12</v>
      </c>
      <c r="Y3" t="s">
        <v>6</v>
      </c>
    </row>
    <row r="4" spans="1:25" x14ac:dyDescent="0.25">
      <c r="B4">
        <v>4.8</v>
      </c>
      <c r="C4">
        <v>1</v>
      </c>
      <c r="D4">
        <f t="shared" ref="D4:D31" si="0">0.5415*B4 - 0.4372</f>
        <v>2.1619999999999999</v>
      </c>
      <c r="E4">
        <v>0.5</v>
      </c>
      <c r="F4" t="s">
        <v>4</v>
      </c>
      <c r="W4">
        <f>0.1473*U4 - 0.0173</f>
        <v>-1.7299999999999999E-2</v>
      </c>
      <c r="Y4" t="s">
        <v>17</v>
      </c>
    </row>
    <row r="5" spans="1:25" x14ac:dyDescent="0.25">
      <c r="B5">
        <v>3.88</v>
      </c>
      <c r="C5">
        <v>1</v>
      </c>
      <c r="D5">
        <f t="shared" si="0"/>
        <v>1.6638199999999996</v>
      </c>
      <c r="E5">
        <v>1</v>
      </c>
      <c r="F5" t="s">
        <v>5</v>
      </c>
      <c r="W5">
        <f t="shared" ref="W5:W41" si="1">0.1473*U5 - 0.0173</f>
        <v>-1.7299999999999999E-2</v>
      </c>
      <c r="Y5" t="s">
        <v>18</v>
      </c>
    </row>
    <row r="6" spans="1:25" x14ac:dyDescent="0.25">
      <c r="B6">
        <v>3.07</v>
      </c>
      <c r="C6">
        <v>1</v>
      </c>
      <c r="D6">
        <f t="shared" si="0"/>
        <v>1.2252049999999999</v>
      </c>
      <c r="W6">
        <f t="shared" si="1"/>
        <v>-1.7299999999999999E-2</v>
      </c>
    </row>
    <row r="7" spans="1:25" x14ac:dyDescent="0.25">
      <c r="B7">
        <v>3.02</v>
      </c>
      <c r="C7">
        <v>1</v>
      </c>
      <c r="D7">
        <f t="shared" si="0"/>
        <v>1.1981299999999999</v>
      </c>
      <c r="W7">
        <f t="shared" si="1"/>
        <v>-1.7299999999999999E-2</v>
      </c>
    </row>
    <row r="8" spans="1:25" x14ac:dyDescent="0.25">
      <c r="B8">
        <v>2.5099999999999998</v>
      </c>
      <c r="C8">
        <v>0.5</v>
      </c>
      <c r="D8">
        <f t="shared" si="0"/>
        <v>0.9219649999999997</v>
      </c>
      <c r="W8">
        <f t="shared" si="1"/>
        <v>-1.7299999999999999E-2</v>
      </c>
    </row>
    <row r="9" spans="1:25" x14ac:dyDescent="0.25">
      <c r="D9">
        <f t="shared" si="0"/>
        <v>-0.43719999999999998</v>
      </c>
      <c r="W9">
        <f t="shared" si="1"/>
        <v>-1.7299999999999999E-2</v>
      </c>
    </row>
    <row r="10" spans="1:25" x14ac:dyDescent="0.25">
      <c r="D10">
        <f t="shared" si="0"/>
        <v>-0.43719999999999998</v>
      </c>
      <c r="W10">
        <f t="shared" si="1"/>
        <v>-1.7299999999999999E-2</v>
      </c>
    </row>
    <row r="11" spans="1:25" x14ac:dyDescent="0.25">
      <c r="D11">
        <f t="shared" si="0"/>
        <v>-0.43719999999999998</v>
      </c>
      <c r="W11">
        <f t="shared" si="1"/>
        <v>-1.7299999999999999E-2</v>
      </c>
    </row>
    <row r="12" spans="1:25" x14ac:dyDescent="0.25">
      <c r="D12">
        <f t="shared" si="0"/>
        <v>-0.43719999999999998</v>
      </c>
      <c r="W12">
        <f t="shared" si="1"/>
        <v>-1.7299999999999999E-2</v>
      </c>
    </row>
    <row r="13" spans="1:25" x14ac:dyDescent="0.25">
      <c r="D13">
        <f t="shared" si="0"/>
        <v>-0.43719999999999998</v>
      </c>
      <c r="W13">
        <f t="shared" si="1"/>
        <v>-1.7299999999999999E-2</v>
      </c>
    </row>
    <row r="14" spans="1:25" x14ac:dyDescent="0.25">
      <c r="D14">
        <f t="shared" si="0"/>
        <v>-0.43719999999999998</v>
      </c>
      <c r="W14">
        <f t="shared" si="1"/>
        <v>-1.7299999999999999E-2</v>
      </c>
    </row>
    <row r="15" spans="1:25" x14ac:dyDescent="0.25">
      <c r="D15">
        <f t="shared" si="0"/>
        <v>-0.43719999999999998</v>
      </c>
      <c r="W15">
        <f t="shared" si="1"/>
        <v>-1.7299999999999999E-2</v>
      </c>
    </row>
    <row r="16" spans="1:25" x14ac:dyDescent="0.25">
      <c r="D16">
        <f t="shared" si="0"/>
        <v>-0.43719999999999998</v>
      </c>
      <c r="W16">
        <f t="shared" si="1"/>
        <v>-1.7299999999999999E-2</v>
      </c>
    </row>
    <row r="17" spans="4:23" x14ac:dyDescent="0.25">
      <c r="D17">
        <f t="shared" si="0"/>
        <v>-0.43719999999999998</v>
      </c>
      <c r="W17">
        <f t="shared" si="1"/>
        <v>-1.7299999999999999E-2</v>
      </c>
    </row>
    <row r="18" spans="4:23" x14ac:dyDescent="0.25">
      <c r="D18">
        <f t="shared" si="0"/>
        <v>-0.43719999999999998</v>
      </c>
      <c r="W18">
        <f t="shared" si="1"/>
        <v>-1.7299999999999999E-2</v>
      </c>
    </row>
    <row r="19" spans="4:23" x14ac:dyDescent="0.25">
      <c r="D19">
        <f t="shared" si="0"/>
        <v>-0.43719999999999998</v>
      </c>
      <c r="W19">
        <f t="shared" si="1"/>
        <v>-1.7299999999999999E-2</v>
      </c>
    </row>
    <row r="20" spans="4:23" x14ac:dyDescent="0.25">
      <c r="D20">
        <f t="shared" si="0"/>
        <v>-0.43719999999999998</v>
      </c>
      <c r="W20">
        <f t="shared" si="1"/>
        <v>-1.7299999999999999E-2</v>
      </c>
    </row>
    <row r="21" spans="4:23" x14ac:dyDescent="0.25">
      <c r="D21">
        <f t="shared" si="0"/>
        <v>-0.43719999999999998</v>
      </c>
      <c r="W21">
        <f t="shared" si="1"/>
        <v>-1.7299999999999999E-2</v>
      </c>
    </row>
    <row r="22" spans="4:23" x14ac:dyDescent="0.25">
      <c r="D22">
        <f t="shared" si="0"/>
        <v>-0.43719999999999998</v>
      </c>
      <c r="W22">
        <f t="shared" si="1"/>
        <v>-1.7299999999999999E-2</v>
      </c>
    </row>
    <row r="23" spans="4:23" x14ac:dyDescent="0.25">
      <c r="D23">
        <f t="shared" si="0"/>
        <v>-0.43719999999999998</v>
      </c>
      <c r="W23">
        <f t="shared" si="1"/>
        <v>-1.7299999999999999E-2</v>
      </c>
    </row>
    <row r="24" spans="4:23" x14ac:dyDescent="0.25">
      <c r="D24">
        <f t="shared" si="0"/>
        <v>-0.43719999999999998</v>
      </c>
      <c r="W24">
        <f t="shared" si="1"/>
        <v>-1.7299999999999999E-2</v>
      </c>
    </row>
    <row r="25" spans="4:23" x14ac:dyDescent="0.25">
      <c r="D25">
        <f t="shared" si="0"/>
        <v>-0.43719999999999998</v>
      </c>
      <c r="W25">
        <f t="shared" si="1"/>
        <v>-1.7299999999999999E-2</v>
      </c>
    </row>
    <row r="26" spans="4:23" x14ac:dyDescent="0.25">
      <c r="D26">
        <f t="shared" si="0"/>
        <v>-0.43719999999999998</v>
      </c>
      <c r="W26">
        <f t="shared" si="1"/>
        <v>-1.7299999999999999E-2</v>
      </c>
    </row>
    <row r="27" spans="4:23" x14ac:dyDescent="0.25">
      <c r="D27">
        <f t="shared" si="0"/>
        <v>-0.43719999999999998</v>
      </c>
      <c r="W27">
        <f t="shared" si="1"/>
        <v>-1.7299999999999999E-2</v>
      </c>
    </row>
    <row r="28" spans="4:23" x14ac:dyDescent="0.25">
      <c r="D28">
        <f t="shared" si="0"/>
        <v>-0.43719999999999998</v>
      </c>
      <c r="W28">
        <f t="shared" si="1"/>
        <v>-1.7299999999999999E-2</v>
      </c>
    </row>
    <row r="29" spans="4:23" x14ac:dyDescent="0.25">
      <c r="D29">
        <f t="shared" si="0"/>
        <v>-0.43719999999999998</v>
      </c>
      <c r="W29">
        <f t="shared" si="1"/>
        <v>-1.7299999999999999E-2</v>
      </c>
    </row>
    <row r="30" spans="4:23" x14ac:dyDescent="0.25">
      <c r="D30">
        <f t="shared" si="0"/>
        <v>-0.43719999999999998</v>
      </c>
      <c r="W30">
        <f t="shared" si="1"/>
        <v>-1.7299999999999999E-2</v>
      </c>
    </row>
    <row r="31" spans="4:23" x14ac:dyDescent="0.25">
      <c r="D31">
        <f t="shared" si="0"/>
        <v>-0.43719999999999998</v>
      </c>
      <c r="W31">
        <f t="shared" si="1"/>
        <v>-1.7299999999999999E-2</v>
      </c>
    </row>
    <row r="32" spans="4:23" x14ac:dyDescent="0.25">
      <c r="W32">
        <f t="shared" si="1"/>
        <v>-1.7299999999999999E-2</v>
      </c>
    </row>
    <row r="33" spans="23:23" x14ac:dyDescent="0.25">
      <c r="W33">
        <f t="shared" si="1"/>
        <v>-1.7299999999999999E-2</v>
      </c>
    </row>
    <row r="34" spans="23:23" x14ac:dyDescent="0.25">
      <c r="W34">
        <f t="shared" si="1"/>
        <v>-1.7299999999999999E-2</v>
      </c>
    </row>
    <row r="35" spans="23:23" x14ac:dyDescent="0.25">
      <c r="W35">
        <f t="shared" si="1"/>
        <v>-1.7299999999999999E-2</v>
      </c>
    </row>
    <row r="36" spans="23:23" x14ac:dyDescent="0.25">
      <c r="W36">
        <f t="shared" si="1"/>
        <v>-1.7299999999999999E-2</v>
      </c>
    </row>
    <row r="37" spans="23:23" x14ac:dyDescent="0.25">
      <c r="W37">
        <f t="shared" si="1"/>
        <v>-1.7299999999999999E-2</v>
      </c>
    </row>
    <row r="38" spans="23:23" x14ac:dyDescent="0.25">
      <c r="W38">
        <f t="shared" si="1"/>
        <v>-1.7299999999999999E-2</v>
      </c>
    </row>
    <row r="39" spans="23:23" x14ac:dyDescent="0.25">
      <c r="W39">
        <f t="shared" si="1"/>
        <v>-1.7299999999999999E-2</v>
      </c>
    </row>
    <row r="40" spans="23:23" x14ac:dyDescent="0.25">
      <c r="W40">
        <f t="shared" si="1"/>
        <v>-1.7299999999999999E-2</v>
      </c>
    </row>
    <row r="41" spans="23:23" x14ac:dyDescent="0.25">
      <c r="W41">
        <f t="shared" si="1"/>
        <v>-1.7299999999999999E-2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C1EF-EFAE-43FB-BB2D-8009ADAB117C}">
  <dimension ref="A1:W28"/>
  <sheetViews>
    <sheetView workbookViewId="0">
      <selection activeCell="S1" sqref="S1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3" x14ac:dyDescent="0.25">
      <c r="A1" t="s">
        <v>21</v>
      </c>
      <c r="B1" s="1" t="s">
        <v>13</v>
      </c>
      <c r="C1" s="1"/>
      <c r="D1" s="1"/>
      <c r="S1" t="s">
        <v>21</v>
      </c>
    </row>
    <row r="2" spans="1:23" x14ac:dyDescent="0.25">
      <c r="B2" t="s">
        <v>0</v>
      </c>
      <c r="C2" t="s">
        <v>1</v>
      </c>
      <c r="D2" t="s">
        <v>12</v>
      </c>
      <c r="E2" t="s">
        <v>2</v>
      </c>
      <c r="J2" t="s">
        <v>6</v>
      </c>
      <c r="U2" s="1" t="s">
        <v>14</v>
      </c>
      <c r="V2" s="1"/>
      <c r="W2" s="1"/>
    </row>
    <row r="3" spans="1:23" x14ac:dyDescent="0.25">
      <c r="B3">
        <v>1.79</v>
      </c>
      <c r="C3">
        <v>0</v>
      </c>
      <c r="D3">
        <f>0.1473*B3 - 0.0173</f>
        <v>0.24636699999999997</v>
      </c>
      <c r="E3">
        <v>0</v>
      </c>
      <c r="F3" t="s">
        <v>3</v>
      </c>
      <c r="J3" t="s">
        <v>8</v>
      </c>
      <c r="U3" t="s">
        <v>0</v>
      </c>
      <c r="V3" t="s">
        <v>1</v>
      </c>
      <c r="W3" t="s">
        <v>12</v>
      </c>
    </row>
    <row r="4" spans="1:23" x14ac:dyDescent="0.25">
      <c r="B4">
        <v>2.4</v>
      </c>
      <c r="C4">
        <v>0</v>
      </c>
      <c r="D4">
        <f t="shared" ref="D4:D27" si="0">0.1473*B4 - 0.0173</f>
        <v>0.33621999999999996</v>
      </c>
      <c r="E4">
        <v>0.5</v>
      </c>
      <c r="F4" t="s">
        <v>4</v>
      </c>
      <c r="U4">
        <v>5.67</v>
      </c>
      <c r="V4">
        <v>0.5</v>
      </c>
      <c r="W4">
        <f>0.1473*U4 - 0.0173</f>
        <v>0.81789099999999992</v>
      </c>
    </row>
    <row r="5" spans="1:23" x14ac:dyDescent="0.25">
      <c r="B5">
        <v>3.11</v>
      </c>
      <c r="C5">
        <v>0</v>
      </c>
      <c r="D5">
        <f t="shared" si="0"/>
        <v>0.44080299999999994</v>
      </c>
      <c r="E5">
        <v>1</v>
      </c>
      <c r="F5" t="s">
        <v>5</v>
      </c>
      <c r="U5">
        <v>5.8</v>
      </c>
      <c r="V5">
        <v>0.5</v>
      </c>
      <c r="W5">
        <f t="shared" ref="W5:W28" si="1">0.1473*U5 - 0.0173</f>
        <v>0.8370399999999999</v>
      </c>
    </row>
    <row r="6" spans="1:23" x14ac:dyDescent="0.25">
      <c r="B6">
        <v>4.5</v>
      </c>
      <c r="C6">
        <v>0</v>
      </c>
      <c r="D6">
        <f t="shared" si="0"/>
        <v>0.64554999999999996</v>
      </c>
      <c r="U6">
        <v>5.3</v>
      </c>
      <c r="V6">
        <v>0</v>
      </c>
      <c r="W6">
        <f t="shared" si="1"/>
        <v>0.7633899999999999</v>
      </c>
    </row>
    <row r="7" spans="1:23" x14ac:dyDescent="0.25">
      <c r="B7">
        <v>5.1100000000000003</v>
      </c>
      <c r="C7">
        <v>0</v>
      </c>
      <c r="D7">
        <f t="shared" si="0"/>
        <v>0.73540300000000003</v>
      </c>
      <c r="U7">
        <v>4.97</v>
      </c>
      <c r="V7">
        <v>0</v>
      </c>
      <c r="W7">
        <f t="shared" si="1"/>
        <v>0.71478099999999989</v>
      </c>
    </row>
    <row r="8" spans="1:23" x14ac:dyDescent="0.25">
      <c r="B8">
        <v>6.6</v>
      </c>
      <c r="C8">
        <v>1</v>
      </c>
      <c r="D8">
        <f t="shared" si="0"/>
        <v>0.95487999999999984</v>
      </c>
      <c r="U8">
        <v>5.34</v>
      </c>
      <c r="V8">
        <v>0</v>
      </c>
      <c r="W8">
        <f t="shared" si="1"/>
        <v>0.76928199999999991</v>
      </c>
    </row>
    <row r="9" spans="1:23" x14ac:dyDescent="0.25">
      <c r="B9">
        <v>6</v>
      </c>
      <c r="C9">
        <v>1</v>
      </c>
      <c r="D9">
        <f t="shared" si="0"/>
        <v>0.86649999999999994</v>
      </c>
      <c r="U9">
        <v>5.18</v>
      </c>
      <c r="V9">
        <v>0</v>
      </c>
      <c r="W9">
        <f t="shared" si="1"/>
        <v>0.74571399999999988</v>
      </c>
    </row>
    <row r="10" spans="1:23" x14ac:dyDescent="0.25">
      <c r="B10">
        <v>5.39</v>
      </c>
      <c r="C10">
        <v>0.5</v>
      </c>
      <c r="D10">
        <f t="shared" si="0"/>
        <v>0.77664699999999987</v>
      </c>
      <c r="U10">
        <v>5.5</v>
      </c>
      <c r="V10">
        <v>0</v>
      </c>
      <c r="W10">
        <f t="shared" si="1"/>
        <v>0.79284999999999994</v>
      </c>
    </row>
    <row r="11" spans="1:23" x14ac:dyDescent="0.25">
      <c r="B11">
        <v>5.46</v>
      </c>
      <c r="C11">
        <v>0.5</v>
      </c>
      <c r="D11">
        <f t="shared" si="0"/>
        <v>0.78695799999999994</v>
      </c>
      <c r="U11">
        <v>6.09</v>
      </c>
      <c r="V11">
        <v>1</v>
      </c>
      <c r="W11">
        <f t="shared" si="1"/>
        <v>0.8797569999999999</v>
      </c>
    </row>
    <row r="12" spans="1:23" x14ac:dyDescent="0.25">
      <c r="B12">
        <v>5.42</v>
      </c>
      <c r="C12">
        <v>1</v>
      </c>
      <c r="D12">
        <f t="shared" si="0"/>
        <v>0.78106599999999993</v>
      </c>
      <c r="U12">
        <v>5.65</v>
      </c>
      <c r="V12">
        <v>0.5</v>
      </c>
      <c r="W12">
        <f t="shared" si="1"/>
        <v>0.81494500000000003</v>
      </c>
    </row>
    <row r="13" spans="1:23" x14ac:dyDescent="0.25">
      <c r="B13">
        <v>5.44</v>
      </c>
      <c r="C13">
        <v>1</v>
      </c>
      <c r="D13">
        <f t="shared" si="0"/>
        <v>0.78401200000000004</v>
      </c>
      <c r="U13">
        <v>5.9</v>
      </c>
      <c r="V13">
        <v>0.5</v>
      </c>
      <c r="W13">
        <f t="shared" si="1"/>
        <v>0.85177000000000003</v>
      </c>
    </row>
    <row r="14" spans="1:23" x14ac:dyDescent="0.25">
      <c r="B14">
        <v>4.76</v>
      </c>
      <c r="C14">
        <v>0</v>
      </c>
      <c r="D14">
        <f t="shared" si="0"/>
        <v>0.6838479999999999</v>
      </c>
      <c r="U14">
        <v>5.99</v>
      </c>
      <c r="V14">
        <v>1</v>
      </c>
      <c r="W14">
        <f t="shared" si="1"/>
        <v>0.86502699999999999</v>
      </c>
    </row>
    <row r="15" spans="1:23" x14ac:dyDescent="0.25">
      <c r="B15">
        <v>4.99</v>
      </c>
      <c r="C15">
        <v>0</v>
      </c>
      <c r="D15">
        <f t="shared" si="0"/>
        <v>0.717727</v>
      </c>
      <c r="U15">
        <v>6.04</v>
      </c>
      <c r="V15">
        <v>1</v>
      </c>
      <c r="W15">
        <f t="shared" si="1"/>
        <v>0.87239199999999995</v>
      </c>
    </row>
    <row r="16" spans="1:23" x14ac:dyDescent="0.25">
      <c r="B16">
        <v>5</v>
      </c>
      <c r="C16">
        <v>0</v>
      </c>
      <c r="D16">
        <f t="shared" si="0"/>
        <v>0.71919999999999995</v>
      </c>
      <c r="U16">
        <v>6.01</v>
      </c>
      <c r="V16">
        <v>1</v>
      </c>
      <c r="W16">
        <f t="shared" si="1"/>
        <v>0.86797299999999988</v>
      </c>
    </row>
    <row r="17" spans="2:23" x14ac:dyDescent="0.25">
      <c r="B17">
        <v>5.19</v>
      </c>
      <c r="C17">
        <v>0.5</v>
      </c>
      <c r="D17">
        <f t="shared" si="0"/>
        <v>0.74718700000000005</v>
      </c>
      <c r="U17">
        <v>5.64</v>
      </c>
      <c r="V17">
        <v>0.5</v>
      </c>
      <c r="W17">
        <f t="shared" si="1"/>
        <v>0.81347199999999986</v>
      </c>
    </row>
    <row r="18" spans="2:23" x14ac:dyDescent="0.25">
      <c r="B18">
        <v>5.13</v>
      </c>
      <c r="C18">
        <v>0</v>
      </c>
      <c r="D18">
        <f t="shared" si="0"/>
        <v>0.73834899999999992</v>
      </c>
      <c r="U18">
        <v>5.42</v>
      </c>
      <c r="V18">
        <v>0</v>
      </c>
      <c r="W18">
        <f t="shared" si="1"/>
        <v>0.78106599999999993</v>
      </c>
    </row>
    <row r="19" spans="2:23" x14ac:dyDescent="0.25">
      <c r="B19">
        <v>5.35</v>
      </c>
      <c r="C19">
        <v>1</v>
      </c>
      <c r="D19">
        <f t="shared" si="0"/>
        <v>0.77075499999999986</v>
      </c>
      <c r="U19">
        <v>5.48</v>
      </c>
      <c r="V19">
        <v>0</v>
      </c>
      <c r="W19">
        <f t="shared" si="1"/>
        <v>0.78990400000000005</v>
      </c>
    </row>
    <row r="20" spans="2:23" x14ac:dyDescent="0.25">
      <c r="B20">
        <v>5.33</v>
      </c>
      <c r="C20">
        <v>1</v>
      </c>
      <c r="D20">
        <f t="shared" si="0"/>
        <v>0.76780899999999996</v>
      </c>
      <c r="U20">
        <v>5.71</v>
      </c>
      <c r="V20">
        <v>0.5</v>
      </c>
      <c r="W20">
        <f t="shared" si="1"/>
        <v>0.82378299999999993</v>
      </c>
    </row>
    <row r="21" spans="2:23" x14ac:dyDescent="0.25">
      <c r="B21">
        <v>5.36</v>
      </c>
      <c r="C21">
        <v>1</v>
      </c>
      <c r="D21">
        <f t="shared" si="0"/>
        <v>0.77222800000000003</v>
      </c>
      <c r="U21">
        <v>5.88</v>
      </c>
      <c r="V21">
        <v>0.5</v>
      </c>
      <c r="W21">
        <f t="shared" si="1"/>
        <v>0.84882399999999991</v>
      </c>
    </row>
    <row r="22" spans="2:23" x14ac:dyDescent="0.25">
      <c r="B22">
        <v>5.3</v>
      </c>
      <c r="C22">
        <v>1</v>
      </c>
      <c r="D22">
        <f t="shared" si="0"/>
        <v>0.7633899999999999</v>
      </c>
      <c r="U22">
        <v>5.92</v>
      </c>
      <c r="V22">
        <v>0.5</v>
      </c>
      <c r="W22">
        <f t="shared" si="1"/>
        <v>0.85471599999999992</v>
      </c>
    </row>
    <row r="23" spans="2:23" x14ac:dyDescent="0.25">
      <c r="B23">
        <v>5.0199999999999996</v>
      </c>
      <c r="C23">
        <v>0</v>
      </c>
      <c r="D23">
        <f t="shared" si="0"/>
        <v>0.72214599999999984</v>
      </c>
      <c r="U23">
        <v>5.65</v>
      </c>
      <c r="V23">
        <v>0.5</v>
      </c>
      <c r="W23">
        <f t="shared" si="1"/>
        <v>0.81494500000000003</v>
      </c>
    </row>
    <row r="24" spans="2:23" x14ac:dyDescent="0.25">
      <c r="B24">
        <v>5.0999999999999996</v>
      </c>
      <c r="C24">
        <v>0</v>
      </c>
      <c r="D24">
        <f t="shared" si="0"/>
        <v>0.73392999999999986</v>
      </c>
      <c r="U24">
        <v>6.04</v>
      </c>
      <c r="V24">
        <v>1</v>
      </c>
      <c r="W24">
        <f t="shared" si="1"/>
        <v>0.87239199999999995</v>
      </c>
    </row>
    <row r="25" spans="2:23" x14ac:dyDescent="0.25">
      <c r="B25">
        <v>4.99</v>
      </c>
      <c r="C25">
        <v>0</v>
      </c>
      <c r="D25">
        <f t="shared" si="0"/>
        <v>0.717727</v>
      </c>
      <c r="U25">
        <v>5.7</v>
      </c>
      <c r="V25">
        <v>0.5</v>
      </c>
      <c r="W25">
        <f t="shared" si="1"/>
        <v>0.82230999999999999</v>
      </c>
    </row>
    <row r="26" spans="2:23" x14ac:dyDescent="0.25">
      <c r="B26">
        <v>5.01</v>
      </c>
      <c r="C26">
        <v>0</v>
      </c>
      <c r="D26">
        <f t="shared" si="0"/>
        <v>0.7206729999999999</v>
      </c>
      <c r="U26">
        <v>5.79</v>
      </c>
      <c r="V26">
        <v>0.5</v>
      </c>
      <c r="W26">
        <f t="shared" si="1"/>
        <v>0.83556699999999995</v>
      </c>
    </row>
    <row r="27" spans="2:23" x14ac:dyDescent="0.25">
      <c r="B27">
        <v>5.36</v>
      </c>
      <c r="C27">
        <v>1</v>
      </c>
      <c r="D27">
        <f t="shared" si="0"/>
        <v>0.77222800000000003</v>
      </c>
      <c r="U27">
        <v>5.95</v>
      </c>
      <c r="V27">
        <v>0.5</v>
      </c>
      <c r="W27">
        <f t="shared" si="1"/>
        <v>0.85913499999999998</v>
      </c>
    </row>
    <row r="28" spans="2:23" x14ac:dyDescent="0.25">
      <c r="W28">
        <f t="shared" si="1"/>
        <v>-1.7299999999999999E-2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935BB-20BE-4DA1-899A-BC027DEAF4AF}">
  <dimension ref="A2:J10"/>
  <sheetViews>
    <sheetView workbookViewId="0">
      <selection activeCell="L3" sqref="L3"/>
    </sheetView>
  </sheetViews>
  <sheetFormatPr defaultRowHeight="15" x14ac:dyDescent="0.25"/>
  <cols>
    <col min="3" max="3" width="9.85546875" bestFit="1" customWidth="1"/>
    <col min="10" max="10" width="19" customWidth="1"/>
  </cols>
  <sheetData>
    <row r="2" spans="1:10" x14ac:dyDescent="0.25">
      <c r="A2" t="s">
        <v>21</v>
      </c>
      <c r="B2" t="s">
        <v>9</v>
      </c>
      <c r="C2" t="s">
        <v>1</v>
      </c>
      <c r="E2" t="s">
        <v>2</v>
      </c>
      <c r="I2" t="s">
        <v>21</v>
      </c>
      <c r="J2" t="s">
        <v>6</v>
      </c>
    </row>
    <row r="3" spans="1:10" x14ac:dyDescent="0.25">
      <c r="B3">
        <v>250</v>
      </c>
      <c r="C3">
        <v>0</v>
      </c>
      <c r="E3">
        <v>0</v>
      </c>
      <c r="F3" t="s">
        <v>3</v>
      </c>
      <c r="J3" t="s">
        <v>8</v>
      </c>
    </row>
    <row r="4" spans="1:10" x14ac:dyDescent="0.25">
      <c r="B4">
        <v>313</v>
      </c>
      <c r="C4">
        <v>0</v>
      </c>
      <c r="E4">
        <v>0.5</v>
      </c>
      <c r="F4" t="s">
        <v>4</v>
      </c>
    </row>
    <row r="5" spans="1:10" x14ac:dyDescent="0.25">
      <c r="B5">
        <v>420</v>
      </c>
      <c r="C5">
        <v>0</v>
      </c>
      <c r="E5">
        <v>1</v>
      </c>
      <c r="F5" t="s">
        <v>5</v>
      </c>
    </row>
    <row r="6" spans="1:10" x14ac:dyDescent="0.25">
      <c r="B6">
        <v>460</v>
      </c>
      <c r="C6">
        <v>0</v>
      </c>
    </row>
    <row r="7" spans="1:10" x14ac:dyDescent="0.25">
      <c r="B7">
        <v>730</v>
      </c>
      <c r="C7">
        <v>0</v>
      </c>
    </row>
    <row r="8" spans="1:10" x14ac:dyDescent="0.25">
      <c r="B8">
        <v>846</v>
      </c>
      <c r="C8">
        <v>0</v>
      </c>
    </row>
    <row r="9" spans="1:10" x14ac:dyDescent="0.25">
      <c r="B9">
        <v>769</v>
      </c>
      <c r="C9">
        <v>0</v>
      </c>
    </row>
    <row r="10" spans="1:10" x14ac:dyDescent="0.25">
      <c r="B10">
        <v>766</v>
      </c>
      <c r="C10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4C6AC-8460-4877-AD67-40FDDC949CE1}">
  <dimension ref="A1:Q15"/>
  <sheetViews>
    <sheetView workbookViewId="0">
      <selection activeCell="O2" sqref="O2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17" x14ac:dyDescent="0.25">
      <c r="B1" s="1" t="s">
        <v>15</v>
      </c>
      <c r="C1" s="1"/>
      <c r="P1" s="1" t="s">
        <v>16</v>
      </c>
      <c r="Q1" s="1"/>
    </row>
    <row r="2" spans="1:17" x14ac:dyDescent="0.25">
      <c r="A2" t="s">
        <v>21</v>
      </c>
      <c r="B2" t="s">
        <v>10</v>
      </c>
      <c r="C2" t="s">
        <v>1</v>
      </c>
      <c r="E2" t="s">
        <v>2</v>
      </c>
      <c r="J2" t="s">
        <v>6</v>
      </c>
      <c r="O2" t="s">
        <v>21</v>
      </c>
      <c r="P2" t="s">
        <v>10</v>
      </c>
      <c r="Q2" t="s">
        <v>1</v>
      </c>
    </row>
    <row r="3" spans="1:17" x14ac:dyDescent="0.25">
      <c r="B3">
        <v>500</v>
      </c>
      <c r="C3">
        <v>0</v>
      </c>
      <c r="E3">
        <v>0</v>
      </c>
      <c r="F3" t="s">
        <v>3</v>
      </c>
      <c r="J3" t="s">
        <v>8</v>
      </c>
      <c r="P3">
        <v>440</v>
      </c>
      <c r="Q3">
        <v>0</v>
      </c>
    </row>
    <row r="4" spans="1:17" x14ac:dyDescent="0.25">
      <c r="B4">
        <v>550</v>
      </c>
      <c r="C4">
        <v>0.5</v>
      </c>
      <c r="E4">
        <v>0.5</v>
      </c>
      <c r="F4" t="s">
        <v>11</v>
      </c>
      <c r="P4">
        <v>500</v>
      </c>
      <c r="Q4">
        <v>0</v>
      </c>
    </row>
    <row r="5" spans="1:17" x14ac:dyDescent="0.25">
      <c r="B5">
        <v>700</v>
      </c>
      <c r="C5">
        <v>1</v>
      </c>
      <c r="E5">
        <v>1</v>
      </c>
      <c r="F5" t="s">
        <v>5</v>
      </c>
      <c r="P5">
        <v>600</v>
      </c>
      <c r="Q5">
        <v>0</v>
      </c>
    </row>
    <row r="6" spans="1:17" x14ac:dyDescent="0.25">
      <c r="B6">
        <v>600</v>
      </c>
      <c r="C6">
        <v>0.5</v>
      </c>
      <c r="P6">
        <v>640</v>
      </c>
      <c r="Q6">
        <v>0</v>
      </c>
    </row>
    <row r="7" spans="1:17" x14ac:dyDescent="0.25">
      <c r="B7">
        <v>650</v>
      </c>
      <c r="C7">
        <v>0.5</v>
      </c>
      <c r="P7">
        <v>650</v>
      </c>
      <c r="Q7">
        <v>0</v>
      </c>
    </row>
    <row r="8" spans="1:17" x14ac:dyDescent="0.25">
      <c r="B8">
        <v>670</v>
      </c>
      <c r="C8">
        <v>0.5</v>
      </c>
      <c r="P8">
        <v>690</v>
      </c>
      <c r="Q8">
        <v>0</v>
      </c>
    </row>
    <row r="9" spans="1:17" x14ac:dyDescent="0.25">
      <c r="B9">
        <v>680</v>
      </c>
      <c r="C9">
        <v>1</v>
      </c>
      <c r="P9">
        <v>710</v>
      </c>
      <c r="Q9">
        <v>0.5</v>
      </c>
    </row>
    <row r="10" spans="1:17" x14ac:dyDescent="0.25">
      <c r="B10">
        <v>510</v>
      </c>
      <c r="C10">
        <v>0</v>
      </c>
      <c r="P10">
        <v>720</v>
      </c>
      <c r="Q10">
        <v>0.5</v>
      </c>
    </row>
    <row r="11" spans="1:17" x14ac:dyDescent="0.25">
      <c r="B11">
        <v>520</v>
      </c>
      <c r="C11">
        <v>0</v>
      </c>
      <c r="P11">
        <v>750</v>
      </c>
      <c r="Q11">
        <v>0.5</v>
      </c>
    </row>
    <row r="12" spans="1:17" x14ac:dyDescent="0.25">
      <c r="B12">
        <v>530</v>
      </c>
      <c r="C12">
        <v>0.5</v>
      </c>
      <c r="P12">
        <v>780</v>
      </c>
      <c r="Q12">
        <v>0.5</v>
      </c>
    </row>
    <row r="13" spans="1:17" x14ac:dyDescent="0.25">
      <c r="B13">
        <v>750</v>
      </c>
      <c r="C13">
        <v>1</v>
      </c>
      <c r="P13">
        <v>800</v>
      </c>
      <c r="Q13">
        <v>1</v>
      </c>
    </row>
    <row r="14" spans="1:17" x14ac:dyDescent="0.25">
      <c r="B14">
        <v>800</v>
      </c>
      <c r="C14">
        <v>1</v>
      </c>
      <c r="P14">
        <v>830</v>
      </c>
      <c r="Q14">
        <v>1</v>
      </c>
    </row>
    <row r="15" spans="1:17" x14ac:dyDescent="0.25">
      <c r="B15">
        <v>450</v>
      </c>
      <c r="C15">
        <v>0</v>
      </c>
      <c r="P15">
        <v>790</v>
      </c>
      <c r="Q15">
        <v>1</v>
      </c>
    </row>
  </sheetData>
  <mergeCells count="2">
    <mergeCell ref="B1:C1"/>
    <mergeCell ref="P1:Q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0525B-1250-4F16-96B2-B832BB1DC534}">
  <dimension ref="A1:W41"/>
  <sheetViews>
    <sheetView workbookViewId="0">
      <selection activeCell="T2" sqref="T2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3" x14ac:dyDescent="0.25">
      <c r="B1" s="1" t="s">
        <v>13</v>
      </c>
      <c r="C1" s="1"/>
      <c r="D1" s="1"/>
    </row>
    <row r="2" spans="1:23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1" t="s">
        <v>14</v>
      </c>
      <c r="V2" s="1"/>
      <c r="W2" s="1"/>
    </row>
    <row r="3" spans="1:23" x14ac:dyDescent="0.25">
      <c r="D3">
        <f>0.1473*B3 - 0.0173</f>
        <v>-1.7299999999999999E-2</v>
      </c>
      <c r="E3">
        <v>0</v>
      </c>
      <c r="F3" t="s">
        <v>3</v>
      </c>
      <c r="J3" t="s">
        <v>8</v>
      </c>
      <c r="U3" t="s">
        <v>0</v>
      </c>
      <c r="V3" t="s">
        <v>1</v>
      </c>
      <c r="W3" t="s">
        <v>12</v>
      </c>
    </row>
    <row r="4" spans="1:23" x14ac:dyDescent="0.25">
      <c r="D4">
        <f t="shared" ref="D4:D27" si="0">0.1473*B4 - 0.0173</f>
        <v>-1.7299999999999999E-2</v>
      </c>
      <c r="E4">
        <v>0.5</v>
      </c>
      <c r="F4" t="s">
        <v>4</v>
      </c>
      <c r="U4">
        <v>4.05</v>
      </c>
      <c r="V4">
        <v>1</v>
      </c>
      <c r="W4">
        <f>0.1473*U4 - 0.0173</f>
        <v>0.57926499999999992</v>
      </c>
    </row>
    <row r="5" spans="1:23" x14ac:dyDescent="0.25">
      <c r="D5">
        <f t="shared" si="0"/>
        <v>-1.7299999999999999E-2</v>
      </c>
      <c r="E5">
        <v>1</v>
      </c>
      <c r="F5" t="s">
        <v>5</v>
      </c>
      <c r="U5">
        <v>3.8</v>
      </c>
      <c r="V5">
        <v>1</v>
      </c>
      <c r="W5">
        <f t="shared" ref="W5:W41" si="1">0.1473*U5 - 0.0173</f>
        <v>0.54243999999999992</v>
      </c>
    </row>
    <row r="6" spans="1:23" x14ac:dyDescent="0.25">
      <c r="D6">
        <f t="shared" si="0"/>
        <v>-1.7299999999999999E-2</v>
      </c>
      <c r="U6">
        <v>3.09</v>
      </c>
      <c r="V6">
        <v>0</v>
      </c>
      <c r="W6">
        <f t="shared" si="1"/>
        <v>0.43785699999999994</v>
      </c>
    </row>
    <row r="7" spans="1:23" x14ac:dyDescent="0.25">
      <c r="D7">
        <f t="shared" si="0"/>
        <v>-1.7299999999999999E-2</v>
      </c>
      <c r="U7">
        <v>3.15</v>
      </c>
      <c r="V7">
        <v>0</v>
      </c>
      <c r="W7">
        <f t="shared" si="1"/>
        <v>0.44669499999999995</v>
      </c>
    </row>
    <row r="8" spans="1:23" x14ac:dyDescent="0.25">
      <c r="D8">
        <f t="shared" si="0"/>
        <v>-1.7299999999999999E-2</v>
      </c>
      <c r="U8">
        <v>3.24</v>
      </c>
      <c r="V8">
        <v>0</v>
      </c>
      <c r="W8">
        <f t="shared" si="1"/>
        <v>0.45995200000000003</v>
      </c>
    </row>
    <row r="9" spans="1:23" x14ac:dyDescent="0.25">
      <c r="D9">
        <f t="shared" si="0"/>
        <v>-1.7299999999999999E-2</v>
      </c>
      <c r="U9">
        <v>3.51</v>
      </c>
      <c r="V9">
        <v>0</v>
      </c>
      <c r="W9">
        <f t="shared" si="1"/>
        <v>0.49972299999999992</v>
      </c>
    </row>
    <row r="10" spans="1:23" x14ac:dyDescent="0.25">
      <c r="D10">
        <f t="shared" si="0"/>
        <v>-1.7299999999999999E-2</v>
      </c>
      <c r="U10">
        <v>3.73</v>
      </c>
      <c r="V10">
        <v>1</v>
      </c>
      <c r="W10">
        <f t="shared" si="1"/>
        <v>0.53212899999999996</v>
      </c>
    </row>
    <row r="11" spans="1:23" x14ac:dyDescent="0.25">
      <c r="D11">
        <f t="shared" si="0"/>
        <v>-1.7299999999999999E-2</v>
      </c>
      <c r="U11">
        <v>3.83</v>
      </c>
      <c r="V11">
        <v>1</v>
      </c>
      <c r="W11">
        <f t="shared" si="1"/>
        <v>0.54685899999999998</v>
      </c>
    </row>
    <row r="12" spans="1:23" x14ac:dyDescent="0.25">
      <c r="D12">
        <f t="shared" si="0"/>
        <v>-1.7299999999999999E-2</v>
      </c>
      <c r="U12">
        <v>3.87</v>
      </c>
      <c r="V12">
        <v>0</v>
      </c>
      <c r="W12">
        <f t="shared" si="1"/>
        <v>0.55275099999999999</v>
      </c>
    </row>
    <row r="13" spans="1:23" x14ac:dyDescent="0.25">
      <c r="D13">
        <f t="shared" si="0"/>
        <v>-1.7299999999999999E-2</v>
      </c>
      <c r="U13">
        <v>3.88</v>
      </c>
      <c r="V13">
        <v>0</v>
      </c>
      <c r="W13">
        <f t="shared" si="1"/>
        <v>0.55422399999999994</v>
      </c>
    </row>
    <row r="14" spans="1:23" x14ac:dyDescent="0.25">
      <c r="D14">
        <f t="shared" si="0"/>
        <v>-1.7299999999999999E-2</v>
      </c>
      <c r="U14">
        <v>3.92</v>
      </c>
      <c r="V14">
        <v>0</v>
      </c>
      <c r="W14">
        <f t="shared" si="1"/>
        <v>0.56011599999999995</v>
      </c>
    </row>
    <row r="15" spans="1:23" x14ac:dyDescent="0.25">
      <c r="D15">
        <f t="shared" si="0"/>
        <v>-1.7299999999999999E-2</v>
      </c>
      <c r="U15">
        <v>3.84</v>
      </c>
      <c r="V15">
        <v>1</v>
      </c>
      <c r="W15">
        <f t="shared" si="1"/>
        <v>0.54833199999999993</v>
      </c>
    </row>
    <row r="16" spans="1:23" x14ac:dyDescent="0.25">
      <c r="D16">
        <f t="shared" si="0"/>
        <v>-1.7299999999999999E-2</v>
      </c>
      <c r="U16">
        <v>3.85</v>
      </c>
      <c r="V16">
        <v>0</v>
      </c>
      <c r="W16">
        <f t="shared" si="1"/>
        <v>0.54980499999999999</v>
      </c>
    </row>
    <row r="17" spans="4:23" x14ac:dyDescent="0.25">
      <c r="D17">
        <f t="shared" si="0"/>
        <v>-1.7299999999999999E-2</v>
      </c>
      <c r="U17">
        <v>3.8</v>
      </c>
      <c r="V17">
        <v>0</v>
      </c>
      <c r="W17">
        <f t="shared" si="1"/>
        <v>0.54243999999999992</v>
      </c>
    </row>
    <row r="18" spans="4:23" x14ac:dyDescent="0.25">
      <c r="D18">
        <f t="shared" si="0"/>
        <v>-1.7299999999999999E-2</v>
      </c>
      <c r="U18">
        <v>4.1500000000000004</v>
      </c>
      <c r="V18">
        <v>1</v>
      </c>
      <c r="W18">
        <f t="shared" si="1"/>
        <v>0.59399500000000005</v>
      </c>
    </row>
    <row r="19" spans="4:23" x14ac:dyDescent="0.25">
      <c r="D19">
        <f t="shared" si="0"/>
        <v>-1.7299999999999999E-2</v>
      </c>
      <c r="U19">
        <v>3.95</v>
      </c>
      <c r="V19">
        <v>1</v>
      </c>
      <c r="W19">
        <f t="shared" si="1"/>
        <v>0.56453500000000001</v>
      </c>
    </row>
    <row r="20" spans="4:23" x14ac:dyDescent="0.25">
      <c r="D20">
        <f t="shared" si="0"/>
        <v>-1.7299999999999999E-2</v>
      </c>
      <c r="U20">
        <v>4.09</v>
      </c>
      <c r="V20">
        <v>1</v>
      </c>
      <c r="W20">
        <f t="shared" si="1"/>
        <v>0.58515699999999993</v>
      </c>
    </row>
    <row r="21" spans="4:23" x14ac:dyDescent="0.25">
      <c r="D21">
        <f t="shared" si="0"/>
        <v>-1.7299999999999999E-2</v>
      </c>
      <c r="U21">
        <v>3.89</v>
      </c>
      <c r="V21">
        <v>1</v>
      </c>
      <c r="W21">
        <f t="shared" si="1"/>
        <v>0.555697</v>
      </c>
    </row>
    <row r="22" spans="4:23" x14ac:dyDescent="0.25">
      <c r="D22">
        <f t="shared" si="0"/>
        <v>-1.7299999999999999E-2</v>
      </c>
      <c r="U22">
        <v>3.93</v>
      </c>
      <c r="V22">
        <v>1</v>
      </c>
      <c r="W22">
        <f t="shared" si="1"/>
        <v>0.561589</v>
      </c>
    </row>
    <row r="23" spans="4:23" x14ac:dyDescent="0.25">
      <c r="D23">
        <f t="shared" si="0"/>
        <v>-1.7299999999999999E-2</v>
      </c>
      <c r="U23">
        <v>4.04</v>
      </c>
      <c r="V23">
        <v>1</v>
      </c>
      <c r="W23">
        <f t="shared" si="1"/>
        <v>0.57779199999999997</v>
      </c>
    </row>
    <row r="24" spans="4:23" x14ac:dyDescent="0.25">
      <c r="D24">
        <f t="shared" si="0"/>
        <v>-1.7299999999999999E-2</v>
      </c>
      <c r="U24">
        <v>4.07</v>
      </c>
      <c r="V24">
        <v>1</v>
      </c>
      <c r="W24">
        <f t="shared" si="1"/>
        <v>0.58221100000000003</v>
      </c>
    </row>
    <row r="25" spans="4:23" x14ac:dyDescent="0.25">
      <c r="D25">
        <f t="shared" si="0"/>
        <v>-1.7299999999999999E-2</v>
      </c>
      <c r="U25">
        <v>4.3600000000000003</v>
      </c>
      <c r="V25">
        <v>1</v>
      </c>
      <c r="W25">
        <f t="shared" si="1"/>
        <v>0.62492800000000004</v>
      </c>
    </row>
    <row r="26" spans="4:23" x14ac:dyDescent="0.25">
      <c r="D26">
        <f t="shared" si="0"/>
        <v>-1.7299999999999999E-2</v>
      </c>
      <c r="U26">
        <v>3.92</v>
      </c>
      <c r="V26">
        <v>0</v>
      </c>
      <c r="W26">
        <f t="shared" si="1"/>
        <v>0.56011599999999995</v>
      </c>
    </row>
    <row r="27" spans="4:23" x14ac:dyDescent="0.25">
      <c r="D27">
        <f t="shared" si="0"/>
        <v>-1.7299999999999999E-2</v>
      </c>
      <c r="U27">
        <v>3.85</v>
      </c>
      <c r="V27">
        <v>0</v>
      </c>
      <c r="W27">
        <f t="shared" si="1"/>
        <v>0.54980499999999999</v>
      </c>
    </row>
    <row r="28" spans="4:23" x14ac:dyDescent="0.25">
      <c r="U28">
        <v>3.82</v>
      </c>
      <c r="V28">
        <v>0</v>
      </c>
      <c r="W28">
        <f t="shared" si="1"/>
        <v>0.54538599999999993</v>
      </c>
    </row>
    <row r="29" spans="4:23" x14ac:dyDescent="0.25">
      <c r="U29">
        <v>3.32</v>
      </c>
      <c r="V29">
        <v>0</v>
      </c>
      <c r="W29">
        <f t="shared" si="1"/>
        <v>0.47173599999999993</v>
      </c>
    </row>
    <row r="30" spans="4:23" x14ac:dyDescent="0.25">
      <c r="U30">
        <v>3.41</v>
      </c>
      <c r="V30">
        <v>0</v>
      </c>
      <c r="W30">
        <f t="shared" si="1"/>
        <v>0.48499300000000001</v>
      </c>
    </row>
    <row r="31" spans="4:23" x14ac:dyDescent="0.25">
      <c r="U31">
        <v>3.52</v>
      </c>
      <c r="V31">
        <v>0</v>
      </c>
      <c r="W31">
        <f t="shared" si="1"/>
        <v>0.50119599999999997</v>
      </c>
    </row>
    <row r="32" spans="4:23" x14ac:dyDescent="0.25">
      <c r="U32">
        <v>3.47</v>
      </c>
      <c r="V32">
        <v>0</v>
      </c>
      <c r="W32">
        <f t="shared" si="1"/>
        <v>0.49383100000000002</v>
      </c>
    </row>
    <row r="33" spans="21:23" x14ac:dyDescent="0.25">
      <c r="U33">
        <v>3.61</v>
      </c>
      <c r="V33">
        <v>0</v>
      </c>
      <c r="W33">
        <f t="shared" si="1"/>
        <v>0.51445299999999994</v>
      </c>
    </row>
    <row r="34" spans="21:23" x14ac:dyDescent="0.25">
      <c r="U34">
        <v>3.63</v>
      </c>
      <c r="V34">
        <v>0</v>
      </c>
      <c r="W34">
        <f t="shared" si="1"/>
        <v>0.51739899999999994</v>
      </c>
    </row>
    <row r="35" spans="21:23" x14ac:dyDescent="0.25">
      <c r="U35">
        <v>3.71</v>
      </c>
      <c r="V35">
        <v>0</v>
      </c>
      <c r="W35">
        <f t="shared" si="1"/>
        <v>0.52918299999999996</v>
      </c>
    </row>
    <row r="36" spans="21:23" x14ac:dyDescent="0.25">
      <c r="U36">
        <v>3.74</v>
      </c>
      <c r="V36">
        <v>0</v>
      </c>
      <c r="W36">
        <f t="shared" si="1"/>
        <v>0.53360200000000002</v>
      </c>
    </row>
    <row r="37" spans="21:23" x14ac:dyDescent="0.25">
      <c r="U37">
        <v>3.94</v>
      </c>
      <c r="V37">
        <v>0</v>
      </c>
      <c r="W37">
        <f t="shared" si="1"/>
        <v>0.56306199999999995</v>
      </c>
    </row>
    <row r="38" spans="21:23" x14ac:dyDescent="0.25">
      <c r="U38">
        <v>3.9</v>
      </c>
      <c r="V38">
        <v>0</v>
      </c>
      <c r="W38">
        <f t="shared" si="1"/>
        <v>0.55716999999999994</v>
      </c>
    </row>
    <row r="39" spans="21:23" x14ac:dyDescent="0.25">
      <c r="U39">
        <v>3.81</v>
      </c>
      <c r="V39">
        <v>0</v>
      </c>
      <c r="W39">
        <f t="shared" si="1"/>
        <v>0.54391299999999998</v>
      </c>
    </row>
    <row r="40" spans="21:23" x14ac:dyDescent="0.25">
      <c r="U40">
        <v>4.3</v>
      </c>
      <c r="V40">
        <v>1</v>
      </c>
      <c r="W40">
        <f t="shared" si="1"/>
        <v>0.61608999999999992</v>
      </c>
    </row>
    <row r="41" spans="21:23" x14ac:dyDescent="0.25">
      <c r="U41">
        <v>4.1399999999999997</v>
      </c>
      <c r="V41">
        <v>1</v>
      </c>
      <c r="W41">
        <f t="shared" si="1"/>
        <v>0.59252199999999988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8BDB-0236-41C6-9547-DB53C35B0BAF}">
  <dimension ref="B1:Q10"/>
  <sheetViews>
    <sheetView workbookViewId="0">
      <selection activeCell="N2" sqref="N2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2:17" x14ac:dyDescent="0.25">
      <c r="B1" s="1" t="s">
        <v>15</v>
      </c>
      <c r="C1" s="1"/>
      <c r="P1" s="1" t="s">
        <v>16</v>
      </c>
      <c r="Q1" s="1"/>
    </row>
    <row r="2" spans="2:17" x14ac:dyDescent="0.25">
      <c r="B2" t="s">
        <v>10</v>
      </c>
      <c r="C2" t="s">
        <v>1</v>
      </c>
      <c r="E2" t="s">
        <v>2</v>
      </c>
      <c r="J2" t="s">
        <v>6</v>
      </c>
      <c r="P2" t="s">
        <v>10</v>
      </c>
      <c r="Q2" t="s">
        <v>1</v>
      </c>
    </row>
    <row r="3" spans="2:17" x14ac:dyDescent="0.25">
      <c r="E3">
        <v>0</v>
      </c>
      <c r="F3" t="s">
        <v>3</v>
      </c>
      <c r="J3" t="s">
        <v>8</v>
      </c>
      <c r="P3">
        <v>503</v>
      </c>
      <c r="Q3">
        <v>0</v>
      </c>
    </row>
    <row r="4" spans="2:17" x14ac:dyDescent="0.25">
      <c r="E4">
        <v>0.5</v>
      </c>
      <c r="F4" t="s">
        <v>11</v>
      </c>
      <c r="P4">
        <v>520</v>
      </c>
      <c r="Q4">
        <v>0</v>
      </c>
    </row>
    <row r="5" spans="2:17" x14ac:dyDescent="0.25">
      <c r="E5">
        <v>1</v>
      </c>
      <c r="F5" t="s">
        <v>5</v>
      </c>
      <c r="P5">
        <v>530</v>
      </c>
      <c r="Q5">
        <v>0</v>
      </c>
    </row>
    <row r="6" spans="2:17" x14ac:dyDescent="0.25">
      <c r="P6">
        <v>540</v>
      </c>
      <c r="Q6">
        <v>0</v>
      </c>
    </row>
    <row r="7" spans="2:17" x14ac:dyDescent="0.25">
      <c r="P7">
        <v>550</v>
      </c>
      <c r="Q7">
        <v>0</v>
      </c>
    </row>
    <row r="8" spans="2:17" x14ac:dyDescent="0.25">
      <c r="P8">
        <v>560</v>
      </c>
      <c r="Q8">
        <v>1</v>
      </c>
    </row>
    <row r="9" spans="2:17" x14ac:dyDescent="0.25">
      <c r="P9">
        <v>570</v>
      </c>
      <c r="Q9">
        <v>1</v>
      </c>
    </row>
    <row r="10" spans="2:17" x14ac:dyDescent="0.25">
      <c r="P10">
        <v>580</v>
      </c>
      <c r="Q10">
        <v>1</v>
      </c>
    </row>
  </sheetData>
  <mergeCells count="2">
    <mergeCell ref="B1:C1"/>
    <mergeCell ref="P1:Q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F4D3D-9A56-4D8B-9BDA-EFB0C3A21E8E}">
  <dimension ref="A1:AA41"/>
  <sheetViews>
    <sheetView topLeftCell="I1" workbookViewId="0">
      <selection activeCell="AJ32" sqref="AJ32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7" x14ac:dyDescent="0.25">
      <c r="B1" s="1" t="s">
        <v>13</v>
      </c>
      <c r="C1" s="1"/>
      <c r="D1" s="1"/>
    </row>
    <row r="2" spans="1:27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U2" s="1" t="s">
        <v>14</v>
      </c>
      <c r="V2" s="1"/>
      <c r="W2" s="1"/>
    </row>
    <row r="3" spans="1:27" x14ac:dyDescent="0.25">
      <c r="D3">
        <f>0.1473*B3 - 0.0173</f>
        <v>-1.7299999999999999E-2</v>
      </c>
      <c r="E3">
        <v>0</v>
      </c>
      <c r="F3" t="s">
        <v>3</v>
      </c>
      <c r="J3" t="s">
        <v>8</v>
      </c>
      <c r="U3" t="s">
        <v>0</v>
      </c>
      <c r="V3" t="s">
        <v>1</v>
      </c>
      <c r="W3" t="s">
        <v>12</v>
      </c>
      <c r="Y3" t="s">
        <v>6</v>
      </c>
    </row>
    <row r="4" spans="1:27" x14ac:dyDescent="0.25">
      <c r="D4">
        <f t="shared" ref="D4:D27" si="0">0.1473*B4 - 0.0173</f>
        <v>-1.7299999999999999E-2</v>
      </c>
      <c r="E4">
        <v>0.5</v>
      </c>
      <c r="F4" t="s">
        <v>4</v>
      </c>
      <c r="U4">
        <v>4.12</v>
      </c>
      <c r="V4">
        <v>0</v>
      </c>
      <c r="W4">
        <f>0.1473*U4 - 0.0173</f>
        <v>0.58957599999999999</v>
      </c>
      <c r="Y4" t="s">
        <v>17</v>
      </c>
      <c r="AA4" t="s">
        <v>21</v>
      </c>
    </row>
    <row r="5" spans="1:27" x14ac:dyDescent="0.25">
      <c r="D5">
        <f t="shared" si="0"/>
        <v>-1.7299999999999999E-2</v>
      </c>
      <c r="E5">
        <v>1</v>
      </c>
      <c r="F5" t="s">
        <v>5</v>
      </c>
      <c r="U5">
        <v>4.54</v>
      </c>
      <c r="V5">
        <v>0</v>
      </c>
      <c r="W5">
        <f t="shared" ref="W5:W41" si="1">0.1473*U5 - 0.0173</f>
        <v>0.65144199999999997</v>
      </c>
      <c r="Y5" t="s">
        <v>18</v>
      </c>
    </row>
    <row r="6" spans="1:27" x14ac:dyDescent="0.25">
      <c r="D6">
        <f t="shared" si="0"/>
        <v>-1.7299999999999999E-2</v>
      </c>
      <c r="U6">
        <v>4.88</v>
      </c>
      <c r="V6">
        <v>0</v>
      </c>
      <c r="W6">
        <f t="shared" si="1"/>
        <v>0.70152399999999993</v>
      </c>
    </row>
    <row r="7" spans="1:27" x14ac:dyDescent="0.25">
      <c r="D7">
        <f t="shared" si="0"/>
        <v>-1.7299999999999999E-2</v>
      </c>
      <c r="U7">
        <v>5.57</v>
      </c>
      <c r="V7">
        <v>0</v>
      </c>
      <c r="W7">
        <f t="shared" si="1"/>
        <v>0.80316100000000001</v>
      </c>
    </row>
    <row r="8" spans="1:27" x14ac:dyDescent="0.25">
      <c r="D8">
        <f t="shared" si="0"/>
        <v>-1.7299999999999999E-2</v>
      </c>
      <c r="U8">
        <v>5.83</v>
      </c>
      <c r="V8">
        <v>0</v>
      </c>
      <c r="W8">
        <f t="shared" si="1"/>
        <v>0.84145899999999996</v>
      </c>
    </row>
    <row r="9" spans="1:27" x14ac:dyDescent="0.25">
      <c r="D9">
        <f t="shared" si="0"/>
        <v>-1.7299999999999999E-2</v>
      </c>
      <c r="U9">
        <v>6.01</v>
      </c>
      <c r="V9">
        <v>0</v>
      </c>
      <c r="W9">
        <f t="shared" si="1"/>
        <v>0.86797299999999988</v>
      </c>
    </row>
    <row r="10" spans="1:27" x14ac:dyDescent="0.25">
      <c r="D10">
        <f t="shared" si="0"/>
        <v>-1.7299999999999999E-2</v>
      </c>
      <c r="U10">
        <v>6.26</v>
      </c>
      <c r="V10">
        <v>0</v>
      </c>
      <c r="W10">
        <f t="shared" si="1"/>
        <v>0.90479799999999988</v>
      </c>
    </row>
    <row r="11" spans="1:27" x14ac:dyDescent="0.25">
      <c r="D11">
        <f t="shared" si="0"/>
        <v>-1.7299999999999999E-2</v>
      </c>
      <c r="U11">
        <v>6.8</v>
      </c>
      <c r="V11">
        <v>0.5</v>
      </c>
      <c r="W11">
        <f t="shared" si="1"/>
        <v>0.98433999999999988</v>
      </c>
    </row>
    <row r="12" spans="1:27" x14ac:dyDescent="0.25">
      <c r="D12">
        <f t="shared" si="0"/>
        <v>-1.7299999999999999E-2</v>
      </c>
      <c r="U12">
        <v>6.62</v>
      </c>
      <c r="V12">
        <v>0</v>
      </c>
      <c r="W12">
        <f t="shared" si="1"/>
        <v>0.95782599999999996</v>
      </c>
    </row>
    <row r="13" spans="1:27" x14ac:dyDescent="0.25">
      <c r="D13">
        <f t="shared" si="0"/>
        <v>-1.7299999999999999E-2</v>
      </c>
      <c r="U13">
        <v>6.91</v>
      </c>
      <c r="V13">
        <v>1</v>
      </c>
      <c r="W13">
        <f t="shared" si="1"/>
        <v>1.0005429999999997</v>
      </c>
    </row>
    <row r="14" spans="1:27" x14ac:dyDescent="0.25">
      <c r="D14">
        <f t="shared" si="0"/>
        <v>-1.7299999999999999E-2</v>
      </c>
      <c r="U14">
        <v>6.92</v>
      </c>
      <c r="V14">
        <v>1</v>
      </c>
      <c r="W14">
        <f t="shared" si="1"/>
        <v>1.0020159999999998</v>
      </c>
    </row>
    <row r="15" spans="1:27" x14ac:dyDescent="0.25">
      <c r="D15">
        <f t="shared" si="0"/>
        <v>-1.7299999999999999E-2</v>
      </c>
      <c r="U15">
        <v>6.74</v>
      </c>
      <c r="V15">
        <v>0.5</v>
      </c>
      <c r="W15">
        <f t="shared" si="1"/>
        <v>0.97550199999999998</v>
      </c>
    </row>
    <row r="16" spans="1:27" x14ac:dyDescent="0.25">
      <c r="D16">
        <f t="shared" si="0"/>
        <v>-1.7299999999999999E-2</v>
      </c>
      <c r="U16">
        <v>6.94</v>
      </c>
      <c r="V16">
        <v>1</v>
      </c>
      <c r="W16">
        <f t="shared" si="1"/>
        <v>1.0049619999999999</v>
      </c>
    </row>
    <row r="17" spans="4:23" x14ac:dyDescent="0.25">
      <c r="D17">
        <f t="shared" si="0"/>
        <v>-1.7299999999999999E-2</v>
      </c>
      <c r="U17">
        <v>6.96</v>
      </c>
      <c r="V17">
        <v>1</v>
      </c>
      <c r="W17">
        <f t="shared" si="1"/>
        <v>1.0079079999999998</v>
      </c>
    </row>
    <row r="18" spans="4:23" x14ac:dyDescent="0.25">
      <c r="D18">
        <f t="shared" si="0"/>
        <v>-1.7299999999999999E-2</v>
      </c>
      <c r="U18">
        <v>7.32</v>
      </c>
      <c r="V18">
        <v>1</v>
      </c>
      <c r="W18">
        <f t="shared" si="1"/>
        <v>1.0609359999999999</v>
      </c>
    </row>
    <row r="19" spans="4:23" x14ac:dyDescent="0.25">
      <c r="D19">
        <f t="shared" si="0"/>
        <v>-1.7299999999999999E-2</v>
      </c>
      <c r="U19">
        <v>7</v>
      </c>
      <c r="V19">
        <v>1</v>
      </c>
      <c r="W19">
        <f t="shared" si="1"/>
        <v>1.0137999999999998</v>
      </c>
    </row>
    <row r="20" spans="4:23" x14ac:dyDescent="0.25">
      <c r="D20">
        <f t="shared" si="0"/>
        <v>-1.7299999999999999E-2</v>
      </c>
      <c r="U20">
        <v>6.48</v>
      </c>
      <c r="V20">
        <v>0.5</v>
      </c>
      <c r="W20">
        <f t="shared" si="1"/>
        <v>0.93720400000000004</v>
      </c>
    </row>
    <row r="21" spans="4:23" x14ac:dyDescent="0.25">
      <c r="D21">
        <f t="shared" si="0"/>
        <v>-1.7299999999999999E-2</v>
      </c>
      <c r="U21">
        <v>6.14</v>
      </c>
      <c r="V21">
        <v>0</v>
      </c>
      <c r="W21">
        <f t="shared" si="1"/>
        <v>0.88712199999999986</v>
      </c>
    </row>
    <row r="22" spans="4:23" x14ac:dyDescent="0.25">
      <c r="D22">
        <f t="shared" si="0"/>
        <v>-1.7299999999999999E-2</v>
      </c>
      <c r="U22">
        <v>6.23</v>
      </c>
      <c r="V22">
        <v>0</v>
      </c>
      <c r="W22">
        <f t="shared" si="1"/>
        <v>0.90037900000000004</v>
      </c>
    </row>
    <row r="23" spans="4:23" x14ac:dyDescent="0.25">
      <c r="D23">
        <f t="shared" si="0"/>
        <v>-1.7299999999999999E-2</v>
      </c>
      <c r="U23">
        <v>6.54</v>
      </c>
      <c r="V23">
        <v>0.5</v>
      </c>
      <c r="W23">
        <f t="shared" si="1"/>
        <v>0.94604199999999994</v>
      </c>
    </row>
    <row r="24" spans="4:23" x14ac:dyDescent="0.25">
      <c r="D24">
        <f t="shared" si="0"/>
        <v>-1.7299999999999999E-2</v>
      </c>
      <c r="U24">
        <v>6.67</v>
      </c>
      <c r="V24">
        <v>1</v>
      </c>
      <c r="W24">
        <f t="shared" si="1"/>
        <v>0.96519099999999991</v>
      </c>
    </row>
    <row r="25" spans="4:23" x14ac:dyDescent="0.25">
      <c r="D25">
        <f t="shared" si="0"/>
        <v>-1.7299999999999999E-2</v>
      </c>
      <c r="W25">
        <f t="shared" si="1"/>
        <v>-1.7299999999999999E-2</v>
      </c>
    </row>
    <row r="26" spans="4:23" x14ac:dyDescent="0.25">
      <c r="D26">
        <f t="shared" si="0"/>
        <v>-1.7299999999999999E-2</v>
      </c>
      <c r="W26">
        <f t="shared" si="1"/>
        <v>-1.7299999999999999E-2</v>
      </c>
    </row>
    <row r="27" spans="4:23" x14ac:dyDescent="0.25">
      <c r="D27">
        <f t="shared" si="0"/>
        <v>-1.7299999999999999E-2</v>
      </c>
      <c r="W27">
        <f t="shared" si="1"/>
        <v>-1.7299999999999999E-2</v>
      </c>
    </row>
    <row r="28" spans="4:23" x14ac:dyDescent="0.25">
      <c r="W28">
        <f t="shared" si="1"/>
        <v>-1.7299999999999999E-2</v>
      </c>
    </row>
    <row r="29" spans="4:23" x14ac:dyDescent="0.25">
      <c r="W29">
        <f t="shared" si="1"/>
        <v>-1.7299999999999999E-2</v>
      </c>
    </row>
    <row r="30" spans="4:23" x14ac:dyDescent="0.25">
      <c r="W30">
        <f t="shared" si="1"/>
        <v>-1.7299999999999999E-2</v>
      </c>
    </row>
    <row r="31" spans="4:23" x14ac:dyDescent="0.25">
      <c r="W31">
        <f t="shared" si="1"/>
        <v>-1.7299999999999999E-2</v>
      </c>
    </row>
    <row r="32" spans="4:23" x14ac:dyDescent="0.25">
      <c r="W32">
        <f t="shared" si="1"/>
        <v>-1.7299999999999999E-2</v>
      </c>
    </row>
    <row r="33" spans="23:23" x14ac:dyDescent="0.25">
      <c r="W33">
        <f t="shared" si="1"/>
        <v>-1.7299999999999999E-2</v>
      </c>
    </row>
    <row r="34" spans="23:23" x14ac:dyDescent="0.25">
      <c r="W34">
        <f t="shared" si="1"/>
        <v>-1.7299999999999999E-2</v>
      </c>
    </row>
    <row r="35" spans="23:23" x14ac:dyDescent="0.25">
      <c r="W35">
        <f t="shared" si="1"/>
        <v>-1.7299999999999999E-2</v>
      </c>
    </row>
    <row r="36" spans="23:23" x14ac:dyDescent="0.25">
      <c r="W36">
        <f t="shared" si="1"/>
        <v>-1.7299999999999999E-2</v>
      </c>
    </row>
    <row r="37" spans="23:23" x14ac:dyDescent="0.25">
      <c r="W37">
        <f t="shared" si="1"/>
        <v>-1.7299999999999999E-2</v>
      </c>
    </row>
    <row r="38" spans="23:23" x14ac:dyDescent="0.25">
      <c r="W38">
        <f t="shared" si="1"/>
        <v>-1.7299999999999999E-2</v>
      </c>
    </row>
    <row r="39" spans="23:23" x14ac:dyDescent="0.25">
      <c r="W39">
        <f t="shared" si="1"/>
        <v>-1.7299999999999999E-2</v>
      </c>
    </row>
    <row r="40" spans="23:23" x14ac:dyDescent="0.25">
      <c r="W40">
        <f t="shared" si="1"/>
        <v>-1.7299999999999999E-2</v>
      </c>
    </row>
    <row r="41" spans="23:23" x14ac:dyDescent="0.25">
      <c r="W41">
        <f t="shared" si="1"/>
        <v>-1.7299999999999999E-2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C17C-47CA-41F7-9407-2BC960DD6D49}">
  <dimension ref="A1:S28"/>
  <sheetViews>
    <sheetView tabSelected="1" workbookViewId="0">
      <selection activeCell="Y32" sqref="Y32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19" x14ac:dyDescent="0.25">
      <c r="A1" t="s">
        <v>21</v>
      </c>
      <c r="B1" s="1" t="s">
        <v>15</v>
      </c>
      <c r="C1" s="1"/>
      <c r="O1" t="s">
        <v>21</v>
      </c>
      <c r="P1" s="1" t="s">
        <v>16</v>
      </c>
      <c r="Q1" s="1"/>
    </row>
    <row r="2" spans="1:19" x14ac:dyDescent="0.25">
      <c r="B2" t="s">
        <v>10</v>
      </c>
      <c r="C2" t="s">
        <v>1</v>
      </c>
      <c r="E2" t="s">
        <v>2</v>
      </c>
      <c r="J2" t="s">
        <v>6</v>
      </c>
      <c r="P2" t="s">
        <v>10</v>
      </c>
      <c r="Q2" t="s">
        <v>1</v>
      </c>
      <c r="S2" t="s">
        <v>6</v>
      </c>
    </row>
    <row r="3" spans="1:19" x14ac:dyDescent="0.25">
      <c r="E3">
        <v>0</v>
      </c>
      <c r="F3" t="s">
        <v>3</v>
      </c>
      <c r="J3" t="s">
        <v>8</v>
      </c>
      <c r="P3">
        <v>520</v>
      </c>
      <c r="Q3">
        <v>0</v>
      </c>
      <c r="R3">
        <f>P3/1000</f>
        <v>0.52</v>
      </c>
      <c r="S3" t="s">
        <v>17</v>
      </c>
    </row>
    <row r="4" spans="1:19" x14ac:dyDescent="0.25">
      <c r="E4">
        <v>0.5</v>
      </c>
      <c r="F4" t="s">
        <v>11</v>
      </c>
      <c r="P4">
        <v>530</v>
      </c>
      <c r="Q4">
        <v>0</v>
      </c>
      <c r="R4">
        <f t="shared" ref="R4:R28" si="0">P4/1000</f>
        <v>0.53</v>
      </c>
      <c r="S4" t="s">
        <v>18</v>
      </c>
    </row>
    <row r="5" spans="1:19" x14ac:dyDescent="0.25">
      <c r="E5">
        <v>1</v>
      </c>
      <c r="F5" t="s">
        <v>5</v>
      </c>
      <c r="P5">
        <v>540</v>
      </c>
      <c r="Q5">
        <v>0</v>
      </c>
      <c r="R5">
        <f t="shared" si="0"/>
        <v>0.54</v>
      </c>
    </row>
    <row r="6" spans="1:19" x14ac:dyDescent="0.25">
      <c r="P6">
        <v>550</v>
      </c>
      <c r="Q6">
        <v>0</v>
      </c>
      <c r="R6">
        <f t="shared" si="0"/>
        <v>0.55000000000000004</v>
      </c>
    </row>
    <row r="7" spans="1:19" x14ac:dyDescent="0.25">
      <c r="P7">
        <v>560</v>
      </c>
      <c r="Q7">
        <v>0</v>
      </c>
      <c r="R7">
        <f t="shared" si="0"/>
        <v>0.56000000000000005</v>
      </c>
    </row>
    <row r="8" spans="1:19" x14ac:dyDescent="0.25">
      <c r="P8">
        <v>570</v>
      </c>
      <c r="Q8">
        <v>0</v>
      </c>
      <c r="R8">
        <f t="shared" si="0"/>
        <v>0.56999999999999995</v>
      </c>
    </row>
    <row r="9" spans="1:19" x14ac:dyDescent="0.25">
      <c r="P9">
        <v>580</v>
      </c>
      <c r="Q9">
        <v>0</v>
      </c>
      <c r="R9">
        <f t="shared" si="0"/>
        <v>0.57999999999999996</v>
      </c>
    </row>
    <row r="10" spans="1:19" x14ac:dyDescent="0.25">
      <c r="P10">
        <v>590</v>
      </c>
      <c r="Q10">
        <v>0</v>
      </c>
      <c r="R10">
        <f t="shared" si="0"/>
        <v>0.59</v>
      </c>
    </row>
    <row r="11" spans="1:19" x14ac:dyDescent="0.25">
      <c r="P11">
        <v>600</v>
      </c>
      <c r="Q11">
        <v>0</v>
      </c>
      <c r="R11">
        <f t="shared" si="0"/>
        <v>0.6</v>
      </c>
    </row>
    <row r="12" spans="1:19" x14ac:dyDescent="0.25">
      <c r="P12">
        <v>610</v>
      </c>
      <c r="Q12">
        <v>0</v>
      </c>
      <c r="R12">
        <f t="shared" si="0"/>
        <v>0.61</v>
      </c>
    </row>
    <row r="13" spans="1:19" x14ac:dyDescent="0.25">
      <c r="P13">
        <v>620</v>
      </c>
      <c r="Q13">
        <v>0</v>
      </c>
      <c r="R13">
        <f t="shared" si="0"/>
        <v>0.62</v>
      </c>
    </row>
    <row r="14" spans="1:19" x14ac:dyDescent="0.25">
      <c r="P14">
        <v>630</v>
      </c>
      <c r="Q14">
        <v>0</v>
      </c>
      <c r="R14">
        <f t="shared" si="0"/>
        <v>0.63</v>
      </c>
    </row>
    <row r="15" spans="1:19" x14ac:dyDescent="0.25">
      <c r="P15">
        <v>650</v>
      </c>
      <c r="Q15">
        <v>0</v>
      </c>
      <c r="R15">
        <f t="shared" si="0"/>
        <v>0.65</v>
      </c>
    </row>
    <row r="16" spans="1:19" x14ac:dyDescent="0.25">
      <c r="P16">
        <v>700</v>
      </c>
      <c r="Q16">
        <v>0</v>
      </c>
      <c r="R16">
        <f t="shared" si="0"/>
        <v>0.7</v>
      </c>
    </row>
    <row r="17" spans="16:18" x14ac:dyDescent="0.25">
      <c r="P17">
        <v>720</v>
      </c>
      <c r="Q17">
        <v>0</v>
      </c>
      <c r="R17">
        <f t="shared" si="0"/>
        <v>0.72</v>
      </c>
    </row>
    <row r="18" spans="16:18" x14ac:dyDescent="0.25">
      <c r="P18">
        <v>740</v>
      </c>
      <c r="Q18">
        <v>0</v>
      </c>
      <c r="R18">
        <f t="shared" si="0"/>
        <v>0.74</v>
      </c>
    </row>
    <row r="19" spans="16:18" x14ac:dyDescent="0.25">
      <c r="P19">
        <v>760</v>
      </c>
      <c r="Q19">
        <v>0</v>
      </c>
      <c r="R19">
        <f t="shared" si="0"/>
        <v>0.76</v>
      </c>
    </row>
    <row r="20" spans="16:18" x14ac:dyDescent="0.25">
      <c r="P20">
        <v>780</v>
      </c>
      <c r="Q20">
        <v>0</v>
      </c>
      <c r="R20">
        <f t="shared" si="0"/>
        <v>0.78</v>
      </c>
    </row>
    <row r="21" spans="16:18" x14ac:dyDescent="0.25">
      <c r="P21">
        <v>800</v>
      </c>
      <c r="Q21">
        <v>0.5</v>
      </c>
      <c r="R21">
        <f t="shared" si="0"/>
        <v>0.8</v>
      </c>
    </row>
    <row r="22" spans="16:18" x14ac:dyDescent="0.25">
      <c r="P22">
        <v>820</v>
      </c>
      <c r="Q22">
        <v>0.5</v>
      </c>
      <c r="R22">
        <f t="shared" si="0"/>
        <v>0.82</v>
      </c>
    </row>
    <row r="23" spans="16:18" x14ac:dyDescent="0.25">
      <c r="P23">
        <v>840</v>
      </c>
      <c r="Q23">
        <v>0.5</v>
      </c>
      <c r="R23">
        <f t="shared" si="0"/>
        <v>0.84</v>
      </c>
    </row>
    <row r="24" spans="16:18" x14ac:dyDescent="0.25">
      <c r="P24">
        <v>860</v>
      </c>
      <c r="Q24">
        <v>1</v>
      </c>
      <c r="R24">
        <f t="shared" si="0"/>
        <v>0.86</v>
      </c>
    </row>
    <row r="25" spans="16:18" x14ac:dyDescent="0.25">
      <c r="P25">
        <v>880</v>
      </c>
      <c r="Q25">
        <v>1</v>
      </c>
      <c r="R25">
        <f t="shared" si="0"/>
        <v>0.88</v>
      </c>
    </row>
    <row r="26" spans="16:18" x14ac:dyDescent="0.25">
      <c r="P26">
        <v>900</v>
      </c>
      <c r="Q26">
        <v>1</v>
      </c>
      <c r="R26">
        <f t="shared" si="0"/>
        <v>0.9</v>
      </c>
    </row>
    <row r="27" spans="16:18" x14ac:dyDescent="0.25">
      <c r="P27">
        <v>790</v>
      </c>
      <c r="Q27">
        <v>0</v>
      </c>
      <c r="R27">
        <f t="shared" si="0"/>
        <v>0.79</v>
      </c>
    </row>
    <row r="28" spans="16:18" x14ac:dyDescent="0.25">
      <c r="P28">
        <v>850</v>
      </c>
      <c r="Q28">
        <v>1</v>
      </c>
      <c r="R28">
        <f t="shared" si="0"/>
        <v>0.85</v>
      </c>
    </row>
  </sheetData>
  <mergeCells count="2">
    <mergeCell ref="B1:C1"/>
    <mergeCell ref="P1:Q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C27AB-A89F-4D0B-B8F2-F45DDB5A64D0}">
  <dimension ref="A1:Y41"/>
  <sheetViews>
    <sheetView workbookViewId="0">
      <selection activeCell="A2" sqref="A2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5" x14ac:dyDescent="0.25">
      <c r="B1" s="1" t="s">
        <v>13</v>
      </c>
      <c r="C1" s="1"/>
      <c r="D1" s="1"/>
    </row>
    <row r="2" spans="1:25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1" t="s">
        <v>14</v>
      </c>
      <c r="V2" s="1"/>
      <c r="W2" s="1"/>
    </row>
    <row r="3" spans="1:25" x14ac:dyDescent="0.25">
      <c r="B3">
        <v>3.76</v>
      </c>
      <c r="C3">
        <v>1</v>
      </c>
      <c r="D3">
        <f>0.5415*B3 - 0.4372</f>
        <v>1.5988399999999998</v>
      </c>
      <c r="E3">
        <v>0</v>
      </c>
      <c r="F3" t="s">
        <v>3</v>
      </c>
      <c r="J3" t="s">
        <v>8</v>
      </c>
      <c r="U3" t="s">
        <v>0</v>
      </c>
      <c r="V3" t="s">
        <v>1</v>
      </c>
      <c r="W3" t="s">
        <v>12</v>
      </c>
      <c r="Y3" t="s">
        <v>6</v>
      </c>
    </row>
    <row r="4" spans="1:25" x14ac:dyDescent="0.25">
      <c r="B4">
        <v>3.75</v>
      </c>
      <c r="C4">
        <v>1</v>
      </c>
      <c r="D4">
        <f t="shared" ref="D4:D31" si="0">0.5415*B4 - 0.4372</f>
        <v>1.5934250000000001</v>
      </c>
      <c r="E4">
        <v>0.5</v>
      </c>
      <c r="F4" t="s">
        <v>4</v>
      </c>
      <c r="W4">
        <f>0.1473*U4 - 0.0173</f>
        <v>-1.7299999999999999E-2</v>
      </c>
      <c r="Y4" t="s">
        <v>17</v>
      </c>
    </row>
    <row r="5" spans="1:25" x14ac:dyDescent="0.25">
      <c r="B5">
        <v>4.26</v>
      </c>
      <c r="C5">
        <v>1</v>
      </c>
      <c r="D5">
        <f t="shared" si="0"/>
        <v>1.8695899999999999</v>
      </c>
      <c r="E5">
        <v>1</v>
      </c>
      <c r="F5" t="s">
        <v>5</v>
      </c>
      <c r="W5">
        <f t="shared" ref="W5:W41" si="1">0.1473*U5 - 0.0173</f>
        <v>-1.7299999999999999E-2</v>
      </c>
      <c r="Y5" t="s">
        <v>18</v>
      </c>
    </row>
    <row r="6" spans="1:25" x14ac:dyDescent="0.25">
      <c r="B6">
        <v>4.37</v>
      </c>
      <c r="C6">
        <v>1</v>
      </c>
      <c r="D6">
        <f t="shared" si="0"/>
        <v>1.929155</v>
      </c>
      <c r="W6">
        <f t="shared" si="1"/>
        <v>-1.7299999999999999E-2</v>
      </c>
    </row>
    <row r="7" spans="1:25" x14ac:dyDescent="0.25">
      <c r="B7">
        <v>4.13</v>
      </c>
      <c r="C7">
        <v>1</v>
      </c>
      <c r="D7">
        <f t="shared" si="0"/>
        <v>1.7991949999999999</v>
      </c>
      <c r="W7">
        <f t="shared" si="1"/>
        <v>-1.7299999999999999E-2</v>
      </c>
    </row>
    <row r="8" spans="1:25" x14ac:dyDescent="0.25">
      <c r="B8">
        <v>3.77</v>
      </c>
      <c r="C8">
        <v>1</v>
      </c>
      <c r="D8">
        <f t="shared" si="0"/>
        <v>1.604255</v>
      </c>
      <c r="W8">
        <f t="shared" si="1"/>
        <v>-1.7299999999999999E-2</v>
      </c>
    </row>
    <row r="9" spans="1:25" x14ac:dyDescent="0.25">
      <c r="B9">
        <v>3.72</v>
      </c>
      <c r="C9">
        <v>1</v>
      </c>
      <c r="D9">
        <f t="shared" si="0"/>
        <v>1.57718</v>
      </c>
      <c r="W9">
        <f t="shared" si="1"/>
        <v>-1.7299999999999999E-2</v>
      </c>
    </row>
    <row r="10" spans="1:25" x14ac:dyDescent="0.25">
      <c r="B10">
        <v>3.45</v>
      </c>
      <c r="C10">
        <v>1</v>
      </c>
      <c r="D10">
        <f t="shared" si="0"/>
        <v>1.4309750000000001</v>
      </c>
      <c r="W10">
        <f t="shared" si="1"/>
        <v>-1.7299999999999999E-2</v>
      </c>
    </row>
    <row r="11" spans="1:25" x14ac:dyDescent="0.25">
      <c r="B11">
        <v>3.43</v>
      </c>
      <c r="C11">
        <v>1</v>
      </c>
      <c r="D11">
        <f t="shared" si="0"/>
        <v>1.420145</v>
      </c>
      <c r="W11">
        <f t="shared" si="1"/>
        <v>-1.7299999999999999E-2</v>
      </c>
    </row>
    <row r="12" spans="1:25" x14ac:dyDescent="0.25">
      <c r="B12">
        <v>3.21</v>
      </c>
      <c r="C12">
        <v>1</v>
      </c>
      <c r="D12">
        <f t="shared" si="0"/>
        <v>1.3010149999999998</v>
      </c>
      <c r="W12">
        <f t="shared" si="1"/>
        <v>-1.7299999999999999E-2</v>
      </c>
    </row>
    <row r="13" spans="1:25" x14ac:dyDescent="0.25">
      <c r="B13">
        <v>2.84</v>
      </c>
      <c r="C13">
        <v>1</v>
      </c>
      <c r="D13">
        <f t="shared" si="0"/>
        <v>1.1006599999999997</v>
      </c>
      <c r="W13">
        <f t="shared" si="1"/>
        <v>-1.7299999999999999E-2</v>
      </c>
    </row>
    <row r="14" spans="1:25" x14ac:dyDescent="0.25">
      <c r="B14">
        <v>2.91</v>
      </c>
      <c r="C14">
        <v>1</v>
      </c>
      <c r="D14">
        <f t="shared" si="0"/>
        <v>1.138565</v>
      </c>
      <c r="W14">
        <f t="shared" si="1"/>
        <v>-1.7299999999999999E-2</v>
      </c>
    </row>
    <row r="15" spans="1:25" x14ac:dyDescent="0.25">
      <c r="B15">
        <v>2.4900000000000002</v>
      </c>
      <c r="C15">
        <v>0.5</v>
      </c>
      <c r="D15">
        <f t="shared" si="0"/>
        <v>0.91113500000000003</v>
      </c>
      <c r="W15">
        <f t="shared" si="1"/>
        <v>-1.7299999999999999E-2</v>
      </c>
    </row>
    <row r="16" spans="1:25" x14ac:dyDescent="0.25">
      <c r="B16">
        <v>2.46</v>
      </c>
      <c r="C16">
        <v>0.5</v>
      </c>
      <c r="D16">
        <f t="shared" si="0"/>
        <v>0.89488999999999996</v>
      </c>
      <c r="W16">
        <f t="shared" si="1"/>
        <v>-1.7299999999999999E-2</v>
      </c>
    </row>
    <row r="17" spans="2:23" x14ac:dyDescent="0.25">
      <c r="B17">
        <v>2.57</v>
      </c>
      <c r="C17">
        <v>0.5</v>
      </c>
      <c r="D17">
        <f t="shared" si="0"/>
        <v>0.95445499999999983</v>
      </c>
      <c r="W17">
        <f t="shared" si="1"/>
        <v>-1.7299999999999999E-2</v>
      </c>
    </row>
    <row r="18" spans="2:23" x14ac:dyDescent="0.25">
      <c r="B18">
        <v>2.5499999999999998</v>
      </c>
      <c r="C18">
        <v>0.5</v>
      </c>
      <c r="D18">
        <f t="shared" si="0"/>
        <v>0.94362499999999971</v>
      </c>
      <c r="W18">
        <f t="shared" si="1"/>
        <v>-1.7299999999999999E-2</v>
      </c>
    </row>
    <row r="19" spans="2:23" x14ac:dyDescent="0.25">
      <c r="B19">
        <v>2.8</v>
      </c>
      <c r="C19">
        <v>1</v>
      </c>
      <c r="D19">
        <f t="shared" si="0"/>
        <v>1.0789999999999997</v>
      </c>
      <c r="W19">
        <f t="shared" si="1"/>
        <v>-1.7299999999999999E-2</v>
      </c>
    </row>
    <row r="20" spans="2:23" x14ac:dyDescent="0.25">
      <c r="B20">
        <v>2.76</v>
      </c>
      <c r="C20">
        <v>1</v>
      </c>
      <c r="D20">
        <f t="shared" si="0"/>
        <v>1.0573399999999997</v>
      </c>
      <c r="W20">
        <f t="shared" si="1"/>
        <v>-1.7299999999999999E-2</v>
      </c>
    </row>
    <row r="21" spans="2:23" x14ac:dyDescent="0.25">
      <c r="B21">
        <v>2.7</v>
      </c>
      <c r="C21">
        <v>1</v>
      </c>
      <c r="D21">
        <f t="shared" si="0"/>
        <v>1.02485</v>
      </c>
      <c r="W21">
        <f t="shared" si="1"/>
        <v>-1.7299999999999999E-2</v>
      </c>
    </row>
    <row r="22" spans="2:23" x14ac:dyDescent="0.25">
      <c r="B22">
        <v>2.64</v>
      </c>
      <c r="C22">
        <v>1</v>
      </c>
      <c r="D22">
        <f t="shared" si="0"/>
        <v>0.99235999999999991</v>
      </c>
      <c r="W22">
        <f t="shared" si="1"/>
        <v>-1.7299999999999999E-2</v>
      </c>
    </row>
    <row r="23" spans="2:23" x14ac:dyDescent="0.25">
      <c r="B23">
        <v>2.41</v>
      </c>
      <c r="C23">
        <v>0.5</v>
      </c>
      <c r="D23">
        <f t="shared" si="0"/>
        <v>0.867815</v>
      </c>
      <c r="W23">
        <f t="shared" si="1"/>
        <v>-1.7299999999999999E-2</v>
      </c>
    </row>
    <row r="24" spans="2:23" x14ac:dyDescent="0.25">
      <c r="B24">
        <v>2.66</v>
      </c>
      <c r="C24">
        <v>1</v>
      </c>
      <c r="D24">
        <f t="shared" si="0"/>
        <v>1.00319</v>
      </c>
      <c r="W24">
        <f t="shared" si="1"/>
        <v>-1.7299999999999999E-2</v>
      </c>
    </row>
    <row r="25" spans="2:23" x14ac:dyDescent="0.25">
      <c r="B25">
        <v>1.75</v>
      </c>
      <c r="C25">
        <v>0</v>
      </c>
      <c r="D25">
        <f t="shared" si="0"/>
        <v>0.51042499999999991</v>
      </c>
      <c r="W25">
        <f t="shared" si="1"/>
        <v>-1.7299999999999999E-2</v>
      </c>
    </row>
    <row r="26" spans="2:23" x14ac:dyDescent="0.25">
      <c r="B26">
        <v>2.16</v>
      </c>
      <c r="C26">
        <v>0</v>
      </c>
      <c r="D26">
        <f t="shared" si="0"/>
        <v>0.73243999999999998</v>
      </c>
      <c r="W26">
        <f t="shared" si="1"/>
        <v>-1.7299999999999999E-2</v>
      </c>
    </row>
    <row r="27" spans="2:23" x14ac:dyDescent="0.25">
      <c r="B27">
        <v>1.99</v>
      </c>
      <c r="C27">
        <v>0</v>
      </c>
      <c r="D27">
        <f t="shared" si="0"/>
        <v>0.64038499999999998</v>
      </c>
      <c r="W27">
        <f t="shared" si="1"/>
        <v>-1.7299999999999999E-2</v>
      </c>
    </row>
    <row r="28" spans="2:23" x14ac:dyDescent="0.25">
      <c r="B28">
        <v>2.0099999999999998</v>
      </c>
      <c r="C28">
        <v>0.5</v>
      </c>
      <c r="D28">
        <f t="shared" si="0"/>
        <v>0.65121499999999988</v>
      </c>
      <c r="W28">
        <f t="shared" si="1"/>
        <v>-1.7299999999999999E-2</v>
      </c>
    </row>
    <row r="29" spans="2:23" x14ac:dyDescent="0.25">
      <c r="B29">
        <v>2.15</v>
      </c>
      <c r="C29">
        <v>0.5</v>
      </c>
      <c r="D29">
        <f t="shared" si="0"/>
        <v>0.72702499999999981</v>
      </c>
      <c r="W29">
        <f t="shared" si="1"/>
        <v>-1.7299999999999999E-2</v>
      </c>
    </row>
    <row r="30" spans="2:23" x14ac:dyDescent="0.25">
      <c r="B30">
        <v>1.94</v>
      </c>
      <c r="C30">
        <v>0</v>
      </c>
      <c r="D30">
        <f t="shared" si="0"/>
        <v>0.6133099999999998</v>
      </c>
      <c r="W30">
        <f t="shared" si="1"/>
        <v>-1.7299999999999999E-2</v>
      </c>
    </row>
    <row r="31" spans="2:23" x14ac:dyDescent="0.25">
      <c r="B31">
        <v>1.81</v>
      </c>
      <c r="C31">
        <v>0</v>
      </c>
      <c r="D31">
        <f t="shared" si="0"/>
        <v>0.54291500000000004</v>
      </c>
      <c r="W31">
        <f t="shared" si="1"/>
        <v>-1.7299999999999999E-2</v>
      </c>
    </row>
    <row r="32" spans="2:23" x14ac:dyDescent="0.25">
      <c r="W32">
        <f t="shared" si="1"/>
        <v>-1.7299999999999999E-2</v>
      </c>
    </row>
    <row r="33" spans="23:23" x14ac:dyDescent="0.25">
      <c r="W33">
        <f t="shared" si="1"/>
        <v>-1.7299999999999999E-2</v>
      </c>
    </row>
    <row r="34" spans="23:23" x14ac:dyDescent="0.25">
      <c r="W34">
        <f t="shared" si="1"/>
        <v>-1.7299999999999999E-2</v>
      </c>
    </row>
    <row r="35" spans="23:23" x14ac:dyDescent="0.25">
      <c r="W35">
        <f t="shared" si="1"/>
        <v>-1.7299999999999999E-2</v>
      </c>
    </row>
    <row r="36" spans="23:23" x14ac:dyDescent="0.25">
      <c r="W36">
        <f t="shared" si="1"/>
        <v>-1.7299999999999999E-2</v>
      </c>
    </row>
    <row r="37" spans="23:23" x14ac:dyDescent="0.25">
      <c r="W37">
        <f t="shared" si="1"/>
        <v>-1.7299999999999999E-2</v>
      </c>
    </row>
    <row r="38" spans="23:23" x14ac:dyDescent="0.25">
      <c r="W38">
        <f t="shared" si="1"/>
        <v>-1.7299999999999999E-2</v>
      </c>
    </row>
    <row r="39" spans="23:23" x14ac:dyDescent="0.25">
      <c r="W39">
        <f t="shared" si="1"/>
        <v>-1.7299999999999999E-2</v>
      </c>
    </row>
    <row r="40" spans="23:23" x14ac:dyDescent="0.25">
      <c r="W40">
        <f t="shared" si="1"/>
        <v>-1.7299999999999999E-2</v>
      </c>
    </row>
    <row r="41" spans="23:23" x14ac:dyDescent="0.25">
      <c r="W41">
        <f t="shared" si="1"/>
        <v>-1.7299999999999999E-2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movement1 6rpm</vt:lpstr>
      <vt:lpstr>movement1 40rpm</vt:lpstr>
      <vt:lpstr>movement1 40rpm current</vt:lpstr>
      <vt:lpstr>movement1 simulation</vt:lpstr>
      <vt:lpstr>movement3 40rpm</vt:lpstr>
      <vt:lpstr>movement3 simulation</vt:lpstr>
      <vt:lpstr>movement4 40rpm</vt:lpstr>
      <vt:lpstr>movement4 simulation</vt:lpstr>
      <vt:lpstr>movement7 6rpm</vt:lpstr>
      <vt:lpstr>movement7 simulation</vt:lpstr>
      <vt:lpstr>movement4 6rpm 15x20</vt:lpstr>
      <vt:lpstr>movement8 6rpm 15x20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2023-08-25T05:54:37Z</dcterms:created>
  <dcterms:modified xsi:type="dcterms:W3CDTF">2023-08-31T07:48:08Z</dcterms:modified>
</cp:coreProperties>
</file>