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2023-FYP\Experiment\"/>
    </mc:Choice>
  </mc:AlternateContent>
  <xr:revisionPtr revIDLastSave="0" documentId="13_ncr:1_{EAE70BA6-8787-4BCB-9D2B-B308BFA078F0}" xr6:coauthVersionLast="47" xr6:coauthVersionMax="47" xr10:uidLastSave="{00000000-0000-0000-0000-000000000000}"/>
  <bookViews>
    <workbookView xWindow="-30828" yWindow="-108" windowWidth="30936" windowHeight="16896" tabRatio="837" firstSheet="5" activeTab="14" xr2:uid="{9618EC4A-BAF2-4511-9F63-3241D4476D9E}"/>
  </bookViews>
  <sheets>
    <sheet name="movement1 40rpm" sheetId="2" r:id="rId1"/>
    <sheet name="movement1 40rpm current" sheetId="3" r:id="rId2"/>
    <sheet name="movement3 40rpm" sheetId="5" r:id="rId3"/>
    <sheet name="movement4 40rpm" sheetId="8" r:id="rId4"/>
    <sheet name="movement4 simulation" sheetId="9" r:id="rId5"/>
    <sheet name="stage 1" sheetId="1" r:id="rId6"/>
    <sheet name="stage 1 simulation" sheetId="4" r:id="rId7"/>
    <sheet name="stage 3" sheetId="15" r:id="rId8"/>
    <sheet name="stage 3 simulation" sheetId="6" r:id="rId9"/>
    <sheet name="movement7 6rpm" sheetId="10" r:id="rId10"/>
    <sheet name="stage 4" sheetId="16" r:id="rId11"/>
    <sheet name="stage 4 simulation" sheetId="18" r:id="rId12"/>
    <sheet name="stage 6" sheetId="17" r:id="rId13"/>
    <sheet name="stage 6 simulation" sheetId="19" r:id="rId14"/>
    <sheet name="movement7 simulation" sheetId="11" r:id="rId15"/>
    <sheet name="movement4 6rpm 15x20" sheetId="13" r:id="rId16"/>
    <sheet name="movement8 6rpm 15x20 (2)" sheetId="1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1" i="14" l="1"/>
  <c r="W40" i="14"/>
  <c r="W39" i="14"/>
  <c r="W38" i="14"/>
  <c r="W37" i="14"/>
  <c r="W36" i="14"/>
  <c r="W35" i="14"/>
  <c r="W34" i="14"/>
  <c r="W33" i="14"/>
  <c r="W32" i="14"/>
  <c r="W31" i="14"/>
  <c r="D31" i="14"/>
  <c r="W30" i="14"/>
  <c r="D30" i="14"/>
  <c r="W29" i="14"/>
  <c r="D29" i="14"/>
  <c r="W28" i="14"/>
  <c r="D28" i="14"/>
  <c r="W27" i="14"/>
  <c r="D27" i="14"/>
  <c r="W26" i="14"/>
  <c r="D26" i="14"/>
  <c r="W25" i="14"/>
  <c r="D25" i="14"/>
  <c r="W24" i="14"/>
  <c r="D24" i="14"/>
  <c r="W23" i="14"/>
  <c r="D23" i="14"/>
  <c r="W22" i="14"/>
  <c r="D22" i="14"/>
  <c r="W21" i="14"/>
  <c r="D21" i="14"/>
  <c r="W20" i="14"/>
  <c r="D20" i="14"/>
  <c r="W19" i="14"/>
  <c r="D19" i="14"/>
  <c r="W18" i="14"/>
  <c r="D18" i="14"/>
  <c r="W17" i="14"/>
  <c r="D17" i="14"/>
  <c r="W16" i="14"/>
  <c r="D16" i="14"/>
  <c r="W15" i="14"/>
  <c r="D15" i="14"/>
  <c r="W14" i="14"/>
  <c r="D14" i="14"/>
  <c r="W13" i="14"/>
  <c r="D13" i="14"/>
  <c r="W12" i="14"/>
  <c r="D12" i="14"/>
  <c r="W11" i="14"/>
  <c r="D11" i="14"/>
  <c r="W10" i="14"/>
  <c r="D10" i="14"/>
  <c r="W9" i="14"/>
  <c r="D9" i="14"/>
  <c r="W8" i="14"/>
  <c r="D8" i="14"/>
  <c r="W7" i="14"/>
  <c r="D7" i="14"/>
  <c r="W6" i="14"/>
  <c r="D6" i="14"/>
  <c r="W5" i="14"/>
  <c r="D5" i="14"/>
  <c r="W4" i="14"/>
  <c r="D4" i="14"/>
  <c r="D3" i="14"/>
  <c r="W41" i="13"/>
  <c r="W40" i="13"/>
  <c r="W39" i="13"/>
  <c r="W38" i="13"/>
  <c r="W37" i="13"/>
  <c r="W36" i="13"/>
  <c r="W35" i="13"/>
  <c r="W34" i="13"/>
  <c r="W33" i="13"/>
  <c r="W32" i="13"/>
  <c r="W31" i="13"/>
  <c r="D31" i="13"/>
  <c r="W30" i="13"/>
  <c r="D30" i="13"/>
  <c r="W29" i="13"/>
  <c r="D29" i="13"/>
  <c r="W28" i="13"/>
  <c r="D28" i="13"/>
  <c r="W27" i="13"/>
  <c r="D27" i="13"/>
  <c r="W26" i="13"/>
  <c r="D26" i="13"/>
  <c r="W25" i="13"/>
  <c r="D25" i="13"/>
  <c r="W24" i="13"/>
  <c r="D24" i="13"/>
  <c r="W23" i="13"/>
  <c r="D23" i="13"/>
  <c r="W22" i="13"/>
  <c r="D22" i="13"/>
  <c r="W21" i="13"/>
  <c r="D21" i="13"/>
  <c r="W20" i="13"/>
  <c r="D20" i="13"/>
  <c r="W19" i="13"/>
  <c r="D19" i="13"/>
  <c r="W18" i="13"/>
  <c r="D18" i="13"/>
  <c r="W17" i="13"/>
  <c r="D17" i="13"/>
  <c r="W16" i="13"/>
  <c r="D16" i="13"/>
  <c r="W15" i="13"/>
  <c r="D15" i="13"/>
  <c r="W14" i="13"/>
  <c r="D14" i="13"/>
  <c r="W13" i="13"/>
  <c r="D13" i="13"/>
  <c r="W12" i="13"/>
  <c r="D12" i="13"/>
  <c r="W11" i="13"/>
  <c r="D11" i="13"/>
  <c r="W10" i="13"/>
  <c r="D10" i="13"/>
  <c r="W9" i="13"/>
  <c r="D9" i="13"/>
  <c r="W8" i="13"/>
  <c r="D8" i="13"/>
  <c r="W7" i="13"/>
  <c r="D7" i="13"/>
  <c r="W6" i="13"/>
  <c r="D6" i="13"/>
  <c r="W5" i="13"/>
  <c r="D5" i="13"/>
  <c r="W4" i="13"/>
  <c r="D4" i="13"/>
  <c r="D3" i="13"/>
  <c r="R28" i="19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R3" i="19"/>
  <c r="D49" i="17"/>
  <c r="D48" i="17"/>
  <c r="D47" i="17"/>
  <c r="G46" i="17"/>
  <c r="D46" i="17"/>
  <c r="G45" i="17"/>
  <c r="D45" i="17"/>
  <c r="G44" i="17"/>
  <c r="D44" i="17"/>
  <c r="G43" i="17"/>
  <c r="D43" i="17"/>
  <c r="G42" i="17"/>
  <c r="D42" i="17"/>
  <c r="W41" i="17"/>
  <c r="G41" i="17"/>
  <c r="D41" i="17"/>
  <c r="W40" i="17"/>
  <c r="G40" i="17"/>
  <c r="D40" i="17"/>
  <c r="W39" i="17"/>
  <c r="G39" i="17"/>
  <c r="D39" i="17"/>
  <c r="W38" i="17"/>
  <c r="G38" i="17"/>
  <c r="D38" i="17"/>
  <c r="W37" i="17"/>
  <c r="G37" i="17"/>
  <c r="D37" i="17"/>
  <c r="W36" i="17"/>
  <c r="G36" i="17"/>
  <c r="D36" i="17"/>
  <c r="W35" i="17"/>
  <c r="W34" i="17"/>
  <c r="W33" i="17"/>
  <c r="W32" i="17"/>
  <c r="W31" i="17"/>
  <c r="D31" i="17"/>
  <c r="W30" i="17"/>
  <c r="D30" i="17"/>
  <c r="W29" i="17"/>
  <c r="D29" i="17"/>
  <c r="AI28" i="17"/>
  <c r="W28" i="17"/>
  <c r="D28" i="17"/>
  <c r="AI27" i="17"/>
  <c r="W27" i="17"/>
  <c r="D27" i="17"/>
  <c r="AI26" i="17"/>
  <c r="W26" i="17"/>
  <c r="D26" i="17"/>
  <c r="AI25" i="17"/>
  <c r="W25" i="17"/>
  <c r="D25" i="17"/>
  <c r="AI24" i="17"/>
  <c r="W24" i="17"/>
  <c r="D24" i="17"/>
  <c r="AI23" i="17"/>
  <c r="W23" i="17"/>
  <c r="D23" i="17"/>
  <c r="AI22" i="17"/>
  <c r="W22" i="17"/>
  <c r="D22" i="17"/>
  <c r="AI21" i="17"/>
  <c r="W21" i="17"/>
  <c r="D21" i="17"/>
  <c r="AI20" i="17"/>
  <c r="W20" i="17"/>
  <c r="D20" i="17"/>
  <c r="AI19" i="17"/>
  <c r="W19" i="17"/>
  <c r="D19" i="17"/>
  <c r="AI18" i="17"/>
  <c r="W18" i="17"/>
  <c r="D18" i="17"/>
  <c r="AI17" i="17"/>
  <c r="W17" i="17"/>
  <c r="D17" i="17"/>
  <c r="AI16" i="17"/>
  <c r="W16" i="17"/>
  <c r="D16" i="17"/>
  <c r="AI15" i="17"/>
  <c r="W15" i="17"/>
  <c r="D15" i="17"/>
  <c r="AI14" i="17"/>
  <c r="W14" i="17"/>
  <c r="D14" i="17"/>
  <c r="AI13" i="17"/>
  <c r="W13" i="17"/>
  <c r="D13" i="17"/>
  <c r="AI12" i="17"/>
  <c r="W12" i="17"/>
  <c r="D12" i="17"/>
  <c r="AI11" i="17"/>
  <c r="W11" i="17"/>
  <c r="D11" i="17"/>
  <c r="AI10" i="17"/>
  <c r="W10" i="17"/>
  <c r="D10" i="17"/>
  <c r="AI9" i="17"/>
  <c r="W9" i="17"/>
  <c r="D9" i="17"/>
  <c r="AI8" i="17"/>
  <c r="W8" i="17"/>
  <c r="D8" i="17"/>
  <c r="AI7" i="17"/>
  <c r="W7" i="17"/>
  <c r="D7" i="17"/>
  <c r="AI6" i="17"/>
  <c r="W6" i="17"/>
  <c r="D6" i="17"/>
  <c r="AI5" i="17"/>
  <c r="W5" i="17"/>
  <c r="D5" i="17"/>
  <c r="AI4" i="17"/>
  <c r="W4" i="17"/>
  <c r="D4" i="17"/>
  <c r="D3" i="17"/>
  <c r="R28" i="18"/>
  <c r="R27" i="18"/>
  <c r="R26" i="18"/>
  <c r="R25" i="18"/>
  <c r="R24" i="18"/>
  <c r="R23" i="18"/>
  <c r="R22" i="18"/>
  <c r="R21" i="18"/>
  <c r="R20" i="18"/>
  <c r="R19" i="18"/>
  <c r="R18" i="18"/>
  <c r="R17" i="18"/>
  <c r="R16" i="18"/>
  <c r="R15" i="18"/>
  <c r="R14" i="18"/>
  <c r="R13" i="18"/>
  <c r="R12" i="18"/>
  <c r="R11" i="18"/>
  <c r="R10" i="18"/>
  <c r="R9" i="18"/>
  <c r="R8" i="18"/>
  <c r="R7" i="18"/>
  <c r="R6" i="18"/>
  <c r="R5" i="18"/>
  <c r="R4" i="18"/>
  <c r="R3" i="18"/>
  <c r="J57" i="16"/>
  <c r="J56" i="16"/>
  <c r="G56" i="16"/>
  <c r="J55" i="16"/>
  <c r="G55" i="16"/>
  <c r="J54" i="16"/>
  <c r="G54" i="16"/>
  <c r="D54" i="16"/>
  <c r="J53" i="16"/>
  <c r="G53" i="16"/>
  <c r="D53" i="16"/>
  <c r="J52" i="16"/>
  <c r="G52" i="16"/>
  <c r="D52" i="16"/>
  <c r="J51" i="16"/>
  <c r="G51" i="16"/>
  <c r="D51" i="16"/>
  <c r="J50" i="16"/>
  <c r="G50" i="16"/>
  <c r="D50" i="16"/>
  <c r="J49" i="16"/>
  <c r="G49" i="16"/>
  <c r="D49" i="16"/>
  <c r="J48" i="16"/>
  <c r="G48" i="16"/>
  <c r="D48" i="16"/>
  <c r="J47" i="16"/>
  <c r="G47" i="16"/>
  <c r="D47" i="16"/>
  <c r="J46" i="16"/>
  <c r="G46" i="16"/>
  <c r="D46" i="16"/>
  <c r="J45" i="16"/>
  <c r="G45" i="16"/>
  <c r="D45" i="16"/>
  <c r="J44" i="16"/>
  <c r="G44" i="16"/>
  <c r="D44" i="16"/>
  <c r="J43" i="16"/>
  <c r="G43" i="16"/>
  <c r="D43" i="16"/>
  <c r="J42" i="16"/>
  <c r="G42" i="16"/>
  <c r="D42" i="16"/>
  <c r="W41" i="16"/>
  <c r="J41" i="16"/>
  <c r="G41" i="16"/>
  <c r="D41" i="16"/>
  <c r="W40" i="16"/>
  <c r="J40" i="16"/>
  <c r="G40" i="16"/>
  <c r="D40" i="16"/>
  <c r="W39" i="16"/>
  <c r="J39" i="16"/>
  <c r="G39" i="16"/>
  <c r="D39" i="16"/>
  <c r="W38" i="16"/>
  <c r="J38" i="16"/>
  <c r="G38" i="16"/>
  <c r="D38" i="16"/>
  <c r="W37" i="16"/>
  <c r="W36" i="16"/>
  <c r="W35" i="16"/>
  <c r="W34" i="16"/>
  <c r="W33" i="16"/>
  <c r="W32" i="16"/>
  <c r="W31" i="16"/>
  <c r="D31" i="16"/>
  <c r="W30" i="16"/>
  <c r="D30" i="16"/>
  <c r="W29" i="16"/>
  <c r="D29" i="16"/>
  <c r="AJ28" i="16"/>
  <c r="W28" i="16"/>
  <c r="D28" i="16"/>
  <c r="AJ27" i="16"/>
  <c r="W27" i="16"/>
  <c r="D27" i="16"/>
  <c r="AJ26" i="16"/>
  <c r="W26" i="16"/>
  <c r="D26" i="16"/>
  <c r="AJ25" i="16"/>
  <c r="W25" i="16"/>
  <c r="D25" i="16"/>
  <c r="AJ24" i="16"/>
  <c r="W24" i="16"/>
  <c r="D24" i="16"/>
  <c r="AJ23" i="16"/>
  <c r="W23" i="16"/>
  <c r="D23" i="16"/>
  <c r="AJ22" i="16"/>
  <c r="W22" i="16"/>
  <c r="D22" i="16"/>
  <c r="AJ21" i="16"/>
  <c r="W21" i="16"/>
  <c r="D21" i="16"/>
  <c r="AJ20" i="16"/>
  <c r="W20" i="16"/>
  <c r="D20" i="16"/>
  <c r="AJ19" i="16"/>
  <c r="W19" i="16"/>
  <c r="D19" i="16"/>
  <c r="AJ18" i="16"/>
  <c r="W18" i="16"/>
  <c r="D18" i="16"/>
  <c r="AJ17" i="16"/>
  <c r="W17" i="16"/>
  <c r="D17" i="16"/>
  <c r="AJ16" i="16"/>
  <c r="W16" i="16"/>
  <c r="D16" i="16"/>
  <c r="AJ15" i="16"/>
  <c r="W15" i="16"/>
  <c r="D15" i="16"/>
  <c r="AJ14" i="16"/>
  <c r="W14" i="16"/>
  <c r="D14" i="16"/>
  <c r="AJ13" i="16"/>
  <c r="W13" i="16"/>
  <c r="D13" i="16"/>
  <c r="AJ12" i="16"/>
  <c r="W12" i="16"/>
  <c r="D12" i="16"/>
  <c r="AJ11" i="16"/>
  <c r="W11" i="16"/>
  <c r="D11" i="16"/>
  <c r="AJ10" i="16"/>
  <c r="W10" i="16"/>
  <c r="D10" i="16"/>
  <c r="AJ9" i="16"/>
  <c r="W9" i="16"/>
  <c r="D9" i="16"/>
  <c r="AJ8" i="16"/>
  <c r="W8" i="16"/>
  <c r="D8" i="16"/>
  <c r="AJ7" i="16"/>
  <c r="W7" i="16"/>
  <c r="D7" i="16"/>
  <c r="AJ6" i="16"/>
  <c r="W6" i="16"/>
  <c r="D6" i="16"/>
  <c r="AJ5" i="16"/>
  <c r="W5" i="16"/>
  <c r="D5" i="16"/>
  <c r="AJ4" i="16"/>
  <c r="W4" i="16"/>
  <c r="D4" i="16"/>
  <c r="D3" i="16"/>
  <c r="W41" i="10"/>
  <c r="W40" i="10"/>
  <c r="W39" i="10"/>
  <c r="W38" i="10"/>
  <c r="W37" i="10"/>
  <c r="W36" i="10"/>
  <c r="W35" i="10"/>
  <c r="W34" i="10"/>
  <c r="W33" i="10"/>
  <c r="W32" i="10"/>
  <c r="W31" i="10"/>
  <c r="D31" i="10"/>
  <c r="W30" i="10"/>
  <c r="D30" i="10"/>
  <c r="W29" i="10"/>
  <c r="D29" i="10"/>
  <c r="W28" i="10"/>
  <c r="D28" i="10"/>
  <c r="W27" i="10"/>
  <c r="D27" i="10"/>
  <c r="W26" i="10"/>
  <c r="D26" i="10"/>
  <c r="W25" i="10"/>
  <c r="D25" i="10"/>
  <c r="W24" i="10"/>
  <c r="D24" i="10"/>
  <c r="W23" i="10"/>
  <c r="D23" i="10"/>
  <c r="W22" i="10"/>
  <c r="D22" i="10"/>
  <c r="W21" i="10"/>
  <c r="D21" i="10"/>
  <c r="W20" i="10"/>
  <c r="D20" i="10"/>
  <c r="W19" i="10"/>
  <c r="D19" i="10"/>
  <c r="W18" i="10"/>
  <c r="D18" i="10"/>
  <c r="W17" i="10"/>
  <c r="D17" i="10"/>
  <c r="W16" i="10"/>
  <c r="D16" i="10"/>
  <c r="W15" i="10"/>
  <c r="D15" i="10"/>
  <c r="W14" i="10"/>
  <c r="D14" i="10"/>
  <c r="W13" i="10"/>
  <c r="D13" i="10"/>
  <c r="W12" i="10"/>
  <c r="D12" i="10"/>
  <c r="W11" i="10"/>
  <c r="D11" i="10"/>
  <c r="W10" i="10"/>
  <c r="D10" i="10"/>
  <c r="W9" i="10"/>
  <c r="D9" i="10"/>
  <c r="W8" i="10"/>
  <c r="D8" i="10"/>
  <c r="W7" i="10"/>
  <c r="D7" i="10"/>
  <c r="W6" i="10"/>
  <c r="D6" i="10"/>
  <c r="W5" i="10"/>
  <c r="D5" i="10"/>
  <c r="W4" i="10"/>
  <c r="D4" i="10"/>
  <c r="D3" i="10"/>
  <c r="G53" i="15"/>
  <c r="G52" i="15"/>
  <c r="G51" i="15"/>
  <c r="G50" i="15"/>
  <c r="G49" i="15"/>
  <c r="D49" i="15"/>
  <c r="J48" i="15"/>
  <c r="G48" i="15"/>
  <c r="D48" i="15"/>
  <c r="J47" i="15"/>
  <c r="G47" i="15"/>
  <c r="D47" i="15"/>
  <c r="J46" i="15"/>
  <c r="G46" i="15"/>
  <c r="D46" i="15"/>
  <c r="J45" i="15"/>
  <c r="G45" i="15"/>
  <c r="D45" i="15"/>
  <c r="J44" i="15"/>
  <c r="G44" i="15"/>
  <c r="D44" i="15"/>
  <c r="J43" i="15"/>
  <c r="G43" i="15"/>
  <c r="D43" i="15"/>
  <c r="J42" i="15"/>
  <c r="G42" i="15"/>
  <c r="D42" i="15"/>
  <c r="W41" i="15"/>
  <c r="J41" i="15"/>
  <c r="G41" i="15"/>
  <c r="D41" i="15"/>
  <c r="W40" i="15"/>
  <c r="J40" i="15"/>
  <c r="G40" i="15"/>
  <c r="D40" i="15"/>
  <c r="W39" i="15"/>
  <c r="J39" i="15"/>
  <c r="G39" i="15"/>
  <c r="D39" i="15"/>
  <c r="W38" i="15"/>
  <c r="J38" i="15"/>
  <c r="G38" i="15"/>
  <c r="D38" i="15"/>
  <c r="W37" i="15"/>
  <c r="J37" i="15"/>
  <c r="G37" i="15"/>
  <c r="D37" i="15"/>
  <c r="W36" i="15"/>
  <c r="W35" i="15"/>
  <c r="W34" i="15"/>
  <c r="W33" i="15"/>
  <c r="W32" i="15"/>
  <c r="W31" i="15"/>
  <c r="W30" i="15"/>
  <c r="W29" i="15"/>
  <c r="AK28" i="15"/>
  <c r="W28" i="15"/>
  <c r="AK27" i="15"/>
  <c r="W27" i="15"/>
  <c r="D27" i="15"/>
  <c r="AK26" i="15"/>
  <c r="W26" i="15"/>
  <c r="D26" i="15"/>
  <c r="AK25" i="15"/>
  <c r="W25" i="15"/>
  <c r="D25" i="15"/>
  <c r="AK24" i="15"/>
  <c r="W24" i="15"/>
  <c r="D24" i="15"/>
  <c r="AK23" i="15"/>
  <c r="W23" i="15"/>
  <c r="D23" i="15"/>
  <c r="AK22" i="15"/>
  <c r="W22" i="15"/>
  <c r="D22" i="15"/>
  <c r="AK21" i="15"/>
  <c r="W21" i="15"/>
  <c r="D21" i="15"/>
  <c r="AK20" i="15"/>
  <c r="W20" i="15"/>
  <c r="D20" i="15"/>
  <c r="AK19" i="15"/>
  <c r="W19" i="15"/>
  <c r="D19" i="15"/>
  <c r="AK18" i="15"/>
  <c r="W18" i="15"/>
  <c r="D18" i="15"/>
  <c r="AK17" i="15"/>
  <c r="W17" i="15"/>
  <c r="D17" i="15"/>
  <c r="AK16" i="15"/>
  <c r="W16" i="15"/>
  <c r="D16" i="15"/>
  <c r="AK15" i="15"/>
  <c r="W15" i="15"/>
  <c r="D15" i="15"/>
  <c r="AK14" i="15"/>
  <c r="W14" i="15"/>
  <c r="D14" i="15"/>
  <c r="AK13" i="15"/>
  <c r="W13" i="15"/>
  <c r="D13" i="15"/>
  <c r="AK12" i="15"/>
  <c r="W12" i="15"/>
  <c r="D12" i="15"/>
  <c r="AK11" i="15"/>
  <c r="W11" i="15"/>
  <c r="D11" i="15"/>
  <c r="AK10" i="15"/>
  <c r="W10" i="15"/>
  <c r="D10" i="15"/>
  <c r="AK9" i="15"/>
  <c r="W9" i="15"/>
  <c r="D9" i="15"/>
  <c r="AK8" i="15"/>
  <c r="W8" i="15"/>
  <c r="D8" i="15"/>
  <c r="AK7" i="15"/>
  <c r="W7" i="15"/>
  <c r="D7" i="15"/>
  <c r="AK6" i="15"/>
  <c r="W6" i="15"/>
  <c r="D6" i="15"/>
  <c r="AK5" i="15"/>
  <c r="W5" i="15"/>
  <c r="D5" i="15"/>
  <c r="AK4" i="15"/>
  <c r="W4" i="15"/>
  <c r="D4" i="15"/>
  <c r="D3" i="15"/>
  <c r="D33" i="1"/>
  <c r="D32" i="1"/>
  <c r="D31" i="1"/>
  <c r="D30" i="1"/>
  <c r="AC29" i="1"/>
  <c r="Q29" i="1"/>
  <c r="J29" i="1"/>
  <c r="G29" i="1"/>
  <c r="D29" i="1"/>
  <c r="AC28" i="1"/>
  <c r="Q28" i="1"/>
  <c r="J28" i="1"/>
  <c r="G28" i="1"/>
  <c r="D28" i="1"/>
  <c r="AC27" i="1"/>
  <c r="Q27" i="1"/>
  <c r="J27" i="1"/>
  <c r="G27" i="1"/>
  <c r="D27" i="1"/>
  <c r="AC26" i="1"/>
  <c r="Q26" i="1"/>
  <c r="J26" i="1"/>
  <c r="G26" i="1"/>
  <c r="D26" i="1"/>
  <c r="AC25" i="1"/>
  <c r="Q25" i="1"/>
  <c r="J25" i="1"/>
  <c r="G25" i="1"/>
  <c r="D25" i="1"/>
  <c r="AC24" i="1"/>
  <c r="Q24" i="1"/>
  <c r="J24" i="1"/>
  <c r="G24" i="1"/>
  <c r="D24" i="1"/>
  <c r="AC23" i="1"/>
  <c r="Q23" i="1"/>
  <c r="J23" i="1"/>
  <c r="G23" i="1"/>
  <c r="D23" i="1"/>
  <c r="AC22" i="1"/>
  <c r="Q22" i="1"/>
  <c r="J22" i="1"/>
  <c r="G22" i="1"/>
  <c r="D22" i="1"/>
  <c r="AC21" i="1"/>
  <c r="Q21" i="1"/>
  <c r="J21" i="1"/>
  <c r="G21" i="1"/>
  <c r="D21" i="1"/>
  <c r="AC20" i="1"/>
  <c r="Q20" i="1"/>
  <c r="J20" i="1"/>
  <c r="G20" i="1"/>
  <c r="D20" i="1"/>
  <c r="AC19" i="1"/>
  <c r="Q19" i="1"/>
  <c r="J19" i="1"/>
  <c r="G19" i="1"/>
  <c r="D19" i="1"/>
  <c r="AC18" i="1"/>
  <c r="Q18" i="1"/>
  <c r="J18" i="1"/>
  <c r="G18" i="1"/>
  <c r="D18" i="1"/>
  <c r="AC17" i="1"/>
  <c r="Q17" i="1"/>
  <c r="AC16" i="1"/>
  <c r="Q16" i="1"/>
  <c r="AC15" i="1"/>
  <c r="Q15" i="1"/>
  <c r="AC14" i="1"/>
  <c r="Q14" i="1"/>
  <c r="AC13" i="1"/>
  <c r="Q13" i="1"/>
  <c r="AC12" i="1"/>
  <c r="Q12" i="1"/>
  <c r="AC11" i="1"/>
  <c r="Q11" i="1"/>
  <c r="AC10" i="1"/>
  <c r="Q10" i="1"/>
  <c r="AC9" i="1"/>
  <c r="Q9" i="1"/>
  <c r="AC8" i="1"/>
  <c r="Q8" i="1"/>
  <c r="AC7" i="1"/>
  <c r="Q7" i="1"/>
  <c r="AC6" i="1"/>
  <c r="Q6" i="1"/>
  <c r="AC5" i="1"/>
  <c r="Q5" i="1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R4" i="9"/>
  <c r="R3" i="9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D27" i="8"/>
  <c r="W26" i="8"/>
  <c r="D26" i="8"/>
  <c r="W25" i="8"/>
  <c r="D25" i="8"/>
  <c r="W24" i="8"/>
  <c r="D24" i="8"/>
  <c r="W23" i="8"/>
  <c r="D23" i="8"/>
  <c r="W22" i="8"/>
  <c r="D22" i="8"/>
  <c r="W21" i="8"/>
  <c r="D21" i="8"/>
  <c r="W20" i="8"/>
  <c r="D20" i="8"/>
  <c r="W19" i="8"/>
  <c r="D19" i="8"/>
  <c r="W18" i="8"/>
  <c r="D18" i="8"/>
  <c r="W17" i="8"/>
  <c r="D17" i="8"/>
  <c r="W16" i="8"/>
  <c r="D16" i="8"/>
  <c r="W15" i="8"/>
  <c r="D15" i="8"/>
  <c r="W14" i="8"/>
  <c r="D14" i="8"/>
  <c r="W13" i="8"/>
  <c r="D13" i="8"/>
  <c r="W12" i="8"/>
  <c r="D12" i="8"/>
  <c r="W11" i="8"/>
  <c r="D11" i="8"/>
  <c r="W10" i="8"/>
  <c r="D10" i="8"/>
  <c r="W9" i="8"/>
  <c r="D9" i="8"/>
  <c r="W8" i="8"/>
  <c r="D8" i="8"/>
  <c r="W7" i="8"/>
  <c r="D7" i="8"/>
  <c r="W6" i="8"/>
  <c r="D6" i="8"/>
  <c r="W5" i="8"/>
  <c r="D5" i="8"/>
  <c r="W4" i="8"/>
  <c r="D4" i="8"/>
  <c r="D3" i="8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D27" i="5"/>
  <c r="W26" i="5"/>
  <c r="D26" i="5"/>
  <c r="W25" i="5"/>
  <c r="D25" i="5"/>
  <c r="W24" i="5"/>
  <c r="D24" i="5"/>
  <c r="W23" i="5"/>
  <c r="D23" i="5"/>
  <c r="W22" i="5"/>
  <c r="D22" i="5"/>
  <c r="W21" i="5"/>
  <c r="D21" i="5"/>
  <c r="W20" i="5"/>
  <c r="D20" i="5"/>
  <c r="W19" i="5"/>
  <c r="D19" i="5"/>
  <c r="W18" i="5"/>
  <c r="D18" i="5"/>
  <c r="W17" i="5"/>
  <c r="D17" i="5"/>
  <c r="W16" i="5"/>
  <c r="D16" i="5"/>
  <c r="W15" i="5"/>
  <c r="D15" i="5"/>
  <c r="W14" i="5"/>
  <c r="D14" i="5"/>
  <c r="W13" i="5"/>
  <c r="D13" i="5"/>
  <c r="W12" i="5"/>
  <c r="D12" i="5"/>
  <c r="W11" i="5"/>
  <c r="D11" i="5"/>
  <c r="W10" i="5"/>
  <c r="D10" i="5"/>
  <c r="W9" i="5"/>
  <c r="D9" i="5"/>
  <c r="W8" i="5"/>
  <c r="D8" i="5"/>
  <c r="W7" i="5"/>
  <c r="D7" i="5"/>
  <c r="W6" i="5"/>
  <c r="D6" i="5"/>
  <c r="W5" i="5"/>
  <c r="D5" i="5"/>
  <c r="W4" i="5"/>
  <c r="D4" i="5"/>
  <c r="D3" i="5"/>
  <c r="W28" i="2"/>
  <c r="W27" i="2"/>
  <c r="D27" i="2"/>
  <c r="W26" i="2"/>
  <c r="D26" i="2"/>
  <c r="W25" i="2"/>
  <c r="D25" i="2"/>
  <c r="W24" i="2"/>
  <c r="D24" i="2"/>
  <c r="W23" i="2"/>
  <c r="D23" i="2"/>
  <c r="W22" i="2"/>
  <c r="D22" i="2"/>
  <c r="W21" i="2"/>
  <c r="D21" i="2"/>
  <c r="W20" i="2"/>
  <c r="D20" i="2"/>
  <c r="W19" i="2"/>
  <c r="D19" i="2"/>
  <c r="W18" i="2"/>
  <c r="D18" i="2"/>
  <c r="W17" i="2"/>
  <c r="D17" i="2"/>
  <c r="W16" i="2"/>
  <c r="D16" i="2"/>
  <c r="W15" i="2"/>
  <c r="D15" i="2"/>
  <c r="W14" i="2"/>
  <c r="D14" i="2"/>
  <c r="W13" i="2"/>
  <c r="D13" i="2"/>
  <c r="W12" i="2"/>
  <c r="D12" i="2"/>
  <c r="W11" i="2"/>
  <c r="D11" i="2"/>
  <c r="W10" i="2"/>
  <c r="D10" i="2"/>
  <c r="W9" i="2"/>
  <c r="D9" i="2"/>
  <c r="W8" i="2"/>
  <c r="D8" i="2"/>
  <c r="W7" i="2"/>
  <c r="D7" i="2"/>
  <c r="W6" i="2"/>
  <c r="D6" i="2"/>
  <c r="W5" i="2"/>
  <c r="D5" i="2"/>
  <c r="W4" i="2"/>
  <c r="D4" i="2"/>
  <c r="D3" i="2"/>
</calcChain>
</file>

<file path=xl/sharedStrings.xml><?xml version="1.0" encoding="utf-8"?>
<sst xmlns="http://schemas.openxmlformats.org/spreadsheetml/2006/main" count="431" uniqueCount="68">
  <si>
    <t>Voltage</t>
  </si>
  <si>
    <t>Climbing?</t>
  </si>
  <si>
    <t>Key</t>
  </si>
  <si>
    <t>no movement</t>
  </si>
  <si>
    <t>Partial movement, one lim lifts</t>
  </si>
  <si>
    <t>full climbing</t>
  </si>
  <si>
    <t>notes:</t>
  </si>
  <si>
    <t>*tail bends</t>
  </si>
  <si>
    <t>5.3 V -&gt; 0.763 Nm</t>
  </si>
  <si>
    <t>current (mA)</t>
  </si>
  <si>
    <t>torque (Nmm)</t>
  </si>
  <si>
    <t>Partial movement, or one lim lifts</t>
  </si>
  <si>
    <t>torque</t>
  </si>
  <si>
    <t>30 cm tail</t>
  </si>
  <si>
    <t>60cm tail</t>
  </si>
  <si>
    <t>30cm</t>
  </si>
  <si>
    <t>60cm</t>
  </si>
  <si>
    <t>10cm elevation</t>
  </si>
  <si>
    <t>tail on ground</t>
  </si>
  <si>
    <t>utail = 0.5</t>
  </si>
  <si>
    <t>utail = 0.1</t>
  </si>
  <si>
    <t>10x20</t>
  </si>
  <si>
    <t>15x20</t>
  </si>
  <si>
    <t>10 sec</t>
  </si>
  <si>
    <t>movement 7 - stage 4</t>
  </si>
  <si>
    <t>body on 2nd step, tail on 1st</t>
  </si>
  <si>
    <t>body on 3rd step, tail on 1st</t>
  </si>
  <si>
    <t>343g weight, 30cm tail</t>
  </si>
  <si>
    <t>343g mass, 30cm tail</t>
  </si>
  <si>
    <t>torque (Nm)</t>
  </si>
  <si>
    <t>time step</t>
  </si>
  <si>
    <t>u wheel</t>
  </si>
  <si>
    <t>u tail</t>
  </si>
  <si>
    <t>start p</t>
  </si>
  <si>
    <t>Voltage (V)</t>
  </si>
  <si>
    <t>Assessment of motion</t>
  </si>
  <si>
    <t>Torque (Nm)</t>
  </si>
  <si>
    <r>
      <t>FRICTION_COEFFICIENT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</si>
  <si>
    <r>
      <t>STEP_HEIGHT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0.10</t>
    </r>
  </si>
  <si>
    <r>
      <t>STEP_PITCH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0.20</t>
    </r>
  </si>
  <si>
    <r>
      <t>SLIDER_RANGE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12</t>
    </r>
  </si>
  <si>
    <r>
      <t>SLIDER_SETTING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"Stall Torque"</t>
    </r>
  </si>
  <si>
    <r>
      <t>SLIDER_DEFAULT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0.48</t>
    </r>
  </si>
  <si>
    <r>
      <t>STALL_TORQUE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6</t>
    </r>
  </si>
  <si>
    <r>
      <t>NO_LOAD_SPEED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6</t>
    </r>
  </si>
  <si>
    <r>
      <t>SPEED_BETA_FILTER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</si>
  <si>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>KP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10</t>
    </r>
  </si>
  <si>
    <r>
      <t>KD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</si>
  <si>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>TIME_STEP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0.0005</t>
    </r>
  </si>
  <si>
    <r>
      <t>START_STEP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</si>
  <si>
    <r>
      <t>START_OFFSET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0.1</t>
    </r>
  </si>
  <si>
    <r>
      <t>SDF_ADDRESS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"/my-robot/robot.sdf"</t>
    </r>
  </si>
  <si>
    <r>
      <t>SIM_DURATION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15</t>
    </r>
  </si>
  <si>
    <r>
      <t>RECORDING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</si>
  <si>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>SLIDER_DEFAULT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0.68</t>
    </r>
  </si>
  <si>
    <r>
      <t>START_STEP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 xml:space="preserve">   </t>
    </r>
  </si>
  <si>
    <r>
      <t>START_OFFSET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</si>
  <si>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>START_POS_X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</si>
  <si>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>START_POS_Y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0.5</t>
    </r>
    <r>
      <rPr>
        <sz val="11"/>
        <color rgb="FFD4D4D4"/>
        <rFont val="Consolas"/>
        <family val="3"/>
      </rPr>
      <t>-</t>
    </r>
    <r>
      <rPr>
        <sz val="11"/>
        <color rgb="FF4FC1FF"/>
        <rFont val="Consolas"/>
        <family val="3"/>
      </rPr>
      <t>STEP_PITCH</t>
    </r>
    <r>
      <rPr>
        <sz val="11"/>
        <color rgb="FFD4D4D4"/>
        <rFont val="Consolas"/>
        <family val="3"/>
      </rPr>
      <t>*</t>
    </r>
    <r>
      <rPr>
        <sz val="11"/>
        <color rgb="FF4FC1FF"/>
        <rFont val="Consolas"/>
        <family val="3"/>
      </rPr>
      <t>START_STEP</t>
    </r>
    <r>
      <rPr>
        <sz val="11"/>
        <color rgb="FFD4D4D4"/>
        <rFont val="Consolas"/>
        <family val="3"/>
      </rPr>
      <t>+</t>
    </r>
    <r>
      <rPr>
        <sz val="11"/>
        <color rgb="FF4FC1FF"/>
        <rFont val="Consolas"/>
        <family val="3"/>
      </rPr>
      <t>START_OFFSET</t>
    </r>
  </si>
  <si>
    <r>
      <t>START_POS_Z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FC1FF"/>
        <rFont val="Consolas"/>
        <family val="3"/>
      </rPr>
      <t>STEP_HEIGHT</t>
    </r>
    <r>
      <rPr>
        <sz val="11"/>
        <color rgb="FFD4D4D4"/>
        <rFont val="Consolas"/>
        <family val="3"/>
      </rPr>
      <t>*</t>
    </r>
    <r>
      <rPr>
        <sz val="11"/>
        <color rgb="FF4FC1FF"/>
        <rFont val="Consolas"/>
        <family val="3"/>
      </rPr>
      <t>START_STEP</t>
    </r>
  </si>
  <si>
    <r>
      <t>SLIDER_DEFAULT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0.5</t>
    </r>
  </si>
  <si>
    <r>
      <t>TIME_STEP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0.0001</t>
    </r>
  </si>
  <si>
    <r>
      <t>START_STEP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 xml:space="preserve">   </t>
    </r>
  </si>
  <si>
    <r>
      <t>START_OFFSET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0.08</t>
    </r>
  </si>
  <si>
    <t>Default device</t>
  </si>
  <si>
    <t>60 cm tail</t>
  </si>
  <si>
    <t>340g added weight</t>
  </si>
  <si>
    <t>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</si>
</sst>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4FC1FF"/>
      <name val="Consolas"/>
      <family val="3"/>
    </font>
    <font>
      <sz val="11"/>
      <color rgb="FFD4D4D4"/>
      <name val="Consolas"/>
      <family val="3"/>
    </font>
    <font>
      <sz val="11"/>
      <color rgb="FFB5CEA8"/>
      <name val="Consolas"/>
      <family val="3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1F1F1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'movement1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40rpm'!$D$3:$D$27</c:f>
              <c:numCache>
                <c:formatCode>General</c:formatCode>
                <c:ptCount val="25"/>
                <c:pt idx="0">
                  <c:v>0.24636699999999997</c:v>
                </c:pt>
                <c:pt idx="1">
                  <c:v>0.33621999999999996</c:v>
                </c:pt>
                <c:pt idx="2">
                  <c:v>0.44080299999999994</c:v>
                </c:pt>
                <c:pt idx="3">
                  <c:v>0.64554999999999996</c:v>
                </c:pt>
                <c:pt idx="4">
                  <c:v>0.73540300000000003</c:v>
                </c:pt>
                <c:pt idx="5">
                  <c:v>0.95487999999999984</c:v>
                </c:pt>
                <c:pt idx="6">
                  <c:v>0.86649999999999994</c:v>
                </c:pt>
                <c:pt idx="7">
                  <c:v>0.77664699999999987</c:v>
                </c:pt>
                <c:pt idx="8">
                  <c:v>0.78695799999999994</c:v>
                </c:pt>
                <c:pt idx="9">
                  <c:v>0.78106599999999993</c:v>
                </c:pt>
                <c:pt idx="10">
                  <c:v>0.78401200000000004</c:v>
                </c:pt>
                <c:pt idx="11">
                  <c:v>0.6838479999999999</c:v>
                </c:pt>
                <c:pt idx="12">
                  <c:v>0.717727</c:v>
                </c:pt>
                <c:pt idx="13">
                  <c:v>0.71919999999999995</c:v>
                </c:pt>
                <c:pt idx="14">
                  <c:v>0.74718700000000005</c:v>
                </c:pt>
                <c:pt idx="15">
                  <c:v>0.73834899999999992</c:v>
                </c:pt>
                <c:pt idx="16">
                  <c:v>0.77075499999999986</c:v>
                </c:pt>
                <c:pt idx="17">
                  <c:v>0.76780899999999996</c:v>
                </c:pt>
                <c:pt idx="18">
                  <c:v>0.77222800000000003</c:v>
                </c:pt>
                <c:pt idx="19">
                  <c:v>0.7633899999999999</c:v>
                </c:pt>
                <c:pt idx="20">
                  <c:v>0.72214599999999984</c:v>
                </c:pt>
                <c:pt idx="21">
                  <c:v>0.73392999999999986</c:v>
                </c:pt>
                <c:pt idx="22">
                  <c:v>0.717727</c:v>
                </c:pt>
                <c:pt idx="23">
                  <c:v>0.7206729999999999</c:v>
                </c:pt>
                <c:pt idx="24">
                  <c:v>0.77222800000000003</c:v>
                </c:pt>
              </c:numCache>
            </c:numRef>
          </c:xVal>
          <c:yVal>
            <c:numRef>
              <c:f>'movement1 40rpm'!$C$3:$C$27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E-48EF-B374-F1EC54060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1'!$Q$5:$Q$29</c:f>
              <c:numCache>
                <c:formatCode>General</c:formatCode>
                <c:ptCount val="25"/>
                <c:pt idx="0">
                  <c:v>0.45642799999999994</c:v>
                </c:pt>
                <c:pt idx="1">
                  <c:v>0.64756999999999987</c:v>
                </c:pt>
                <c:pt idx="2">
                  <c:v>0.6940639999999999</c:v>
                </c:pt>
                <c:pt idx="3">
                  <c:v>1.0091899999999998</c:v>
                </c:pt>
                <c:pt idx="4">
                  <c:v>0.88520600000000005</c:v>
                </c:pt>
                <c:pt idx="5">
                  <c:v>0.79738399999999998</c:v>
                </c:pt>
                <c:pt idx="6">
                  <c:v>0.75605599999999995</c:v>
                </c:pt>
                <c:pt idx="7">
                  <c:v>0.71472799999999992</c:v>
                </c:pt>
                <c:pt idx="8">
                  <c:v>0.68889799999999968</c:v>
                </c:pt>
                <c:pt idx="9">
                  <c:v>0.7198939999999997</c:v>
                </c:pt>
                <c:pt idx="10">
                  <c:v>0.74572399999999994</c:v>
                </c:pt>
                <c:pt idx="11">
                  <c:v>0.81804799999999978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1'!$P$5:$P$29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9-467A-AE42-665B50F3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1'!$AC$5:$AC$29</c:f>
              <c:numCache>
                <c:formatCode>General</c:formatCode>
                <c:ptCount val="25"/>
                <c:pt idx="0">
                  <c:v>0.97302799999999989</c:v>
                </c:pt>
                <c:pt idx="1">
                  <c:v>1.0763479999999999</c:v>
                </c:pt>
                <c:pt idx="2">
                  <c:v>0.89037199999999983</c:v>
                </c:pt>
                <c:pt idx="3">
                  <c:v>0.66823399999999988</c:v>
                </c:pt>
                <c:pt idx="4">
                  <c:v>0.55458199999999991</c:v>
                </c:pt>
                <c:pt idx="5">
                  <c:v>0.70439599999999991</c:v>
                </c:pt>
                <c:pt idx="6">
                  <c:v>0.75088999999999972</c:v>
                </c:pt>
                <c:pt idx="7">
                  <c:v>0.77671999999999997</c:v>
                </c:pt>
                <c:pt idx="8">
                  <c:v>0.90070399999999984</c:v>
                </c:pt>
                <c:pt idx="9">
                  <c:v>0.83354600000000001</c:v>
                </c:pt>
                <c:pt idx="10">
                  <c:v>0.83871199999999979</c:v>
                </c:pt>
                <c:pt idx="11">
                  <c:v>0.92653400000000008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1'!$AB$5:$AB$29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8-4479-81DC-BF04862A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30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 simulation'!$B$3:$B$21</c:f>
              <c:numCache>
                <c:formatCode>General</c:formatCode>
                <c:ptCount val="19"/>
                <c:pt idx="0">
                  <c:v>500</c:v>
                </c:pt>
                <c:pt idx="1">
                  <c:v>550</c:v>
                </c:pt>
                <c:pt idx="2">
                  <c:v>700</c:v>
                </c:pt>
                <c:pt idx="3">
                  <c:v>600</c:v>
                </c:pt>
                <c:pt idx="4">
                  <c:v>650</c:v>
                </c:pt>
                <c:pt idx="5">
                  <c:v>670</c:v>
                </c:pt>
                <c:pt idx="6">
                  <c:v>680</c:v>
                </c:pt>
                <c:pt idx="7">
                  <c:v>510</c:v>
                </c:pt>
                <c:pt idx="8">
                  <c:v>520</c:v>
                </c:pt>
                <c:pt idx="9">
                  <c:v>530</c:v>
                </c:pt>
                <c:pt idx="10">
                  <c:v>750</c:v>
                </c:pt>
                <c:pt idx="11">
                  <c:v>800</c:v>
                </c:pt>
                <c:pt idx="12">
                  <c:v>450</c:v>
                </c:pt>
              </c:numCache>
            </c:numRef>
          </c:xVal>
          <c:yVal>
            <c:numRef>
              <c:f>'stage 1 simulation'!$C$3:$C$21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E-4940-8C93-A31B1A07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mass</a:t>
            </a:r>
            <a:r>
              <a:rPr lang="en-GB" baseline="0"/>
              <a:t>, </a:t>
            </a:r>
            <a:r>
              <a:rPr lang="en-GB"/>
              <a:t>30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 simulation'!$V$3:$V$13</c:f>
              <c:numCache>
                <c:formatCode>General</c:formatCode>
                <c:ptCount val="11"/>
                <c:pt idx="0">
                  <c:v>0.8</c:v>
                </c:pt>
                <c:pt idx="1">
                  <c:v>0.9</c:v>
                </c:pt>
                <c:pt idx="2">
                  <c:v>0.7</c:v>
                </c:pt>
                <c:pt idx="3">
                  <c:v>0.6</c:v>
                </c:pt>
                <c:pt idx="4">
                  <c:v>0.65</c:v>
                </c:pt>
                <c:pt idx="5">
                  <c:v>0.67</c:v>
                </c:pt>
                <c:pt idx="6">
                  <c:v>0.66</c:v>
                </c:pt>
                <c:pt idx="7">
                  <c:v>0.85</c:v>
                </c:pt>
                <c:pt idx="8">
                  <c:v>0.87</c:v>
                </c:pt>
                <c:pt idx="9">
                  <c:v>0.86</c:v>
                </c:pt>
                <c:pt idx="10">
                  <c:v>1</c:v>
                </c:pt>
              </c:numCache>
            </c:numRef>
          </c:xVal>
          <c:yVal>
            <c:numRef>
              <c:f>'stage 1 simulation'!$W$3:$W$13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0.5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2-44DF-9A40-3B734625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3'!$C$2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3'!$D$3:$D$27</c:f>
              <c:numCache>
                <c:formatCode>General</c:formatCode>
                <c:ptCount val="25"/>
                <c:pt idx="0">
                  <c:v>0.80254999999999999</c:v>
                </c:pt>
                <c:pt idx="1">
                  <c:v>0.53391799999999989</c:v>
                </c:pt>
                <c:pt idx="2">
                  <c:v>0.38926999999999989</c:v>
                </c:pt>
                <c:pt idx="3">
                  <c:v>0.40993399999999991</c:v>
                </c:pt>
                <c:pt idx="4">
                  <c:v>-1.8844000000000027E-2</c:v>
                </c:pt>
                <c:pt idx="5">
                  <c:v>5.8645999999999976E-2</c:v>
                </c:pt>
                <c:pt idx="6">
                  <c:v>0.15163399999999994</c:v>
                </c:pt>
                <c:pt idx="7">
                  <c:v>0.19296199999999997</c:v>
                </c:pt>
                <c:pt idx="8">
                  <c:v>0.28594999999999993</c:v>
                </c:pt>
                <c:pt idx="9">
                  <c:v>0.31177999999999995</c:v>
                </c:pt>
                <c:pt idx="10">
                  <c:v>0.33244399999999996</c:v>
                </c:pt>
                <c:pt idx="11">
                  <c:v>0.37377199999999988</c:v>
                </c:pt>
                <c:pt idx="12">
                  <c:v>0.40993399999999991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3'!$C$3:$C$27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1-4243-A5C8-E63BF1290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3'!$C$2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3'!$W$4:$W$42</c:f>
              <c:numCache>
                <c:formatCode>General</c:formatCode>
                <c:ptCount val="39"/>
                <c:pt idx="0">
                  <c:v>1.0091899999999998</c:v>
                </c:pt>
                <c:pt idx="1">
                  <c:v>0.96269599999999989</c:v>
                </c:pt>
                <c:pt idx="2">
                  <c:v>0.70439599999999991</c:v>
                </c:pt>
                <c:pt idx="3">
                  <c:v>0.47192599999999996</c:v>
                </c:pt>
                <c:pt idx="4">
                  <c:v>0.38926999999999989</c:v>
                </c:pt>
                <c:pt idx="5">
                  <c:v>0.27045199999999991</c:v>
                </c:pt>
                <c:pt idx="6">
                  <c:v>0.18779599999999996</c:v>
                </c:pt>
                <c:pt idx="7">
                  <c:v>0.35827399999999987</c:v>
                </c:pt>
                <c:pt idx="8">
                  <c:v>0.37377199999999988</c:v>
                </c:pt>
                <c:pt idx="9">
                  <c:v>0.38926999999999989</c:v>
                </c:pt>
                <c:pt idx="10">
                  <c:v>0.36860599999999988</c:v>
                </c:pt>
                <c:pt idx="11">
                  <c:v>0.42543199999999992</c:v>
                </c:pt>
                <c:pt idx="12">
                  <c:v>0.48225799999999985</c:v>
                </c:pt>
                <c:pt idx="13">
                  <c:v>0.52875199999999989</c:v>
                </c:pt>
                <c:pt idx="14">
                  <c:v>0.50292199999999987</c:v>
                </c:pt>
                <c:pt idx="15">
                  <c:v>0.40993399999999991</c:v>
                </c:pt>
                <c:pt idx="16">
                  <c:v>0.44609599999999994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3'!$V$4:$V$45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6-46DB-AC3B-857AB1CF9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3'!$AK$4:$AK$28</c:f>
              <c:numCache>
                <c:formatCode>General</c:formatCode>
                <c:ptCount val="25"/>
                <c:pt idx="0">
                  <c:v>0.85421000000000002</c:v>
                </c:pt>
                <c:pt idx="1">
                  <c:v>0.82837999999999978</c:v>
                </c:pt>
                <c:pt idx="2">
                  <c:v>0.68889799999999968</c:v>
                </c:pt>
                <c:pt idx="3">
                  <c:v>0.5442499999999999</c:v>
                </c:pt>
                <c:pt idx="4">
                  <c:v>0.48742399999999986</c:v>
                </c:pt>
                <c:pt idx="5">
                  <c:v>0.51325399999999988</c:v>
                </c:pt>
                <c:pt idx="6">
                  <c:v>0.53391799999999989</c:v>
                </c:pt>
                <c:pt idx="7">
                  <c:v>0.41509999999999991</c:v>
                </c:pt>
                <c:pt idx="8">
                  <c:v>0.36860599999999988</c:v>
                </c:pt>
                <c:pt idx="9">
                  <c:v>0.44609599999999994</c:v>
                </c:pt>
                <c:pt idx="10">
                  <c:v>0.45642799999999994</c:v>
                </c:pt>
                <c:pt idx="11">
                  <c:v>0.47192599999999996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3'!$AJ$4:$AJ$28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F-465C-8827-9C146B2EA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 simulation'!$P$3:$P$10</c:f>
              <c:numCache>
                <c:formatCode>General</c:formatCode>
                <c:ptCount val="8"/>
                <c:pt idx="0">
                  <c:v>503</c:v>
                </c:pt>
                <c:pt idx="1">
                  <c:v>520</c:v>
                </c:pt>
                <c:pt idx="2">
                  <c:v>530</c:v>
                </c:pt>
                <c:pt idx="3">
                  <c:v>540</c:v>
                </c:pt>
                <c:pt idx="4">
                  <c:v>550</c:v>
                </c:pt>
                <c:pt idx="5">
                  <c:v>560</c:v>
                </c:pt>
                <c:pt idx="6">
                  <c:v>570</c:v>
                </c:pt>
                <c:pt idx="7">
                  <c:v>580</c:v>
                </c:pt>
              </c:numCache>
            </c:numRef>
          </c:xVal>
          <c:yVal>
            <c:numRef>
              <c:f>'stage 3 simulation'!$Q$3:$Q$10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8-444C-A16B-5B6CD4CFF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6rpm'!$C$2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6rpm'!$D$3:$D$34</c:f>
              <c:numCache>
                <c:formatCode>General</c:formatCode>
                <c:ptCount val="32"/>
                <c:pt idx="0">
                  <c:v>1.5826159999999998</c:v>
                </c:pt>
                <c:pt idx="1">
                  <c:v>1.5774499999999998</c:v>
                </c:pt>
                <c:pt idx="2">
                  <c:v>1.8409159999999996</c:v>
                </c:pt>
                <c:pt idx="3">
                  <c:v>1.897742</c:v>
                </c:pt>
                <c:pt idx="4">
                  <c:v>1.7737579999999999</c:v>
                </c:pt>
                <c:pt idx="5">
                  <c:v>1.5877819999999998</c:v>
                </c:pt>
                <c:pt idx="6">
                  <c:v>1.5619519999999998</c:v>
                </c:pt>
                <c:pt idx="7">
                  <c:v>1.4224700000000001</c:v>
                </c:pt>
                <c:pt idx="8">
                  <c:v>1.4121380000000001</c:v>
                </c:pt>
                <c:pt idx="9">
                  <c:v>1.2984859999999996</c:v>
                </c:pt>
                <c:pt idx="10">
                  <c:v>1.1073439999999999</c:v>
                </c:pt>
                <c:pt idx="11">
                  <c:v>1.1435059999999999</c:v>
                </c:pt>
                <c:pt idx="12">
                  <c:v>0.92653400000000008</c:v>
                </c:pt>
                <c:pt idx="13">
                  <c:v>0.91103599999999985</c:v>
                </c:pt>
                <c:pt idx="14">
                  <c:v>0.96786199999999967</c:v>
                </c:pt>
                <c:pt idx="15">
                  <c:v>0.95752999999999966</c:v>
                </c:pt>
                <c:pt idx="16">
                  <c:v>1.0866799999999999</c:v>
                </c:pt>
                <c:pt idx="17">
                  <c:v>1.0660159999999999</c:v>
                </c:pt>
                <c:pt idx="18">
                  <c:v>1.0350199999999998</c:v>
                </c:pt>
                <c:pt idx="19">
                  <c:v>1.0040239999999998</c:v>
                </c:pt>
                <c:pt idx="20">
                  <c:v>0.88520600000000005</c:v>
                </c:pt>
                <c:pt idx="21">
                  <c:v>1.0143559999999998</c:v>
                </c:pt>
                <c:pt idx="22">
                  <c:v>0.5442499999999999</c:v>
                </c:pt>
                <c:pt idx="23">
                  <c:v>0.75605599999999995</c:v>
                </c:pt>
                <c:pt idx="24">
                  <c:v>0.66823399999999988</c:v>
                </c:pt>
                <c:pt idx="25">
                  <c:v>0.67856599999999967</c:v>
                </c:pt>
                <c:pt idx="26">
                  <c:v>0.75088999999999972</c:v>
                </c:pt>
                <c:pt idx="27">
                  <c:v>0.64240399999999986</c:v>
                </c:pt>
                <c:pt idx="28">
                  <c:v>0.57524599999999992</c:v>
                </c:pt>
              </c:numCache>
            </c:numRef>
          </c:xVal>
          <c:yVal>
            <c:numRef>
              <c:f>'movement7 6rpm'!$C$3:$C$34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0-4F97-BD2E-3ABAA43CF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6rpm'!$C$2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6rpm'!$W$4:$W$42</c:f>
              <c:numCache>
                <c:formatCode>General</c:formatCode>
                <c:ptCount val="39"/>
                <c:pt idx="0">
                  <c:v>-0.35980000000000001</c:v>
                </c:pt>
                <c:pt idx="1">
                  <c:v>-0.35980000000000001</c:v>
                </c:pt>
                <c:pt idx="2">
                  <c:v>-0.35980000000000001</c:v>
                </c:pt>
                <c:pt idx="3">
                  <c:v>-0.35980000000000001</c:v>
                </c:pt>
                <c:pt idx="4">
                  <c:v>-0.35980000000000001</c:v>
                </c:pt>
                <c:pt idx="5">
                  <c:v>-0.35980000000000001</c:v>
                </c:pt>
                <c:pt idx="6">
                  <c:v>-0.35980000000000001</c:v>
                </c:pt>
                <c:pt idx="7">
                  <c:v>-0.35980000000000001</c:v>
                </c:pt>
                <c:pt idx="8">
                  <c:v>-0.35980000000000001</c:v>
                </c:pt>
                <c:pt idx="9">
                  <c:v>-0.35980000000000001</c:v>
                </c:pt>
                <c:pt idx="10">
                  <c:v>-0.35980000000000001</c:v>
                </c:pt>
                <c:pt idx="11">
                  <c:v>-0.35980000000000001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'movement7 6rpm'!$V$4:$V$45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B-4607-8717-BB1CA250A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'movement1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40rpm'!$W$4:$W$28</c:f>
              <c:numCache>
                <c:formatCode>General</c:formatCode>
                <c:ptCount val="25"/>
                <c:pt idx="0">
                  <c:v>0.81789099999999992</c:v>
                </c:pt>
                <c:pt idx="1">
                  <c:v>0.8370399999999999</c:v>
                </c:pt>
                <c:pt idx="2">
                  <c:v>0.7633899999999999</c:v>
                </c:pt>
                <c:pt idx="3">
                  <c:v>0.71478099999999989</c:v>
                </c:pt>
                <c:pt idx="4">
                  <c:v>0.76928199999999991</c:v>
                </c:pt>
                <c:pt idx="5">
                  <c:v>0.74571399999999988</c:v>
                </c:pt>
                <c:pt idx="6">
                  <c:v>0.79284999999999994</c:v>
                </c:pt>
                <c:pt idx="7">
                  <c:v>0.8797569999999999</c:v>
                </c:pt>
                <c:pt idx="8">
                  <c:v>0.81494500000000003</c:v>
                </c:pt>
                <c:pt idx="9">
                  <c:v>0.85177000000000003</c:v>
                </c:pt>
                <c:pt idx="10">
                  <c:v>0.86502699999999999</c:v>
                </c:pt>
                <c:pt idx="11">
                  <c:v>0.87239199999999995</c:v>
                </c:pt>
                <c:pt idx="12">
                  <c:v>0.86797299999999988</c:v>
                </c:pt>
                <c:pt idx="13">
                  <c:v>0.81347199999999986</c:v>
                </c:pt>
                <c:pt idx="14">
                  <c:v>0.78106599999999993</c:v>
                </c:pt>
                <c:pt idx="15">
                  <c:v>0.78990400000000005</c:v>
                </c:pt>
                <c:pt idx="16">
                  <c:v>0.82378299999999993</c:v>
                </c:pt>
                <c:pt idx="17">
                  <c:v>0.84882399999999991</c:v>
                </c:pt>
                <c:pt idx="18">
                  <c:v>0.85471599999999992</c:v>
                </c:pt>
                <c:pt idx="19">
                  <c:v>0.81494500000000003</c:v>
                </c:pt>
                <c:pt idx="20">
                  <c:v>0.87239199999999995</c:v>
                </c:pt>
                <c:pt idx="21">
                  <c:v>0.82230999999999999</c:v>
                </c:pt>
                <c:pt idx="22">
                  <c:v>0.83556699999999995</c:v>
                </c:pt>
                <c:pt idx="23">
                  <c:v>0.85913499999999998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'movement1 40rpm'!$V$4:$V$28</c:f>
              <c:numCache>
                <c:formatCode>General</c:formatCode>
                <c:ptCount val="25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C-49E7-B6D4-1CDA6F0F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4'!$C$2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4'!$D$3:$D$34</c:f>
              <c:numCache>
                <c:formatCode>General</c:formatCode>
                <c:ptCount val="32"/>
                <c:pt idx="0">
                  <c:v>0.98852599999999968</c:v>
                </c:pt>
                <c:pt idx="1">
                  <c:v>1.1435059999999999</c:v>
                </c:pt>
                <c:pt idx="2">
                  <c:v>1.1848339999999999</c:v>
                </c:pt>
                <c:pt idx="3">
                  <c:v>1.1021779999999999</c:v>
                </c:pt>
                <c:pt idx="4">
                  <c:v>1.0763479999999999</c:v>
                </c:pt>
                <c:pt idx="5">
                  <c:v>1.0091899999999998</c:v>
                </c:pt>
                <c:pt idx="6">
                  <c:v>0.96269599999999989</c:v>
                </c:pt>
                <c:pt idx="7">
                  <c:v>0.92136799999999985</c:v>
                </c:pt>
                <c:pt idx="8">
                  <c:v>0.89553800000000006</c:v>
                </c:pt>
                <c:pt idx="9">
                  <c:v>0.81804799999999978</c:v>
                </c:pt>
                <c:pt idx="10">
                  <c:v>0.86970799999999981</c:v>
                </c:pt>
                <c:pt idx="11">
                  <c:v>0.82837999999999978</c:v>
                </c:pt>
                <c:pt idx="12">
                  <c:v>0.78705199999999997</c:v>
                </c:pt>
                <c:pt idx="13">
                  <c:v>0.71472799999999992</c:v>
                </c:pt>
                <c:pt idx="14">
                  <c:v>0.67339999999999989</c:v>
                </c:pt>
                <c:pt idx="15">
                  <c:v>0.73539199999999993</c:v>
                </c:pt>
                <c:pt idx="16">
                  <c:v>0.75605599999999995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</c:numCache>
            </c:numRef>
          </c:xVal>
          <c:yVal>
            <c:numRef>
              <c:f>'stage 4'!$C$3:$C$34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5-4BDF-B5F7-EB76173E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4'!$C$2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4'!$W$4:$W$42</c:f>
              <c:numCache>
                <c:formatCode>General</c:formatCode>
                <c:ptCount val="39"/>
                <c:pt idx="0">
                  <c:v>0.50808799999999987</c:v>
                </c:pt>
                <c:pt idx="1">
                  <c:v>1.0918459999999999</c:v>
                </c:pt>
                <c:pt idx="2">
                  <c:v>1.0815139999999999</c:v>
                </c:pt>
                <c:pt idx="3">
                  <c:v>0.89037199999999983</c:v>
                </c:pt>
                <c:pt idx="4">
                  <c:v>0.78188599999999975</c:v>
                </c:pt>
                <c:pt idx="5">
                  <c:v>0.6940639999999999</c:v>
                </c:pt>
                <c:pt idx="6">
                  <c:v>0.53391799999999989</c:v>
                </c:pt>
                <c:pt idx="7">
                  <c:v>0.63723799999999986</c:v>
                </c:pt>
                <c:pt idx="8">
                  <c:v>0.80771599999999977</c:v>
                </c:pt>
                <c:pt idx="9">
                  <c:v>0.83871199999999979</c:v>
                </c:pt>
                <c:pt idx="10">
                  <c:v>0.75088999999999972</c:v>
                </c:pt>
                <c:pt idx="11">
                  <c:v>0.78705199999999997</c:v>
                </c:pt>
                <c:pt idx="12">
                  <c:v>0.85937599999999981</c:v>
                </c:pt>
                <c:pt idx="13">
                  <c:v>0.99369199999999991</c:v>
                </c:pt>
                <c:pt idx="14">
                  <c:v>0.99885799999999969</c:v>
                </c:pt>
                <c:pt idx="15">
                  <c:v>0.94719799999999965</c:v>
                </c:pt>
                <c:pt idx="16">
                  <c:v>0.80254999999999999</c:v>
                </c:pt>
                <c:pt idx="17">
                  <c:v>0.78705199999999997</c:v>
                </c:pt>
                <c:pt idx="18">
                  <c:v>0.9833599999999999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4'!$V$4:$V$45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A-4466-91FC-A5BC4367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4'!$AJ$4:$AJ$28</c:f>
              <c:numCache>
                <c:formatCode>General</c:formatCode>
                <c:ptCount val="25"/>
                <c:pt idx="0">
                  <c:v>0.45642799999999994</c:v>
                </c:pt>
                <c:pt idx="1">
                  <c:v>0.59074399999999994</c:v>
                </c:pt>
                <c:pt idx="2">
                  <c:v>0.70956199999999969</c:v>
                </c:pt>
                <c:pt idx="3">
                  <c:v>0.86970799999999981</c:v>
                </c:pt>
                <c:pt idx="4">
                  <c:v>1.0143559999999998</c:v>
                </c:pt>
                <c:pt idx="5">
                  <c:v>0.98852599999999968</c:v>
                </c:pt>
                <c:pt idx="6">
                  <c:v>0.92136799999999985</c:v>
                </c:pt>
                <c:pt idx="7">
                  <c:v>0.91620200000000007</c:v>
                </c:pt>
                <c:pt idx="8">
                  <c:v>0.90587000000000006</c:v>
                </c:pt>
                <c:pt idx="9">
                  <c:v>0.89037199999999983</c:v>
                </c:pt>
                <c:pt idx="10">
                  <c:v>0.77671999999999997</c:v>
                </c:pt>
                <c:pt idx="11">
                  <c:v>0.81288199999999999</c:v>
                </c:pt>
                <c:pt idx="12">
                  <c:v>0.89553800000000006</c:v>
                </c:pt>
                <c:pt idx="13">
                  <c:v>1.0143559999999998</c:v>
                </c:pt>
                <c:pt idx="14">
                  <c:v>1.1538379999999999</c:v>
                </c:pt>
                <c:pt idx="15">
                  <c:v>1.282988</c:v>
                </c:pt>
                <c:pt idx="16">
                  <c:v>1.210664</c:v>
                </c:pt>
                <c:pt idx="17">
                  <c:v>1.24166</c:v>
                </c:pt>
                <c:pt idx="18">
                  <c:v>1.3656439999999996</c:v>
                </c:pt>
                <c:pt idx="19">
                  <c:v>1.262324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4'!$AI$4:$AI$28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1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8-4340-A3DE-4A81DB5CF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 simulation'!$R$3:$R$31</c:f>
              <c:numCache>
                <c:formatCode>General</c:formatCode>
                <c:ptCount val="2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0.65</c:v>
                </c:pt>
                <c:pt idx="13">
                  <c:v>0.7</c:v>
                </c:pt>
                <c:pt idx="14">
                  <c:v>0.72</c:v>
                </c:pt>
                <c:pt idx="15">
                  <c:v>0.74</c:v>
                </c:pt>
                <c:pt idx="16">
                  <c:v>0.76</c:v>
                </c:pt>
                <c:pt idx="17">
                  <c:v>0.78</c:v>
                </c:pt>
                <c:pt idx="18">
                  <c:v>0.8</c:v>
                </c:pt>
                <c:pt idx="19">
                  <c:v>0.82</c:v>
                </c:pt>
                <c:pt idx="20">
                  <c:v>0.84</c:v>
                </c:pt>
                <c:pt idx="21">
                  <c:v>0.86</c:v>
                </c:pt>
                <c:pt idx="22">
                  <c:v>0.88</c:v>
                </c:pt>
                <c:pt idx="23">
                  <c:v>0.9</c:v>
                </c:pt>
                <c:pt idx="24">
                  <c:v>0.79</c:v>
                </c:pt>
                <c:pt idx="25">
                  <c:v>0.85</c:v>
                </c:pt>
              </c:numCache>
            </c:numRef>
          </c:xVal>
          <c:yVal>
            <c:numRef>
              <c:f>'stage 4 simulation'!$Q$3:$Q$33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3-4C97-B109-C3633303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6'!$C$2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6'!$D$3:$D$34</c:f>
              <c:numCache>
                <c:formatCode>General</c:formatCode>
                <c:ptCount val="32"/>
                <c:pt idx="0">
                  <c:v>0.42543199999999992</c:v>
                </c:pt>
                <c:pt idx="1">
                  <c:v>0.50808799999999987</c:v>
                </c:pt>
                <c:pt idx="2">
                  <c:v>0.62690599999999985</c:v>
                </c:pt>
                <c:pt idx="3">
                  <c:v>0.73539199999999993</c:v>
                </c:pt>
                <c:pt idx="4">
                  <c:v>0.90587000000000006</c:v>
                </c:pt>
                <c:pt idx="5">
                  <c:v>0.78705199999999997</c:v>
                </c:pt>
                <c:pt idx="6">
                  <c:v>0.84387800000000002</c:v>
                </c:pt>
                <c:pt idx="7">
                  <c:v>0.71472799999999992</c:v>
                </c:pt>
                <c:pt idx="8">
                  <c:v>0.72505999999999993</c:v>
                </c:pt>
                <c:pt idx="9">
                  <c:v>0.77671999999999997</c:v>
                </c:pt>
                <c:pt idx="10">
                  <c:v>0.46675999999999995</c:v>
                </c:pt>
                <c:pt idx="11">
                  <c:v>0.63207199999999986</c:v>
                </c:pt>
                <c:pt idx="12">
                  <c:v>0.59074399999999994</c:v>
                </c:pt>
                <c:pt idx="13">
                  <c:v>0.62690599999999985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</c:numCache>
            </c:numRef>
          </c:xVal>
          <c:yVal>
            <c:numRef>
              <c:f>'stage 6'!$C$3:$C$34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1-4FDC-AEEE-5763A699E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6'!$C$2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6'!$W$4:$W$42</c:f>
              <c:numCache>
                <c:formatCode>General</c:formatCode>
                <c:ptCount val="39"/>
                <c:pt idx="0">
                  <c:v>0.62690599999999985</c:v>
                </c:pt>
                <c:pt idx="1">
                  <c:v>0.55974799999999991</c:v>
                </c:pt>
                <c:pt idx="2">
                  <c:v>0.58557799999999993</c:v>
                </c:pt>
                <c:pt idx="3">
                  <c:v>0.60624199999999995</c:v>
                </c:pt>
                <c:pt idx="4">
                  <c:v>0.64756999999999987</c:v>
                </c:pt>
                <c:pt idx="5">
                  <c:v>0.74055799999999972</c:v>
                </c:pt>
                <c:pt idx="6">
                  <c:v>0.81288199999999999</c:v>
                </c:pt>
                <c:pt idx="7">
                  <c:v>0.79221799999999976</c:v>
                </c:pt>
                <c:pt idx="8">
                  <c:v>0.77671999999999997</c:v>
                </c:pt>
                <c:pt idx="9">
                  <c:v>0.76122199999999973</c:v>
                </c:pt>
                <c:pt idx="10">
                  <c:v>0.79221799999999976</c:v>
                </c:pt>
                <c:pt idx="11">
                  <c:v>-0.35980000000000001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6'!$V$4:$V$45</c:f>
              <c:numCache>
                <c:formatCode>General</c:formatCode>
                <c:ptCount val="42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3-4798-82C5-5811DCAC1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6'!$AI$4:$AI$28</c:f>
              <c:numCache>
                <c:formatCode>General</c:formatCode>
                <c:ptCount val="25"/>
                <c:pt idx="0">
                  <c:v>1.4069719999999997</c:v>
                </c:pt>
                <c:pt idx="1">
                  <c:v>1.0918459999999999</c:v>
                </c:pt>
                <c:pt idx="2">
                  <c:v>0.69922999999999969</c:v>
                </c:pt>
                <c:pt idx="3">
                  <c:v>0.7198939999999997</c:v>
                </c:pt>
                <c:pt idx="4">
                  <c:v>0.75088999999999972</c:v>
                </c:pt>
                <c:pt idx="5">
                  <c:v>0.73539199999999993</c:v>
                </c:pt>
                <c:pt idx="6">
                  <c:v>0.82837999999999978</c:v>
                </c:pt>
                <c:pt idx="7">
                  <c:v>0.91103599999999985</c:v>
                </c:pt>
                <c:pt idx="8">
                  <c:v>0.89553800000000006</c:v>
                </c:pt>
                <c:pt idx="9">
                  <c:v>0.88520600000000005</c:v>
                </c:pt>
                <c:pt idx="10">
                  <c:v>0.91103599999999985</c:v>
                </c:pt>
                <c:pt idx="11">
                  <c:v>0.92136799999999985</c:v>
                </c:pt>
                <c:pt idx="12">
                  <c:v>1.0350199999999998</c:v>
                </c:pt>
                <c:pt idx="13">
                  <c:v>1.0815139999999999</c:v>
                </c:pt>
                <c:pt idx="14">
                  <c:v>1.0091899999999998</c:v>
                </c:pt>
                <c:pt idx="15">
                  <c:v>0.64756999999999987</c:v>
                </c:pt>
                <c:pt idx="16">
                  <c:v>0.63207199999999986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6'!$AH$4:$AH$28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0.5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B-4525-8476-74AE21CBD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 simulation'!$R$3:$R$31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'stage 6 simulation'!$Q$3:$Q$33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B-4421-9327-1B0926ECE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simulation'!$P$3:$P$33</c:f>
              <c:numCache>
                <c:formatCode>General</c:formatCode>
                <c:ptCount val="31"/>
                <c:pt idx="0">
                  <c:v>1400</c:v>
                </c:pt>
                <c:pt idx="1">
                  <c:v>1000</c:v>
                </c:pt>
                <c:pt idx="2">
                  <c:v>850</c:v>
                </c:pt>
                <c:pt idx="3">
                  <c:v>900</c:v>
                </c:pt>
                <c:pt idx="4">
                  <c:v>950</c:v>
                </c:pt>
                <c:pt idx="5">
                  <c:v>925</c:v>
                </c:pt>
                <c:pt idx="6">
                  <c:v>910</c:v>
                </c:pt>
              </c:numCache>
            </c:numRef>
          </c:xVal>
          <c:yVal>
            <c:numRef>
              <c:f>'movement7 simulation'!$Q$3:$Q$33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C-4E08-A9C7-FFD5464B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simulation'!$C$2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simulation'!$B$3:$B$31</c:f>
              <c:numCache>
                <c:formatCode>General</c:formatCode>
                <c:ptCount val="29"/>
                <c:pt idx="0">
                  <c:v>520</c:v>
                </c:pt>
                <c:pt idx="1">
                  <c:v>550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940</c:v>
                </c:pt>
                <c:pt idx="8">
                  <c:v>960</c:v>
                </c:pt>
                <c:pt idx="9">
                  <c:v>980</c:v>
                </c:pt>
                <c:pt idx="10">
                  <c:v>1000</c:v>
                </c:pt>
                <c:pt idx="11">
                  <c:v>1040</c:v>
                </c:pt>
                <c:pt idx="12">
                  <c:v>1100</c:v>
                </c:pt>
                <c:pt idx="13">
                  <c:v>1200</c:v>
                </c:pt>
              </c:numCache>
            </c:numRef>
          </c:xVal>
          <c:yVal>
            <c:numRef>
              <c:f>'movement7 simulation'!$C$3:$C$32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E-48FE-8BF8-5F38D704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 current'!$B$3:$B$21</c:f>
              <c:numCache>
                <c:formatCode>General</c:formatCode>
                <c:ptCount val="19"/>
                <c:pt idx="0">
                  <c:v>250</c:v>
                </c:pt>
                <c:pt idx="1">
                  <c:v>313</c:v>
                </c:pt>
                <c:pt idx="2">
                  <c:v>420</c:v>
                </c:pt>
                <c:pt idx="3">
                  <c:v>460</c:v>
                </c:pt>
                <c:pt idx="4">
                  <c:v>730</c:v>
                </c:pt>
                <c:pt idx="5">
                  <c:v>846</c:v>
                </c:pt>
                <c:pt idx="6">
                  <c:v>769</c:v>
                </c:pt>
                <c:pt idx="7">
                  <c:v>766</c:v>
                </c:pt>
              </c:numCache>
            </c:numRef>
          </c:xVal>
          <c:yVal>
            <c:numRef>
              <c:f>'movement1 40rpm current'!$C$3:$C$21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2-44F5-89F9-6F9ED0A3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6rpm 15x20'!$C$2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6rpm 15x20'!$D$3:$D$34</c:f>
              <c:numCache>
                <c:formatCode>General</c:formatCode>
                <c:ptCount val="32"/>
                <c:pt idx="0">
                  <c:v>0.75951499999999994</c:v>
                </c:pt>
                <c:pt idx="1">
                  <c:v>0.52125500000000002</c:v>
                </c:pt>
                <c:pt idx="2">
                  <c:v>0.56457500000000005</c:v>
                </c:pt>
                <c:pt idx="3">
                  <c:v>0.63496999999999981</c:v>
                </c:pt>
                <c:pt idx="4">
                  <c:v>0.7053649999999998</c:v>
                </c:pt>
                <c:pt idx="5">
                  <c:v>0.66745999999999994</c:v>
                </c:pt>
                <c:pt idx="6">
                  <c:v>0.82990999999999993</c:v>
                </c:pt>
                <c:pt idx="7">
                  <c:v>0.79200499999999985</c:v>
                </c:pt>
                <c:pt idx="8">
                  <c:v>0.80283499999999997</c:v>
                </c:pt>
                <c:pt idx="9">
                  <c:v>0.61872499999999997</c:v>
                </c:pt>
                <c:pt idx="10">
                  <c:v>0.58623499999999984</c:v>
                </c:pt>
                <c:pt idx="11">
                  <c:v>0.62413999999999992</c:v>
                </c:pt>
                <c:pt idx="12">
                  <c:v>0.64579999999999993</c:v>
                </c:pt>
                <c:pt idx="13">
                  <c:v>-0.43719999999999998</c:v>
                </c:pt>
                <c:pt idx="14">
                  <c:v>-0.43719999999999998</c:v>
                </c:pt>
                <c:pt idx="15">
                  <c:v>-0.43719999999999998</c:v>
                </c:pt>
                <c:pt idx="16">
                  <c:v>-0.43719999999999998</c:v>
                </c:pt>
                <c:pt idx="17">
                  <c:v>-0.43719999999999998</c:v>
                </c:pt>
                <c:pt idx="18">
                  <c:v>-0.43719999999999998</c:v>
                </c:pt>
                <c:pt idx="19">
                  <c:v>-0.43719999999999998</c:v>
                </c:pt>
                <c:pt idx="20">
                  <c:v>-0.43719999999999998</c:v>
                </c:pt>
                <c:pt idx="21">
                  <c:v>-0.43719999999999998</c:v>
                </c:pt>
                <c:pt idx="22">
                  <c:v>-0.43719999999999998</c:v>
                </c:pt>
                <c:pt idx="23">
                  <c:v>-0.43719999999999998</c:v>
                </c:pt>
                <c:pt idx="24">
                  <c:v>-0.43719999999999998</c:v>
                </c:pt>
                <c:pt idx="25">
                  <c:v>-0.43719999999999998</c:v>
                </c:pt>
                <c:pt idx="26">
                  <c:v>-0.43719999999999998</c:v>
                </c:pt>
                <c:pt idx="27">
                  <c:v>-0.43719999999999998</c:v>
                </c:pt>
                <c:pt idx="28">
                  <c:v>-0.43719999999999998</c:v>
                </c:pt>
              </c:numCache>
            </c:numRef>
          </c:xVal>
          <c:yVal>
            <c:numRef>
              <c:f>'movement4 6rpm 15x20'!$C$3:$C$34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6-4AE0-BD24-296A2D80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6rpm 15x20'!$C$2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6rpm 15x20'!$W$4:$W$42</c:f>
              <c:numCache>
                <c:formatCode>General</c:formatCode>
                <c:ptCount val="39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'movement4 6rpm 15x20'!$V$4:$V$45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0-46BA-9725-5E463CC6B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'movement8 6rpm 15x20 (2)'!$C$2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'movement8 6rpm 15x20 (2)'!$D$3:$D$34</c:f>
              <c:numCache>
                <c:formatCode>General</c:formatCode>
                <c:ptCount val="32"/>
                <c:pt idx="0">
                  <c:v>0.63496999999999981</c:v>
                </c:pt>
                <c:pt idx="1">
                  <c:v>2.1619999999999999</c:v>
                </c:pt>
                <c:pt idx="2">
                  <c:v>1.6638199999999996</c:v>
                </c:pt>
                <c:pt idx="3">
                  <c:v>1.2252049999999999</c:v>
                </c:pt>
                <c:pt idx="4">
                  <c:v>1.1981299999999999</c:v>
                </c:pt>
                <c:pt idx="5">
                  <c:v>0.9219649999999997</c:v>
                </c:pt>
                <c:pt idx="6">
                  <c:v>-0.43719999999999998</c:v>
                </c:pt>
                <c:pt idx="7">
                  <c:v>-0.43719999999999998</c:v>
                </c:pt>
                <c:pt idx="8">
                  <c:v>-0.43719999999999998</c:v>
                </c:pt>
                <c:pt idx="9">
                  <c:v>-0.43719999999999998</c:v>
                </c:pt>
                <c:pt idx="10">
                  <c:v>-0.43719999999999998</c:v>
                </c:pt>
                <c:pt idx="11">
                  <c:v>-0.43719999999999998</c:v>
                </c:pt>
                <c:pt idx="12">
                  <c:v>-0.43719999999999998</c:v>
                </c:pt>
                <c:pt idx="13">
                  <c:v>-0.43719999999999998</c:v>
                </c:pt>
                <c:pt idx="14">
                  <c:v>-0.43719999999999998</c:v>
                </c:pt>
                <c:pt idx="15">
                  <c:v>-0.43719999999999998</c:v>
                </c:pt>
                <c:pt idx="16">
                  <c:v>-0.43719999999999998</c:v>
                </c:pt>
                <c:pt idx="17">
                  <c:v>-0.43719999999999998</c:v>
                </c:pt>
                <c:pt idx="18">
                  <c:v>-0.43719999999999998</c:v>
                </c:pt>
                <c:pt idx="19">
                  <c:v>-0.43719999999999998</c:v>
                </c:pt>
                <c:pt idx="20">
                  <c:v>-0.43719999999999998</c:v>
                </c:pt>
                <c:pt idx="21">
                  <c:v>-0.43719999999999998</c:v>
                </c:pt>
                <c:pt idx="22">
                  <c:v>-0.43719999999999998</c:v>
                </c:pt>
                <c:pt idx="23">
                  <c:v>-0.43719999999999998</c:v>
                </c:pt>
                <c:pt idx="24">
                  <c:v>-0.43719999999999998</c:v>
                </c:pt>
                <c:pt idx="25">
                  <c:v>-0.43719999999999998</c:v>
                </c:pt>
                <c:pt idx="26">
                  <c:v>-0.43719999999999998</c:v>
                </c:pt>
                <c:pt idx="27">
                  <c:v>-0.43719999999999998</c:v>
                </c:pt>
                <c:pt idx="28">
                  <c:v>-0.43719999999999998</c:v>
                </c:pt>
              </c:numCache>
            </c:numRef>
          </c:xVal>
          <c:yVal>
            <c:numRef>
              <c:f>'movement8 6rpm 15x20 (2)'!$C$3:$C$34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6-41A5-83BD-8AEFE177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'movement8 6rpm 15x20 (2)'!$C$2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'movement8 6rpm 15x20 (2)'!$W$4:$W$42</c:f>
              <c:numCache>
                <c:formatCode>General</c:formatCode>
                <c:ptCount val="39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'movement8 6rpm 15x20 (2)'!$V$4:$V$45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E-4738-AB6C-BD25E51D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'movement3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40rpm'!$D$3:$D$27</c:f>
              <c:numCache>
                <c:formatCode>General</c:formatCode>
                <c:ptCount val="25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'movement3 40rpm'!$C$3:$C$27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E-428F-8FD4-57295CD7D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'movement3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40rpm'!$W$4:$W$42</c:f>
              <c:numCache>
                <c:formatCode>General</c:formatCode>
                <c:ptCount val="39"/>
                <c:pt idx="0">
                  <c:v>0.57926499999999992</c:v>
                </c:pt>
                <c:pt idx="1">
                  <c:v>0.54243999999999992</c:v>
                </c:pt>
                <c:pt idx="2">
                  <c:v>0.43785699999999994</c:v>
                </c:pt>
                <c:pt idx="3">
                  <c:v>0.44669499999999995</c:v>
                </c:pt>
                <c:pt idx="4">
                  <c:v>0.45995200000000003</c:v>
                </c:pt>
                <c:pt idx="5">
                  <c:v>0.49972299999999992</c:v>
                </c:pt>
                <c:pt idx="6">
                  <c:v>0.53212899999999996</c:v>
                </c:pt>
                <c:pt idx="7">
                  <c:v>0.54685899999999998</c:v>
                </c:pt>
                <c:pt idx="8">
                  <c:v>0.55275099999999999</c:v>
                </c:pt>
                <c:pt idx="9">
                  <c:v>0.55422399999999994</c:v>
                </c:pt>
                <c:pt idx="10">
                  <c:v>0.56011599999999995</c:v>
                </c:pt>
                <c:pt idx="11">
                  <c:v>0.54833199999999993</c:v>
                </c:pt>
                <c:pt idx="12">
                  <c:v>0.54980499999999999</c:v>
                </c:pt>
                <c:pt idx="13">
                  <c:v>0.54243999999999992</c:v>
                </c:pt>
                <c:pt idx="14">
                  <c:v>0.59399500000000005</c:v>
                </c:pt>
                <c:pt idx="15">
                  <c:v>0.56453500000000001</c:v>
                </c:pt>
                <c:pt idx="16">
                  <c:v>0.58515699999999993</c:v>
                </c:pt>
                <c:pt idx="17">
                  <c:v>0.555697</c:v>
                </c:pt>
                <c:pt idx="18">
                  <c:v>0.561589</c:v>
                </c:pt>
                <c:pt idx="19">
                  <c:v>0.57779199999999997</c:v>
                </c:pt>
                <c:pt idx="20">
                  <c:v>0.58221100000000003</c:v>
                </c:pt>
                <c:pt idx="21">
                  <c:v>0.62492800000000004</c:v>
                </c:pt>
                <c:pt idx="22">
                  <c:v>0.56011599999999995</c:v>
                </c:pt>
                <c:pt idx="23">
                  <c:v>0.54980499999999999</c:v>
                </c:pt>
                <c:pt idx="24">
                  <c:v>0.54538599999999993</c:v>
                </c:pt>
                <c:pt idx="25">
                  <c:v>0.47173599999999993</c:v>
                </c:pt>
                <c:pt idx="26">
                  <c:v>0.48499300000000001</c:v>
                </c:pt>
                <c:pt idx="27">
                  <c:v>0.50119599999999997</c:v>
                </c:pt>
                <c:pt idx="28">
                  <c:v>0.49383100000000002</c:v>
                </c:pt>
                <c:pt idx="29">
                  <c:v>0.51445299999999994</c:v>
                </c:pt>
                <c:pt idx="30">
                  <c:v>0.51739899999999994</c:v>
                </c:pt>
                <c:pt idx="31">
                  <c:v>0.52918299999999996</c:v>
                </c:pt>
                <c:pt idx="32">
                  <c:v>0.53360200000000002</c:v>
                </c:pt>
                <c:pt idx="33">
                  <c:v>0.56306199999999995</c:v>
                </c:pt>
                <c:pt idx="34">
                  <c:v>0.55716999999999994</c:v>
                </c:pt>
                <c:pt idx="35">
                  <c:v>0.54391299999999998</c:v>
                </c:pt>
                <c:pt idx="36">
                  <c:v>0.61608999999999992</c:v>
                </c:pt>
                <c:pt idx="37">
                  <c:v>0.59252199999999988</c:v>
                </c:pt>
              </c:numCache>
            </c:numRef>
          </c:xVal>
          <c:yVal>
            <c:numRef>
              <c:f>'movement3 40rpm'!$V$4:$V$45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8-4221-9A8D-4B58CDD20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40rpm'!$D$3:$D$27</c:f>
              <c:numCache>
                <c:formatCode>General</c:formatCode>
                <c:ptCount val="25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'movement4 40rpm'!$C$3:$C$27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7-4515-81A2-5E357F070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Movement 4 with 60cm tail and 10cm step</a:t>
            </a:r>
            <a:r>
              <a:rPr lang="en-GB" baseline="0"/>
              <a:t> height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40rpm'!$W$4:$W$42</c:f>
              <c:numCache>
                <c:formatCode>General</c:formatCode>
                <c:ptCount val="39"/>
                <c:pt idx="0">
                  <c:v>0.58957599999999999</c:v>
                </c:pt>
                <c:pt idx="1">
                  <c:v>0.65144199999999997</c:v>
                </c:pt>
                <c:pt idx="2">
                  <c:v>0.70152399999999993</c:v>
                </c:pt>
                <c:pt idx="3">
                  <c:v>0.80316100000000001</c:v>
                </c:pt>
                <c:pt idx="4">
                  <c:v>0.84145899999999996</c:v>
                </c:pt>
                <c:pt idx="5">
                  <c:v>0.86797299999999988</c:v>
                </c:pt>
                <c:pt idx="6">
                  <c:v>0.90479799999999988</c:v>
                </c:pt>
                <c:pt idx="7">
                  <c:v>0.98433999999999988</c:v>
                </c:pt>
                <c:pt idx="8">
                  <c:v>0.95782599999999996</c:v>
                </c:pt>
                <c:pt idx="9">
                  <c:v>1.0005429999999997</c:v>
                </c:pt>
                <c:pt idx="10">
                  <c:v>1.0020159999999998</c:v>
                </c:pt>
                <c:pt idx="11">
                  <c:v>0.97550199999999998</c:v>
                </c:pt>
                <c:pt idx="12">
                  <c:v>1.0049619999999999</c:v>
                </c:pt>
                <c:pt idx="13">
                  <c:v>1.0079079999999998</c:v>
                </c:pt>
                <c:pt idx="14">
                  <c:v>1.0609359999999999</c:v>
                </c:pt>
                <c:pt idx="15">
                  <c:v>1.0137999999999998</c:v>
                </c:pt>
                <c:pt idx="16">
                  <c:v>0.93720400000000004</c:v>
                </c:pt>
                <c:pt idx="17">
                  <c:v>0.88712199999999986</c:v>
                </c:pt>
                <c:pt idx="18">
                  <c:v>0.90037900000000004</c:v>
                </c:pt>
                <c:pt idx="19">
                  <c:v>0.94604199999999994</c:v>
                </c:pt>
                <c:pt idx="20">
                  <c:v>0.96519099999999991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'movement4 40rpm'!$V$4:$V$45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6-4E9C-85B5-CBCFA128B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Stalling</a:t>
                </a:r>
                <a:r>
                  <a:rPr lang="en-GB" baseline="0"/>
                  <a:t> Torque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  <a:r>
                  <a:rPr lang="en-GB" baseline="0"/>
                  <a:t>: 0 = no climb, 0.5 = partial climb, 1 = full climbing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simulation'!$R$3:$R$31</c:f>
              <c:numCache>
                <c:formatCode>General</c:formatCode>
                <c:ptCount val="2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0.65</c:v>
                </c:pt>
                <c:pt idx="13">
                  <c:v>0.7</c:v>
                </c:pt>
                <c:pt idx="14">
                  <c:v>0.72</c:v>
                </c:pt>
                <c:pt idx="15">
                  <c:v>0.74</c:v>
                </c:pt>
                <c:pt idx="16">
                  <c:v>0.76</c:v>
                </c:pt>
                <c:pt idx="17">
                  <c:v>0.78</c:v>
                </c:pt>
                <c:pt idx="18">
                  <c:v>0.8</c:v>
                </c:pt>
                <c:pt idx="19">
                  <c:v>0.82</c:v>
                </c:pt>
                <c:pt idx="20">
                  <c:v>0.84</c:v>
                </c:pt>
                <c:pt idx="21">
                  <c:v>0.86</c:v>
                </c:pt>
                <c:pt idx="22">
                  <c:v>0.88</c:v>
                </c:pt>
                <c:pt idx="23">
                  <c:v>0.9</c:v>
                </c:pt>
                <c:pt idx="24">
                  <c:v>0.79</c:v>
                </c:pt>
                <c:pt idx="25">
                  <c:v>0.85</c:v>
                </c:pt>
              </c:numCache>
            </c:numRef>
          </c:xVal>
          <c:yVal>
            <c:numRef>
              <c:f>'movement4 simulation'!$Q$3:$Q$33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5-4B45-8B53-95D4CD454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1'!$D$18:$D$33</c:f>
              <c:numCache>
                <c:formatCode>General</c:formatCode>
                <c:ptCount val="16"/>
                <c:pt idx="0">
                  <c:v>9.9973999999999952E-2</c:v>
                </c:pt>
                <c:pt idx="1">
                  <c:v>0.19812799999999997</c:v>
                </c:pt>
                <c:pt idx="2">
                  <c:v>0.21879199999999999</c:v>
                </c:pt>
                <c:pt idx="3">
                  <c:v>0.45126199999999994</c:v>
                </c:pt>
                <c:pt idx="4">
                  <c:v>0.50808799999999987</c:v>
                </c:pt>
                <c:pt idx="5">
                  <c:v>0.5390839999999999</c:v>
                </c:pt>
                <c:pt idx="6">
                  <c:v>0.57524599999999992</c:v>
                </c:pt>
                <c:pt idx="7">
                  <c:v>0.60624199999999995</c:v>
                </c:pt>
                <c:pt idx="8">
                  <c:v>0.61657399999999984</c:v>
                </c:pt>
                <c:pt idx="9">
                  <c:v>0.66306799999999988</c:v>
                </c:pt>
                <c:pt idx="10">
                  <c:v>0.69922999999999969</c:v>
                </c:pt>
                <c:pt idx="11">
                  <c:v>0.73022599999999971</c:v>
                </c:pt>
                <c:pt idx="12">
                  <c:v>0.74055799999999972</c:v>
                </c:pt>
                <c:pt idx="13">
                  <c:v>0.80254999999999999</c:v>
                </c:pt>
                <c:pt idx="14">
                  <c:v>0.80771599999999977</c:v>
                </c:pt>
                <c:pt idx="15">
                  <c:v>0.82837999999999978</c:v>
                </c:pt>
              </c:numCache>
            </c:numRef>
          </c:xVal>
          <c:yVal>
            <c:numRef>
              <c:f>'stage 1'!$C$18:$C$33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D-4E86-8680-A50F891E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Assessment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9</xdr:row>
      <xdr:rowOff>38099</xdr:rowOff>
    </xdr:from>
    <xdr:to>
      <xdr:col>13</xdr:col>
      <xdr:colOff>419100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976EA-46CE-495C-9898-EDFF9C030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</xdr:colOff>
      <xdr:row>5</xdr:row>
      <xdr:rowOff>171450</xdr:rowOff>
    </xdr:from>
    <xdr:to>
      <xdr:col>37</xdr:col>
      <xdr:colOff>600076</xdr:colOff>
      <xdr:row>27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5ECE48-6A1A-4546-9B8F-BB8B6E16A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1981A-D0F4-4BC9-9AA2-7F1C1529F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E84AA4-7CE8-45AA-913A-6FABF8C00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42F40-8FEC-4596-A760-B4A1D73B1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38099</xdr:colOff>
      <xdr:row>6</xdr:row>
      <xdr:rowOff>47625</xdr:rowOff>
    </xdr:from>
    <xdr:to>
      <xdr:col>32</xdr:col>
      <xdr:colOff>76200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579B7-2CBF-4252-A90C-827F80E93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3</xdr:row>
      <xdr:rowOff>180975</xdr:rowOff>
    </xdr:from>
    <xdr:to>
      <xdr:col>44</xdr:col>
      <xdr:colOff>352425</xdr:colOff>
      <xdr:row>18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C0F4B-059D-4B60-A394-CEFB8A2E8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4DC37-2EE9-4CB5-97E9-BACBEAC14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0A47C-6B15-4226-9099-F3A0902CA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6</xdr:row>
      <xdr:rowOff>114300</xdr:rowOff>
    </xdr:from>
    <xdr:to>
      <xdr:col>29</xdr:col>
      <xdr:colOff>390525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1A831-A797-445E-B0BA-56F610514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9</xdr:row>
      <xdr:rowOff>0</xdr:rowOff>
    </xdr:from>
    <xdr:to>
      <xdr:col>43</xdr:col>
      <xdr:colOff>304800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5B0A8-8C1B-40A4-AC9E-D781D9A53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BAE0E-F883-4449-8D04-E75B39D18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C1085-C534-4CF8-9F30-3BAED73C6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11</xdr:row>
      <xdr:rowOff>114300</xdr:rowOff>
    </xdr:from>
    <xdr:to>
      <xdr:col>12</xdr:col>
      <xdr:colOff>28575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5DFA1-C083-4636-A916-41D015CD1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0A031-72CE-4A09-8854-A7467ECB3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BCEF3C-4822-4059-95EC-B9C0974E7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7E56B-ED3B-42FC-BEDA-F1FE36949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84AAF-84B7-4E5F-9ACE-D6C95F1CD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8BA55-66FE-40E6-9992-AA7D1F6D6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8D851-B2BB-48A3-A55C-8DC57A81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0B6CFB-06C8-4A99-ADEF-F3825F745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BA419-58C5-466C-9510-A53F469FA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CA18D-C25D-474E-A7B3-3A2C4583E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71DB3-37BD-496A-B2BA-DA5D2BC4F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53340</xdr:colOff>
      <xdr:row>26</xdr:row>
      <xdr:rowOff>0</xdr:rowOff>
    </xdr:from>
    <xdr:to>
      <xdr:col>27</xdr:col>
      <xdr:colOff>358140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34B7E-1726-899D-63CC-A96DACDE4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390525</xdr:colOff>
      <xdr:row>9</xdr:row>
      <xdr:rowOff>180975</xdr:rowOff>
    </xdr:from>
    <xdr:to>
      <xdr:col>25</xdr:col>
      <xdr:colOff>85725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33891-017A-4692-BCED-57666A38F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28575</xdr:colOff>
      <xdr:row>6</xdr:row>
      <xdr:rowOff>66675</xdr:rowOff>
    </xdr:from>
    <xdr:to>
      <xdr:col>38</xdr:col>
      <xdr:colOff>333375</xdr:colOff>
      <xdr:row>20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6A56A2-F6B7-4F9F-BF4D-39E99561C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20</xdr:row>
      <xdr:rowOff>57150</xdr:rowOff>
    </xdr:from>
    <xdr:to>
      <xdr:col>9</xdr:col>
      <xdr:colOff>885825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B1048-D130-4D67-8964-54AF5F53C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19</xdr:row>
      <xdr:rowOff>123825</xdr:rowOff>
    </xdr:from>
    <xdr:to>
      <xdr:col>27</xdr:col>
      <xdr:colOff>295275</xdr:colOff>
      <xdr:row>34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E1DFE3-BBAC-4711-80AE-67ACADD95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EBE91-090F-4538-93D8-0CBDEF3E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6</xdr:row>
      <xdr:rowOff>161925</xdr:rowOff>
    </xdr:from>
    <xdr:to>
      <xdr:col>33</xdr:col>
      <xdr:colOff>381000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46C9A-D28A-473A-A0A3-18E656FEA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12</xdr:row>
      <xdr:rowOff>0</xdr:rowOff>
    </xdr:from>
    <xdr:to>
      <xdr:col>45</xdr:col>
      <xdr:colOff>304800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FFBF93-6DC1-4EF3-A158-4C7E9B5DD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B1888-4FD9-424B-83B5-E6B7C90CF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C6611F-383D-435A-AC6F-7F1DF0E15956}" name="Table1" displayName="Table1" ref="B17:D33" totalsRowShown="0">
  <autoFilter ref="B17:D33" xr:uid="{D8C6611F-383D-435A-AC6F-7F1DF0E15956}"/>
  <sortState xmlns:xlrd2="http://schemas.microsoft.com/office/spreadsheetml/2017/richdata2" ref="B18:D33">
    <sortCondition ref="D17:D33"/>
  </sortState>
  <tableColumns count="3">
    <tableColumn id="1" xr3:uid="{454D9108-78C8-4041-AC07-9FE80D1B2AD0}" name="Voltage (V)"/>
    <tableColumn id="2" xr3:uid="{15B92778-4B01-4448-A351-2B33DE1EFE6F}" name="Assessment of motion"/>
    <tableColumn id="3" xr3:uid="{1C650477-7653-4F2A-8655-1819D8161FC6}" name="Torque (Nm)">
      <calculatedColumnFormula>0.5166*B18 - 0.3598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1F6E86E-8261-42A4-A124-57C0EA0F67C0}" name="Table15811" displayName="Table15811" ref="B35:D49" totalsRowShown="0">
  <autoFilter ref="B35:D49" xr:uid="{71F6E86E-8261-42A4-A124-57C0EA0F67C0}"/>
  <sortState xmlns:xlrd2="http://schemas.microsoft.com/office/spreadsheetml/2017/richdata2" ref="B36:D51">
    <sortCondition ref="D17:D33"/>
  </sortState>
  <tableColumns count="3">
    <tableColumn id="1" xr3:uid="{CAD27083-FA5E-48F6-92F5-34B6AFF11750}" name="Voltage (V)"/>
    <tableColumn id="2" xr3:uid="{AFAF5C91-E2D7-4592-8F72-00693A5D9962}" name="Assessment"/>
    <tableColumn id="3" xr3:uid="{B6954464-42A9-4A58-93D7-C32F2BCBFA47}" name="Torque (Nm)">
      <calculatedColumnFormula>0.5166*B36 - 0.3598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5323D04-5FD4-4A00-AF3D-353855E58538}" name="Table136912" displayName="Table136912" ref="E35:G46" totalsRowShown="0">
  <autoFilter ref="E35:G46" xr:uid="{D5323D04-5FD4-4A00-AF3D-353855E58538}"/>
  <sortState xmlns:xlrd2="http://schemas.microsoft.com/office/spreadsheetml/2017/richdata2" ref="E36:G51">
    <sortCondition ref="G17:G33"/>
  </sortState>
  <tableColumns count="3">
    <tableColumn id="1" xr3:uid="{C5218001-DA11-4431-9773-833E4A6E8516}" name="Voltage (V)"/>
    <tableColumn id="2" xr3:uid="{45521B7E-88C5-4614-A4E2-A43582FD3D21}" name="Assessment"/>
    <tableColumn id="3" xr3:uid="{1C0D49CB-78C6-4D53-B1E5-1028D8A6FEEC}" name="Torque (Nm)">
      <calculatedColumnFormula>0.5166*E36 - 0.3598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D1380D-061F-44B0-8F07-CB3B504A0D7D}" name="Table1471013" displayName="Table1471013" ref="H35:J52" totalsRowShown="0">
  <autoFilter ref="H35:J52" xr:uid="{6CD1380D-061F-44B0-8F07-CB3B504A0D7D}"/>
  <sortState xmlns:xlrd2="http://schemas.microsoft.com/office/spreadsheetml/2017/richdata2" ref="H36:J51">
    <sortCondition ref="J17:J33"/>
  </sortState>
  <tableColumns count="3">
    <tableColumn id="1" xr3:uid="{5B21E5CA-F45E-4AC9-9217-EDD2B2CAB04B}" name="Voltage (V)"/>
    <tableColumn id="2" xr3:uid="{314F354B-5608-44C1-A1DF-2553BFD07EFE}" name="Assessment"/>
    <tableColumn id="3" xr3:uid="{183A4D76-0876-4907-919B-4D1C639C196B}" name="Torque (Nm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B70589-FC06-49EF-8614-590D5AA58AF2}" name="Table13" displayName="Table13" ref="E17:G29" totalsRowShown="0">
  <autoFilter ref="E17:G29" xr:uid="{1FB70589-FC06-49EF-8614-590D5AA58AF2}"/>
  <sortState xmlns:xlrd2="http://schemas.microsoft.com/office/spreadsheetml/2017/richdata2" ref="E18:G33">
    <sortCondition ref="G17:G33"/>
  </sortState>
  <tableColumns count="3">
    <tableColumn id="1" xr3:uid="{2D349F71-0498-41AA-A6DA-2EE94DC1117F}" name="Voltage (V)"/>
    <tableColumn id="2" xr3:uid="{6844B9DB-1791-482B-ADE4-B981BB52806B}" name="Assessment of motion"/>
    <tableColumn id="3" xr3:uid="{80F1ADE5-21F2-4227-8E2F-C664B8BA8DEF}" name="Torque (Nm)">
      <calculatedColumnFormula>0.5166*E18 - 0.3598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996FFB-F8A9-46F1-A3A4-094ECB61AC6C}" name="Table14" displayName="Table14" ref="H17:J29" totalsRowShown="0">
  <autoFilter ref="H17:J29" xr:uid="{E6996FFB-F8A9-46F1-A3A4-094ECB61AC6C}"/>
  <sortState xmlns:xlrd2="http://schemas.microsoft.com/office/spreadsheetml/2017/richdata2" ref="H18:J33">
    <sortCondition ref="J17:J33"/>
  </sortState>
  <tableColumns count="3">
    <tableColumn id="1" xr3:uid="{DB2647B3-E4EF-4F69-9D4D-C7F14A3FD0CE}" name="Voltage (V)"/>
    <tableColumn id="2" xr3:uid="{ED33179A-CCA5-4B64-BC12-2FFF5F88C4DD}" name="Assessment of motion"/>
    <tableColumn id="3" xr3:uid="{02A68DB9-427A-4B3E-81F0-411AFB6B6067}" name="Torque (Nm)">
      <calculatedColumnFormula>0.5166*H18 - 0.3598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EF7212-0E52-4375-87E9-0A17A76F5944}" name="Table15" displayName="Table15" ref="B36:D49" totalsRowShown="0">
  <autoFilter ref="B36:D49" xr:uid="{83EF7212-0E52-4375-87E9-0A17A76F5944}"/>
  <sortState xmlns:xlrd2="http://schemas.microsoft.com/office/spreadsheetml/2017/richdata2" ref="B37:D52">
    <sortCondition ref="D17:D33"/>
  </sortState>
  <tableColumns count="3">
    <tableColumn id="1" xr3:uid="{D866C1BE-B7D5-4B1F-B6A5-63B62A314848}" name="Voltage (V)"/>
    <tableColumn id="2" xr3:uid="{7E63130C-B1DA-46CA-9C67-4BAB56C281DD}" name="Assessment"/>
    <tableColumn id="3" xr3:uid="{F177581A-906E-4F6F-B06F-C6A076D679BD}" name="Torque (Nm)">
      <calculatedColumnFormula>0.5166*B37 - 0.3598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D2274B-E189-4D6B-81C4-B99939D9D7BF}" name="Table136" displayName="Table136" ref="E36:G53" totalsRowShown="0">
  <autoFilter ref="E36:G53" xr:uid="{E8D2274B-E189-4D6B-81C4-B99939D9D7BF}"/>
  <sortState xmlns:xlrd2="http://schemas.microsoft.com/office/spreadsheetml/2017/richdata2" ref="E37:G52">
    <sortCondition ref="G17:G33"/>
  </sortState>
  <tableColumns count="3">
    <tableColumn id="1" xr3:uid="{1120CB93-0E6D-4240-856F-DFCA0E92F631}" name="Voltage (V)"/>
    <tableColumn id="2" xr3:uid="{EFD40FF9-9465-460C-8DD6-CFEF646ECAC3}" name="Assessment"/>
    <tableColumn id="3" xr3:uid="{CF6E2731-87AB-4050-9688-59B4FF7259F8}" name="Torque (Nm)">
      <calculatedColumnFormula>0.5166*E37 - 0.3598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892378-BFDD-4314-88AF-D51133E38576}" name="Table147" displayName="Table147" ref="H36:J48" totalsRowShown="0">
  <autoFilter ref="H36:J48" xr:uid="{2E892378-BFDD-4314-88AF-D51133E38576}"/>
  <sortState xmlns:xlrd2="http://schemas.microsoft.com/office/spreadsheetml/2017/richdata2" ref="H37:J52">
    <sortCondition ref="J17:J33"/>
  </sortState>
  <tableColumns count="3">
    <tableColumn id="1" xr3:uid="{C6E43894-2352-4842-A26F-3EFC1D59AC3F}" name="Voltage (V)"/>
    <tableColumn id="2" xr3:uid="{2060564F-4919-4D9F-9A4A-78506F110EBD}" name="Assessment"/>
    <tableColumn id="3" xr3:uid="{DE9E3F7B-CFB2-48B9-A504-CD79B6FE9F28}" name="Torque (Nm)">
      <calculatedColumnFormula>0.5166*H37 - 0.3598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9AB335-0B01-4F80-9D2F-1243C717AF1A}" name="Table158" displayName="Table158" ref="B37:D54" totalsRowShown="0">
  <autoFilter ref="B37:D54" xr:uid="{A39AB335-0B01-4F80-9D2F-1243C717AF1A}"/>
  <sortState xmlns:xlrd2="http://schemas.microsoft.com/office/spreadsheetml/2017/richdata2" ref="B38:D53">
    <sortCondition ref="D17:D33"/>
  </sortState>
  <tableColumns count="3">
    <tableColumn id="1" xr3:uid="{BF966C92-7591-451A-96CD-41A5C71AC236}" name="Voltage (V)"/>
    <tableColumn id="2" xr3:uid="{F99EC018-CAB0-45B5-89CB-4F8D61807ABF}" name="Assessment"/>
    <tableColumn id="3" xr3:uid="{C1CCAFBB-DF0D-4A8A-B8F7-A189F479EAAB}" name="Torque (Nm)">
      <calculatedColumnFormula>0.5166*B38 - 0.3598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B36D27-505C-4964-9964-B4984BFDF5D3}" name="Table1369" displayName="Table1369" ref="E37:G56" totalsRowShown="0">
  <autoFilter ref="E37:G56" xr:uid="{43B36D27-505C-4964-9964-B4984BFDF5D3}"/>
  <sortState xmlns:xlrd2="http://schemas.microsoft.com/office/spreadsheetml/2017/richdata2" ref="E38:G53">
    <sortCondition ref="G17:G33"/>
  </sortState>
  <tableColumns count="3">
    <tableColumn id="1" xr3:uid="{FDA69BAD-9F35-48F9-A8AA-3D67130B829D}" name="Voltage (V)"/>
    <tableColumn id="2" xr3:uid="{5CEDEDDF-B33B-43C9-B801-0A3A3F3EDAF3}" name="Assessment"/>
    <tableColumn id="3" xr3:uid="{E67C81B9-7CB6-4AE9-90D6-72E47FDE38A8}" name="Torque (Nm)">
      <calculatedColumnFormula>0.5166*E38 - 0.3598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EEADAC3-921E-426F-A2A0-900D24973909}" name="Table14710" displayName="Table14710" ref="H37:J57" totalsRowShown="0">
  <autoFilter ref="H37:J57" xr:uid="{1EEADAC3-921E-426F-A2A0-900D24973909}"/>
  <sortState xmlns:xlrd2="http://schemas.microsoft.com/office/spreadsheetml/2017/richdata2" ref="H38:J53">
    <sortCondition ref="J17:J33"/>
  </sortState>
  <tableColumns count="3">
    <tableColumn id="1" xr3:uid="{7B28D6F6-067E-41F3-9700-2C5499429527}" name="Voltage (V)"/>
    <tableColumn id="2" xr3:uid="{DE867D31-4599-407E-9EDE-E63110028B87}" name="Assessment"/>
    <tableColumn id="3" xr3:uid="{5FCD0948-AC2C-4073-9E65-B00793A82A19}" name="Torque (Nm)">
      <calculatedColumnFormula>0.5166*H38 - 0.3598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11.xml"/><Relationship Id="rId4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13.xml"/><Relationship Id="rId4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8.xml"/><Relationship Id="rId4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C1EF-EFAE-43FB-BB2D-8009ADAB117C}">
  <dimension ref="A1:W28"/>
  <sheetViews>
    <sheetView workbookViewId="0">
      <selection activeCell="S1" sqref="S1:W28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3" x14ac:dyDescent="0.25">
      <c r="A1" t="s">
        <v>21</v>
      </c>
      <c r="B1" s="4" t="s">
        <v>13</v>
      </c>
      <c r="C1" s="4"/>
      <c r="D1" s="4"/>
      <c r="S1" t="s">
        <v>21</v>
      </c>
    </row>
    <row r="2" spans="1:23" x14ac:dyDescent="0.25">
      <c r="B2" t="s">
        <v>0</v>
      </c>
      <c r="C2" t="s">
        <v>1</v>
      </c>
      <c r="D2" t="s">
        <v>12</v>
      </c>
      <c r="E2" t="s">
        <v>2</v>
      </c>
      <c r="J2" t="s">
        <v>6</v>
      </c>
      <c r="U2" s="4" t="s">
        <v>14</v>
      </c>
      <c r="V2" s="4"/>
      <c r="W2" s="4"/>
    </row>
    <row r="3" spans="1:23" x14ac:dyDescent="0.25">
      <c r="B3">
        <v>1.79</v>
      </c>
      <c r="C3">
        <v>0</v>
      </c>
      <c r="D3">
        <f>0.1473*B3 - 0.0173</f>
        <v>0.24636699999999997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</row>
    <row r="4" spans="1:23" x14ac:dyDescent="0.25">
      <c r="B4">
        <v>2.4</v>
      </c>
      <c r="C4">
        <v>0</v>
      </c>
      <c r="D4">
        <f t="shared" ref="D4:D27" si="0">0.1473*B4 - 0.0173</f>
        <v>0.33621999999999996</v>
      </c>
      <c r="E4">
        <v>0.5</v>
      </c>
      <c r="F4" t="s">
        <v>4</v>
      </c>
      <c r="U4">
        <v>5.67</v>
      </c>
      <c r="V4">
        <v>0.5</v>
      </c>
      <c r="W4">
        <f>0.1473*U4 - 0.0173</f>
        <v>0.81789099999999992</v>
      </c>
    </row>
    <row r="5" spans="1:23" x14ac:dyDescent="0.25">
      <c r="B5">
        <v>3.11</v>
      </c>
      <c r="C5">
        <v>0</v>
      </c>
      <c r="D5">
        <f t="shared" si="0"/>
        <v>0.44080299999999994</v>
      </c>
      <c r="E5">
        <v>1</v>
      </c>
      <c r="F5" t="s">
        <v>5</v>
      </c>
      <c r="U5">
        <v>5.8</v>
      </c>
      <c r="V5">
        <v>0.5</v>
      </c>
      <c r="W5">
        <f t="shared" ref="W5:W28" si="1">0.1473*U5 - 0.0173</f>
        <v>0.8370399999999999</v>
      </c>
    </row>
    <row r="6" spans="1:23" x14ac:dyDescent="0.25">
      <c r="B6">
        <v>4.5</v>
      </c>
      <c r="C6">
        <v>0</v>
      </c>
      <c r="D6">
        <f t="shared" si="0"/>
        <v>0.64554999999999996</v>
      </c>
      <c r="U6">
        <v>5.3</v>
      </c>
      <c r="V6">
        <v>0</v>
      </c>
      <c r="W6">
        <f t="shared" si="1"/>
        <v>0.7633899999999999</v>
      </c>
    </row>
    <row r="7" spans="1:23" x14ac:dyDescent="0.25">
      <c r="B7">
        <v>5.1100000000000003</v>
      </c>
      <c r="C7">
        <v>0</v>
      </c>
      <c r="D7">
        <f t="shared" si="0"/>
        <v>0.73540300000000003</v>
      </c>
      <c r="U7">
        <v>4.97</v>
      </c>
      <c r="V7">
        <v>0</v>
      </c>
      <c r="W7">
        <f t="shared" si="1"/>
        <v>0.71478099999999989</v>
      </c>
    </row>
    <row r="8" spans="1:23" x14ac:dyDescent="0.25">
      <c r="B8">
        <v>6.6</v>
      </c>
      <c r="C8">
        <v>1</v>
      </c>
      <c r="D8">
        <f t="shared" si="0"/>
        <v>0.95487999999999984</v>
      </c>
      <c r="U8">
        <v>5.34</v>
      </c>
      <c r="V8">
        <v>0</v>
      </c>
      <c r="W8">
        <f t="shared" si="1"/>
        <v>0.76928199999999991</v>
      </c>
    </row>
    <row r="9" spans="1:23" x14ac:dyDescent="0.25">
      <c r="B9">
        <v>6</v>
      </c>
      <c r="C9">
        <v>1</v>
      </c>
      <c r="D9">
        <f t="shared" si="0"/>
        <v>0.86649999999999994</v>
      </c>
      <c r="U9">
        <v>5.18</v>
      </c>
      <c r="V9">
        <v>0</v>
      </c>
      <c r="W9">
        <f t="shared" si="1"/>
        <v>0.74571399999999988</v>
      </c>
    </row>
    <row r="10" spans="1:23" x14ac:dyDescent="0.25">
      <c r="B10">
        <v>5.39</v>
      </c>
      <c r="C10">
        <v>0.5</v>
      </c>
      <c r="D10">
        <f t="shared" si="0"/>
        <v>0.77664699999999987</v>
      </c>
      <c r="U10">
        <v>5.5</v>
      </c>
      <c r="V10">
        <v>0</v>
      </c>
      <c r="W10">
        <f t="shared" si="1"/>
        <v>0.79284999999999994</v>
      </c>
    </row>
    <row r="11" spans="1:23" x14ac:dyDescent="0.25">
      <c r="B11">
        <v>5.46</v>
      </c>
      <c r="C11">
        <v>0.5</v>
      </c>
      <c r="D11">
        <f t="shared" si="0"/>
        <v>0.78695799999999994</v>
      </c>
      <c r="U11">
        <v>6.09</v>
      </c>
      <c r="V11">
        <v>1</v>
      </c>
      <c r="W11">
        <f t="shared" si="1"/>
        <v>0.8797569999999999</v>
      </c>
    </row>
    <row r="12" spans="1:23" x14ac:dyDescent="0.25">
      <c r="B12">
        <v>5.42</v>
      </c>
      <c r="C12">
        <v>1</v>
      </c>
      <c r="D12">
        <f t="shared" si="0"/>
        <v>0.78106599999999993</v>
      </c>
      <c r="U12">
        <v>5.65</v>
      </c>
      <c r="V12">
        <v>0.5</v>
      </c>
      <c r="W12">
        <f t="shared" si="1"/>
        <v>0.81494500000000003</v>
      </c>
    </row>
    <row r="13" spans="1:23" x14ac:dyDescent="0.25">
      <c r="B13">
        <v>5.44</v>
      </c>
      <c r="C13">
        <v>1</v>
      </c>
      <c r="D13">
        <f t="shared" si="0"/>
        <v>0.78401200000000004</v>
      </c>
      <c r="U13">
        <v>5.9</v>
      </c>
      <c r="V13">
        <v>0.5</v>
      </c>
      <c r="W13">
        <f t="shared" si="1"/>
        <v>0.85177000000000003</v>
      </c>
    </row>
    <row r="14" spans="1:23" x14ac:dyDescent="0.25">
      <c r="B14">
        <v>4.76</v>
      </c>
      <c r="C14">
        <v>0</v>
      </c>
      <c r="D14">
        <f t="shared" si="0"/>
        <v>0.6838479999999999</v>
      </c>
      <c r="U14">
        <v>5.99</v>
      </c>
      <c r="V14">
        <v>1</v>
      </c>
      <c r="W14">
        <f t="shared" si="1"/>
        <v>0.86502699999999999</v>
      </c>
    </row>
    <row r="15" spans="1:23" x14ac:dyDescent="0.25">
      <c r="B15">
        <v>4.99</v>
      </c>
      <c r="C15">
        <v>0</v>
      </c>
      <c r="D15">
        <f t="shared" si="0"/>
        <v>0.717727</v>
      </c>
      <c r="U15">
        <v>6.04</v>
      </c>
      <c r="V15">
        <v>1</v>
      </c>
      <c r="W15">
        <f t="shared" si="1"/>
        <v>0.87239199999999995</v>
      </c>
    </row>
    <row r="16" spans="1:23" x14ac:dyDescent="0.25">
      <c r="B16">
        <v>5</v>
      </c>
      <c r="C16">
        <v>0</v>
      </c>
      <c r="D16">
        <f t="shared" si="0"/>
        <v>0.71919999999999995</v>
      </c>
      <c r="U16">
        <v>6.01</v>
      </c>
      <c r="V16">
        <v>1</v>
      </c>
      <c r="W16">
        <f t="shared" si="1"/>
        <v>0.86797299999999988</v>
      </c>
    </row>
    <row r="17" spans="2:23" x14ac:dyDescent="0.25">
      <c r="B17">
        <v>5.19</v>
      </c>
      <c r="C17">
        <v>0.5</v>
      </c>
      <c r="D17">
        <f t="shared" si="0"/>
        <v>0.74718700000000005</v>
      </c>
      <c r="U17">
        <v>5.64</v>
      </c>
      <c r="V17">
        <v>0.5</v>
      </c>
      <c r="W17">
        <f t="shared" si="1"/>
        <v>0.81347199999999986</v>
      </c>
    </row>
    <row r="18" spans="2:23" x14ac:dyDescent="0.25">
      <c r="B18">
        <v>5.13</v>
      </c>
      <c r="C18">
        <v>0</v>
      </c>
      <c r="D18">
        <f t="shared" si="0"/>
        <v>0.73834899999999992</v>
      </c>
      <c r="U18">
        <v>5.42</v>
      </c>
      <c r="V18">
        <v>0</v>
      </c>
      <c r="W18">
        <f t="shared" si="1"/>
        <v>0.78106599999999993</v>
      </c>
    </row>
    <row r="19" spans="2:23" x14ac:dyDescent="0.25">
      <c r="B19">
        <v>5.35</v>
      </c>
      <c r="C19">
        <v>1</v>
      </c>
      <c r="D19">
        <f t="shared" si="0"/>
        <v>0.77075499999999986</v>
      </c>
      <c r="U19">
        <v>5.48</v>
      </c>
      <c r="V19">
        <v>0</v>
      </c>
      <c r="W19">
        <f t="shared" si="1"/>
        <v>0.78990400000000005</v>
      </c>
    </row>
    <row r="20" spans="2:23" x14ac:dyDescent="0.25">
      <c r="B20">
        <v>5.33</v>
      </c>
      <c r="C20">
        <v>1</v>
      </c>
      <c r="D20">
        <f t="shared" si="0"/>
        <v>0.76780899999999996</v>
      </c>
      <c r="U20">
        <v>5.71</v>
      </c>
      <c r="V20">
        <v>0.5</v>
      </c>
      <c r="W20">
        <f t="shared" si="1"/>
        <v>0.82378299999999993</v>
      </c>
    </row>
    <row r="21" spans="2:23" x14ac:dyDescent="0.25">
      <c r="B21">
        <v>5.36</v>
      </c>
      <c r="C21">
        <v>1</v>
      </c>
      <c r="D21">
        <f t="shared" si="0"/>
        <v>0.77222800000000003</v>
      </c>
      <c r="U21">
        <v>5.88</v>
      </c>
      <c r="V21">
        <v>0.5</v>
      </c>
      <c r="W21">
        <f t="shared" si="1"/>
        <v>0.84882399999999991</v>
      </c>
    </row>
    <row r="22" spans="2:23" x14ac:dyDescent="0.25">
      <c r="B22">
        <v>5.3</v>
      </c>
      <c r="C22">
        <v>1</v>
      </c>
      <c r="D22">
        <f t="shared" si="0"/>
        <v>0.7633899999999999</v>
      </c>
      <c r="U22">
        <v>5.92</v>
      </c>
      <c r="V22">
        <v>0.5</v>
      </c>
      <c r="W22">
        <f t="shared" si="1"/>
        <v>0.85471599999999992</v>
      </c>
    </row>
    <row r="23" spans="2:23" x14ac:dyDescent="0.25">
      <c r="B23">
        <v>5.0199999999999996</v>
      </c>
      <c r="C23">
        <v>0</v>
      </c>
      <c r="D23">
        <f t="shared" si="0"/>
        <v>0.72214599999999984</v>
      </c>
      <c r="U23">
        <v>5.65</v>
      </c>
      <c r="V23">
        <v>0.5</v>
      </c>
      <c r="W23">
        <f t="shared" si="1"/>
        <v>0.81494500000000003</v>
      </c>
    </row>
    <row r="24" spans="2:23" x14ac:dyDescent="0.25">
      <c r="B24">
        <v>5.0999999999999996</v>
      </c>
      <c r="C24">
        <v>0</v>
      </c>
      <c r="D24">
        <f t="shared" si="0"/>
        <v>0.73392999999999986</v>
      </c>
      <c r="U24">
        <v>6.04</v>
      </c>
      <c r="V24">
        <v>1</v>
      </c>
      <c r="W24">
        <f t="shared" si="1"/>
        <v>0.87239199999999995</v>
      </c>
    </row>
    <row r="25" spans="2:23" x14ac:dyDescent="0.25">
      <c r="B25">
        <v>4.99</v>
      </c>
      <c r="C25">
        <v>0</v>
      </c>
      <c r="D25">
        <f t="shared" si="0"/>
        <v>0.717727</v>
      </c>
      <c r="U25">
        <v>5.7</v>
      </c>
      <c r="V25">
        <v>0.5</v>
      </c>
      <c r="W25">
        <f t="shared" si="1"/>
        <v>0.82230999999999999</v>
      </c>
    </row>
    <row r="26" spans="2:23" x14ac:dyDescent="0.25">
      <c r="B26">
        <v>5.01</v>
      </c>
      <c r="C26">
        <v>0</v>
      </c>
      <c r="D26">
        <f t="shared" si="0"/>
        <v>0.7206729999999999</v>
      </c>
      <c r="U26">
        <v>5.79</v>
      </c>
      <c r="V26">
        <v>0.5</v>
      </c>
      <c r="W26">
        <f t="shared" si="1"/>
        <v>0.83556699999999995</v>
      </c>
    </row>
    <row r="27" spans="2:23" x14ac:dyDescent="0.25">
      <c r="B27">
        <v>5.36</v>
      </c>
      <c r="C27">
        <v>1</v>
      </c>
      <c r="D27">
        <f t="shared" si="0"/>
        <v>0.77222800000000003</v>
      </c>
      <c r="U27">
        <v>5.95</v>
      </c>
      <c r="V27">
        <v>0.5</v>
      </c>
      <c r="W27">
        <f t="shared" si="1"/>
        <v>0.85913499999999998</v>
      </c>
    </row>
    <row r="28" spans="2:23" x14ac:dyDescent="0.25">
      <c r="W28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27AB-A89F-4D0B-B8F2-F45DDB5A64D0}">
  <dimension ref="A1:Y41"/>
  <sheetViews>
    <sheetView topLeftCell="G1" workbookViewId="0">
      <selection activeCell="U4" sqref="U4:V2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4" t="s">
        <v>13</v>
      </c>
      <c r="C1" s="4"/>
      <c r="D1" s="4"/>
    </row>
    <row r="2" spans="1:25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4" t="s">
        <v>14</v>
      </c>
      <c r="V2" s="4"/>
      <c r="W2" s="4"/>
    </row>
    <row r="3" spans="1:25" x14ac:dyDescent="0.25">
      <c r="B3">
        <v>3.76</v>
      </c>
      <c r="C3">
        <v>1</v>
      </c>
      <c r="D3">
        <f>0.5166*B3 - 0.3598</f>
        <v>1.5826159999999998</v>
      </c>
      <c r="E3">
        <v>0</v>
      </c>
      <c r="F3" t="s">
        <v>3</v>
      </c>
      <c r="J3" t="s">
        <v>24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3.75</v>
      </c>
      <c r="C4">
        <v>1</v>
      </c>
      <c r="D4">
        <f t="shared" ref="D4:D31" si="0">0.5166*B4 - 0.3598</f>
        <v>1.5774499999999998</v>
      </c>
      <c r="E4">
        <v>0.5</v>
      </c>
      <c r="F4" t="s">
        <v>4</v>
      </c>
      <c r="J4" t="s">
        <v>25</v>
      </c>
      <c r="W4">
        <f>0.5166*U4 - 0.3598</f>
        <v>-0.35980000000000001</v>
      </c>
      <c r="Y4" t="s">
        <v>26</v>
      </c>
    </row>
    <row r="5" spans="1:25" x14ac:dyDescent="0.25">
      <c r="B5">
        <v>4.26</v>
      </c>
      <c r="C5">
        <v>1</v>
      </c>
      <c r="D5">
        <f t="shared" si="0"/>
        <v>1.8409159999999996</v>
      </c>
      <c r="E5">
        <v>1</v>
      </c>
      <c r="F5" t="s">
        <v>5</v>
      </c>
      <c r="W5">
        <f t="shared" ref="W5:W40" si="1">0.5166*U5 - 0.3598</f>
        <v>-0.35980000000000001</v>
      </c>
    </row>
    <row r="6" spans="1:25" x14ac:dyDescent="0.25">
      <c r="B6">
        <v>4.37</v>
      </c>
      <c r="C6">
        <v>1</v>
      </c>
      <c r="D6">
        <f t="shared" si="0"/>
        <v>1.897742</v>
      </c>
      <c r="W6">
        <f t="shared" si="1"/>
        <v>-0.35980000000000001</v>
      </c>
    </row>
    <row r="7" spans="1:25" x14ac:dyDescent="0.25">
      <c r="B7">
        <v>4.13</v>
      </c>
      <c r="C7">
        <v>1</v>
      </c>
      <c r="D7">
        <f t="shared" si="0"/>
        <v>1.7737579999999999</v>
      </c>
      <c r="W7">
        <f t="shared" si="1"/>
        <v>-0.35980000000000001</v>
      </c>
    </row>
    <row r="8" spans="1:25" x14ac:dyDescent="0.25">
      <c r="B8">
        <v>3.77</v>
      </c>
      <c r="C8">
        <v>1</v>
      </c>
      <c r="D8">
        <f t="shared" si="0"/>
        <v>1.5877819999999998</v>
      </c>
      <c r="W8">
        <f t="shared" si="1"/>
        <v>-0.35980000000000001</v>
      </c>
    </row>
    <row r="9" spans="1:25" x14ac:dyDescent="0.25">
      <c r="B9">
        <v>3.72</v>
      </c>
      <c r="C9">
        <v>1</v>
      </c>
      <c r="D9">
        <f t="shared" si="0"/>
        <v>1.5619519999999998</v>
      </c>
      <c r="W9">
        <f t="shared" si="1"/>
        <v>-0.35980000000000001</v>
      </c>
    </row>
    <row r="10" spans="1:25" x14ac:dyDescent="0.25">
      <c r="B10">
        <v>3.45</v>
      </c>
      <c r="C10">
        <v>1</v>
      </c>
      <c r="D10">
        <f t="shared" si="0"/>
        <v>1.4224700000000001</v>
      </c>
      <c r="W10">
        <f t="shared" si="1"/>
        <v>-0.35980000000000001</v>
      </c>
    </row>
    <row r="11" spans="1:25" x14ac:dyDescent="0.25">
      <c r="B11">
        <v>3.43</v>
      </c>
      <c r="C11">
        <v>1</v>
      </c>
      <c r="D11">
        <f t="shared" si="0"/>
        <v>1.4121380000000001</v>
      </c>
      <c r="W11">
        <f t="shared" si="1"/>
        <v>-0.35980000000000001</v>
      </c>
    </row>
    <row r="12" spans="1:25" x14ac:dyDescent="0.25">
      <c r="B12">
        <v>3.21</v>
      </c>
      <c r="C12">
        <v>1</v>
      </c>
      <c r="D12">
        <f t="shared" si="0"/>
        <v>1.2984859999999996</v>
      </c>
      <c r="W12">
        <f t="shared" si="1"/>
        <v>-0.35980000000000001</v>
      </c>
    </row>
    <row r="13" spans="1:25" x14ac:dyDescent="0.25">
      <c r="B13">
        <v>2.84</v>
      </c>
      <c r="C13">
        <v>1</v>
      </c>
      <c r="D13">
        <f t="shared" si="0"/>
        <v>1.1073439999999999</v>
      </c>
      <c r="W13">
        <f t="shared" si="1"/>
        <v>-0.35980000000000001</v>
      </c>
    </row>
    <row r="14" spans="1:25" x14ac:dyDescent="0.25">
      <c r="B14">
        <v>2.91</v>
      </c>
      <c r="C14">
        <v>1</v>
      </c>
      <c r="D14">
        <f t="shared" si="0"/>
        <v>1.1435059999999999</v>
      </c>
      <c r="W14">
        <f t="shared" si="1"/>
        <v>-0.35980000000000001</v>
      </c>
    </row>
    <row r="15" spans="1:25" x14ac:dyDescent="0.25">
      <c r="B15">
        <v>2.4900000000000002</v>
      </c>
      <c r="C15">
        <v>0.5</v>
      </c>
      <c r="D15">
        <f t="shared" si="0"/>
        <v>0.92653400000000008</v>
      </c>
      <c r="W15">
        <f t="shared" si="1"/>
        <v>-0.35980000000000001</v>
      </c>
    </row>
    <row r="16" spans="1:25" x14ac:dyDescent="0.25">
      <c r="B16">
        <v>2.46</v>
      </c>
      <c r="C16">
        <v>0.5</v>
      </c>
      <c r="D16">
        <f t="shared" si="0"/>
        <v>0.91103599999999985</v>
      </c>
      <c r="W16">
        <f t="shared" si="1"/>
        <v>-0.35980000000000001</v>
      </c>
    </row>
    <row r="17" spans="2:23" x14ac:dyDescent="0.25">
      <c r="B17">
        <v>2.57</v>
      </c>
      <c r="C17">
        <v>0.5</v>
      </c>
      <c r="D17">
        <f t="shared" si="0"/>
        <v>0.96786199999999967</v>
      </c>
      <c r="W17">
        <f t="shared" si="1"/>
        <v>-0.35980000000000001</v>
      </c>
    </row>
    <row r="18" spans="2:23" x14ac:dyDescent="0.25">
      <c r="B18">
        <v>2.5499999999999998</v>
      </c>
      <c r="C18">
        <v>0.5</v>
      </c>
      <c r="D18">
        <f t="shared" si="0"/>
        <v>0.95752999999999966</v>
      </c>
      <c r="W18">
        <f t="shared" si="1"/>
        <v>-0.35980000000000001</v>
      </c>
    </row>
    <row r="19" spans="2:23" x14ac:dyDescent="0.25">
      <c r="B19">
        <v>2.8</v>
      </c>
      <c r="C19">
        <v>1</v>
      </c>
      <c r="D19">
        <f t="shared" si="0"/>
        <v>1.0866799999999999</v>
      </c>
      <c r="W19">
        <f t="shared" si="1"/>
        <v>-0.35980000000000001</v>
      </c>
    </row>
    <row r="20" spans="2:23" x14ac:dyDescent="0.25">
      <c r="B20">
        <v>2.76</v>
      </c>
      <c r="C20">
        <v>1</v>
      </c>
      <c r="D20">
        <f t="shared" si="0"/>
        <v>1.0660159999999999</v>
      </c>
      <c r="W20">
        <f t="shared" si="1"/>
        <v>-0.35980000000000001</v>
      </c>
    </row>
    <row r="21" spans="2:23" x14ac:dyDescent="0.25">
      <c r="B21">
        <v>2.7</v>
      </c>
      <c r="C21">
        <v>1</v>
      </c>
      <c r="D21">
        <f t="shared" si="0"/>
        <v>1.0350199999999998</v>
      </c>
      <c r="W21">
        <f t="shared" si="1"/>
        <v>-0.35980000000000001</v>
      </c>
    </row>
    <row r="22" spans="2:23" x14ac:dyDescent="0.25">
      <c r="B22">
        <v>2.64</v>
      </c>
      <c r="C22">
        <v>1</v>
      </c>
      <c r="D22">
        <f t="shared" si="0"/>
        <v>1.0040239999999998</v>
      </c>
      <c r="W22">
        <f t="shared" si="1"/>
        <v>-0.35980000000000001</v>
      </c>
    </row>
    <row r="23" spans="2:23" x14ac:dyDescent="0.25">
      <c r="B23">
        <v>2.41</v>
      </c>
      <c r="C23">
        <v>0.5</v>
      </c>
      <c r="D23">
        <f t="shared" si="0"/>
        <v>0.88520600000000005</v>
      </c>
      <c r="W23">
        <f t="shared" si="1"/>
        <v>-0.35980000000000001</v>
      </c>
    </row>
    <row r="24" spans="2:23" x14ac:dyDescent="0.25">
      <c r="B24">
        <v>2.66</v>
      </c>
      <c r="C24">
        <v>1</v>
      </c>
      <c r="D24">
        <f t="shared" si="0"/>
        <v>1.0143559999999998</v>
      </c>
      <c r="W24">
        <f t="shared" si="1"/>
        <v>-0.35980000000000001</v>
      </c>
    </row>
    <row r="25" spans="2:23" x14ac:dyDescent="0.25">
      <c r="B25">
        <v>1.75</v>
      </c>
      <c r="C25">
        <v>0</v>
      </c>
      <c r="D25">
        <f t="shared" si="0"/>
        <v>0.5442499999999999</v>
      </c>
      <c r="W25">
        <f t="shared" si="1"/>
        <v>-0.35980000000000001</v>
      </c>
    </row>
    <row r="26" spans="2:23" x14ac:dyDescent="0.25">
      <c r="B26">
        <v>2.16</v>
      </c>
      <c r="C26">
        <v>0</v>
      </c>
      <c r="D26">
        <f t="shared" si="0"/>
        <v>0.75605599999999995</v>
      </c>
      <c r="W26">
        <f t="shared" si="1"/>
        <v>-0.35980000000000001</v>
      </c>
    </row>
    <row r="27" spans="2:23" x14ac:dyDescent="0.25">
      <c r="B27">
        <v>1.99</v>
      </c>
      <c r="C27">
        <v>0</v>
      </c>
      <c r="D27">
        <f t="shared" si="0"/>
        <v>0.66823399999999988</v>
      </c>
      <c r="W27">
        <f t="shared" si="1"/>
        <v>-0.35980000000000001</v>
      </c>
    </row>
    <row r="28" spans="2:23" x14ac:dyDescent="0.25">
      <c r="B28">
        <v>2.0099999999999998</v>
      </c>
      <c r="C28">
        <v>0.5</v>
      </c>
      <c r="D28">
        <f t="shared" si="0"/>
        <v>0.67856599999999967</v>
      </c>
      <c r="W28">
        <f t="shared" si="1"/>
        <v>-0.35980000000000001</v>
      </c>
    </row>
    <row r="29" spans="2:23" x14ac:dyDescent="0.25">
      <c r="B29">
        <v>2.15</v>
      </c>
      <c r="C29">
        <v>0.5</v>
      </c>
      <c r="D29">
        <f t="shared" si="0"/>
        <v>0.75088999999999972</v>
      </c>
      <c r="W29">
        <f t="shared" si="1"/>
        <v>-0.35980000000000001</v>
      </c>
    </row>
    <row r="30" spans="2:23" x14ac:dyDescent="0.25">
      <c r="B30">
        <v>1.94</v>
      </c>
      <c r="C30">
        <v>0</v>
      </c>
      <c r="D30">
        <f t="shared" si="0"/>
        <v>0.64240399999999986</v>
      </c>
      <c r="W30">
        <f t="shared" si="1"/>
        <v>-0.35980000000000001</v>
      </c>
    </row>
    <row r="31" spans="2:23" x14ac:dyDescent="0.25">
      <c r="B31">
        <v>1.81</v>
      </c>
      <c r="C31">
        <v>0</v>
      </c>
      <c r="D31">
        <f t="shared" si="0"/>
        <v>0.57524599999999992</v>
      </c>
      <c r="W31">
        <f t="shared" si="1"/>
        <v>-0.35980000000000001</v>
      </c>
    </row>
    <row r="32" spans="2:23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>0.5166*U41 - 0.3598</f>
        <v>-0.35980000000000001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5C6C-4208-48D3-A317-3294B3E54DB4}">
  <dimension ref="A1:AJ57"/>
  <sheetViews>
    <sheetView topLeftCell="B19" workbookViewId="0">
      <selection activeCell="B36" sqref="B36:J57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B1" s="4" t="s">
        <v>13</v>
      </c>
      <c r="C1" s="4"/>
      <c r="D1" s="4"/>
    </row>
    <row r="2" spans="1:36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4" t="s">
        <v>14</v>
      </c>
      <c r="V2" s="4"/>
      <c r="W2" s="4"/>
      <c r="AH2" s="4" t="s">
        <v>27</v>
      </c>
      <c r="AI2" s="4"/>
      <c r="AJ2" s="4"/>
    </row>
    <row r="3" spans="1:36" x14ac:dyDescent="0.25">
      <c r="B3">
        <v>2.61</v>
      </c>
      <c r="C3">
        <v>1</v>
      </c>
      <c r="D3">
        <f>0.5166*B3 - 0.3598</f>
        <v>0.98852599999999968</v>
      </c>
      <c r="E3">
        <v>0</v>
      </c>
      <c r="F3" t="s">
        <v>3</v>
      </c>
      <c r="J3" t="s">
        <v>24</v>
      </c>
      <c r="U3" t="s">
        <v>0</v>
      </c>
      <c r="V3" t="s">
        <v>1</v>
      </c>
      <c r="W3" t="s">
        <v>12</v>
      </c>
      <c r="Y3" t="s">
        <v>6</v>
      </c>
      <c r="AH3" t="s">
        <v>0</v>
      </c>
      <c r="AI3" t="s">
        <v>1</v>
      </c>
      <c r="AJ3" t="s">
        <v>12</v>
      </c>
    </row>
    <row r="4" spans="1:36" x14ac:dyDescent="0.25">
      <c r="B4">
        <v>2.91</v>
      </c>
      <c r="C4">
        <v>1</v>
      </c>
      <c r="D4">
        <f t="shared" ref="D4:D31" si="0">0.5166*B4 - 0.3598</f>
        <v>1.1435059999999999</v>
      </c>
      <c r="E4">
        <v>0.5</v>
      </c>
      <c r="F4" t="s">
        <v>4</v>
      </c>
      <c r="J4" t="s">
        <v>25</v>
      </c>
      <c r="U4">
        <v>1.68</v>
      </c>
      <c r="V4">
        <v>0</v>
      </c>
      <c r="W4">
        <f>0.5166*U4 - 0.3598</f>
        <v>0.50808799999999987</v>
      </c>
      <c r="Y4" t="s">
        <v>26</v>
      </c>
      <c r="AH4">
        <v>1.58</v>
      </c>
      <c r="AI4">
        <v>0</v>
      </c>
      <c r="AJ4">
        <f>0.5166*AH4 - 0.3598</f>
        <v>0.45642799999999994</v>
      </c>
    </row>
    <row r="5" spans="1:36" x14ac:dyDescent="0.25">
      <c r="B5">
        <v>2.99</v>
      </c>
      <c r="C5">
        <v>1</v>
      </c>
      <c r="D5">
        <f t="shared" si="0"/>
        <v>1.1848339999999999</v>
      </c>
      <c r="E5">
        <v>1</v>
      </c>
      <c r="F5" t="s">
        <v>5</v>
      </c>
      <c r="U5">
        <v>2.81</v>
      </c>
      <c r="V5">
        <v>1</v>
      </c>
      <c r="W5">
        <f t="shared" ref="W5:W40" si="1">0.5166*U5 - 0.3598</f>
        <v>1.0918459999999999</v>
      </c>
      <c r="AH5">
        <v>1.84</v>
      </c>
      <c r="AI5">
        <v>0</v>
      </c>
      <c r="AJ5">
        <f t="shared" ref="AJ5:AJ28" si="2">0.5166*AH5 - 0.3598</f>
        <v>0.59074399999999994</v>
      </c>
    </row>
    <row r="6" spans="1:36" x14ac:dyDescent="0.25">
      <c r="B6">
        <v>2.83</v>
      </c>
      <c r="C6">
        <v>1</v>
      </c>
      <c r="D6">
        <f t="shared" si="0"/>
        <v>1.1021779999999999</v>
      </c>
      <c r="U6">
        <v>2.79</v>
      </c>
      <c r="V6">
        <v>1</v>
      </c>
      <c r="W6">
        <f t="shared" si="1"/>
        <v>1.0815139999999999</v>
      </c>
      <c r="AH6">
        <v>2.0699999999999998</v>
      </c>
      <c r="AI6">
        <v>0</v>
      </c>
      <c r="AJ6">
        <f t="shared" si="2"/>
        <v>0.70956199999999969</v>
      </c>
    </row>
    <row r="7" spans="1:36" x14ac:dyDescent="0.25">
      <c r="B7">
        <v>2.78</v>
      </c>
      <c r="C7">
        <v>1</v>
      </c>
      <c r="D7">
        <f t="shared" si="0"/>
        <v>1.0763479999999999</v>
      </c>
      <c r="U7">
        <v>2.42</v>
      </c>
      <c r="V7">
        <v>0.5</v>
      </c>
      <c r="W7">
        <f t="shared" si="1"/>
        <v>0.89037199999999983</v>
      </c>
      <c r="AH7">
        <v>2.38</v>
      </c>
      <c r="AI7">
        <v>0</v>
      </c>
      <c r="AJ7">
        <f t="shared" si="2"/>
        <v>0.86970799999999981</v>
      </c>
    </row>
    <row r="8" spans="1:36" x14ac:dyDescent="0.25">
      <c r="B8">
        <v>2.65</v>
      </c>
      <c r="C8">
        <v>1</v>
      </c>
      <c r="D8">
        <f t="shared" ref="D8:D17" si="3">0.5166*B8 - 0.3598</f>
        <v>1.0091899999999998</v>
      </c>
      <c r="U8">
        <v>2.21</v>
      </c>
      <c r="V8">
        <v>0</v>
      </c>
      <c r="W8">
        <f t="shared" si="1"/>
        <v>0.78188599999999975</v>
      </c>
      <c r="AH8">
        <v>2.66</v>
      </c>
      <c r="AI8">
        <v>0.5</v>
      </c>
      <c r="AJ8">
        <f t="shared" si="2"/>
        <v>1.0143559999999998</v>
      </c>
    </row>
    <row r="9" spans="1:36" x14ac:dyDescent="0.25">
      <c r="B9">
        <v>2.56</v>
      </c>
      <c r="C9">
        <v>1</v>
      </c>
      <c r="D9">
        <f t="shared" si="3"/>
        <v>0.96269599999999989</v>
      </c>
      <c r="U9">
        <v>2.04</v>
      </c>
      <c r="V9">
        <v>0</v>
      </c>
      <c r="W9">
        <f t="shared" si="1"/>
        <v>0.6940639999999999</v>
      </c>
      <c r="AH9">
        <v>2.61</v>
      </c>
      <c r="AI9">
        <v>0.5</v>
      </c>
      <c r="AJ9">
        <f t="shared" si="2"/>
        <v>0.98852599999999968</v>
      </c>
    </row>
    <row r="10" spans="1:36" x14ac:dyDescent="0.25">
      <c r="B10">
        <v>2.48</v>
      </c>
      <c r="C10">
        <v>1</v>
      </c>
      <c r="D10">
        <f t="shared" si="3"/>
        <v>0.92136799999999985</v>
      </c>
      <c r="U10">
        <v>1.73</v>
      </c>
      <c r="V10">
        <v>0</v>
      </c>
      <c r="W10">
        <f t="shared" si="1"/>
        <v>0.53391799999999989</v>
      </c>
      <c r="AH10">
        <v>2.48</v>
      </c>
      <c r="AI10">
        <v>0.5</v>
      </c>
      <c r="AJ10">
        <f t="shared" si="2"/>
        <v>0.92136799999999985</v>
      </c>
    </row>
    <row r="11" spans="1:36" x14ac:dyDescent="0.25">
      <c r="B11">
        <v>2.4300000000000002</v>
      </c>
      <c r="C11">
        <v>1</v>
      </c>
      <c r="D11">
        <f t="shared" si="3"/>
        <v>0.89553800000000006</v>
      </c>
      <c r="U11">
        <v>1.93</v>
      </c>
      <c r="V11">
        <v>0</v>
      </c>
      <c r="W11">
        <f t="shared" si="1"/>
        <v>0.63723799999999986</v>
      </c>
      <c r="AH11">
        <v>2.4700000000000002</v>
      </c>
      <c r="AI11">
        <v>0.5</v>
      </c>
      <c r="AJ11">
        <f t="shared" si="2"/>
        <v>0.91620200000000007</v>
      </c>
    </row>
    <row r="12" spans="1:36" x14ac:dyDescent="0.25">
      <c r="B12">
        <v>2.2799999999999998</v>
      </c>
      <c r="C12">
        <v>0.5</v>
      </c>
      <c r="D12">
        <f t="shared" si="3"/>
        <v>0.81804799999999978</v>
      </c>
      <c r="U12">
        <v>2.2599999999999998</v>
      </c>
      <c r="V12">
        <v>0.5</v>
      </c>
      <c r="W12">
        <f t="shared" si="1"/>
        <v>0.80771599999999977</v>
      </c>
      <c r="AH12">
        <v>2.4500000000000002</v>
      </c>
      <c r="AI12">
        <v>0.5</v>
      </c>
      <c r="AJ12">
        <f t="shared" si="2"/>
        <v>0.90587000000000006</v>
      </c>
    </row>
    <row r="13" spans="1:36" x14ac:dyDescent="0.25">
      <c r="B13">
        <v>2.38</v>
      </c>
      <c r="C13">
        <v>0.5</v>
      </c>
      <c r="D13">
        <f t="shared" si="3"/>
        <v>0.86970799999999981</v>
      </c>
      <c r="U13">
        <v>2.3199999999999998</v>
      </c>
      <c r="V13">
        <v>0.5</v>
      </c>
      <c r="W13">
        <f t="shared" si="1"/>
        <v>0.83871199999999979</v>
      </c>
      <c r="AH13">
        <v>2.42</v>
      </c>
      <c r="AI13">
        <v>0.5</v>
      </c>
      <c r="AJ13">
        <f t="shared" si="2"/>
        <v>0.89037199999999983</v>
      </c>
    </row>
    <row r="14" spans="1:36" x14ac:dyDescent="0.25">
      <c r="B14">
        <v>2.2999999999999998</v>
      </c>
      <c r="C14">
        <v>0.5</v>
      </c>
      <c r="D14">
        <f t="shared" si="3"/>
        <v>0.82837999999999978</v>
      </c>
      <c r="U14">
        <v>2.15</v>
      </c>
      <c r="V14">
        <v>0</v>
      </c>
      <c r="W14">
        <f t="shared" si="1"/>
        <v>0.75088999999999972</v>
      </c>
      <c r="AH14">
        <v>2.2000000000000002</v>
      </c>
      <c r="AI14">
        <v>0</v>
      </c>
      <c r="AJ14">
        <f t="shared" si="2"/>
        <v>0.77671999999999997</v>
      </c>
    </row>
    <row r="15" spans="1:36" x14ac:dyDescent="0.25">
      <c r="B15">
        <v>2.2200000000000002</v>
      </c>
      <c r="C15">
        <v>0.5</v>
      </c>
      <c r="D15">
        <f t="shared" si="3"/>
        <v>0.78705199999999997</v>
      </c>
      <c r="U15">
        <v>2.2200000000000002</v>
      </c>
      <c r="V15">
        <v>0</v>
      </c>
      <c r="W15">
        <f t="shared" si="1"/>
        <v>0.78705199999999997</v>
      </c>
      <c r="AH15">
        <v>2.27</v>
      </c>
      <c r="AI15">
        <v>0</v>
      </c>
      <c r="AJ15">
        <f t="shared" si="2"/>
        <v>0.81288199999999999</v>
      </c>
    </row>
    <row r="16" spans="1:36" x14ac:dyDescent="0.25">
      <c r="B16">
        <v>2.08</v>
      </c>
      <c r="C16">
        <v>0</v>
      </c>
      <c r="D16">
        <f t="shared" si="3"/>
        <v>0.71472799999999992</v>
      </c>
      <c r="U16">
        <v>2.36</v>
      </c>
      <c r="V16">
        <v>0.5</v>
      </c>
      <c r="W16">
        <f t="shared" si="1"/>
        <v>0.85937599999999981</v>
      </c>
      <c r="AH16">
        <v>2.4300000000000002</v>
      </c>
      <c r="AI16">
        <v>0.5</v>
      </c>
      <c r="AJ16">
        <f t="shared" si="2"/>
        <v>0.89553800000000006</v>
      </c>
    </row>
    <row r="17" spans="2:36" x14ac:dyDescent="0.25">
      <c r="B17">
        <v>2</v>
      </c>
      <c r="C17">
        <v>0</v>
      </c>
      <c r="D17">
        <f t="shared" si="3"/>
        <v>0.67339999999999989</v>
      </c>
      <c r="U17">
        <v>2.62</v>
      </c>
      <c r="V17">
        <v>1</v>
      </c>
      <c r="W17">
        <f t="shared" si="1"/>
        <v>0.99369199999999991</v>
      </c>
      <c r="AH17">
        <v>2.66</v>
      </c>
      <c r="AI17">
        <v>0.5</v>
      </c>
      <c r="AJ17">
        <f t="shared" si="2"/>
        <v>1.0143559999999998</v>
      </c>
    </row>
    <row r="18" spans="2:36" x14ac:dyDescent="0.25">
      <c r="B18">
        <v>2.12</v>
      </c>
      <c r="C18">
        <v>0</v>
      </c>
      <c r="D18">
        <f t="shared" si="0"/>
        <v>0.73539199999999993</v>
      </c>
      <c r="U18">
        <v>2.63</v>
      </c>
      <c r="V18">
        <v>1</v>
      </c>
      <c r="W18">
        <f t="shared" si="1"/>
        <v>0.99885799999999969</v>
      </c>
      <c r="AH18">
        <v>2.93</v>
      </c>
      <c r="AI18">
        <v>0.5</v>
      </c>
      <c r="AJ18">
        <f t="shared" si="2"/>
        <v>1.1538379999999999</v>
      </c>
    </row>
    <row r="19" spans="2:36" x14ac:dyDescent="0.25">
      <c r="B19">
        <v>2.16</v>
      </c>
      <c r="C19">
        <v>0</v>
      </c>
      <c r="D19">
        <f t="shared" si="0"/>
        <v>0.75605599999999995</v>
      </c>
      <c r="U19">
        <v>2.5299999999999998</v>
      </c>
      <c r="V19">
        <v>1</v>
      </c>
      <c r="W19">
        <f t="shared" si="1"/>
        <v>0.94719799999999965</v>
      </c>
      <c r="AH19">
        <v>3.18</v>
      </c>
      <c r="AI19">
        <v>1</v>
      </c>
      <c r="AJ19">
        <f t="shared" si="2"/>
        <v>1.282988</v>
      </c>
    </row>
    <row r="20" spans="2:36" x14ac:dyDescent="0.25">
      <c r="D20">
        <f t="shared" si="0"/>
        <v>-0.35980000000000001</v>
      </c>
      <c r="U20">
        <v>2.25</v>
      </c>
      <c r="V20">
        <v>0.5</v>
      </c>
      <c r="W20">
        <f t="shared" si="1"/>
        <v>0.80254999999999999</v>
      </c>
      <c r="AH20">
        <v>3.04</v>
      </c>
      <c r="AI20">
        <v>0.5</v>
      </c>
      <c r="AJ20">
        <f t="shared" si="2"/>
        <v>1.210664</v>
      </c>
    </row>
    <row r="21" spans="2:36" x14ac:dyDescent="0.25">
      <c r="D21">
        <f t="shared" si="0"/>
        <v>-0.35980000000000001</v>
      </c>
      <c r="U21">
        <v>2.2200000000000002</v>
      </c>
      <c r="V21">
        <v>0.5</v>
      </c>
      <c r="W21">
        <f t="shared" si="1"/>
        <v>0.78705199999999997</v>
      </c>
      <c r="AH21">
        <v>3.1</v>
      </c>
      <c r="AI21">
        <v>0.5</v>
      </c>
      <c r="AJ21">
        <f t="shared" si="2"/>
        <v>1.24166</v>
      </c>
    </row>
    <row r="22" spans="2:36" x14ac:dyDescent="0.25">
      <c r="D22">
        <f t="shared" si="0"/>
        <v>-0.35980000000000001</v>
      </c>
      <c r="U22">
        <v>2.6</v>
      </c>
      <c r="V22">
        <v>1</v>
      </c>
      <c r="W22">
        <f t="shared" si="1"/>
        <v>0.9833599999999999</v>
      </c>
      <c r="AH22">
        <v>3.34</v>
      </c>
      <c r="AI22">
        <v>1</v>
      </c>
      <c r="AJ22">
        <f t="shared" si="2"/>
        <v>1.3656439999999996</v>
      </c>
    </row>
    <row r="23" spans="2:36" x14ac:dyDescent="0.25">
      <c r="D23">
        <f t="shared" si="0"/>
        <v>-0.35980000000000001</v>
      </c>
      <c r="W23">
        <f t="shared" si="1"/>
        <v>-0.35980000000000001</v>
      </c>
      <c r="AH23">
        <v>3.14</v>
      </c>
      <c r="AI23">
        <v>1</v>
      </c>
      <c r="AJ23">
        <f t="shared" si="2"/>
        <v>1.262324</v>
      </c>
    </row>
    <row r="24" spans="2:36" x14ac:dyDescent="0.25">
      <c r="D24">
        <f t="shared" si="0"/>
        <v>-0.35980000000000001</v>
      </c>
      <c r="W24">
        <f t="shared" si="1"/>
        <v>-0.35980000000000001</v>
      </c>
      <c r="AJ24">
        <f t="shared" si="2"/>
        <v>-0.35980000000000001</v>
      </c>
    </row>
    <row r="25" spans="2:36" x14ac:dyDescent="0.25">
      <c r="D25">
        <f t="shared" si="0"/>
        <v>-0.35980000000000001</v>
      </c>
      <c r="W25">
        <f t="shared" si="1"/>
        <v>-0.35980000000000001</v>
      </c>
      <c r="AJ25">
        <f t="shared" si="2"/>
        <v>-0.35980000000000001</v>
      </c>
    </row>
    <row r="26" spans="2:36" x14ac:dyDescent="0.25">
      <c r="D26">
        <f t="shared" si="0"/>
        <v>-0.35980000000000001</v>
      </c>
      <c r="W26">
        <f t="shared" si="1"/>
        <v>-0.35980000000000001</v>
      </c>
      <c r="AJ26">
        <f t="shared" si="2"/>
        <v>-0.35980000000000001</v>
      </c>
    </row>
    <row r="27" spans="2:36" x14ac:dyDescent="0.25">
      <c r="D27">
        <f t="shared" si="0"/>
        <v>-0.35980000000000001</v>
      </c>
      <c r="W27">
        <f t="shared" si="1"/>
        <v>-0.35980000000000001</v>
      </c>
      <c r="AJ27">
        <f t="shared" si="2"/>
        <v>-0.35980000000000001</v>
      </c>
    </row>
    <row r="28" spans="2:36" x14ac:dyDescent="0.25">
      <c r="D28">
        <f t="shared" si="0"/>
        <v>-0.35980000000000001</v>
      </c>
      <c r="W28">
        <f t="shared" si="1"/>
        <v>-0.35980000000000001</v>
      </c>
      <c r="AJ28">
        <f t="shared" si="2"/>
        <v>-0.35980000000000001</v>
      </c>
    </row>
    <row r="29" spans="2:36" x14ac:dyDescent="0.25">
      <c r="D29">
        <f t="shared" si="0"/>
        <v>-0.35980000000000001</v>
      </c>
      <c r="W29">
        <f t="shared" si="1"/>
        <v>-0.35980000000000001</v>
      </c>
    </row>
    <row r="30" spans="2:36" x14ac:dyDescent="0.25">
      <c r="D30">
        <f t="shared" si="0"/>
        <v>-0.35980000000000001</v>
      </c>
      <c r="W30">
        <f t="shared" si="1"/>
        <v>-0.35980000000000001</v>
      </c>
    </row>
    <row r="31" spans="2:36" x14ac:dyDescent="0.25">
      <c r="D31">
        <f t="shared" si="0"/>
        <v>-0.35980000000000001</v>
      </c>
      <c r="W31">
        <f t="shared" si="1"/>
        <v>-0.35980000000000001</v>
      </c>
    </row>
    <row r="32" spans="2:36" x14ac:dyDescent="0.25">
      <c r="W32">
        <f t="shared" si="1"/>
        <v>-0.35980000000000001</v>
      </c>
    </row>
    <row r="33" spans="2:23" x14ac:dyDescent="0.25">
      <c r="W33">
        <f t="shared" si="1"/>
        <v>-0.35980000000000001</v>
      </c>
    </row>
    <row r="34" spans="2:23" x14ac:dyDescent="0.25">
      <c r="W34">
        <f t="shared" si="1"/>
        <v>-0.35980000000000001</v>
      </c>
    </row>
    <row r="35" spans="2:23" x14ac:dyDescent="0.25">
      <c r="W35">
        <f t="shared" si="1"/>
        <v>-0.35980000000000001</v>
      </c>
    </row>
    <row r="36" spans="2:23" x14ac:dyDescent="0.25">
      <c r="B36" s="4" t="s">
        <v>64</v>
      </c>
      <c r="C36" s="4"/>
      <c r="D36" s="4"/>
      <c r="E36" s="4" t="s">
        <v>65</v>
      </c>
      <c r="F36" s="4"/>
      <c r="G36" s="4"/>
      <c r="H36" s="4" t="s">
        <v>66</v>
      </c>
      <c r="I36" s="4"/>
      <c r="J36" s="4"/>
      <c r="W36">
        <f t="shared" si="1"/>
        <v>-0.35980000000000001</v>
      </c>
    </row>
    <row r="37" spans="2:23" x14ac:dyDescent="0.25">
      <c r="B37" t="s">
        <v>34</v>
      </c>
      <c r="C37" t="s">
        <v>67</v>
      </c>
      <c r="D37" t="s">
        <v>36</v>
      </c>
      <c r="E37" t="s">
        <v>34</v>
      </c>
      <c r="F37" t="s">
        <v>67</v>
      </c>
      <c r="G37" t="s">
        <v>36</v>
      </c>
      <c r="H37" t="s">
        <v>34</v>
      </c>
      <c r="I37" t="s">
        <v>67</v>
      </c>
      <c r="J37" t="s">
        <v>36</v>
      </c>
      <c r="W37">
        <f t="shared" si="1"/>
        <v>-0.35980000000000001</v>
      </c>
    </row>
    <row r="38" spans="2:23" x14ac:dyDescent="0.25">
      <c r="B38">
        <v>2.61</v>
      </c>
      <c r="C38">
        <v>1</v>
      </c>
      <c r="D38">
        <f>0.5166*B38 - 0.3598</f>
        <v>0.98852599999999968</v>
      </c>
      <c r="E38">
        <v>1.68</v>
      </c>
      <c r="F38">
        <v>0</v>
      </c>
      <c r="G38">
        <f>0.5166*E38 - 0.3598</f>
        <v>0.50808799999999987</v>
      </c>
      <c r="H38">
        <v>1.58</v>
      </c>
      <c r="I38">
        <v>0</v>
      </c>
      <c r="J38">
        <f>0.5166*H38 - 0.3598</f>
        <v>0.45642799999999994</v>
      </c>
      <c r="W38">
        <f t="shared" si="1"/>
        <v>-0.35980000000000001</v>
      </c>
    </row>
    <row r="39" spans="2:23" x14ac:dyDescent="0.25">
      <c r="B39">
        <v>2.91</v>
      </c>
      <c r="C39">
        <v>1</v>
      </c>
      <c r="D39">
        <f t="shared" ref="D39:D54" si="4">0.5166*B39 - 0.3598</f>
        <v>1.1435059999999999</v>
      </c>
      <c r="E39">
        <v>2.81</v>
      </c>
      <c r="F39">
        <v>1</v>
      </c>
      <c r="G39">
        <f t="shared" ref="G39:G56" si="5">0.5166*E39 - 0.3598</f>
        <v>1.0918459999999999</v>
      </c>
      <c r="H39">
        <v>1.84</v>
      </c>
      <c r="I39">
        <v>0</v>
      </c>
      <c r="J39">
        <f t="shared" ref="J39:J57" si="6">0.5166*H39 - 0.3598</f>
        <v>0.59074399999999994</v>
      </c>
      <c r="W39">
        <f t="shared" si="1"/>
        <v>-0.35980000000000001</v>
      </c>
    </row>
    <row r="40" spans="2:23" x14ac:dyDescent="0.25">
      <c r="B40">
        <v>2.99</v>
      </c>
      <c r="C40">
        <v>1</v>
      </c>
      <c r="D40">
        <f t="shared" si="4"/>
        <v>1.1848339999999999</v>
      </c>
      <c r="E40">
        <v>2.79</v>
      </c>
      <c r="F40">
        <v>1</v>
      </c>
      <c r="G40">
        <f t="shared" si="5"/>
        <v>1.0815139999999999</v>
      </c>
      <c r="H40">
        <v>2.0699999999999998</v>
      </c>
      <c r="I40">
        <v>0</v>
      </c>
      <c r="J40">
        <f t="shared" si="6"/>
        <v>0.70956199999999969</v>
      </c>
      <c r="W40">
        <f t="shared" si="1"/>
        <v>-0.35980000000000001</v>
      </c>
    </row>
    <row r="41" spans="2:23" x14ac:dyDescent="0.25">
      <c r="B41">
        <v>2.83</v>
      </c>
      <c r="C41">
        <v>1</v>
      </c>
      <c r="D41">
        <f t="shared" si="4"/>
        <v>1.1021779999999999</v>
      </c>
      <c r="E41">
        <v>2.42</v>
      </c>
      <c r="F41">
        <v>0.5</v>
      </c>
      <c r="G41">
        <f t="shared" si="5"/>
        <v>0.89037199999999983</v>
      </c>
      <c r="H41">
        <v>2.38</v>
      </c>
      <c r="I41">
        <v>0</v>
      </c>
      <c r="J41">
        <f t="shared" si="6"/>
        <v>0.86970799999999981</v>
      </c>
      <c r="W41">
        <f>0.5166*U41 - 0.3598</f>
        <v>-0.35980000000000001</v>
      </c>
    </row>
    <row r="42" spans="2:23" x14ac:dyDescent="0.25">
      <c r="B42">
        <v>2.78</v>
      </c>
      <c r="C42">
        <v>1</v>
      </c>
      <c r="D42">
        <f t="shared" si="4"/>
        <v>1.0763479999999999</v>
      </c>
      <c r="E42">
        <v>2.21</v>
      </c>
      <c r="F42">
        <v>0</v>
      </c>
      <c r="G42">
        <f t="shared" si="5"/>
        <v>0.78188599999999975</v>
      </c>
      <c r="H42">
        <v>2.66</v>
      </c>
      <c r="I42">
        <v>0.5</v>
      </c>
      <c r="J42">
        <f t="shared" si="6"/>
        <v>1.0143559999999998</v>
      </c>
    </row>
    <row r="43" spans="2:23" x14ac:dyDescent="0.25">
      <c r="B43">
        <v>2.65</v>
      </c>
      <c r="C43">
        <v>1</v>
      </c>
      <c r="D43">
        <f t="shared" si="4"/>
        <v>1.0091899999999998</v>
      </c>
      <c r="E43">
        <v>2.04</v>
      </c>
      <c r="F43">
        <v>0</v>
      </c>
      <c r="G43">
        <f t="shared" si="5"/>
        <v>0.6940639999999999</v>
      </c>
      <c r="H43">
        <v>2.61</v>
      </c>
      <c r="I43">
        <v>0.5</v>
      </c>
      <c r="J43">
        <f t="shared" si="6"/>
        <v>0.98852599999999968</v>
      </c>
    </row>
    <row r="44" spans="2:23" x14ac:dyDescent="0.25">
      <c r="B44">
        <v>2.56</v>
      </c>
      <c r="C44">
        <v>1</v>
      </c>
      <c r="D44">
        <f t="shared" si="4"/>
        <v>0.96269599999999989</v>
      </c>
      <c r="E44">
        <v>1.73</v>
      </c>
      <c r="F44">
        <v>0</v>
      </c>
      <c r="G44">
        <f t="shared" si="5"/>
        <v>0.53391799999999989</v>
      </c>
      <c r="H44">
        <v>2.48</v>
      </c>
      <c r="I44">
        <v>0.5</v>
      </c>
      <c r="J44">
        <f t="shared" si="6"/>
        <v>0.92136799999999985</v>
      </c>
    </row>
    <row r="45" spans="2:23" x14ac:dyDescent="0.25">
      <c r="B45">
        <v>2.48</v>
      </c>
      <c r="C45">
        <v>1</v>
      </c>
      <c r="D45">
        <f t="shared" si="4"/>
        <v>0.92136799999999985</v>
      </c>
      <c r="E45">
        <v>1.93</v>
      </c>
      <c r="F45">
        <v>0</v>
      </c>
      <c r="G45">
        <f t="shared" si="5"/>
        <v>0.63723799999999986</v>
      </c>
      <c r="H45">
        <v>2.4700000000000002</v>
      </c>
      <c r="I45">
        <v>0.5</v>
      </c>
      <c r="J45">
        <f t="shared" si="6"/>
        <v>0.91620200000000007</v>
      </c>
    </row>
    <row r="46" spans="2:23" x14ac:dyDescent="0.25">
      <c r="B46">
        <v>2.4300000000000002</v>
      </c>
      <c r="C46">
        <v>1</v>
      </c>
      <c r="D46">
        <f t="shared" si="4"/>
        <v>0.89553800000000006</v>
      </c>
      <c r="E46">
        <v>2.2599999999999998</v>
      </c>
      <c r="F46">
        <v>0.5</v>
      </c>
      <c r="G46">
        <f t="shared" si="5"/>
        <v>0.80771599999999977</v>
      </c>
      <c r="H46">
        <v>2.4500000000000002</v>
      </c>
      <c r="I46">
        <v>0.5</v>
      </c>
      <c r="J46">
        <f t="shared" si="6"/>
        <v>0.90587000000000006</v>
      </c>
    </row>
    <row r="47" spans="2:23" x14ac:dyDescent="0.25">
      <c r="B47">
        <v>2.2799999999999998</v>
      </c>
      <c r="C47">
        <v>0.5</v>
      </c>
      <c r="D47">
        <f t="shared" si="4"/>
        <v>0.81804799999999978</v>
      </c>
      <c r="E47">
        <v>2.3199999999999998</v>
      </c>
      <c r="F47">
        <v>0.5</v>
      </c>
      <c r="G47">
        <f t="shared" si="5"/>
        <v>0.83871199999999979</v>
      </c>
      <c r="H47">
        <v>2.42</v>
      </c>
      <c r="I47">
        <v>0.5</v>
      </c>
      <c r="J47">
        <f t="shared" si="6"/>
        <v>0.89037199999999983</v>
      </c>
    </row>
    <row r="48" spans="2:23" x14ac:dyDescent="0.25">
      <c r="B48">
        <v>2.38</v>
      </c>
      <c r="C48">
        <v>0.5</v>
      </c>
      <c r="D48">
        <f t="shared" si="4"/>
        <v>0.86970799999999981</v>
      </c>
      <c r="E48">
        <v>2.15</v>
      </c>
      <c r="F48">
        <v>0</v>
      </c>
      <c r="G48">
        <f t="shared" si="5"/>
        <v>0.75088999999999972</v>
      </c>
      <c r="H48">
        <v>2.2000000000000002</v>
      </c>
      <c r="I48">
        <v>0</v>
      </c>
      <c r="J48">
        <f t="shared" si="6"/>
        <v>0.77671999999999997</v>
      </c>
    </row>
    <row r="49" spans="2:10" x14ac:dyDescent="0.25">
      <c r="B49">
        <v>2.2999999999999998</v>
      </c>
      <c r="C49">
        <v>0.5</v>
      </c>
      <c r="D49">
        <f t="shared" si="4"/>
        <v>0.82837999999999978</v>
      </c>
      <c r="E49">
        <v>2.2200000000000002</v>
      </c>
      <c r="F49">
        <v>0</v>
      </c>
      <c r="G49">
        <f t="shared" si="5"/>
        <v>0.78705199999999997</v>
      </c>
      <c r="H49">
        <v>2.27</v>
      </c>
      <c r="I49">
        <v>0</v>
      </c>
      <c r="J49">
        <f t="shared" si="6"/>
        <v>0.81288199999999999</v>
      </c>
    </row>
    <row r="50" spans="2:10" x14ac:dyDescent="0.25">
      <c r="B50">
        <v>2.2200000000000002</v>
      </c>
      <c r="C50">
        <v>0.5</v>
      </c>
      <c r="D50">
        <f t="shared" si="4"/>
        <v>0.78705199999999997</v>
      </c>
      <c r="E50">
        <v>2.36</v>
      </c>
      <c r="F50">
        <v>0.5</v>
      </c>
      <c r="G50">
        <f t="shared" si="5"/>
        <v>0.85937599999999981</v>
      </c>
      <c r="H50">
        <v>2.4300000000000002</v>
      </c>
      <c r="I50">
        <v>0.5</v>
      </c>
      <c r="J50">
        <f t="shared" si="6"/>
        <v>0.89553800000000006</v>
      </c>
    </row>
    <row r="51" spans="2:10" x14ac:dyDescent="0.25">
      <c r="B51">
        <v>2.08</v>
      </c>
      <c r="C51">
        <v>0</v>
      </c>
      <c r="D51">
        <f t="shared" si="4"/>
        <v>0.71472799999999992</v>
      </c>
      <c r="E51">
        <v>2.62</v>
      </c>
      <c r="F51">
        <v>1</v>
      </c>
      <c r="G51">
        <f t="shared" si="5"/>
        <v>0.99369199999999991</v>
      </c>
      <c r="H51">
        <v>2.66</v>
      </c>
      <c r="I51">
        <v>0.5</v>
      </c>
      <c r="J51">
        <f t="shared" si="6"/>
        <v>1.0143559999999998</v>
      </c>
    </row>
    <row r="52" spans="2:10" x14ac:dyDescent="0.25">
      <c r="B52">
        <v>2</v>
      </c>
      <c r="C52">
        <v>0</v>
      </c>
      <c r="D52">
        <f t="shared" si="4"/>
        <v>0.67339999999999989</v>
      </c>
      <c r="E52">
        <v>2.63</v>
      </c>
      <c r="F52">
        <v>1</v>
      </c>
      <c r="G52">
        <f t="shared" si="5"/>
        <v>0.99885799999999969</v>
      </c>
      <c r="H52">
        <v>2.93</v>
      </c>
      <c r="I52">
        <v>0.5</v>
      </c>
      <c r="J52">
        <f t="shared" si="6"/>
        <v>1.1538379999999999</v>
      </c>
    </row>
    <row r="53" spans="2:10" x14ac:dyDescent="0.25">
      <c r="B53">
        <v>2.12</v>
      </c>
      <c r="C53">
        <v>0</v>
      </c>
      <c r="D53">
        <f t="shared" si="4"/>
        <v>0.73539199999999993</v>
      </c>
      <c r="E53">
        <v>2.5299999999999998</v>
      </c>
      <c r="F53">
        <v>1</v>
      </c>
      <c r="G53">
        <f t="shared" si="5"/>
        <v>0.94719799999999965</v>
      </c>
      <c r="H53">
        <v>3.18</v>
      </c>
      <c r="I53">
        <v>1</v>
      </c>
      <c r="J53">
        <f t="shared" si="6"/>
        <v>1.282988</v>
      </c>
    </row>
    <row r="54" spans="2:10" x14ac:dyDescent="0.25">
      <c r="B54">
        <v>2.16</v>
      </c>
      <c r="C54">
        <v>0</v>
      </c>
      <c r="D54">
        <f t="shared" si="4"/>
        <v>0.75605599999999995</v>
      </c>
      <c r="E54">
        <v>2.25</v>
      </c>
      <c r="F54">
        <v>0.5</v>
      </c>
      <c r="G54">
        <f t="shared" si="5"/>
        <v>0.80254999999999999</v>
      </c>
      <c r="H54">
        <v>3.04</v>
      </c>
      <c r="I54">
        <v>0.5</v>
      </c>
      <c r="J54">
        <f t="shared" si="6"/>
        <v>1.210664</v>
      </c>
    </row>
    <row r="55" spans="2:10" x14ac:dyDescent="0.25">
      <c r="E55">
        <v>2.2200000000000002</v>
      </c>
      <c r="F55">
        <v>0.5</v>
      </c>
      <c r="G55">
        <f t="shared" si="5"/>
        <v>0.78705199999999997</v>
      </c>
      <c r="H55">
        <v>3.1</v>
      </c>
      <c r="I55">
        <v>0.5</v>
      </c>
      <c r="J55">
        <f t="shared" si="6"/>
        <v>1.24166</v>
      </c>
    </row>
    <row r="56" spans="2:10" x14ac:dyDescent="0.25">
      <c r="E56">
        <v>2.6</v>
      </c>
      <c r="F56">
        <v>1</v>
      </c>
      <c r="G56">
        <f t="shared" si="5"/>
        <v>0.9833599999999999</v>
      </c>
      <c r="H56">
        <v>3.34</v>
      </c>
      <c r="I56">
        <v>1</v>
      </c>
      <c r="J56">
        <f t="shared" si="6"/>
        <v>1.3656439999999996</v>
      </c>
    </row>
    <row r="57" spans="2:10" x14ac:dyDescent="0.25">
      <c r="H57">
        <v>3.14</v>
      </c>
      <c r="I57">
        <v>1</v>
      </c>
      <c r="J57">
        <f t="shared" si="6"/>
        <v>1.262324</v>
      </c>
    </row>
  </sheetData>
  <mergeCells count="6">
    <mergeCell ref="B1:D1"/>
    <mergeCell ref="U2:W2"/>
    <mergeCell ref="AH2:AJ2"/>
    <mergeCell ref="B36:D36"/>
    <mergeCell ref="E36:G36"/>
    <mergeCell ref="H36:J36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7D4F-F24E-4D02-9CC3-4C6D70FF7ECE}">
  <dimension ref="A1:AJ29"/>
  <sheetViews>
    <sheetView workbookViewId="0">
      <selection activeCell="U34" sqref="U34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A1" t="s">
        <v>21</v>
      </c>
      <c r="B1" s="4" t="s">
        <v>15</v>
      </c>
      <c r="C1" s="4"/>
      <c r="O1" t="s">
        <v>21</v>
      </c>
      <c r="P1" s="4" t="s">
        <v>16</v>
      </c>
      <c r="Q1" s="4"/>
    </row>
    <row r="2" spans="1:36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  <c r="AE2" s="4" t="s">
        <v>28</v>
      </c>
      <c r="AF2" s="4"/>
    </row>
    <row r="3" spans="1:36" x14ac:dyDescent="0.25">
      <c r="B3">
        <v>0.68</v>
      </c>
      <c r="C3">
        <v>0.5</v>
      </c>
      <c r="E3">
        <v>0</v>
      </c>
      <c r="F3" t="s">
        <v>3</v>
      </c>
      <c r="J3" t="s">
        <v>8</v>
      </c>
      <c r="P3">
        <v>520</v>
      </c>
      <c r="Q3">
        <v>0</v>
      </c>
      <c r="R3">
        <f>P3/1000</f>
        <v>0.52</v>
      </c>
      <c r="S3" t="s">
        <v>17</v>
      </c>
      <c r="AD3" t="s">
        <v>21</v>
      </c>
      <c r="AE3" t="s">
        <v>29</v>
      </c>
      <c r="AF3" t="s">
        <v>1</v>
      </c>
      <c r="AG3" t="s">
        <v>30</v>
      </c>
      <c r="AH3" t="s">
        <v>31</v>
      </c>
      <c r="AI3" t="s">
        <v>32</v>
      </c>
      <c r="AJ3" t="s">
        <v>33</v>
      </c>
    </row>
    <row r="4" spans="1:36" x14ac:dyDescent="0.25">
      <c r="B4">
        <v>0.5</v>
      </c>
      <c r="C4">
        <v>0</v>
      </c>
      <c r="E4">
        <v>0.5</v>
      </c>
      <c r="F4" t="s">
        <v>11</v>
      </c>
      <c r="P4">
        <v>530</v>
      </c>
      <c r="Q4">
        <v>0</v>
      </c>
      <c r="R4">
        <f t="shared" ref="R4:R28" si="0">P4/1000</f>
        <v>0.53</v>
      </c>
      <c r="S4" t="s">
        <v>18</v>
      </c>
      <c r="AE4">
        <v>0.6</v>
      </c>
      <c r="AF4">
        <v>0</v>
      </c>
      <c r="AG4">
        <v>5.0000000000000001E-4</v>
      </c>
      <c r="AH4">
        <v>1.1499999999999999</v>
      </c>
      <c r="AI4">
        <v>0.1</v>
      </c>
      <c r="AJ4">
        <v>0</v>
      </c>
    </row>
    <row r="5" spans="1:36" x14ac:dyDescent="0.25">
      <c r="B5">
        <v>0.6</v>
      </c>
      <c r="C5">
        <v>0.5</v>
      </c>
      <c r="E5">
        <v>1</v>
      </c>
      <c r="F5" t="s">
        <v>5</v>
      </c>
      <c r="P5">
        <v>540</v>
      </c>
      <c r="Q5">
        <v>0</v>
      </c>
      <c r="R5">
        <f t="shared" si="0"/>
        <v>0.54</v>
      </c>
      <c r="AE5">
        <v>0.7</v>
      </c>
      <c r="AF5">
        <v>0</v>
      </c>
    </row>
    <row r="6" spans="1:36" x14ac:dyDescent="0.25">
      <c r="B6">
        <v>0.8</v>
      </c>
      <c r="C6">
        <v>0.5</v>
      </c>
      <c r="P6">
        <v>550</v>
      </c>
      <c r="Q6">
        <v>0</v>
      </c>
      <c r="R6">
        <f t="shared" si="0"/>
        <v>0.55000000000000004</v>
      </c>
      <c r="AE6">
        <v>0.8</v>
      </c>
      <c r="AF6">
        <v>0.5</v>
      </c>
    </row>
    <row r="7" spans="1:36" x14ac:dyDescent="0.25">
      <c r="B7">
        <v>0.85</v>
      </c>
      <c r="C7">
        <v>1</v>
      </c>
      <c r="E7" s="1" t="s">
        <v>37</v>
      </c>
      <c r="P7">
        <v>560</v>
      </c>
      <c r="Q7">
        <v>0</v>
      </c>
      <c r="R7">
        <f t="shared" si="0"/>
        <v>0.56000000000000005</v>
      </c>
      <c r="AE7">
        <v>0.9</v>
      </c>
      <c r="AF7">
        <v>0.5</v>
      </c>
    </row>
    <row r="8" spans="1:36" x14ac:dyDescent="0.25">
      <c r="B8">
        <v>0.82</v>
      </c>
      <c r="C8">
        <v>0.5</v>
      </c>
      <c r="E8" s="1" t="s">
        <v>38</v>
      </c>
      <c r="P8">
        <v>570</v>
      </c>
      <c r="Q8">
        <v>0</v>
      </c>
      <c r="R8">
        <f t="shared" si="0"/>
        <v>0.56999999999999995</v>
      </c>
      <c r="AE8">
        <v>1</v>
      </c>
      <c r="AF8">
        <v>0.5</v>
      </c>
    </row>
    <row r="9" spans="1:36" x14ac:dyDescent="0.25">
      <c r="B9">
        <v>0.83</v>
      </c>
      <c r="C9">
        <v>0.5</v>
      </c>
      <c r="E9" s="1" t="s">
        <v>39</v>
      </c>
      <c r="P9">
        <v>580</v>
      </c>
      <c r="Q9">
        <v>0</v>
      </c>
      <c r="R9">
        <f t="shared" si="0"/>
        <v>0.57999999999999996</v>
      </c>
      <c r="AE9">
        <v>1.1000000000000001</v>
      </c>
      <c r="AF9">
        <v>1</v>
      </c>
    </row>
    <row r="10" spans="1:36" x14ac:dyDescent="0.25">
      <c r="B10">
        <v>0.84</v>
      </c>
      <c r="C10">
        <v>1</v>
      </c>
      <c r="E10" s="1" t="s">
        <v>40</v>
      </c>
      <c r="P10">
        <v>590</v>
      </c>
      <c r="Q10">
        <v>0</v>
      </c>
      <c r="R10">
        <f t="shared" si="0"/>
        <v>0.59</v>
      </c>
      <c r="AE10">
        <v>1.05</v>
      </c>
      <c r="AF10">
        <v>0.5</v>
      </c>
    </row>
    <row r="11" spans="1:36" x14ac:dyDescent="0.25">
      <c r="B11">
        <v>0.55000000000000004</v>
      </c>
      <c r="C11">
        <v>0.5</v>
      </c>
      <c r="E11" s="1" t="s">
        <v>41</v>
      </c>
      <c r="P11">
        <v>600</v>
      </c>
      <c r="Q11">
        <v>0</v>
      </c>
      <c r="R11">
        <f t="shared" si="0"/>
        <v>0.6</v>
      </c>
      <c r="AE11">
        <v>1.08</v>
      </c>
      <c r="AF11">
        <v>1</v>
      </c>
    </row>
    <row r="12" spans="1:36" x14ac:dyDescent="0.25">
      <c r="B12">
        <v>0.51</v>
      </c>
      <c r="C12">
        <v>0</v>
      </c>
      <c r="E12" s="1" t="s">
        <v>54</v>
      </c>
      <c r="P12">
        <v>610</v>
      </c>
      <c r="Q12">
        <v>0</v>
      </c>
      <c r="R12">
        <f t="shared" si="0"/>
        <v>0.61</v>
      </c>
      <c r="AE12">
        <v>1.07</v>
      </c>
      <c r="AF12">
        <v>1</v>
      </c>
    </row>
    <row r="13" spans="1:36" x14ac:dyDescent="0.25">
      <c r="B13">
        <v>0.52</v>
      </c>
      <c r="C13">
        <v>0</v>
      </c>
      <c r="E13" s="1" t="s">
        <v>43</v>
      </c>
      <c r="P13">
        <v>620</v>
      </c>
      <c r="Q13">
        <v>0</v>
      </c>
      <c r="R13">
        <f t="shared" si="0"/>
        <v>0.62</v>
      </c>
      <c r="AE13">
        <v>1.06</v>
      </c>
      <c r="AF13">
        <v>0.5</v>
      </c>
    </row>
    <row r="14" spans="1:36" x14ac:dyDescent="0.25">
      <c r="B14">
        <v>0.54</v>
      </c>
      <c r="C14">
        <v>0.5</v>
      </c>
      <c r="E14" s="1" t="s">
        <v>44</v>
      </c>
      <c r="P14">
        <v>630</v>
      </c>
      <c r="Q14">
        <v>0</v>
      </c>
      <c r="R14">
        <f t="shared" si="0"/>
        <v>0.63</v>
      </c>
      <c r="AE14">
        <v>0.75</v>
      </c>
      <c r="AF14">
        <v>0.5</v>
      </c>
    </row>
    <row r="15" spans="1:36" x14ac:dyDescent="0.25">
      <c r="B15">
        <v>0.53</v>
      </c>
      <c r="C15">
        <v>0</v>
      </c>
      <c r="E15" s="1" t="s">
        <v>45</v>
      </c>
      <c r="P15">
        <v>650</v>
      </c>
      <c r="Q15">
        <v>0</v>
      </c>
      <c r="R15">
        <f t="shared" si="0"/>
        <v>0.65</v>
      </c>
      <c r="AE15">
        <v>0.71</v>
      </c>
      <c r="AF15">
        <v>0.5</v>
      </c>
    </row>
    <row r="16" spans="1:36" x14ac:dyDescent="0.25">
      <c r="E16" s="1" t="s">
        <v>46</v>
      </c>
      <c r="P16">
        <v>700</v>
      </c>
      <c r="Q16">
        <v>0</v>
      </c>
      <c r="R16">
        <f t="shared" si="0"/>
        <v>0.7</v>
      </c>
      <c r="AE16">
        <v>1.2</v>
      </c>
      <c r="AF16">
        <v>1</v>
      </c>
    </row>
    <row r="17" spans="5:18" x14ac:dyDescent="0.25">
      <c r="E17" s="1" t="s">
        <v>47</v>
      </c>
      <c r="P17">
        <v>720</v>
      </c>
      <c r="Q17">
        <v>0</v>
      </c>
      <c r="R17">
        <f t="shared" si="0"/>
        <v>0.72</v>
      </c>
    </row>
    <row r="18" spans="5:18" x14ac:dyDescent="0.25">
      <c r="E18" s="1" t="s">
        <v>48</v>
      </c>
      <c r="P18">
        <v>740</v>
      </c>
      <c r="Q18">
        <v>0</v>
      </c>
      <c r="R18">
        <f t="shared" si="0"/>
        <v>0.74</v>
      </c>
    </row>
    <row r="19" spans="5:18" x14ac:dyDescent="0.25">
      <c r="E19" s="1" t="s">
        <v>55</v>
      </c>
      <c r="P19">
        <v>760</v>
      </c>
      <c r="Q19">
        <v>0</v>
      </c>
      <c r="R19">
        <f t="shared" si="0"/>
        <v>0.76</v>
      </c>
    </row>
    <row r="20" spans="5:18" x14ac:dyDescent="0.25">
      <c r="E20" s="1" t="s">
        <v>56</v>
      </c>
      <c r="P20">
        <v>780</v>
      </c>
      <c r="Q20">
        <v>0</v>
      </c>
      <c r="R20">
        <f t="shared" si="0"/>
        <v>0.78</v>
      </c>
    </row>
    <row r="21" spans="5:18" x14ac:dyDescent="0.25">
      <c r="E21" s="1" t="s">
        <v>51</v>
      </c>
      <c r="P21">
        <v>800</v>
      </c>
      <c r="Q21">
        <v>0.5</v>
      </c>
      <c r="R21">
        <f t="shared" si="0"/>
        <v>0.8</v>
      </c>
    </row>
    <row r="22" spans="5:18" x14ac:dyDescent="0.25">
      <c r="E22" s="1" t="s">
        <v>52</v>
      </c>
      <c r="P22">
        <v>820</v>
      </c>
      <c r="Q22">
        <v>0.5</v>
      </c>
      <c r="R22">
        <f t="shared" si="0"/>
        <v>0.82</v>
      </c>
    </row>
    <row r="23" spans="5:18" x14ac:dyDescent="0.25">
      <c r="E23" s="1" t="s">
        <v>53</v>
      </c>
      <c r="P23">
        <v>840</v>
      </c>
      <c r="Q23">
        <v>0.5</v>
      </c>
      <c r="R23">
        <f t="shared" si="0"/>
        <v>0.84</v>
      </c>
    </row>
    <row r="24" spans="5:18" x14ac:dyDescent="0.25">
      <c r="E24" s="2"/>
      <c r="P24">
        <v>860</v>
      </c>
      <c r="Q24">
        <v>1</v>
      </c>
      <c r="R24">
        <f t="shared" si="0"/>
        <v>0.86</v>
      </c>
    </row>
    <row r="25" spans="5:18" x14ac:dyDescent="0.25">
      <c r="E25" s="1" t="s">
        <v>57</v>
      </c>
      <c r="P25">
        <v>880</v>
      </c>
      <c r="Q25">
        <v>1</v>
      </c>
      <c r="R25">
        <f t="shared" si="0"/>
        <v>0.88</v>
      </c>
    </row>
    <row r="26" spans="5:18" x14ac:dyDescent="0.25">
      <c r="E26" s="1" t="s">
        <v>58</v>
      </c>
      <c r="P26">
        <v>900</v>
      </c>
      <c r="Q26">
        <v>1</v>
      </c>
      <c r="R26">
        <f t="shared" si="0"/>
        <v>0.9</v>
      </c>
    </row>
    <row r="27" spans="5:18" x14ac:dyDescent="0.25">
      <c r="E27" s="1" t="s">
        <v>59</v>
      </c>
      <c r="P27">
        <v>790</v>
      </c>
      <c r="Q27">
        <v>0</v>
      </c>
      <c r="R27">
        <f t="shared" si="0"/>
        <v>0.79</v>
      </c>
    </row>
    <row r="28" spans="5:18" x14ac:dyDescent="0.25">
      <c r="E28" t="s">
        <v>31</v>
      </c>
      <c r="F28" t="s">
        <v>32</v>
      </c>
      <c r="P28">
        <v>850</v>
      </c>
      <c r="Q28">
        <v>1</v>
      </c>
      <c r="R28">
        <f t="shared" si="0"/>
        <v>0.85</v>
      </c>
    </row>
    <row r="29" spans="5:18" x14ac:dyDescent="0.25">
      <c r="E29">
        <v>1.1499999999999999</v>
      </c>
      <c r="F29">
        <v>0.1</v>
      </c>
    </row>
  </sheetData>
  <mergeCells count="3">
    <mergeCell ref="B1:C1"/>
    <mergeCell ref="P1:Q1"/>
    <mergeCell ref="AE2:AF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2143-BDE9-48E5-8FDD-8FBFEF700EFA}">
  <dimension ref="A1:AI52"/>
  <sheetViews>
    <sheetView topLeftCell="A13" workbookViewId="0">
      <selection activeCell="K32" sqref="K3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5" x14ac:dyDescent="0.25">
      <c r="B1" s="4" t="s">
        <v>13</v>
      </c>
      <c r="C1" s="4"/>
      <c r="D1" s="4"/>
    </row>
    <row r="2" spans="1:35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4" t="s">
        <v>14</v>
      </c>
      <c r="V2" s="4"/>
      <c r="W2" s="4"/>
      <c r="AG2" s="4" t="s">
        <v>27</v>
      </c>
      <c r="AH2" s="4"/>
      <c r="AI2" s="4"/>
    </row>
    <row r="3" spans="1:35" x14ac:dyDescent="0.25">
      <c r="B3">
        <v>1.52</v>
      </c>
      <c r="C3">
        <v>0</v>
      </c>
      <c r="D3">
        <f>0.5166*B3 - 0.3598</f>
        <v>0.42543199999999992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  <c r="AG3" t="s">
        <v>0</v>
      </c>
      <c r="AH3" t="s">
        <v>1</v>
      </c>
      <c r="AI3" t="s">
        <v>12</v>
      </c>
    </row>
    <row r="4" spans="1:35" x14ac:dyDescent="0.25">
      <c r="B4">
        <v>1.68</v>
      </c>
      <c r="C4">
        <v>0</v>
      </c>
      <c r="D4">
        <f t="shared" ref="D4:D31" si="0">0.5166*B4 - 0.3598</f>
        <v>0.50808799999999987</v>
      </c>
      <c r="E4">
        <v>0.5</v>
      </c>
      <c r="F4" t="s">
        <v>4</v>
      </c>
      <c r="U4" s="3">
        <v>1.91</v>
      </c>
      <c r="V4" s="3">
        <v>0.5</v>
      </c>
      <c r="W4">
        <f>0.5166*U4 - 0.3598</f>
        <v>0.62690599999999985</v>
      </c>
      <c r="Y4" t="s">
        <v>26</v>
      </c>
      <c r="AG4">
        <v>3.42</v>
      </c>
      <c r="AH4">
        <v>1</v>
      </c>
      <c r="AI4">
        <f>0.5166*AG4 - 0.3598</f>
        <v>1.4069719999999997</v>
      </c>
    </row>
    <row r="5" spans="1:35" x14ac:dyDescent="0.25">
      <c r="B5">
        <v>1.91</v>
      </c>
      <c r="C5">
        <v>0.5</v>
      </c>
      <c r="D5">
        <f t="shared" si="0"/>
        <v>0.62690599999999985</v>
      </c>
      <c r="E5">
        <v>1</v>
      </c>
      <c r="F5" t="s">
        <v>5</v>
      </c>
      <c r="U5" s="3">
        <v>1.78</v>
      </c>
      <c r="V5" s="3">
        <v>0</v>
      </c>
      <c r="W5">
        <f t="shared" ref="W5:W40" si="1">0.5166*U5 - 0.3598</f>
        <v>0.55974799999999991</v>
      </c>
      <c r="AG5">
        <v>2.81</v>
      </c>
      <c r="AH5">
        <v>1</v>
      </c>
      <c r="AI5">
        <f t="shared" ref="AI5:AI28" si="2">0.5166*AG5 - 0.3598</f>
        <v>1.0918459999999999</v>
      </c>
    </row>
    <row r="6" spans="1:35" x14ac:dyDescent="0.25">
      <c r="B6">
        <v>2.12</v>
      </c>
      <c r="C6">
        <v>0.5</v>
      </c>
      <c r="D6">
        <f t="shared" si="0"/>
        <v>0.73539199999999993</v>
      </c>
      <c r="U6" s="3">
        <v>1.83</v>
      </c>
      <c r="V6" s="3">
        <v>0</v>
      </c>
      <c r="W6">
        <f t="shared" si="1"/>
        <v>0.58557799999999993</v>
      </c>
      <c r="AG6">
        <v>2.0499999999999998</v>
      </c>
      <c r="AH6">
        <v>0.5</v>
      </c>
      <c r="AI6">
        <f t="shared" si="2"/>
        <v>0.69922999999999969</v>
      </c>
    </row>
    <row r="7" spans="1:35" x14ac:dyDescent="0.25">
      <c r="B7">
        <v>2.4500000000000002</v>
      </c>
      <c r="C7">
        <v>1</v>
      </c>
      <c r="D7">
        <f t="shared" si="0"/>
        <v>0.90587000000000006</v>
      </c>
      <c r="U7" s="3">
        <v>1.87</v>
      </c>
      <c r="V7" s="3">
        <v>0.5</v>
      </c>
      <c r="W7">
        <f t="shared" si="1"/>
        <v>0.60624199999999995</v>
      </c>
      <c r="AG7">
        <v>2.09</v>
      </c>
      <c r="AH7">
        <v>0.5</v>
      </c>
      <c r="AI7">
        <f t="shared" si="2"/>
        <v>0.7198939999999997</v>
      </c>
    </row>
    <row r="8" spans="1:35" x14ac:dyDescent="0.25">
      <c r="B8">
        <v>2.2200000000000002</v>
      </c>
      <c r="C8">
        <v>1</v>
      </c>
      <c r="D8">
        <f t="shared" si="0"/>
        <v>0.78705199999999997</v>
      </c>
      <c r="U8" s="3">
        <v>1.95</v>
      </c>
      <c r="V8" s="3">
        <v>0.5</v>
      </c>
      <c r="W8">
        <f t="shared" si="1"/>
        <v>0.64756999999999987</v>
      </c>
      <c r="AG8">
        <v>2.15</v>
      </c>
      <c r="AH8">
        <v>0.5</v>
      </c>
      <c r="AI8">
        <f t="shared" si="2"/>
        <v>0.75088999999999972</v>
      </c>
    </row>
    <row r="9" spans="1:35" x14ac:dyDescent="0.25">
      <c r="B9">
        <v>2.33</v>
      </c>
      <c r="C9">
        <v>1</v>
      </c>
      <c r="D9">
        <f t="shared" si="0"/>
        <v>0.84387800000000002</v>
      </c>
      <c r="U9" s="3">
        <v>2.13</v>
      </c>
      <c r="V9" s="3">
        <v>0.5</v>
      </c>
      <c r="W9">
        <f t="shared" si="1"/>
        <v>0.74055799999999972</v>
      </c>
      <c r="AG9">
        <v>2.12</v>
      </c>
      <c r="AH9">
        <v>0.5</v>
      </c>
      <c r="AI9">
        <f t="shared" si="2"/>
        <v>0.73539199999999993</v>
      </c>
    </row>
    <row r="10" spans="1:35" x14ac:dyDescent="0.25">
      <c r="B10">
        <v>2.08</v>
      </c>
      <c r="C10">
        <v>0.5</v>
      </c>
      <c r="D10">
        <f t="shared" si="0"/>
        <v>0.71472799999999992</v>
      </c>
      <c r="U10" s="3">
        <v>2.27</v>
      </c>
      <c r="V10" s="3">
        <v>1</v>
      </c>
      <c r="W10">
        <f t="shared" si="1"/>
        <v>0.81288199999999999</v>
      </c>
      <c r="AG10">
        <v>2.2999999999999998</v>
      </c>
      <c r="AH10">
        <v>0.5</v>
      </c>
      <c r="AI10">
        <f t="shared" si="2"/>
        <v>0.82837999999999978</v>
      </c>
    </row>
    <row r="11" spans="1:35" x14ac:dyDescent="0.25">
      <c r="B11">
        <v>2.1</v>
      </c>
      <c r="C11">
        <v>0.5</v>
      </c>
      <c r="D11">
        <f t="shared" si="0"/>
        <v>0.72505999999999993</v>
      </c>
      <c r="U11" s="3">
        <v>2.23</v>
      </c>
      <c r="V11" s="3">
        <v>1</v>
      </c>
      <c r="W11">
        <f t="shared" si="1"/>
        <v>0.79221799999999976</v>
      </c>
      <c r="AG11">
        <v>2.46</v>
      </c>
      <c r="AH11">
        <v>1</v>
      </c>
      <c r="AI11">
        <f t="shared" si="2"/>
        <v>0.91103599999999985</v>
      </c>
    </row>
    <row r="12" spans="1:35" x14ac:dyDescent="0.25">
      <c r="B12">
        <v>2.2000000000000002</v>
      </c>
      <c r="C12">
        <v>1</v>
      </c>
      <c r="D12">
        <f t="shared" si="0"/>
        <v>0.77671999999999997</v>
      </c>
      <c r="U12" s="3">
        <v>2.2000000000000002</v>
      </c>
      <c r="V12" s="3">
        <v>1</v>
      </c>
      <c r="W12">
        <f t="shared" si="1"/>
        <v>0.77671999999999997</v>
      </c>
      <c r="AG12">
        <v>2.4300000000000002</v>
      </c>
      <c r="AH12">
        <v>0.5</v>
      </c>
      <c r="AI12">
        <f t="shared" si="2"/>
        <v>0.89553800000000006</v>
      </c>
    </row>
    <row r="13" spans="1:35" x14ac:dyDescent="0.25">
      <c r="B13">
        <v>1.6</v>
      </c>
      <c r="C13">
        <v>0</v>
      </c>
      <c r="D13">
        <f t="shared" si="0"/>
        <v>0.46675999999999995</v>
      </c>
      <c r="U13" s="3">
        <v>2.17</v>
      </c>
      <c r="V13" s="3">
        <v>0.5</v>
      </c>
      <c r="W13">
        <f t="shared" si="1"/>
        <v>0.76122199999999973</v>
      </c>
      <c r="AG13">
        <v>2.41</v>
      </c>
      <c r="AH13">
        <v>0.5</v>
      </c>
      <c r="AI13">
        <f t="shared" si="2"/>
        <v>0.88520600000000005</v>
      </c>
    </row>
    <row r="14" spans="1:35" x14ac:dyDescent="0.25">
      <c r="B14">
        <v>1.92</v>
      </c>
      <c r="C14">
        <v>0.5</v>
      </c>
      <c r="D14">
        <f t="shared" si="0"/>
        <v>0.63207199999999986</v>
      </c>
      <c r="U14" s="3">
        <v>2.23</v>
      </c>
      <c r="V14" s="3">
        <v>1</v>
      </c>
      <c r="W14">
        <f t="shared" si="1"/>
        <v>0.79221799999999976</v>
      </c>
      <c r="AG14">
        <v>2.46</v>
      </c>
      <c r="AH14">
        <v>0.5</v>
      </c>
      <c r="AI14">
        <f t="shared" si="2"/>
        <v>0.91103599999999985</v>
      </c>
    </row>
    <row r="15" spans="1:35" x14ac:dyDescent="0.25">
      <c r="B15">
        <v>1.84</v>
      </c>
      <c r="C15">
        <v>0</v>
      </c>
      <c r="D15">
        <f t="shared" si="0"/>
        <v>0.59074399999999994</v>
      </c>
      <c r="W15">
        <f t="shared" si="1"/>
        <v>-0.35980000000000001</v>
      </c>
      <c r="AG15">
        <v>2.48</v>
      </c>
      <c r="AH15">
        <v>1</v>
      </c>
      <c r="AI15">
        <f t="shared" si="2"/>
        <v>0.92136799999999985</v>
      </c>
    </row>
    <row r="16" spans="1:35" x14ac:dyDescent="0.25">
      <c r="B16">
        <v>1.91</v>
      </c>
      <c r="C16">
        <v>0.5</v>
      </c>
      <c r="D16">
        <f t="shared" si="0"/>
        <v>0.62690599999999985</v>
      </c>
      <c r="W16">
        <f t="shared" si="1"/>
        <v>-0.35980000000000001</v>
      </c>
      <c r="AG16">
        <v>2.7</v>
      </c>
      <c r="AH16">
        <v>1</v>
      </c>
      <c r="AI16">
        <f t="shared" si="2"/>
        <v>1.0350199999999998</v>
      </c>
    </row>
    <row r="17" spans="4:35" x14ac:dyDescent="0.25">
      <c r="D17">
        <f t="shared" si="0"/>
        <v>-0.35980000000000001</v>
      </c>
      <c r="W17">
        <f t="shared" si="1"/>
        <v>-0.35980000000000001</v>
      </c>
      <c r="AG17">
        <v>2.79</v>
      </c>
      <c r="AH17">
        <v>1</v>
      </c>
      <c r="AI17">
        <f t="shared" si="2"/>
        <v>1.0815139999999999</v>
      </c>
    </row>
    <row r="18" spans="4:35" x14ac:dyDescent="0.25">
      <c r="D18">
        <f t="shared" si="0"/>
        <v>-0.35980000000000001</v>
      </c>
      <c r="W18">
        <f t="shared" si="1"/>
        <v>-0.35980000000000001</v>
      </c>
      <c r="AG18">
        <v>2.65</v>
      </c>
      <c r="AH18">
        <v>1</v>
      </c>
      <c r="AI18">
        <f t="shared" si="2"/>
        <v>1.0091899999999998</v>
      </c>
    </row>
    <row r="19" spans="4:35" x14ac:dyDescent="0.25">
      <c r="D19">
        <f t="shared" si="0"/>
        <v>-0.35980000000000001</v>
      </c>
      <c r="W19">
        <f t="shared" si="1"/>
        <v>-0.35980000000000001</v>
      </c>
      <c r="AG19" s="3">
        <v>1.95</v>
      </c>
      <c r="AH19" s="3">
        <v>0.5</v>
      </c>
      <c r="AI19">
        <f t="shared" si="2"/>
        <v>0.64756999999999987</v>
      </c>
    </row>
    <row r="20" spans="4:35" x14ac:dyDescent="0.25">
      <c r="D20">
        <f t="shared" si="0"/>
        <v>-0.35980000000000001</v>
      </c>
      <c r="W20">
        <f t="shared" si="1"/>
        <v>-0.35980000000000001</v>
      </c>
      <c r="AG20" s="3">
        <v>1.92</v>
      </c>
      <c r="AH20" s="3">
        <v>0</v>
      </c>
      <c r="AI20">
        <f t="shared" si="2"/>
        <v>0.63207199999999986</v>
      </c>
    </row>
    <row r="21" spans="4:35" x14ac:dyDescent="0.25">
      <c r="D21">
        <f t="shared" si="0"/>
        <v>-0.35980000000000001</v>
      </c>
      <c r="W21">
        <f t="shared" si="1"/>
        <v>-0.35980000000000001</v>
      </c>
      <c r="AI21">
        <f t="shared" si="2"/>
        <v>-0.35980000000000001</v>
      </c>
    </row>
    <row r="22" spans="4:35" x14ac:dyDescent="0.25">
      <c r="D22">
        <f t="shared" si="0"/>
        <v>-0.35980000000000001</v>
      </c>
      <c r="W22">
        <f t="shared" si="1"/>
        <v>-0.35980000000000001</v>
      </c>
      <c r="AI22">
        <f t="shared" si="2"/>
        <v>-0.35980000000000001</v>
      </c>
    </row>
    <row r="23" spans="4:35" x14ac:dyDescent="0.25">
      <c r="D23">
        <f t="shared" si="0"/>
        <v>-0.35980000000000001</v>
      </c>
      <c r="W23">
        <f t="shared" si="1"/>
        <v>-0.35980000000000001</v>
      </c>
      <c r="AI23">
        <f t="shared" si="2"/>
        <v>-0.35980000000000001</v>
      </c>
    </row>
    <row r="24" spans="4:35" x14ac:dyDescent="0.25">
      <c r="D24">
        <f t="shared" si="0"/>
        <v>-0.35980000000000001</v>
      </c>
      <c r="W24">
        <f t="shared" si="1"/>
        <v>-0.35980000000000001</v>
      </c>
      <c r="AI24">
        <f t="shared" si="2"/>
        <v>-0.35980000000000001</v>
      </c>
    </row>
    <row r="25" spans="4:35" x14ac:dyDescent="0.25">
      <c r="D25">
        <f t="shared" si="0"/>
        <v>-0.35980000000000001</v>
      </c>
      <c r="W25">
        <f t="shared" si="1"/>
        <v>-0.35980000000000001</v>
      </c>
      <c r="AI25">
        <f t="shared" si="2"/>
        <v>-0.35980000000000001</v>
      </c>
    </row>
    <row r="26" spans="4:35" x14ac:dyDescent="0.25">
      <c r="D26">
        <f t="shared" si="0"/>
        <v>-0.35980000000000001</v>
      </c>
      <c r="W26">
        <f t="shared" si="1"/>
        <v>-0.35980000000000001</v>
      </c>
      <c r="AI26">
        <f t="shared" si="2"/>
        <v>-0.35980000000000001</v>
      </c>
    </row>
    <row r="27" spans="4:35" x14ac:dyDescent="0.25">
      <c r="D27">
        <f t="shared" si="0"/>
        <v>-0.35980000000000001</v>
      </c>
      <c r="W27">
        <f t="shared" si="1"/>
        <v>-0.35980000000000001</v>
      </c>
      <c r="AI27">
        <f t="shared" si="2"/>
        <v>-0.35980000000000001</v>
      </c>
    </row>
    <row r="28" spans="4:35" x14ac:dyDescent="0.25">
      <c r="D28">
        <f t="shared" si="0"/>
        <v>-0.35980000000000001</v>
      </c>
      <c r="W28">
        <f t="shared" si="1"/>
        <v>-0.35980000000000001</v>
      </c>
      <c r="AI28">
        <f t="shared" si="2"/>
        <v>-0.35980000000000001</v>
      </c>
    </row>
    <row r="29" spans="4:35" x14ac:dyDescent="0.25">
      <c r="D29">
        <f t="shared" si="0"/>
        <v>-0.35980000000000001</v>
      </c>
      <c r="W29">
        <f t="shared" si="1"/>
        <v>-0.35980000000000001</v>
      </c>
    </row>
    <row r="30" spans="4:35" x14ac:dyDescent="0.25">
      <c r="D30">
        <f t="shared" si="0"/>
        <v>-0.35980000000000001</v>
      </c>
      <c r="W30">
        <f t="shared" si="1"/>
        <v>-0.35980000000000001</v>
      </c>
    </row>
    <row r="31" spans="4:35" x14ac:dyDescent="0.25">
      <c r="D31">
        <f t="shared" si="0"/>
        <v>-0.35980000000000001</v>
      </c>
      <c r="W31">
        <f t="shared" si="1"/>
        <v>-0.35980000000000001</v>
      </c>
    </row>
    <row r="32" spans="4:35" x14ac:dyDescent="0.25">
      <c r="W32">
        <f t="shared" si="1"/>
        <v>-0.35980000000000001</v>
      </c>
    </row>
    <row r="33" spans="2:23" x14ac:dyDescent="0.25">
      <c r="W33">
        <f t="shared" si="1"/>
        <v>-0.35980000000000001</v>
      </c>
    </row>
    <row r="34" spans="2:23" x14ac:dyDescent="0.25">
      <c r="B34" s="4" t="s">
        <v>64</v>
      </c>
      <c r="C34" s="4"/>
      <c r="D34" s="4"/>
      <c r="E34" s="4" t="s">
        <v>65</v>
      </c>
      <c r="F34" s="4"/>
      <c r="G34" s="4"/>
      <c r="H34" s="4" t="s">
        <v>66</v>
      </c>
      <c r="I34" s="4"/>
      <c r="J34" s="4"/>
      <c r="W34">
        <f t="shared" si="1"/>
        <v>-0.35980000000000001</v>
      </c>
    </row>
    <row r="35" spans="2:23" x14ac:dyDescent="0.25">
      <c r="B35" t="s">
        <v>34</v>
      </c>
      <c r="C35" t="s">
        <v>67</v>
      </c>
      <c r="D35" t="s">
        <v>36</v>
      </c>
      <c r="E35" t="s">
        <v>34</v>
      </c>
      <c r="F35" t="s">
        <v>67</v>
      </c>
      <c r="G35" t="s">
        <v>36</v>
      </c>
      <c r="H35" t="s">
        <v>34</v>
      </c>
      <c r="I35" t="s">
        <v>67</v>
      </c>
      <c r="J35" t="s">
        <v>36</v>
      </c>
      <c r="W35">
        <f t="shared" si="1"/>
        <v>-0.35980000000000001</v>
      </c>
    </row>
    <row r="36" spans="2:23" x14ac:dyDescent="0.25">
      <c r="B36">
        <v>1.52</v>
      </c>
      <c r="C36">
        <v>0</v>
      </c>
      <c r="D36">
        <f>0.5166*B36 - 0.3598</f>
        <v>0.42543199999999992</v>
      </c>
      <c r="E36">
        <v>1.91</v>
      </c>
      <c r="F36">
        <v>0.5</v>
      </c>
      <c r="G36">
        <f>0.5166*E36 - 0.3598</f>
        <v>0.62690599999999985</v>
      </c>
      <c r="H36">
        <v>3.42</v>
      </c>
      <c r="I36">
        <v>1</v>
      </c>
      <c r="J36">
        <v>1.4069719999999997</v>
      </c>
      <c r="W36">
        <f t="shared" si="1"/>
        <v>-0.35980000000000001</v>
      </c>
    </row>
    <row r="37" spans="2:23" x14ac:dyDescent="0.25">
      <c r="B37">
        <v>1.68</v>
      </c>
      <c r="C37">
        <v>0</v>
      </c>
      <c r="D37">
        <f t="shared" ref="D37:D49" si="3">0.5166*B37 - 0.3598</f>
        <v>0.50808799999999987</v>
      </c>
      <c r="E37">
        <v>1.78</v>
      </c>
      <c r="F37">
        <v>0</v>
      </c>
      <c r="G37">
        <f t="shared" ref="G37:G46" si="4">0.5166*E37 - 0.3598</f>
        <v>0.55974799999999991</v>
      </c>
      <c r="H37">
        <v>2.81</v>
      </c>
      <c r="I37">
        <v>1</v>
      </c>
      <c r="J37">
        <v>1.0918459999999999</v>
      </c>
      <c r="W37">
        <f t="shared" si="1"/>
        <v>-0.35980000000000001</v>
      </c>
    </row>
    <row r="38" spans="2:23" x14ac:dyDescent="0.25">
      <c r="B38">
        <v>1.91</v>
      </c>
      <c r="C38">
        <v>0.5</v>
      </c>
      <c r="D38">
        <f t="shared" si="3"/>
        <v>0.62690599999999985</v>
      </c>
      <c r="E38">
        <v>1.83</v>
      </c>
      <c r="F38">
        <v>0</v>
      </c>
      <c r="G38">
        <f t="shared" si="4"/>
        <v>0.58557799999999993</v>
      </c>
      <c r="H38">
        <v>2.0499999999999998</v>
      </c>
      <c r="I38">
        <v>0.5</v>
      </c>
      <c r="J38">
        <v>0.69922999999999969</v>
      </c>
      <c r="W38">
        <f t="shared" si="1"/>
        <v>-0.35980000000000001</v>
      </c>
    </row>
    <row r="39" spans="2:23" x14ac:dyDescent="0.25">
      <c r="B39">
        <v>2.12</v>
      </c>
      <c r="C39">
        <v>0.5</v>
      </c>
      <c r="D39">
        <f t="shared" si="3"/>
        <v>0.73539199999999993</v>
      </c>
      <c r="E39">
        <v>1.87</v>
      </c>
      <c r="F39">
        <v>0.5</v>
      </c>
      <c r="G39">
        <f t="shared" si="4"/>
        <v>0.60624199999999995</v>
      </c>
      <c r="H39">
        <v>2.09</v>
      </c>
      <c r="I39">
        <v>0.5</v>
      </c>
      <c r="J39">
        <v>0.7198939999999997</v>
      </c>
      <c r="W39">
        <f t="shared" si="1"/>
        <v>-0.35980000000000001</v>
      </c>
    </row>
    <row r="40" spans="2:23" x14ac:dyDescent="0.25">
      <c r="B40">
        <v>2.4500000000000002</v>
      </c>
      <c r="C40">
        <v>1</v>
      </c>
      <c r="D40">
        <f t="shared" si="3"/>
        <v>0.90587000000000006</v>
      </c>
      <c r="E40">
        <v>1.95</v>
      </c>
      <c r="F40">
        <v>0.5</v>
      </c>
      <c r="G40">
        <f t="shared" si="4"/>
        <v>0.64756999999999987</v>
      </c>
      <c r="H40">
        <v>2.15</v>
      </c>
      <c r="I40">
        <v>0.5</v>
      </c>
      <c r="J40">
        <v>0.75088999999999972</v>
      </c>
      <c r="W40">
        <f t="shared" si="1"/>
        <v>-0.35980000000000001</v>
      </c>
    </row>
    <row r="41" spans="2:23" x14ac:dyDescent="0.25">
      <c r="B41">
        <v>2.2200000000000002</v>
      </c>
      <c r="C41">
        <v>1</v>
      </c>
      <c r="D41">
        <f t="shared" si="3"/>
        <v>0.78705199999999997</v>
      </c>
      <c r="E41">
        <v>2.13</v>
      </c>
      <c r="F41">
        <v>0.5</v>
      </c>
      <c r="G41">
        <f t="shared" si="4"/>
        <v>0.74055799999999972</v>
      </c>
      <c r="H41">
        <v>2.12</v>
      </c>
      <c r="I41">
        <v>0.5</v>
      </c>
      <c r="J41">
        <v>0.73539199999999993</v>
      </c>
      <c r="W41">
        <f>0.5166*U41 - 0.3598</f>
        <v>-0.35980000000000001</v>
      </c>
    </row>
    <row r="42" spans="2:23" x14ac:dyDescent="0.25">
      <c r="B42">
        <v>2.33</v>
      </c>
      <c r="C42">
        <v>1</v>
      </c>
      <c r="D42">
        <f t="shared" si="3"/>
        <v>0.84387800000000002</v>
      </c>
      <c r="E42">
        <v>2.27</v>
      </c>
      <c r="F42">
        <v>1</v>
      </c>
      <c r="G42">
        <f t="shared" si="4"/>
        <v>0.81288199999999999</v>
      </c>
      <c r="H42">
        <v>2.2999999999999998</v>
      </c>
      <c r="I42">
        <v>0.5</v>
      </c>
      <c r="J42">
        <v>0.82837999999999978</v>
      </c>
    </row>
    <row r="43" spans="2:23" x14ac:dyDescent="0.25">
      <c r="B43">
        <v>2.08</v>
      </c>
      <c r="C43">
        <v>0.5</v>
      </c>
      <c r="D43">
        <f t="shared" si="3"/>
        <v>0.71472799999999992</v>
      </c>
      <c r="E43">
        <v>2.23</v>
      </c>
      <c r="F43">
        <v>1</v>
      </c>
      <c r="G43">
        <f t="shared" si="4"/>
        <v>0.79221799999999976</v>
      </c>
      <c r="H43">
        <v>2.46</v>
      </c>
      <c r="I43">
        <v>1</v>
      </c>
      <c r="J43">
        <v>0.91103599999999985</v>
      </c>
    </row>
    <row r="44" spans="2:23" x14ac:dyDescent="0.25">
      <c r="B44">
        <v>2.1</v>
      </c>
      <c r="C44">
        <v>0.5</v>
      </c>
      <c r="D44">
        <f t="shared" si="3"/>
        <v>0.72505999999999993</v>
      </c>
      <c r="E44">
        <v>2.2000000000000002</v>
      </c>
      <c r="F44">
        <v>1</v>
      </c>
      <c r="G44">
        <f t="shared" si="4"/>
        <v>0.77671999999999997</v>
      </c>
      <c r="H44">
        <v>2.4300000000000002</v>
      </c>
      <c r="I44">
        <v>0.5</v>
      </c>
      <c r="J44">
        <v>0.89553800000000006</v>
      </c>
    </row>
    <row r="45" spans="2:23" x14ac:dyDescent="0.25">
      <c r="B45">
        <v>2.2000000000000002</v>
      </c>
      <c r="C45">
        <v>1</v>
      </c>
      <c r="D45">
        <f t="shared" si="3"/>
        <v>0.77671999999999997</v>
      </c>
      <c r="E45">
        <v>2.17</v>
      </c>
      <c r="F45">
        <v>0.5</v>
      </c>
      <c r="G45">
        <f t="shared" si="4"/>
        <v>0.76122199999999973</v>
      </c>
      <c r="H45">
        <v>2.41</v>
      </c>
      <c r="I45">
        <v>0.5</v>
      </c>
      <c r="J45">
        <v>0.88520600000000005</v>
      </c>
    </row>
    <row r="46" spans="2:23" x14ac:dyDescent="0.25">
      <c r="B46">
        <v>1.6</v>
      </c>
      <c r="C46">
        <v>0</v>
      </c>
      <c r="D46">
        <f t="shared" si="3"/>
        <v>0.46675999999999995</v>
      </c>
      <c r="E46">
        <v>2.23</v>
      </c>
      <c r="F46">
        <v>1</v>
      </c>
      <c r="G46">
        <f t="shared" si="4"/>
        <v>0.79221799999999976</v>
      </c>
      <c r="H46">
        <v>2.46</v>
      </c>
      <c r="I46">
        <v>0.5</v>
      </c>
      <c r="J46">
        <v>0.91103599999999985</v>
      </c>
    </row>
    <row r="47" spans="2:23" x14ac:dyDescent="0.25">
      <c r="B47">
        <v>1.92</v>
      </c>
      <c r="C47">
        <v>0.5</v>
      </c>
      <c r="D47">
        <f t="shared" si="3"/>
        <v>0.63207199999999986</v>
      </c>
      <c r="H47">
        <v>2.48</v>
      </c>
      <c r="I47">
        <v>1</v>
      </c>
      <c r="J47">
        <v>0.92136799999999985</v>
      </c>
    </row>
    <row r="48" spans="2:23" x14ac:dyDescent="0.25">
      <c r="B48">
        <v>1.84</v>
      </c>
      <c r="C48">
        <v>0</v>
      </c>
      <c r="D48">
        <f t="shared" si="3"/>
        <v>0.59074399999999994</v>
      </c>
      <c r="H48">
        <v>2.7</v>
      </c>
      <c r="I48">
        <v>1</v>
      </c>
      <c r="J48">
        <v>1.0350199999999998</v>
      </c>
    </row>
    <row r="49" spans="2:10" x14ac:dyDescent="0.25">
      <c r="B49">
        <v>1.91</v>
      </c>
      <c r="C49">
        <v>0.5</v>
      </c>
      <c r="D49">
        <f t="shared" si="3"/>
        <v>0.62690599999999985</v>
      </c>
      <c r="H49">
        <v>2.79</v>
      </c>
      <c r="I49">
        <v>1</v>
      </c>
      <c r="J49">
        <v>1.0815139999999999</v>
      </c>
    </row>
    <row r="50" spans="2:10" x14ac:dyDescent="0.25">
      <c r="H50">
        <v>2.65</v>
      </c>
      <c r="I50">
        <v>1</v>
      </c>
      <c r="J50">
        <v>1.0091899999999998</v>
      </c>
    </row>
    <row r="51" spans="2:10" x14ac:dyDescent="0.25">
      <c r="H51">
        <v>1.95</v>
      </c>
      <c r="I51">
        <v>0.5</v>
      </c>
      <c r="J51">
        <v>0.64756999999999987</v>
      </c>
    </row>
    <row r="52" spans="2:10" x14ac:dyDescent="0.25">
      <c r="H52">
        <v>1.92</v>
      </c>
      <c r="I52">
        <v>0</v>
      </c>
      <c r="J52">
        <v>0.63207199999999986</v>
      </c>
    </row>
  </sheetData>
  <mergeCells count="6">
    <mergeCell ref="B1:D1"/>
    <mergeCell ref="U2:W2"/>
    <mergeCell ref="AG2:AI2"/>
    <mergeCell ref="B34:D34"/>
    <mergeCell ref="E34:G34"/>
    <mergeCell ref="H34:J34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FC8A-2F4D-468F-956D-FFE2E738F9A8}">
  <dimension ref="A1:AJ28"/>
  <sheetViews>
    <sheetView topLeftCell="A2" workbookViewId="0">
      <selection activeCell="E23" sqref="E23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A1" t="s">
        <v>21</v>
      </c>
      <c r="B1" s="4" t="s">
        <v>15</v>
      </c>
      <c r="C1" s="4"/>
      <c r="O1" t="s">
        <v>21</v>
      </c>
      <c r="P1" s="4" t="s">
        <v>16</v>
      </c>
      <c r="Q1" s="4"/>
    </row>
    <row r="2" spans="1:36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  <c r="AE2" s="4" t="s">
        <v>28</v>
      </c>
      <c r="AF2" s="4"/>
    </row>
    <row r="3" spans="1:36" x14ac:dyDescent="0.25">
      <c r="B3">
        <v>0.5</v>
      </c>
      <c r="C3">
        <v>0.5</v>
      </c>
      <c r="E3">
        <v>0</v>
      </c>
      <c r="F3" t="s">
        <v>3</v>
      </c>
      <c r="J3" t="s">
        <v>8</v>
      </c>
      <c r="R3">
        <f>P3/1000</f>
        <v>0</v>
      </c>
      <c r="S3" t="s">
        <v>17</v>
      </c>
      <c r="AD3" t="s">
        <v>21</v>
      </c>
      <c r="AE3" t="s">
        <v>29</v>
      </c>
      <c r="AF3" t="s">
        <v>1</v>
      </c>
      <c r="AG3" t="s">
        <v>30</v>
      </c>
      <c r="AH3" t="s">
        <v>31</v>
      </c>
      <c r="AI3" t="s">
        <v>32</v>
      </c>
      <c r="AJ3" t="s">
        <v>33</v>
      </c>
    </row>
    <row r="4" spans="1:36" x14ac:dyDescent="0.25">
      <c r="B4">
        <v>0.4</v>
      </c>
      <c r="C4">
        <v>0</v>
      </c>
      <c r="E4">
        <v>0.5</v>
      </c>
      <c r="F4" t="s">
        <v>11</v>
      </c>
      <c r="R4">
        <f t="shared" ref="R4:R28" si="0">P4/1000</f>
        <v>0</v>
      </c>
      <c r="S4" t="s">
        <v>18</v>
      </c>
      <c r="AE4">
        <v>0.7</v>
      </c>
      <c r="AF4">
        <v>1</v>
      </c>
      <c r="AG4">
        <v>5.0000000000000001E-4</v>
      </c>
      <c r="AH4">
        <v>1.1499999999999999</v>
      </c>
      <c r="AI4">
        <v>0.01</v>
      </c>
      <c r="AJ4">
        <v>7.0000000000000007E-2</v>
      </c>
    </row>
    <row r="5" spans="1:36" x14ac:dyDescent="0.25">
      <c r="B5">
        <v>0.45</v>
      </c>
      <c r="C5">
        <v>0</v>
      </c>
      <c r="E5">
        <v>1</v>
      </c>
      <c r="F5" t="s">
        <v>5</v>
      </c>
      <c r="R5">
        <f t="shared" si="0"/>
        <v>0</v>
      </c>
      <c r="AE5">
        <v>0.6</v>
      </c>
      <c r="AF5">
        <v>0.5</v>
      </c>
    </row>
    <row r="6" spans="1:36" x14ac:dyDescent="0.25">
      <c r="B6">
        <v>0.47</v>
      </c>
      <c r="C6">
        <v>0.5</v>
      </c>
      <c r="R6">
        <f t="shared" si="0"/>
        <v>0</v>
      </c>
      <c r="AE6">
        <v>0.5</v>
      </c>
      <c r="AF6">
        <v>0</v>
      </c>
    </row>
    <row r="7" spans="1:36" x14ac:dyDescent="0.25">
      <c r="B7">
        <v>0.46</v>
      </c>
      <c r="C7">
        <v>0</v>
      </c>
      <c r="R7">
        <f t="shared" si="0"/>
        <v>0</v>
      </c>
      <c r="AE7">
        <v>0.55000000000000004</v>
      </c>
      <c r="AF7">
        <v>0</v>
      </c>
    </row>
    <row r="8" spans="1:36" x14ac:dyDescent="0.25">
      <c r="B8">
        <v>0.6</v>
      </c>
      <c r="C8">
        <v>1</v>
      </c>
      <c r="E8" s="1" t="s">
        <v>37</v>
      </c>
      <c r="R8">
        <f t="shared" si="0"/>
        <v>0</v>
      </c>
      <c r="AE8">
        <v>0.56999999999999995</v>
      </c>
      <c r="AF8">
        <v>0</v>
      </c>
    </row>
    <row r="9" spans="1:36" x14ac:dyDescent="0.25">
      <c r="B9">
        <v>0.65</v>
      </c>
      <c r="C9">
        <v>1</v>
      </c>
      <c r="E9" s="1" t="s">
        <v>38</v>
      </c>
      <c r="R9">
        <f t="shared" si="0"/>
        <v>0</v>
      </c>
      <c r="AE9">
        <v>0.56000000000000005</v>
      </c>
      <c r="AF9">
        <v>0</v>
      </c>
    </row>
    <row r="10" spans="1:36" x14ac:dyDescent="0.25">
      <c r="B10">
        <v>0.62</v>
      </c>
      <c r="C10">
        <v>1</v>
      </c>
      <c r="E10" s="1" t="s">
        <v>39</v>
      </c>
      <c r="R10">
        <f t="shared" si="0"/>
        <v>0</v>
      </c>
      <c r="AE10">
        <v>0.57999999999999996</v>
      </c>
      <c r="AF10">
        <v>0</v>
      </c>
    </row>
    <row r="11" spans="1:36" x14ac:dyDescent="0.25">
      <c r="B11">
        <v>0.61</v>
      </c>
      <c r="C11">
        <v>1</v>
      </c>
      <c r="E11" s="1" t="s">
        <v>40</v>
      </c>
      <c r="R11">
        <f t="shared" si="0"/>
        <v>0</v>
      </c>
      <c r="AE11">
        <v>0.59</v>
      </c>
      <c r="AF11">
        <v>0</v>
      </c>
    </row>
    <row r="12" spans="1:36" x14ac:dyDescent="0.25">
      <c r="E12" s="1" t="s">
        <v>41</v>
      </c>
      <c r="R12">
        <f t="shared" si="0"/>
        <v>0</v>
      </c>
      <c r="AE12">
        <v>0.8</v>
      </c>
      <c r="AF12">
        <v>1</v>
      </c>
    </row>
    <row r="13" spans="1:36" x14ac:dyDescent="0.25">
      <c r="E13" s="1" t="s">
        <v>60</v>
      </c>
      <c r="R13">
        <f t="shared" si="0"/>
        <v>0</v>
      </c>
      <c r="AE13">
        <v>1</v>
      </c>
      <c r="AF13">
        <v>1</v>
      </c>
    </row>
    <row r="14" spans="1:36" x14ac:dyDescent="0.25">
      <c r="E14" s="1" t="s">
        <v>43</v>
      </c>
      <c r="R14">
        <f t="shared" si="0"/>
        <v>0</v>
      </c>
      <c r="AE14">
        <v>0.65</v>
      </c>
      <c r="AF14">
        <v>0.5</v>
      </c>
    </row>
    <row r="15" spans="1:36" x14ac:dyDescent="0.25">
      <c r="E15" s="1" t="s">
        <v>44</v>
      </c>
      <c r="R15">
        <f t="shared" si="0"/>
        <v>0</v>
      </c>
    </row>
    <row r="16" spans="1:36" x14ac:dyDescent="0.25">
      <c r="E16" s="1" t="s">
        <v>45</v>
      </c>
      <c r="R16">
        <f t="shared" si="0"/>
        <v>0</v>
      </c>
    </row>
    <row r="17" spans="5:18" x14ac:dyDescent="0.25">
      <c r="E17" s="1" t="s">
        <v>46</v>
      </c>
      <c r="R17">
        <f t="shared" si="0"/>
        <v>0</v>
      </c>
    </row>
    <row r="18" spans="5:18" x14ac:dyDescent="0.25">
      <c r="E18" s="1" t="s">
        <v>47</v>
      </c>
      <c r="R18">
        <f t="shared" si="0"/>
        <v>0</v>
      </c>
    </row>
    <row r="19" spans="5:18" x14ac:dyDescent="0.25">
      <c r="E19" s="1" t="s">
        <v>61</v>
      </c>
      <c r="R19">
        <f t="shared" si="0"/>
        <v>0</v>
      </c>
    </row>
    <row r="20" spans="5:18" x14ac:dyDescent="0.25">
      <c r="E20" s="1" t="s">
        <v>62</v>
      </c>
      <c r="R20">
        <f t="shared" si="0"/>
        <v>0</v>
      </c>
    </row>
    <row r="21" spans="5:18" x14ac:dyDescent="0.25">
      <c r="E21" s="1" t="s">
        <v>63</v>
      </c>
      <c r="R21">
        <f t="shared" si="0"/>
        <v>0</v>
      </c>
    </row>
    <row r="22" spans="5:18" x14ac:dyDescent="0.25">
      <c r="E22" s="1" t="s">
        <v>51</v>
      </c>
      <c r="R22">
        <f t="shared" si="0"/>
        <v>0</v>
      </c>
    </row>
    <row r="23" spans="5:18" x14ac:dyDescent="0.25">
      <c r="E23" s="1" t="s">
        <v>52</v>
      </c>
      <c r="R23">
        <f t="shared" si="0"/>
        <v>0</v>
      </c>
    </row>
    <row r="24" spans="5:18" x14ac:dyDescent="0.25">
      <c r="E24" s="1" t="s">
        <v>53</v>
      </c>
      <c r="R24">
        <f t="shared" si="0"/>
        <v>0</v>
      </c>
    </row>
    <row r="25" spans="5:18" x14ac:dyDescent="0.25">
      <c r="E25" s="2"/>
      <c r="R25">
        <f t="shared" si="0"/>
        <v>0</v>
      </c>
    </row>
    <row r="26" spans="5:18" x14ac:dyDescent="0.25">
      <c r="E26" s="1" t="s">
        <v>57</v>
      </c>
      <c r="R26">
        <f t="shared" si="0"/>
        <v>0</v>
      </c>
    </row>
    <row r="27" spans="5:18" x14ac:dyDescent="0.25">
      <c r="E27" s="1" t="s">
        <v>58</v>
      </c>
      <c r="R27">
        <f t="shared" si="0"/>
        <v>0</v>
      </c>
    </row>
    <row r="28" spans="5:18" x14ac:dyDescent="0.25">
      <c r="E28" s="1" t="s">
        <v>59</v>
      </c>
      <c r="R28">
        <f t="shared" si="0"/>
        <v>0</v>
      </c>
    </row>
  </sheetData>
  <mergeCells count="3">
    <mergeCell ref="B1:C1"/>
    <mergeCell ref="P1:Q1"/>
    <mergeCell ref="AE2:AF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C552-5866-4A71-8190-BCDF3D8C8D36}">
  <dimension ref="A1:S16"/>
  <sheetViews>
    <sheetView tabSelected="1" workbookViewId="0">
      <selection activeCell="P10" sqref="P10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19" x14ac:dyDescent="0.25">
      <c r="A1" t="s">
        <v>19</v>
      </c>
      <c r="B1" s="4" t="s">
        <v>15</v>
      </c>
      <c r="C1" s="4"/>
      <c r="O1" t="s">
        <v>20</v>
      </c>
      <c r="P1" s="4" t="s">
        <v>15</v>
      </c>
      <c r="Q1" s="4"/>
    </row>
    <row r="2" spans="1:19" x14ac:dyDescent="0.25">
      <c r="B2" t="s">
        <v>10</v>
      </c>
      <c r="C2" t="s">
        <v>1</v>
      </c>
      <c r="E2" t="s">
        <v>2</v>
      </c>
      <c r="J2" t="s">
        <v>6</v>
      </c>
      <c r="O2" t="s">
        <v>23</v>
      </c>
      <c r="P2" t="s">
        <v>10</v>
      </c>
      <c r="Q2" t="s">
        <v>1</v>
      </c>
      <c r="S2" t="s">
        <v>6</v>
      </c>
    </row>
    <row r="3" spans="1:19" x14ac:dyDescent="0.25">
      <c r="A3" t="s">
        <v>21</v>
      </c>
      <c r="B3">
        <v>520</v>
      </c>
      <c r="C3">
        <v>0</v>
      </c>
      <c r="E3">
        <v>0</v>
      </c>
      <c r="F3" t="s">
        <v>3</v>
      </c>
      <c r="J3" t="s">
        <v>8</v>
      </c>
      <c r="O3" t="s">
        <v>21</v>
      </c>
      <c r="P3">
        <v>1400</v>
      </c>
      <c r="Q3">
        <v>1</v>
      </c>
    </row>
    <row r="4" spans="1:19" x14ac:dyDescent="0.25">
      <c r="B4">
        <v>550</v>
      </c>
      <c r="C4">
        <v>0</v>
      </c>
      <c r="E4">
        <v>0.5</v>
      </c>
      <c r="F4" t="s">
        <v>11</v>
      </c>
      <c r="P4">
        <v>1000</v>
      </c>
      <c r="Q4">
        <v>1</v>
      </c>
    </row>
    <row r="5" spans="1:19" x14ac:dyDescent="0.25">
      <c r="B5">
        <v>600</v>
      </c>
      <c r="C5">
        <v>0</v>
      </c>
      <c r="E5">
        <v>1</v>
      </c>
      <c r="F5" t="s">
        <v>5</v>
      </c>
      <c r="P5">
        <v>850</v>
      </c>
      <c r="Q5">
        <v>0.5</v>
      </c>
    </row>
    <row r="6" spans="1:19" x14ac:dyDescent="0.25">
      <c r="B6">
        <v>700</v>
      </c>
      <c r="C6">
        <v>0</v>
      </c>
      <c r="P6">
        <v>900</v>
      </c>
      <c r="Q6">
        <v>0.5</v>
      </c>
    </row>
    <row r="7" spans="1:19" x14ac:dyDescent="0.25">
      <c r="B7">
        <v>800</v>
      </c>
      <c r="C7">
        <v>0</v>
      </c>
      <c r="P7">
        <v>950</v>
      </c>
      <c r="Q7">
        <v>1</v>
      </c>
    </row>
    <row r="8" spans="1:19" x14ac:dyDescent="0.25">
      <c r="B8">
        <v>850</v>
      </c>
      <c r="C8">
        <v>0</v>
      </c>
      <c r="P8">
        <v>925</v>
      </c>
      <c r="Q8">
        <v>1</v>
      </c>
    </row>
    <row r="9" spans="1:19" x14ac:dyDescent="0.25">
      <c r="B9">
        <v>900</v>
      </c>
      <c r="C9">
        <v>0.5</v>
      </c>
      <c r="P9">
        <v>910</v>
      </c>
      <c r="Q9">
        <v>0.5</v>
      </c>
    </row>
    <row r="10" spans="1:19" x14ac:dyDescent="0.25">
      <c r="B10">
        <v>940</v>
      </c>
      <c r="C10">
        <v>0.5</v>
      </c>
    </row>
    <row r="11" spans="1:19" x14ac:dyDescent="0.25">
      <c r="B11">
        <v>960</v>
      </c>
      <c r="C11">
        <v>0.5</v>
      </c>
    </row>
    <row r="12" spans="1:19" x14ac:dyDescent="0.25">
      <c r="B12">
        <v>980</v>
      </c>
      <c r="C12">
        <v>1</v>
      </c>
    </row>
    <row r="13" spans="1:19" x14ac:dyDescent="0.25">
      <c r="B13">
        <v>1000</v>
      </c>
      <c r="C13">
        <v>1</v>
      </c>
    </row>
    <row r="14" spans="1:19" x14ac:dyDescent="0.25">
      <c r="B14">
        <v>1040</v>
      </c>
      <c r="C14">
        <v>1</v>
      </c>
    </row>
    <row r="15" spans="1:19" x14ac:dyDescent="0.25">
      <c r="B15">
        <v>1100</v>
      </c>
      <c r="C15">
        <v>1</v>
      </c>
    </row>
    <row r="16" spans="1:19" x14ac:dyDescent="0.25">
      <c r="B16">
        <v>1200</v>
      </c>
      <c r="C16">
        <v>1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5E14-F57E-470A-8078-117BF87F3B6C}">
  <dimension ref="A1:Y41"/>
  <sheetViews>
    <sheetView workbookViewId="0">
      <selection activeCell="B14" sqref="B14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4" t="s">
        <v>13</v>
      </c>
      <c r="C1" s="4"/>
      <c r="D1" s="4"/>
    </row>
    <row r="2" spans="1:25" x14ac:dyDescent="0.25">
      <c r="A2" t="s">
        <v>22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4" t="s">
        <v>14</v>
      </c>
      <c r="V2" s="4"/>
      <c r="W2" s="4"/>
    </row>
    <row r="3" spans="1:25" x14ac:dyDescent="0.25">
      <c r="B3">
        <v>2.21</v>
      </c>
      <c r="C3">
        <v>1</v>
      </c>
      <c r="D3">
        <f>0.5415*B3 - 0.4372</f>
        <v>0.75951499999999994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1.77</v>
      </c>
      <c r="C4">
        <v>0</v>
      </c>
      <c r="D4">
        <f t="shared" ref="D4:D31" si="0">0.5415*B4 - 0.4372</f>
        <v>0.52125500000000002</v>
      </c>
      <c r="E4">
        <v>0.5</v>
      </c>
      <c r="F4" t="s">
        <v>4</v>
      </c>
      <c r="W4">
        <f>0.1473*U4 - 0.0173</f>
        <v>-1.7299999999999999E-2</v>
      </c>
      <c r="Y4" t="s">
        <v>17</v>
      </c>
    </row>
    <row r="5" spans="1:25" x14ac:dyDescent="0.25">
      <c r="B5">
        <v>1.85</v>
      </c>
      <c r="C5">
        <v>0</v>
      </c>
      <c r="D5">
        <f t="shared" si="0"/>
        <v>0.56457500000000005</v>
      </c>
      <c r="E5">
        <v>1</v>
      </c>
      <c r="F5" t="s">
        <v>5</v>
      </c>
      <c r="W5">
        <f t="shared" ref="W5:W41" si="1">0.1473*U5 - 0.0173</f>
        <v>-1.7299999999999999E-2</v>
      </c>
      <c r="Y5" t="s">
        <v>18</v>
      </c>
    </row>
    <row r="6" spans="1:25" x14ac:dyDescent="0.25">
      <c r="B6">
        <v>1.98</v>
      </c>
      <c r="C6">
        <v>0</v>
      </c>
      <c r="D6">
        <f t="shared" si="0"/>
        <v>0.63496999999999981</v>
      </c>
      <c r="W6">
        <f t="shared" si="1"/>
        <v>-1.7299999999999999E-2</v>
      </c>
    </row>
    <row r="7" spans="1:25" x14ac:dyDescent="0.25">
      <c r="B7">
        <v>2.11</v>
      </c>
      <c r="C7">
        <v>1</v>
      </c>
      <c r="D7">
        <f t="shared" si="0"/>
        <v>0.7053649999999998</v>
      </c>
      <c r="W7">
        <f t="shared" si="1"/>
        <v>-1.7299999999999999E-2</v>
      </c>
    </row>
    <row r="8" spans="1:25" x14ac:dyDescent="0.25">
      <c r="B8">
        <v>2.04</v>
      </c>
      <c r="C8">
        <v>0</v>
      </c>
      <c r="D8">
        <f t="shared" si="0"/>
        <v>0.66745999999999994</v>
      </c>
      <c r="W8">
        <f t="shared" si="1"/>
        <v>-1.7299999999999999E-2</v>
      </c>
    </row>
    <row r="9" spans="1:25" x14ac:dyDescent="0.25">
      <c r="B9">
        <v>2.34</v>
      </c>
      <c r="C9">
        <v>1</v>
      </c>
      <c r="D9">
        <f t="shared" si="0"/>
        <v>0.82990999999999993</v>
      </c>
      <c r="W9">
        <f t="shared" si="1"/>
        <v>-1.7299999999999999E-2</v>
      </c>
    </row>
    <row r="10" spans="1:25" x14ac:dyDescent="0.25">
      <c r="B10">
        <v>2.27</v>
      </c>
      <c r="C10">
        <v>1</v>
      </c>
      <c r="D10">
        <f t="shared" si="0"/>
        <v>0.79200499999999985</v>
      </c>
      <c r="W10">
        <f t="shared" si="1"/>
        <v>-1.7299999999999999E-2</v>
      </c>
    </row>
    <row r="11" spans="1:25" x14ac:dyDescent="0.25">
      <c r="B11">
        <v>2.29</v>
      </c>
      <c r="C11">
        <v>1</v>
      </c>
      <c r="D11">
        <f t="shared" si="0"/>
        <v>0.80283499999999997</v>
      </c>
      <c r="W11">
        <f t="shared" si="1"/>
        <v>-1.7299999999999999E-2</v>
      </c>
    </row>
    <row r="12" spans="1:25" x14ac:dyDescent="0.25">
      <c r="B12">
        <v>1.95</v>
      </c>
      <c r="C12">
        <v>0</v>
      </c>
      <c r="D12">
        <f t="shared" si="0"/>
        <v>0.61872499999999997</v>
      </c>
      <c r="W12">
        <f t="shared" si="1"/>
        <v>-1.7299999999999999E-2</v>
      </c>
    </row>
    <row r="13" spans="1:25" x14ac:dyDescent="0.25">
      <c r="B13">
        <v>1.89</v>
      </c>
      <c r="C13">
        <v>0</v>
      </c>
      <c r="D13">
        <f t="shared" si="0"/>
        <v>0.58623499999999984</v>
      </c>
      <c r="W13">
        <f t="shared" si="1"/>
        <v>-1.7299999999999999E-2</v>
      </c>
    </row>
    <row r="14" spans="1:25" x14ac:dyDescent="0.25">
      <c r="B14">
        <v>1.96</v>
      </c>
      <c r="C14">
        <v>0</v>
      </c>
      <c r="D14">
        <f t="shared" si="0"/>
        <v>0.62413999999999992</v>
      </c>
      <c r="W14">
        <f t="shared" si="1"/>
        <v>-1.7299999999999999E-2</v>
      </c>
    </row>
    <row r="15" spans="1:25" x14ac:dyDescent="0.25">
      <c r="B15">
        <v>2</v>
      </c>
      <c r="C15">
        <v>0.5</v>
      </c>
      <c r="D15">
        <f t="shared" si="0"/>
        <v>0.64579999999999993</v>
      </c>
      <c r="W15">
        <f t="shared" si="1"/>
        <v>-1.7299999999999999E-2</v>
      </c>
    </row>
    <row r="16" spans="1:25" x14ac:dyDescent="0.25">
      <c r="D16">
        <f t="shared" si="0"/>
        <v>-0.43719999999999998</v>
      </c>
      <c r="W16">
        <f t="shared" si="1"/>
        <v>-1.7299999999999999E-2</v>
      </c>
    </row>
    <row r="17" spans="4:23" x14ac:dyDescent="0.25">
      <c r="D17">
        <f t="shared" si="0"/>
        <v>-0.43719999999999998</v>
      </c>
      <c r="W17">
        <f t="shared" si="1"/>
        <v>-1.7299999999999999E-2</v>
      </c>
    </row>
    <row r="18" spans="4:23" x14ac:dyDescent="0.25">
      <c r="D18">
        <f t="shared" si="0"/>
        <v>-0.43719999999999998</v>
      </c>
      <c r="W18">
        <f t="shared" si="1"/>
        <v>-1.7299999999999999E-2</v>
      </c>
    </row>
    <row r="19" spans="4:23" x14ac:dyDescent="0.25">
      <c r="D19">
        <f t="shared" si="0"/>
        <v>-0.43719999999999998</v>
      </c>
      <c r="W19">
        <f t="shared" si="1"/>
        <v>-1.7299999999999999E-2</v>
      </c>
    </row>
    <row r="20" spans="4:23" x14ac:dyDescent="0.25">
      <c r="D20">
        <f t="shared" si="0"/>
        <v>-0.43719999999999998</v>
      </c>
      <c r="W20">
        <f t="shared" si="1"/>
        <v>-1.7299999999999999E-2</v>
      </c>
    </row>
    <row r="21" spans="4:23" x14ac:dyDescent="0.25">
      <c r="D21">
        <f t="shared" si="0"/>
        <v>-0.43719999999999998</v>
      </c>
      <c r="W21">
        <f t="shared" si="1"/>
        <v>-1.7299999999999999E-2</v>
      </c>
    </row>
    <row r="22" spans="4:23" x14ac:dyDescent="0.25">
      <c r="D22">
        <f t="shared" si="0"/>
        <v>-0.43719999999999998</v>
      </c>
      <c r="W22">
        <f t="shared" si="1"/>
        <v>-1.7299999999999999E-2</v>
      </c>
    </row>
    <row r="23" spans="4:23" x14ac:dyDescent="0.25">
      <c r="D23">
        <f t="shared" si="0"/>
        <v>-0.43719999999999998</v>
      </c>
      <c r="W23">
        <f t="shared" si="1"/>
        <v>-1.7299999999999999E-2</v>
      </c>
    </row>
    <row r="24" spans="4:23" x14ac:dyDescent="0.25">
      <c r="D24">
        <f t="shared" si="0"/>
        <v>-0.43719999999999998</v>
      </c>
      <c r="W24">
        <f t="shared" si="1"/>
        <v>-1.7299999999999999E-2</v>
      </c>
    </row>
    <row r="25" spans="4:23" x14ac:dyDescent="0.25">
      <c r="D25">
        <f t="shared" si="0"/>
        <v>-0.43719999999999998</v>
      </c>
      <c r="W25">
        <f t="shared" si="1"/>
        <v>-1.7299999999999999E-2</v>
      </c>
    </row>
    <row r="26" spans="4:23" x14ac:dyDescent="0.25">
      <c r="D26">
        <f t="shared" si="0"/>
        <v>-0.43719999999999998</v>
      </c>
      <c r="W26">
        <f t="shared" si="1"/>
        <v>-1.7299999999999999E-2</v>
      </c>
    </row>
    <row r="27" spans="4:23" x14ac:dyDescent="0.25">
      <c r="D27">
        <f t="shared" si="0"/>
        <v>-0.43719999999999998</v>
      </c>
      <c r="W27">
        <f t="shared" si="1"/>
        <v>-1.7299999999999999E-2</v>
      </c>
    </row>
    <row r="28" spans="4:23" x14ac:dyDescent="0.25">
      <c r="D28">
        <f t="shared" si="0"/>
        <v>-0.43719999999999998</v>
      </c>
      <c r="W28">
        <f t="shared" si="1"/>
        <v>-1.7299999999999999E-2</v>
      </c>
    </row>
    <row r="29" spans="4:23" x14ac:dyDescent="0.25">
      <c r="D29">
        <f t="shared" si="0"/>
        <v>-0.43719999999999998</v>
      </c>
      <c r="W29">
        <f t="shared" si="1"/>
        <v>-1.7299999999999999E-2</v>
      </c>
    </row>
    <row r="30" spans="4:23" x14ac:dyDescent="0.25">
      <c r="D30">
        <f t="shared" si="0"/>
        <v>-0.43719999999999998</v>
      </c>
      <c r="W30">
        <f t="shared" si="1"/>
        <v>-1.7299999999999999E-2</v>
      </c>
    </row>
    <row r="31" spans="4:23" x14ac:dyDescent="0.25">
      <c r="D31">
        <f t="shared" si="0"/>
        <v>-0.43719999999999998</v>
      </c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2724-5D10-4F56-AB31-871FD47E1660}">
  <dimension ref="A1:Y41"/>
  <sheetViews>
    <sheetView topLeftCell="G1" workbookViewId="0">
      <selection activeCell="D15" sqref="D1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4" t="s">
        <v>13</v>
      </c>
      <c r="C1" s="4"/>
      <c r="D1" s="4"/>
    </row>
    <row r="2" spans="1:25" x14ac:dyDescent="0.25">
      <c r="A2" t="s">
        <v>22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4" t="s">
        <v>14</v>
      </c>
      <c r="V2" s="4"/>
      <c r="W2" s="4"/>
    </row>
    <row r="3" spans="1:25" x14ac:dyDescent="0.25">
      <c r="B3">
        <v>1.98</v>
      </c>
      <c r="C3">
        <v>0</v>
      </c>
      <c r="D3">
        <f>0.5415*B3 - 0.4372</f>
        <v>0.63496999999999981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4.8</v>
      </c>
      <c r="C4">
        <v>1</v>
      </c>
      <c r="D4">
        <f t="shared" ref="D4:D31" si="0">0.5415*B4 - 0.4372</f>
        <v>2.1619999999999999</v>
      </c>
      <c r="E4">
        <v>0.5</v>
      </c>
      <c r="F4" t="s">
        <v>4</v>
      </c>
      <c r="W4">
        <f>0.1473*U4 - 0.0173</f>
        <v>-1.7299999999999999E-2</v>
      </c>
      <c r="Y4" t="s">
        <v>17</v>
      </c>
    </row>
    <row r="5" spans="1:25" x14ac:dyDescent="0.25">
      <c r="B5">
        <v>3.88</v>
      </c>
      <c r="C5">
        <v>1</v>
      </c>
      <c r="D5">
        <f t="shared" si="0"/>
        <v>1.6638199999999996</v>
      </c>
      <c r="E5">
        <v>1</v>
      </c>
      <c r="F5" t="s">
        <v>5</v>
      </c>
      <c r="W5">
        <f t="shared" ref="W5:W41" si="1">0.1473*U5 - 0.0173</f>
        <v>-1.7299999999999999E-2</v>
      </c>
      <c r="Y5" t="s">
        <v>18</v>
      </c>
    </row>
    <row r="6" spans="1:25" x14ac:dyDescent="0.25">
      <c r="B6">
        <v>3.07</v>
      </c>
      <c r="C6">
        <v>1</v>
      </c>
      <c r="D6">
        <f t="shared" si="0"/>
        <v>1.2252049999999999</v>
      </c>
      <c r="W6">
        <f t="shared" si="1"/>
        <v>-1.7299999999999999E-2</v>
      </c>
    </row>
    <row r="7" spans="1:25" x14ac:dyDescent="0.25">
      <c r="B7">
        <v>3.02</v>
      </c>
      <c r="C7">
        <v>1</v>
      </c>
      <c r="D7">
        <f t="shared" si="0"/>
        <v>1.1981299999999999</v>
      </c>
      <c r="W7">
        <f t="shared" si="1"/>
        <v>-1.7299999999999999E-2</v>
      </c>
    </row>
    <row r="8" spans="1:25" x14ac:dyDescent="0.25">
      <c r="B8">
        <v>2.5099999999999998</v>
      </c>
      <c r="C8">
        <v>0.5</v>
      </c>
      <c r="D8">
        <f t="shared" si="0"/>
        <v>0.9219649999999997</v>
      </c>
      <c r="W8">
        <f t="shared" si="1"/>
        <v>-1.7299999999999999E-2</v>
      </c>
    </row>
    <row r="9" spans="1:25" x14ac:dyDescent="0.25">
      <c r="D9">
        <f t="shared" si="0"/>
        <v>-0.43719999999999998</v>
      </c>
      <c r="W9">
        <f t="shared" si="1"/>
        <v>-1.7299999999999999E-2</v>
      </c>
    </row>
    <row r="10" spans="1:25" x14ac:dyDescent="0.25">
      <c r="D10">
        <f t="shared" si="0"/>
        <v>-0.43719999999999998</v>
      </c>
      <c r="W10">
        <f t="shared" si="1"/>
        <v>-1.7299999999999999E-2</v>
      </c>
    </row>
    <row r="11" spans="1:25" x14ac:dyDescent="0.25">
      <c r="D11">
        <f t="shared" si="0"/>
        <v>-0.43719999999999998</v>
      </c>
      <c r="W11">
        <f t="shared" si="1"/>
        <v>-1.7299999999999999E-2</v>
      </c>
    </row>
    <row r="12" spans="1:25" x14ac:dyDescent="0.25">
      <c r="D12">
        <f t="shared" si="0"/>
        <v>-0.43719999999999998</v>
      </c>
      <c r="W12">
        <f t="shared" si="1"/>
        <v>-1.7299999999999999E-2</v>
      </c>
    </row>
    <row r="13" spans="1:25" x14ac:dyDescent="0.25">
      <c r="D13">
        <f t="shared" si="0"/>
        <v>-0.43719999999999998</v>
      </c>
      <c r="W13">
        <f t="shared" si="1"/>
        <v>-1.7299999999999999E-2</v>
      </c>
    </row>
    <row r="14" spans="1:25" x14ac:dyDescent="0.25">
      <c r="D14">
        <f t="shared" si="0"/>
        <v>-0.43719999999999998</v>
      </c>
      <c r="W14">
        <f t="shared" si="1"/>
        <v>-1.7299999999999999E-2</v>
      </c>
    </row>
    <row r="15" spans="1:25" x14ac:dyDescent="0.25">
      <c r="D15">
        <f t="shared" si="0"/>
        <v>-0.43719999999999998</v>
      </c>
      <c r="W15">
        <f t="shared" si="1"/>
        <v>-1.7299999999999999E-2</v>
      </c>
    </row>
    <row r="16" spans="1:25" x14ac:dyDescent="0.25">
      <c r="D16">
        <f t="shared" si="0"/>
        <v>-0.43719999999999998</v>
      </c>
      <c r="W16">
        <f t="shared" si="1"/>
        <v>-1.7299999999999999E-2</v>
      </c>
    </row>
    <row r="17" spans="4:23" x14ac:dyDescent="0.25">
      <c r="D17">
        <f t="shared" si="0"/>
        <v>-0.43719999999999998</v>
      </c>
      <c r="W17">
        <f t="shared" si="1"/>
        <v>-1.7299999999999999E-2</v>
      </c>
    </row>
    <row r="18" spans="4:23" x14ac:dyDescent="0.25">
      <c r="D18">
        <f t="shared" si="0"/>
        <v>-0.43719999999999998</v>
      </c>
      <c r="W18">
        <f t="shared" si="1"/>
        <v>-1.7299999999999999E-2</v>
      </c>
    </row>
    <row r="19" spans="4:23" x14ac:dyDescent="0.25">
      <c r="D19">
        <f t="shared" si="0"/>
        <v>-0.43719999999999998</v>
      </c>
      <c r="W19">
        <f t="shared" si="1"/>
        <v>-1.7299999999999999E-2</v>
      </c>
    </row>
    <row r="20" spans="4:23" x14ac:dyDescent="0.25">
      <c r="D20">
        <f t="shared" si="0"/>
        <v>-0.43719999999999998</v>
      </c>
      <c r="W20">
        <f t="shared" si="1"/>
        <v>-1.7299999999999999E-2</v>
      </c>
    </row>
    <row r="21" spans="4:23" x14ac:dyDescent="0.25">
      <c r="D21">
        <f t="shared" si="0"/>
        <v>-0.43719999999999998</v>
      </c>
      <c r="W21">
        <f t="shared" si="1"/>
        <v>-1.7299999999999999E-2</v>
      </c>
    </row>
    <row r="22" spans="4:23" x14ac:dyDescent="0.25">
      <c r="D22">
        <f t="shared" si="0"/>
        <v>-0.43719999999999998</v>
      </c>
      <c r="W22">
        <f t="shared" si="1"/>
        <v>-1.7299999999999999E-2</v>
      </c>
    </row>
    <row r="23" spans="4:23" x14ac:dyDescent="0.25">
      <c r="D23">
        <f t="shared" si="0"/>
        <v>-0.43719999999999998</v>
      </c>
      <c r="W23">
        <f t="shared" si="1"/>
        <v>-1.7299999999999999E-2</v>
      </c>
    </row>
    <row r="24" spans="4:23" x14ac:dyDescent="0.25">
      <c r="D24">
        <f t="shared" si="0"/>
        <v>-0.43719999999999998</v>
      </c>
      <c r="W24">
        <f t="shared" si="1"/>
        <v>-1.7299999999999999E-2</v>
      </c>
    </row>
    <row r="25" spans="4:23" x14ac:dyDescent="0.25">
      <c r="D25">
        <f t="shared" si="0"/>
        <v>-0.43719999999999998</v>
      </c>
      <c r="W25">
        <f t="shared" si="1"/>
        <v>-1.7299999999999999E-2</v>
      </c>
    </row>
    <row r="26" spans="4:23" x14ac:dyDescent="0.25">
      <c r="D26">
        <f t="shared" si="0"/>
        <v>-0.43719999999999998</v>
      </c>
      <c r="W26">
        <f t="shared" si="1"/>
        <v>-1.7299999999999999E-2</v>
      </c>
    </row>
    <row r="27" spans="4:23" x14ac:dyDescent="0.25">
      <c r="D27">
        <f t="shared" si="0"/>
        <v>-0.43719999999999998</v>
      </c>
      <c r="W27">
        <f t="shared" si="1"/>
        <v>-1.7299999999999999E-2</v>
      </c>
    </row>
    <row r="28" spans="4:23" x14ac:dyDescent="0.25">
      <c r="D28">
        <f t="shared" si="0"/>
        <v>-0.43719999999999998</v>
      </c>
      <c r="W28">
        <f t="shared" si="1"/>
        <v>-1.7299999999999999E-2</v>
      </c>
    </row>
    <row r="29" spans="4:23" x14ac:dyDescent="0.25">
      <c r="D29">
        <f t="shared" si="0"/>
        <v>-0.43719999999999998</v>
      </c>
      <c r="W29">
        <f t="shared" si="1"/>
        <v>-1.7299999999999999E-2</v>
      </c>
    </row>
    <row r="30" spans="4:23" x14ac:dyDescent="0.25">
      <c r="D30">
        <f t="shared" si="0"/>
        <v>-0.43719999999999998</v>
      </c>
      <c r="W30">
        <f t="shared" si="1"/>
        <v>-1.7299999999999999E-2</v>
      </c>
    </row>
    <row r="31" spans="4:23" x14ac:dyDescent="0.25">
      <c r="D31">
        <f t="shared" si="0"/>
        <v>-0.43719999999999998</v>
      </c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35BB-20BE-4DA1-899A-BC027DEAF4AF}">
  <dimension ref="A2:J10"/>
  <sheetViews>
    <sheetView workbookViewId="0">
      <selection activeCell="L3" sqref="L3"/>
    </sheetView>
  </sheetViews>
  <sheetFormatPr defaultRowHeight="15" x14ac:dyDescent="0.25"/>
  <cols>
    <col min="3" max="3" width="9.85546875" bestFit="1" customWidth="1"/>
    <col min="10" max="10" width="19" customWidth="1"/>
  </cols>
  <sheetData>
    <row r="2" spans="1:10" x14ac:dyDescent="0.25">
      <c r="A2" t="s">
        <v>21</v>
      </c>
      <c r="B2" t="s">
        <v>9</v>
      </c>
      <c r="C2" t="s">
        <v>1</v>
      </c>
      <c r="E2" t="s">
        <v>2</v>
      </c>
      <c r="I2" t="s">
        <v>21</v>
      </c>
      <c r="J2" t="s">
        <v>6</v>
      </c>
    </row>
    <row r="3" spans="1:10" x14ac:dyDescent="0.25">
      <c r="B3">
        <v>250</v>
      </c>
      <c r="C3">
        <v>0</v>
      </c>
      <c r="E3">
        <v>0</v>
      </c>
      <c r="F3" t="s">
        <v>3</v>
      </c>
      <c r="J3" t="s">
        <v>8</v>
      </c>
    </row>
    <row r="4" spans="1:10" x14ac:dyDescent="0.25">
      <c r="B4">
        <v>313</v>
      </c>
      <c r="C4">
        <v>0</v>
      </c>
      <c r="E4">
        <v>0.5</v>
      </c>
      <c r="F4" t="s">
        <v>4</v>
      </c>
    </row>
    <row r="5" spans="1:10" x14ac:dyDescent="0.25">
      <c r="B5">
        <v>420</v>
      </c>
      <c r="C5">
        <v>0</v>
      </c>
      <c r="E5">
        <v>1</v>
      </c>
      <c r="F5" t="s">
        <v>5</v>
      </c>
    </row>
    <row r="6" spans="1:10" x14ac:dyDescent="0.25">
      <c r="B6">
        <v>460</v>
      </c>
      <c r="C6">
        <v>0</v>
      </c>
    </row>
    <row r="7" spans="1:10" x14ac:dyDescent="0.25">
      <c r="B7">
        <v>730</v>
      </c>
      <c r="C7">
        <v>0</v>
      </c>
    </row>
    <row r="8" spans="1:10" x14ac:dyDescent="0.25">
      <c r="B8">
        <v>846</v>
      </c>
      <c r="C8">
        <v>0</v>
      </c>
    </row>
    <row r="9" spans="1:10" x14ac:dyDescent="0.25">
      <c r="B9">
        <v>769</v>
      </c>
      <c r="C9">
        <v>0</v>
      </c>
    </row>
    <row r="10" spans="1:10" x14ac:dyDescent="0.25">
      <c r="B10">
        <v>766</v>
      </c>
      <c r="C1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525B-1250-4F16-96B2-B832BB1DC534}">
  <dimension ref="A1:W41"/>
  <sheetViews>
    <sheetView workbookViewId="0">
      <selection activeCell="T2" sqref="T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3" x14ac:dyDescent="0.25">
      <c r="B1" s="4" t="s">
        <v>13</v>
      </c>
      <c r="C1" s="4"/>
      <c r="D1" s="4"/>
    </row>
    <row r="2" spans="1:23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4" t="s">
        <v>14</v>
      </c>
      <c r="V2" s="4"/>
      <c r="W2" s="4"/>
    </row>
    <row r="3" spans="1:23" x14ac:dyDescent="0.25">
      <c r="D3">
        <f>0.1473*B3 - 0.0173</f>
        <v>-1.7299999999999999E-2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</row>
    <row r="4" spans="1:23" x14ac:dyDescent="0.25">
      <c r="D4">
        <f t="shared" ref="D4:D27" si="0">0.1473*B4 - 0.0173</f>
        <v>-1.7299999999999999E-2</v>
      </c>
      <c r="E4">
        <v>0.5</v>
      </c>
      <c r="F4" t="s">
        <v>4</v>
      </c>
      <c r="U4">
        <v>4.05</v>
      </c>
      <c r="V4">
        <v>1</v>
      </c>
      <c r="W4">
        <f>0.1473*U4 - 0.0173</f>
        <v>0.57926499999999992</v>
      </c>
    </row>
    <row r="5" spans="1:23" x14ac:dyDescent="0.25">
      <c r="D5">
        <f t="shared" si="0"/>
        <v>-1.7299999999999999E-2</v>
      </c>
      <c r="E5">
        <v>1</v>
      </c>
      <c r="F5" t="s">
        <v>5</v>
      </c>
      <c r="U5">
        <v>3.8</v>
      </c>
      <c r="V5">
        <v>1</v>
      </c>
      <c r="W5">
        <f t="shared" ref="W5:W41" si="1">0.1473*U5 - 0.0173</f>
        <v>0.54243999999999992</v>
      </c>
    </row>
    <row r="6" spans="1:23" x14ac:dyDescent="0.25">
      <c r="D6">
        <f t="shared" si="0"/>
        <v>-1.7299999999999999E-2</v>
      </c>
      <c r="U6">
        <v>3.09</v>
      </c>
      <c r="V6">
        <v>0</v>
      </c>
      <c r="W6">
        <f t="shared" si="1"/>
        <v>0.43785699999999994</v>
      </c>
    </row>
    <row r="7" spans="1:23" x14ac:dyDescent="0.25">
      <c r="D7">
        <f t="shared" si="0"/>
        <v>-1.7299999999999999E-2</v>
      </c>
      <c r="U7">
        <v>3.15</v>
      </c>
      <c r="V7">
        <v>0</v>
      </c>
      <c r="W7">
        <f t="shared" si="1"/>
        <v>0.44669499999999995</v>
      </c>
    </row>
    <row r="8" spans="1:23" x14ac:dyDescent="0.25">
      <c r="D8">
        <f t="shared" si="0"/>
        <v>-1.7299999999999999E-2</v>
      </c>
      <c r="U8">
        <v>3.24</v>
      </c>
      <c r="V8">
        <v>0</v>
      </c>
      <c r="W8">
        <f t="shared" si="1"/>
        <v>0.45995200000000003</v>
      </c>
    </row>
    <row r="9" spans="1:23" x14ac:dyDescent="0.25">
      <c r="D9">
        <f t="shared" si="0"/>
        <v>-1.7299999999999999E-2</v>
      </c>
      <c r="U9">
        <v>3.51</v>
      </c>
      <c r="V9">
        <v>0</v>
      </c>
      <c r="W9">
        <f t="shared" si="1"/>
        <v>0.49972299999999992</v>
      </c>
    </row>
    <row r="10" spans="1:23" x14ac:dyDescent="0.25">
      <c r="D10">
        <f t="shared" si="0"/>
        <v>-1.7299999999999999E-2</v>
      </c>
      <c r="U10">
        <v>3.73</v>
      </c>
      <c r="V10">
        <v>1</v>
      </c>
      <c r="W10">
        <f t="shared" si="1"/>
        <v>0.53212899999999996</v>
      </c>
    </row>
    <row r="11" spans="1:23" x14ac:dyDescent="0.25">
      <c r="D11">
        <f t="shared" si="0"/>
        <v>-1.7299999999999999E-2</v>
      </c>
      <c r="U11">
        <v>3.83</v>
      </c>
      <c r="V11">
        <v>1</v>
      </c>
      <c r="W11">
        <f t="shared" si="1"/>
        <v>0.54685899999999998</v>
      </c>
    </row>
    <row r="12" spans="1:23" x14ac:dyDescent="0.25">
      <c r="D12">
        <f t="shared" si="0"/>
        <v>-1.7299999999999999E-2</v>
      </c>
      <c r="U12">
        <v>3.87</v>
      </c>
      <c r="V12">
        <v>0</v>
      </c>
      <c r="W12">
        <f t="shared" si="1"/>
        <v>0.55275099999999999</v>
      </c>
    </row>
    <row r="13" spans="1:23" x14ac:dyDescent="0.25">
      <c r="D13">
        <f t="shared" si="0"/>
        <v>-1.7299999999999999E-2</v>
      </c>
      <c r="U13">
        <v>3.88</v>
      </c>
      <c r="V13">
        <v>0</v>
      </c>
      <c r="W13">
        <f t="shared" si="1"/>
        <v>0.55422399999999994</v>
      </c>
    </row>
    <row r="14" spans="1:23" x14ac:dyDescent="0.25">
      <c r="D14">
        <f t="shared" si="0"/>
        <v>-1.7299999999999999E-2</v>
      </c>
      <c r="U14">
        <v>3.92</v>
      </c>
      <c r="V14">
        <v>0</v>
      </c>
      <c r="W14">
        <f t="shared" si="1"/>
        <v>0.56011599999999995</v>
      </c>
    </row>
    <row r="15" spans="1:23" x14ac:dyDescent="0.25">
      <c r="D15">
        <f t="shared" si="0"/>
        <v>-1.7299999999999999E-2</v>
      </c>
      <c r="U15">
        <v>3.84</v>
      </c>
      <c r="V15">
        <v>1</v>
      </c>
      <c r="W15">
        <f t="shared" si="1"/>
        <v>0.54833199999999993</v>
      </c>
    </row>
    <row r="16" spans="1:23" x14ac:dyDescent="0.25">
      <c r="D16">
        <f t="shared" si="0"/>
        <v>-1.7299999999999999E-2</v>
      </c>
      <c r="U16">
        <v>3.85</v>
      </c>
      <c r="V16">
        <v>0</v>
      </c>
      <c r="W16">
        <f t="shared" si="1"/>
        <v>0.54980499999999999</v>
      </c>
    </row>
    <row r="17" spans="4:23" x14ac:dyDescent="0.25">
      <c r="D17">
        <f t="shared" si="0"/>
        <v>-1.7299999999999999E-2</v>
      </c>
      <c r="U17">
        <v>3.8</v>
      </c>
      <c r="V17">
        <v>0</v>
      </c>
      <c r="W17">
        <f t="shared" si="1"/>
        <v>0.54243999999999992</v>
      </c>
    </row>
    <row r="18" spans="4:23" x14ac:dyDescent="0.25">
      <c r="D18">
        <f t="shared" si="0"/>
        <v>-1.7299999999999999E-2</v>
      </c>
      <c r="U18">
        <v>4.1500000000000004</v>
      </c>
      <c r="V18">
        <v>1</v>
      </c>
      <c r="W18">
        <f t="shared" si="1"/>
        <v>0.59399500000000005</v>
      </c>
    </row>
    <row r="19" spans="4:23" x14ac:dyDescent="0.25">
      <c r="D19">
        <f t="shared" si="0"/>
        <v>-1.7299999999999999E-2</v>
      </c>
      <c r="U19">
        <v>3.95</v>
      </c>
      <c r="V19">
        <v>1</v>
      </c>
      <c r="W19">
        <f t="shared" si="1"/>
        <v>0.56453500000000001</v>
      </c>
    </row>
    <row r="20" spans="4:23" x14ac:dyDescent="0.25">
      <c r="D20">
        <f t="shared" si="0"/>
        <v>-1.7299999999999999E-2</v>
      </c>
      <c r="U20">
        <v>4.09</v>
      </c>
      <c r="V20">
        <v>1</v>
      </c>
      <c r="W20">
        <f t="shared" si="1"/>
        <v>0.58515699999999993</v>
      </c>
    </row>
    <row r="21" spans="4:23" x14ac:dyDescent="0.25">
      <c r="D21">
        <f t="shared" si="0"/>
        <v>-1.7299999999999999E-2</v>
      </c>
      <c r="U21">
        <v>3.89</v>
      </c>
      <c r="V21">
        <v>1</v>
      </c>
      <c r="W21">
        <f t="shared" si="1"/>
        <v>0.555697</v>
      </c>
    </row>
    <row r="22" spans="4:23" x14ac:dyDescent="0.25">
      <c r="D22">
        <f t="shared" si="0"/>
        <v>-1.7299999999999999E-2</v>
      </c>
      <c r="U22">
        <v>3.93</v>
      </c>
      <c r="V22">
        <v>1</v>
      </c>
      <c r="W22">
        <f t="shared" si="1"/>
        <v>0.561589</v>
      </c>
    </row>
    <row r="23" spans="4:23" x14ac:dyDescent="0.25">
      <c r="D23">
        <f t="shared" si="0"/>
        <v>-1.7299999999999999E-2</v>
      </c>
      <c r="U23">
        <v>4.04</v>
      </c>
      <c r="V23">
        <v>1</v>
      </c>
      <c r="W23">
        <f t="shared" si="1"/>
        <v>0.57779199999999997</v>
      </c>
    </row>
    <row r="24" spans="4:23" x14ac:dyDescent="0.25">
      <c r="D24">
        <f t="shared" si="0"/>
        <v>-1.7299999999999999E-2</v>
      </c>
      <c r="U24">
        <v>4.07</v>
      </c>
      <c r="V24">
        <v>1</v>
      </c>
      <c r="W24">
        <f t="shared" si="1"/>
        <v>0.58221100000000003</v>
      </c>
    </row>
    <row r="25" spans="4:23" x14ac:dyDescent="0.25">
      <c r="D25">
        <f t="shared" si="0"/>
        <v>-1.7299999999999999E-2</v>
      </c>
      <c r="U25">
        <v>4.3600000000000003</v>
      </c>
      <c r="V25">
        <v>1</v>
      </c>
      <c r="W25">
        <f t="shared" si="1"/>
        <v>0.62492800000000004</v>
      </c>
    </row>
    <row r="26" spans="4:23" x14ac:dyDescent="0.25">
      <c r="D26">
        <f t="shared" si="0"/>
        <v>-1.7299999999999999E-2</v>
      </c>
      <c r="U26">
        <v>3.92</v>
      </c>
      <c r="V26">
        <v>0</v>
      </c>
      <c r="W26">
        <f t="shared" si="1"/>
        <v>0.56011599999999995</v>
      </c>
    </row>
    <row r="27" spans="4:23" x14ac:dyDescent="0.25">
      <c r="D27">
        <f t="shared" si="0"/>
        <v>-1.7299999999999999E-2</v>
      </c>
      <c r="U27">
        <v>3.85</v>
      </c>
      <c r="V27">
        <v>0</v>
      </c>
      <c r="W27">
        <f t="shared" si="1"/>
        <v>0.54980499999999999</v>
      </c>
    </row>
    <row r="28" spans="4:23" x14ac:dyDescent="0.25">
      <c r="U28">
        <v>3.82</v>
      </c>
      <c r="V28">
        <v>0</v>
      </c>
      <c r="W28">
        <f t="shared" si="1"/>
        <v>0.54538599999999993</v>
      </c>
    </row>
    <row r="29" spans="4:23" x14ac:dyDescent="0.25">
      <c r="U29">
        <v>3.32</v>
      </c>
      <c r="V29">
        <v>0</v>
      </c>
      <c r="W29">
        <f t="shared" si="1"/>
        <v>0.47173599999999993</v>
      </c>
    </row>
    <row r="30" spans="4:23" x14ac:dyDescent="0.25">
      <c r="U30">
        <v>3.41</v>
      </c>
      <c r="V30">
        <v>0</v>
      </c>
      <c r="W30">
        <f t="shared" si="1"/>
        <v>0.48499300000000001</v>
      </c>
    </row>
    <row r="31" spans="4:23" x14ac:dyDescent="0.25">
      <c r="U31">
        <v>3.52</v>
      </c>
      <c r="V31">
        <v>0</v>
      </c>
      <c r="W31">
        <f t="shared" si="1"/>
        <v>0.50119599999999997</v>
      </c>
    </row>
    <row r="32" spans="4:23" x14ac:dyDescent="0.25">
      <c r="U32">
        <v>3.47</v>
      </c>
      <c r="V32">
        <v>0</v>
      </c>
      <c r="W32">
        <f t="shared" si="1"/>
        <v>0.49383100000000002</v>
      </c>
    </row>
    <row r="33" spans="21:23" x14ac:dyDescent="0.25">
      <c r="U33">
        <v>3.61</v>
      </c>
      <c r="V33">
        <v>0</v>
      </c>
      <c r="W33">
        <f t="shared" si="1"/>
        <v>0.51445299999999994</v>
      </c>
    </row>
    <row r="34" spans="21:23" x14ac:dyDescent="0.25">
      <c r="U34">
        <v>3.63</v>
      </c>
      <c r="V34">
        <v>0</v>
      </c>
      <c r="W34">
        <f t="shared" si="1"/>
        <v>0.51739899999999994</v>
      </c>
    </row>
    <row r="35" spans="21:23" x14ac:dyDescent="0.25">
      <c r="U35">
        <v>3.71</v>
      </c>
      <c r="V35">
        <v>0</v>
      </c>
      <c r="W35">
        <f t="shared" si="1"/>
        <v>0.52918299999999996</v>
      </c>
    </row>
    <row r="36" spans="21:23" x14ac:dyDescent="0.25">
      <c r="U36">
        <v>3.74</v>
      </c>
      <c r="V36">
        <v>0</v>
      </c>
      <c r="W36">
        <f t="shared" si="1"/>
        <v>0.53360200000000002</v>
      </c>
    </row>
    <row r="37" spans="21:23" x14ac:dyDescent="0.25">
      <c r="U37">
        <v>3.94</v>
      </c>
      <c r="V37">
        <v>0</v>
      </c>
      <c r="W37">
        <f t="shared" si="1"/>
        <v>0.56306199999999995</v>
      </c>
    </row>
    <row r="38" spans="21:23" x14ac:dyDescent="0.25">
      <c r="U38">
        <v>3.9</v>
      </c>
      <c r="V38">
        <v>0</v>
      </c>
      <c r="W38">
        <f t="shared" si="1"/>
        <v>0.55716999999999994</v>
      </c>
    </row>
    <row r="39" spans="21:23" x14ac:dyDescent="0.25">
      <c r="U39">
        <v>3.81</v>
      </c>
      <c r="V39">
        <v>0</v>
      </c>
      <c r="W39">
        <f t="shared" si="1"/>
        <v>0.54391299999999998</v>
      </c>
    </row>
    <row r="40" spans="21:23" x14ac:dyDescent="0.25">
      <c r="U40">
        <v>4.3</v>
      </c>
      <c r="V40">
        <v>1</v>
      </c>
      <c r="W40">
        <f t="shared" si="1"/>
        <v>0.61608999999999992</v>
      </c>
    </row>
    <row r="41" spans="21:23" x14ac:dyDescent="0.25">
      <c r="U41">
        <v>4.1399999999999997</v>
      </c>
      <c r="V41">
        <v>1</v>
      </c>
      <c r="W41">
        <f t="shared" si="1"/>
        <v>0.59252199999999988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F4D3D-9A56-4D8B-9BDA-EFB0C3A21E8E}">
  <dimension ref="A1:AA41"/>
  <sheetViews>
    <sheetView topLeftCell="I1" workbookViewId="0">
      <selection activeCell="AJ32" sqref="AJ3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7" x14ac:dyDescent="0.25">
      <c r="B1" s="4" t="s">
        <v>13</v>
      </c>
      <c r="C1" s="4"/>
      <c r="D1" s="4"/>
    </row>
    <row r="2" spans="1:27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U2" s="4" t="s">
        <v>14</v>
      </c>
      <c r="V2" s="4"/>
      <c r="W2" s="4"/>
    </row>
    <row r="3" spans="1:27" x14ac:dyDescent="0.25">
      <c r="D3">
        <f>0.1473*B3 - 0.0173</f>
        <v>-1.7299999999999999E-2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  <c r="Y3" t="s">
        <v>6</v>
      </c>
    </row>
    <row r="4" spans="1:27" x14ac:dyDescent="0.25">
      <c r="D4">
        <f t="shared" ref="D4:D27" si="0">0.1473*B4 - 0.0173</f>
        <v>-1.7299999999999999E-2</v>
      </c>
      <c r="E4">
        <v>0.5</v>
      </c>
      <c r="F4" t="s">
        <v>4</v>
      </c>
      <c r="U4">
        <v>4.12</v>
      </c>
      <c r="V4">
        <v>0</v>
      </c>
      <c r="W4">
        <f>0.1473*U4 - 0.0173</f>
        <v>0.58957599999999999</v>
      </c>
      <c r="Y4" t="s">
        <v>17</v>
      </c>
      <c r="AA4" t="s">
        <v>21</v>
      </c>
    </row>
    <row r="5" spans="1:27" x14ac:dyDescent="0.25">
      <c r="D5">
        <f t="shared" si="0"/>
        <v>-1.7299999999999999E-2</v>
      </c>
      <c r="E5">
        <v>1</v>
      </c>
      <c r="F5" t="s">
        <v>5</v>
      </c>
      <c r="U5">
        <v>4.54</v>
      </c>
      <c r="V5">
        <v>0</v>
      </c>
      <c r="W5">
        <f t="shared" ref="W5:W41" si="1">0.1473*U5 - 0.0173</f>
        <v>0.65144199999999997</v>
      </c>
      <c r="Y5" t="s">
        <v>18</v>
      </c>
    </row>
    <row r="6" spans="1:27" x14ac:dyDescent="0.25">
      <c r="D6">
        <f t="shared" si="0"/>
        <v>-1.7299999999999999E-2</v>
      </c>
      <c r="U6">
        <v>4.88</v>
      </c>
      <c r="V6">
        <v>0</v>
      </c>
      <c r="W6">
        <f t="shared" si="1"/>
        <v>0.70152399999999993</v>
      </c>
    </row>
    <row r="7" spans="1:27" x14ac:dyDescent="0.25">
      <c r="D7">
        <f t="shared" si="0"/>
        <v>-1.7299999999999999E-2</v>
      </c>
      <c r="U7">
        <v>5.57</v>
      </c>
      <c r="V7">
        <v>0</v>
      </c>
      <c r="W7">
        <f t="shared" si="1"/>
        <v>0.80316100000000001</v>
      </c>
    </row>
    <row r="8" spans="1:27" x14ac:dyDescent="0.25">
      <c r="D8">
        <f t="shared" si="0"/>
        <v>-1.7299999999999999E-2</v>
      </c>
      <c r="U8">
        <v>5.83</v>
      </c>
      <c r="V8">
        <v>0</v>
      </c>
      <c r="W8">
        <f t="shared" si="1"/>
        <v>0.84145899999999996</v>
      </c>
    </row>
    <row r="9" spans="1:27" x14ac:dyDescent="0.25">
      <c r="D9">
        <f t="shared" si="0"/>
        <v>-1.7299999999999999E-2</v>
      </c>
      <c r="U9">
        <v>6.01</v>
      </c>
      <c r="V9">
        <v>0</v>
      </c>
      <c r="W9">
        <f t="shared" si="1"/>
        <v>0.86797299999999988</v>
      </c>
    </row>
    <row r="10" spans="1:27" x14ac:dyDescent="0.25">
      <c r="D10">
        <f t="shared" si="0"/>
        <v>-1.7299999999999999E-2</v>
      </c>
      <c r="U10">
        <v>6.26</v>
      </c>
      <c r="V10">
        <v>0</v>
      </c>
      <c r="W10">
        <f t="shared" si="1"/>
        <v>0.90479799999999988</v>
      </c>
    </row>
    <row r="11" spans="1:27" x14ac:dyDescent="0.25">
      <c r="D11">
        <f t="shared" si="0"/>
        <v>-1.7299999999999999E-2</v>
      </c>
      <c r="U11">
        <v>6.8</v>
      </c>
      <c r="V11">
        <v>0.5</v>
      </c>
      <c r="W11">
        <f t="shared" si="1"/>
        <v>0.98433999999999988</v>
      </c>
    </row>
    <row r="12" spans="1:27" x14ac:dyDescent="0.25">
      <c r="D12">
        <f t="shared" si="0"/>
        <v>-1.7299999999999999E-2</v>
      </c>
      <c r="U12">
        <v>6.62</v>
      </c>
      <c r="V12">
        <v>0</v>
      </c>
      <c r="W12">
        <f t="shared" si="1"/>
        <v>0.95782599999999996</v>
      </c>
    </row>
    <row r="13" spans="1:27" x14ac:dyDescent="0.25">
      <c r="D13">
        <f t="shared" si="0"/>
        <v>-1.7299999999999999E-2</v>
      </c>
      <c r="U13">
        <v>6.91</v>
      </c>
      <c r="V13">
        <v>1</v>
      </c>
      <c r="W13">
        <f t="shared" si="1"/>
        <v>1.0005429999999997</v>
      </c>
    </row>
    <row r="14" spans="1:27" x14ac:dyDescent="0.25">
      <c r="D14">
        <f t="shared" si="0"/>
        <v>-1.7299999999999999E-2</v>
      </c>
      <c r="U14">
        <v>6.92</v>
      </c>
      <c r="V14">
        <v>1</v>
      </c>
      <c r="W14">
        <f t="shared" si="1"/>
        <v>1.0020159999999998</v>
      </c>
    </row>
    <row r="15" spans="1:27" x14ac:dyDescent="0.25">
      <c r="D15">
        <f t="shared" si="0"/>
        <v>-1.7299999999999999E-2</v>
      </c>
      <c r="U15">
        <v>6.74</v>
      </c>
      <c r="V15">
        <v>0.5</v>
      </c>
      <c r="W15">
        <f t="shared" si="1"/>
        <v>0.97550199999999998</v>
      </c>
    </row>
    <row r="16" spans="1:27" x14ac:dyDescent="0.25">
      <c r="D16">
        <f t="shared" si="0"/>
        <v>-1.7299999999999999E-2</v>
      </c>
      <c r="U16">
        <v>6.94</v>
      </c>
      <c r="V16">
        <v>1</v>
      </c>
      <c r="W16">
        <f t="shared" si="1"/>
        <v>1.0049619999999999</v>
      </c>
    </row>
    <row r="17" spans="4:23" x14ac:dyDescent="0.25">
      <c r="D17">
        <f t="shared" si="0"/>
        <v>-1.7299999999999999E-2</v>
      </c>
      <c r="U17">
        <v>6.96</v>
      </c>
      <c r="V17">
        <v>1</v>
      </c>
      <c r="W17">
        <f t="shared" si="1"/>
        <v>1.0079079999999998</v>
      </c>
    </row>
    <row r="18" spans="4:23" x14ac:dyDescent="0.25">
      <c r="D18">
        <f t="shared" si="0"/>
        <v>-1.7299999999999999E-2</v>
      </c>
      <c r="U18">
        <v>7.32</v>
      </c>
      <c r="V18">
        <v>1</v>
      </c>
      <c r="W18">
        <f t="shared" si="1"/>
        <v>1.0609359999999999</v>
      </c>
    </row>
    <row r="19" spans="4:23" x14ac:dyDescent="0.25">
      <c r="D19">
        <f t="shared" si="0"/>
        <v>-1.7299999999999999E-2</v>
      </c>
      <c r="U19">
        <v>7</v>
      </c>
      <c r="V19">
        <v>1</v>
      </c>
      <c r="W19">
        <f t="shared" si="1"/>
        <v>1.0137999999999998</v>
      </c>
    </row>
    <row r="20" spans="4:23" x14ac:dyDescent="0.25">
      <c r="D20">
        <f t="shared" si="0"/>
        <v>-1.7299999999999999E-2</v>
      </c>
      <c r="U20">
        <v>6.48</v>
      </c>
      <c r="V20">
        <v>0.5</v>
      </c>
      <c r="W20">
        <f t="shared" si="1"/>
        <v>0.93720400000000004</v>
      </c>
    </row>
    <row r="21" spans="4:23" x14ac:dyDescent="0.25">
      <c r="D21">
        <f t="shared" si="0"/>
        <v>-1.7299999999999999E-2</v>
      </c>
      <c r="U21">
        <v>6.14</v>
      </c>
      <c r="V21">
        <v>0</v>
      </c>
      <c r="W21">
        <f t="shared" si="1"/>
        <v>0.88712199999999986</v>
      </c>
    </row>
    <row r="22" spans="4:23" x14ac:dyDescent="0.25">
      <c r="D22">
        <f t="shared" si="0"/>
        <v>-1.7299999999999999E-2</v>
      </c>
      <c r="U22">
        <v>6.23</v>
      </c>
      <c r="V22">
        <v>0</v>
      </c>
      <c r="W22">
        <f t="shared" si="1"/>
        <v>0.90037900000000004</v>
      </c>
    </row>
    <row r="23" spans="4:23" x14ac:dyDescent="0.25">
      <c r="D23">
        <f t="shared" si="0"/>
        <v>-1.7299999999999999E-2</v>
      </c>
      <c r="U23">
        <v>6.54</v>
      </c>
      <c r="V23">
        <v>0.5</v>
      </c>
      <c r="W23">
        <f t="shared" si="1"/>
        <v>0.94604199999999994</v>
      </c>
    </row>
    <row r="24" spans="4:23" x14ac:dyDescent="0.25">
      <c r="D24">
        <f t="shared" si="0"/>
        <v>-1.7299999999999999E-2</v>
      </c>
      <c r="U24">
        <v>6.67</v>
      </c>
      <c r="V24">
        <v>1</v>
      </c>
      <c r="W24">
        <f t="shared" si="1"/>
        <v>0.96519099999999991</v>
      </c>
    </row>
    <row r="25" spans="4:23" x14ac:dyDescent="0.25">
      <c r="D25">
        <f t="shared" si="0"/>
        <v>-1.7299999999999999E-2</v>
      </c>
      <c r="W25">
        <f t="shared" si="1"/>
        <v>-1.7299999999999999E-2</v>
      </c>
    </row>
    <row r="26" spans="4:23" x14ac:dyDescent="0.25">
      <c r="D26">
        <f t="shared" si="0"/>
        <v>-1.7299999999999999E-2</v>
      </c>
      <c r="W26">
        <f t="shared" si="1"/>
        <v>-1.7299999999999999E-2</v>
      </c>
    </row>
    <row r="27" spans="4:23" x14ac:dyDescent="0.25">
      <c r="D27">
        <f t="shared" si="0"/>
        <v>-1.7299999999999999E-2</v>
      </c>
      <c r="W27">
        <f t="shared" si="1"/>
        <v>-1.7299999999999999E-2</v>
      </c>
    </row>
    <row r="28" spans="4:23" x14ac:dyDescent="0.25">
      <c r="W28">
        <f t="shared" si="1"/>
        <v>-1.7299999999999999E-2</v>
      </c>
    </row>
    <row r="29" spans="4:23" x14ac:dyDescent="0.25">
      <c r="W29">
        <f t="shared" si="1"/>
        <v>-1.7299999999999999E-2</v>
      </c>
    </row>
    <row r="30" spans="4:23" x14ac:dyDescent="0.25">
      <c r="W30">
        <f t="shared" si="1"/>
        <v>-1.7299999999999999E-2</v>
      </c>
    </row>
    <row r="31" spans="4:23" x14ac:dyDescent="0.25"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C17C-47CA-41F7-9407-2BC960DD6D49}">
  <dimension ref="A1:S28"/>
  <sheetViews>
    <sheetView workbookViewId="0">
      <selection activeCell="O1" sqref="O1:S20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19" x14ac:dyDescent="0.25">
      <c r="A1" t="s">
        <v>21</v>
      </c>
      <c r="B1" s="4" t="s">
        <v>15</v>
      </c>
      <c r="C1" s="4"/>
      <c r="O1" t="s">
        <v>21</v>
      </c>
      <c r="P1" s="4" t="s">
        <v>16</v>
      </c>
      <c r="Q1" s="4"/>
    </row>
    <row r="2" spans="1:19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</row>
    <row r="3" spans="1:19" x14ac:dyDescent="0.25">
      <c r="E3">
        <v>0</v>
      </c>
      <c r="F3" t="s">
        <v>3</v>
      </c>
      <c r="J3" t="s">
        <v>8</v>
      </c>
      <c r="P3">
        <v>520</v>
      </c>
      <c r="Q3">
        <v>0</v>
      </c>
      <c r="R3">
        <f>P3/1000</f>
        <v>0.52</v>
      </c>
      <c r="S3" t="s">
        <v>17</v>
      </c>
    </row>
    <row r="4" spans="1:19" x14ac:dyDescent="0.25">
      <c r="E4">
        <v>0.5</v>
      </c>
      <c r="F4" t="s">
        <v>11</v>
      </c>
      <c r="P4">
        <v>530</v>
      </c>
      <c r="Q4">
        <v>0</v>
      </c>
      <c r="R4">
        <f t="shared" ref="R4:R28" si="0">P4/1000</f>
        <v>0.53</v>
      </c>
      <c r="S4" t="s">
        <v>18</v>
      </c>
    </row>
    <row r="5" spans="1:19" x14ac:dyDescent="0.25">
      <c r="E5">
        <v>1</v>
      </c>
      <c r="F5" t="s">
        <v>5</v>
      </c>
      <c r="P5">
        <v>540</v>
      </c>
      <c r="Q5">
        <v>0</v>
      </c>
      <c r="R5">
        <f t="shared" si="0"/>
        <v>0.54</v>
      </c>
    </row>
    <row r="6" spans="1:19" x14ac:dyDescent="0.25">
      <c r="P6">
        <v>550</v>
      </c>
      <c r="Q6">
        <v>0</v>
      </c>
      <c r="R6">
        <f t="shared" si="0"/>
        <v>0.55000000000000004</v>
      </c>
    </row>
    <row r="7" spans="1:19" x14ac:dyDescent="0.25">
      <c r="P7">
        <v>560</v>
      </c>
      <c r="Q7">
        <v>0</v>
      </c>
      <c r="R7">
        <f t="shared" si="0"/>
        <v>0.56000000000000005</v>
      </c>
    </row>
    <row r="8" spans="1:19" x14ac:dyDescent="0.25">
      <c r="P8">
        <v>570</v>
      </c>
      <c r="Q8">
        <v>0</v>
      </c>
      <c r="R8">
        <f t="shared" si="0"/>
        <v>0.56999999999999995</v>
      </c>
    </row>
    <row r="9" spans="1:19" x14ac:dyDescent="0.25">
      <c r="P9">
        <v>580</v>
      </c>
      <c r="Q9">
        <v>0</v>
      </c>
      <c r="R9">
        <f t="shared" si="0"/>
        <v>0.57999999999999996</v>
      </c>
    </row>
    <row r="10" spans="1:19" x14ac:dyDescent="0.25">
      <c r="P10">
        <v>590</v>
      </c>
      <c r="Q10">
        <v>0</v>
      </c>
      <c r="R10">
        <f t="shared" si="0"/>
        <v>0.59</v>
      </c>
    </row>
    <row r="11" spans="1:19" x14ac:dyDescent="0.25">
      <c r="P11">
        <v>600</v>
      </c>
      <c r="Q11">
        <v>0</v>
      </c>
      <c r="R11">
        <f t="shared" si="0"/>
        <v>0.6</v>
      </c>
    </row>
    <row r="12" spans="1:19" x14ac:dyDescent="0.25">
      <c r="P12">
        <v>610</v>
      </c>
      <c r="Q12">
        <v>0</v>
      </c>
      <c r="R12">
        <f t="shared" si="0"/>
        <v>0.61</v>
      </c>
    </row>
    <row r="13" spans="1:19" x14ac:dyDescent="0.25">
      <c r="P13">
        <v>620</v>
      </c>
      <c r="Q13">
        <v>0</v>
      </c>
      <c r="R13">
        <f t="shared" si="0"/>
        <v>0.62</v>
      </c>
    </row>
    <row r="14" spans="1:19" x14ac:dyDescent="0.25">
      <c r="P14">
        <v>630</v>
      </c>
      <c r="Q14">
        <v>0</v>
      </c>
      <c r="R14">
        <f t="shared" si="0"/>
        <v>0.63</v>
      </c>
    </row>
    <row r="15" spans="1:19" x14ac:dyDescent="0.25">
      <c r="P15">
        <v>650</v>
      </c>
      <c r="Q15">
        <v>0</v>
      </c>
      <c r="R15">
        <f t="shared" si="0"/>
        <v>0.65</v>
      </c>
    </row>
    <row r="16" spans="1:19" x14ac:dyDescent="0.25">
      <c r="P16">
        <v>700</v>
      </c>
      <c r="Q16">
        <v>0</v>
      </c>
      <c r="R16">
        <f t="shared" si="0"/>
        <v>0.7</v>
      </c>
    </row>
    <row r="17" spans="16:18" x14ac:dyDescent="0.25">
      <c r="P17">
        <v>720</v>
      </c>
      <c r="Q17">
        <v>0</v>
      </c>
      <c r="R17">
        <f t="shared" si="0"/>
        <v>0.72</v>
      </c>
    </row>
    <row r="18" spans="16:18" x14ac:dyDescent="0.25">
      <c r="P18">
        <v>740</v>
      </c>
      <c r="Q18">
        <v>0</v>
      </c>
      <c r="R18">
        <f t="shared" si="0"/>
        <v>0.74</v>
      </c>
    </row>
    <row r="19" spans="16:18" x14ac:dyDescent="0.25">
      <c r="P19">
        <v>760</v>
      </c>
      <c r="Q19">
        <v>0</v>
      </c>
      <c r="R19">
        <f t="shared" si="0"/>
        <v>0.76</v>
      </c>
    </row>
    <row r="20" spans="16:18" x14ac:dyDescent="0.25">
      <c r="P20">
        <v>780</v>
      </c>
      <c r="Q20">
        <v>0</v>
      </c>
      <c r="R20">
        <f t="shared" si="0"/>
        <v>0.78</v>
      </c>
    </row>
    <row r="21" spans="16:18" x14ac:dyDescent="0.25">
      <c r="P21">
        <v>800</v>
      </c>
      <c r="Q21">
        <v>0.5</v>
      </c>
      <c r="R21">
        <f t="shared" si="0"/>
        <v>0.8</v>
      </c>
    </row>
    <row r="22" spans="16:18" x14ac:dyDescent="0.25">
      <c r="P22">
        <v>820</v>
      </c>
      <c r="Q22">
        <v>0.5</v>
      </c>
      <c r="R22">
        <f t="shared" si="0"/>
        <v>0.82</v>
      </c>
    </row>
    <row r="23" spans="16:18" x14ac:dyDescent="0.25">
      <c r="P23">
        <v>840</v>
      </c>
      <c r="Q23">
        <v>0.5</v>
      </c>
      <c r="R23">
        <f t="shared" si="0"/>
        <v>0.84</v>
      </c>
    </row>
    <row r="24" spans="16:18" x14ac:dyDescent="0.25">
      <c r="P24">
        <v>860</v>
      </c>
      <c r="Q24">
        <v>1</v>
      </c>
      <c r="R24">
        <f t="shared" si="0"/>
        <v>0.86</v>
      </c>
    </row>
    <row r="25" spans="16:18" x14ac:dyDescent="0.25">
      <c r="P25">
        <v>880</v>
      </c>
      <c r="Q25">
        <v>1</v>
      </c>
      <c r="R25">
        <f t="shared" si="0"/>
        <v>0.88</v>
      </c>
    </row>
    <row r="26" spans="16:18" x14ac:dyDescent="0.25">
      <c r="P26">
        <v>900</v>
      </c>
      <c r="Q26">
        <v>1</v>
      </c>
      <c r="R26">
        <f t="shared" si="0"/>
        <v>0.9</v>
      </c>
    </row>
    <row r="27" spans="16:18" x14ac:dyDescent="0.25">
      <c r="P27">
        <v>790</v>
      </c>
      <c r="Q27">
        <v>0</v>
      </c>
      <c r="R27">
        <f t="shared" si="0"/>
        <v>0.79</v>
      </c>
    </row>
    <row r="28" spans="16:18" x14ac:dyDescent="0.25">
      <c r="P28">
        <v>850</v>
      </c>
      <c r="Q28">
        <v>1</v>
      </c>
      <c r="R28">
        <f t="shared" si="0"/>
        <v>0.85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095C-EE6C-4660-BAF9-81EF55D8904A}">
  <dimension ref="A1:AC33"/>
  <sheetViews>
    <sheetView workbookViewId="0">
      <selection activeCell="B16" sqref="B16:J33"/>
    </sheetView>
  </sheetViews>
  <sheetFormatPr defaultRowHeight="15" x14ac:dyDescent="0.25"/>
  <cols>
    <col min="2" max="2" width="9.7109375" customWidth="1"/>
    <col min="3" max="3" width="13.140625" customWidth="1"/>
    <col min="4" max="4" width="9.28515625" customWidth="1"/>
  </cols>
  <sheetData>
    <row r="1" spans="1:29" x14ac:dyDescent="0.25">
      <c r="A1" t="s">
        <v>21</v>
      </c>
    </row>
    <row r="2" spans="1:29" x14ac:dyDescent="0.25">
      <c r="B2" t="s">
        <v>0</v>
      </c>
      <c r="C2" t="s">
        <v>1</v>
      </c>
      <c r="E2" t="s">
        <v>2</v>
      </c>
      <c r="J2" t="s">
        <v>6</v>
      </c>
      <c r="M2" t="s">
        <v>21</v>
      </c>
    </row>
    <row r="3" spans="1:29" x14ac:dyDescent="0.25">
      <c r="B3">
        <v>2.11</v>
      </c>
      <c r="C3">
        <v>1</v>
      </c>
      <c r="E3">
        <v>0</v>
      </c>
      <c r="F3" t="s">
        <v>3</v>
      </c>
      <c r="J3" t="s">
        <v>7</v>
      </c>
      <c r="O3" s="4" t="s">
        <v>14</v>
      </c>
      <c r="P3" s="4"/>
      <c r="Q3" s="4"/>
      <c r="AA3" s="4" t="s">
        <v>27</v>
      </c>
      <c r="AB3" s="4"/>
      <c r="AC3" s="4"/>
    </row>
    <row r="4" spans="1:29" x14ac:dyDescent="0.25">
      <c r="B4">
        <v>1.75</v>
      </c>
      <c r="C4">
        <v>0</v>
      </c>
      <c r="E4">
        <v>0.5</v>
      </c>
      <c r="F4" t="s">
        <v>4</v>
      </c>
      <c r="O4" t="s">
        <v>0</v>
      </c>
      <c r="P4" t="s">
        <v>1</v>
      </c>
      <c r="Q4" t="s">
        <v>12</v>
      </c>
      <c r="AA4" t="s">
        <v>0</v>
      </c>
      <c r="AB4" t="s">
        <v>1</v>
      </c>
      <c r="AC4" t="s">
        <v>12</v>
      </c>
    </row>
    <row r="5" spans="1:29" x14ac:dyDescent="0.25">
      <c r="B5">
        <v>1.8</v>
      </c>
      <c r="C5">
        <v>0</v>
      </c>
      <c r="E5">
        <v>1</v>
      </c>
      <c r="F5" t="s">
        <v>5</v>
      </c>
      <c r="O5">
        <v>1.58</v>
      </c>
      <c r="P5">
        <v>0</v>
      </c>
      <c r="Q5">
        <f>0.5166*O5 - 0.3598</f>
        <v>0.45642799999999994</v>
      </c>
      <c r="AA5">
        <v>2.58</v>
      </c>
      <c r="AB5">
        <v>1</v>
      </c>
      <c r="AC5">
        <f>0.5166*AA5 - 0.3598</f>
        <v>0.97302799999999989</v>
      </c>
    </row>
    <row r="6" spans="1:29" x14ac:dyDescent="0.25">
      <c r="B6">
        <v>2</v>
      </c>
      <c r="C6">
        <v>1</v>
      </c>
      <c r="O6">
        <v>1.95</v>
      </c>
      <c r="P6">
        <v>0</v>
      </c>
      <c r="Q6">
        <f t="shared" ref="Q6:Q29" si="0">0.5166*O6 - 0.3598</f>
        <v>0.64756999999999987</v>
      </c>
      <c r="AA6">
        <v>2.78</v>
      </c>
      <c r="AB6">
        <v>1</v>
      </c>
      <c r="AC6">
        <f t="shared" ref="AC6:AC29" si="1">0.5166*AA6 - 0.3598</f>
        <v>1.0763479999999999</v>
      </c>
    </row>
    <row r="7" spans="1:29" x14ac:dyDescent="0.25">
      <c r="B7">
        <v>1.92</v>
      </c>
      <c r="C7">
        <v>1</v>
      </c>
      <c r="O7">
        <v>2.04</v>
      </c>
      <c r="P7">
        <v>0</v>
      </c>
      <c r="Q7">
        <f t="shared" si="0"/>
        <v>0.6940639999999999</v>
      </c>
      <c r="AA7">
        <v>2.42</v>
      </c>
      <c r="AB7">
        <v>1</v>
      </c>
      <c r="AC7">
        <f t="shared" si="1"/>
        <v>0.89037199999999983</v>
      </c>
    </row>
    <row r="8" spans="1:29" x14ac:dyDescent="0.25">
      <c r="B8">
        <v>1.77</v>
      </c>
      <c r="C8">
        <v>0.5</v>
      </c>
      <c r="O8">
        <v>2.65</v>
      </c>
      <c r="P8">
        <v>1</v>
      </c>
      <c r="Q8">
        <f t="shared" si="0"/>
        <v>1.0091899999999998</v>
      </c>
      <c r="AA8">
        <v>1.99</v>
      </c>
      <c r="AB8">
        <v>0</v>
      </c>
      <c r="AC8">
        <f t="shared" si="1"/>
        <v>0.66823399999999988</v>
      </c>
    </row>
    <row r="9" spans="1:29" x14ac:dyDescent="0.25">
      <c r="B9">
        <v>1.78</v>
      </c>
      <c r="C9">
        <v>0.5</v>
      </c>
      <c r="O9">
        <v>2.41</v>
      </c>
      <c r="P9">
        <v>1</v>
      </c>
      <c r="Q9">
        <f t="shared" si="0"/>
        <v>0.88520600000000005</v>
      </c>
      <c r="AA9">
        <v>1.77</v>
      </c>
      <c r="AB9">
        <v>0</v>
      </c>
      <c r="AC9">
        <f t="shared" si="1"/>
        <v>0.55458199999999991</v>
      </c>
    </row>
    <row r="10" spans="1:29" x14ac:dyDescent="0.25">
      <c r="B10">
        <v>1.87</v>
      </c>
      <c r="C10">
        <v>0.5</v>
      </c>
      <c r="O10">
        <v>2.2400000000000002</v>
      </c>
      <c r="P10">
        <v>1</v>
      </c>
      <c r="Q10">
        <f t="shared" si="0"/>
        <v>0.79738399999999998</v>
      </c>
      <c r="AA10">
        <v>2.06</v>
      </c>
      <c r="AB10">
        <v>0</v>
      </c>
      <c r="AC10">
        <f t="shared" si="1"/>
        <v>0.70439599999999991</v>
      </c>
    </row>
    <row r="11" spans="1:29" x14ac:dyDescent="0.25">
      <c r="B11">
        <v>1.85</v>
      </c>
      <c r="C11">
        <v>0.5</v>
      </c>
      <c r="O11">
        <v>2.16</v>
      </c>
      <c r="P11">
        <v>1</v>
      </c>
      <c r="Q11">
        <f t="shared" si="0"/>
        <v>0.75605599999999995</v>
      </c>
      <c r="AA11">
        <v>2.15</v>
      </c>
      <c r="AB11">
        <v>0</v>
      </c>
      <c r="AC11">
        <f t="shared" si="1"/>
        <v>0.75088999999999972</v>
      </c>
    </row>
    <row r="12" spans="1:29" x14ac:dyDescent="0.25">
      <c r="B12">
        <v>1.73</v>
      </c>
      <c r="C12">
        <v>0</v>
      </c>
      <c r="O12">
        <v>2.08</v>
      </c>
      <c r="P12">
        <v>0.5</v>
      </c>
      <c r="Q12">
        <f t="shared" si="0"/>
        <v>0.71472799999999992</v>
      </c>
      <c r="AA12">
        <v>2.2000000000000002</v>
      </c>
      <c r="AB12">
        <v>0</v>
      </c>
      <c r="AC12">
        <f t="shared" si="1"/>
        <v>0.77671999999999997</v>
      </c>
    </row>
    <row r="13" spans="1:29" x14ac:dyDescent="0.25">
      <c r="B13">
        <v>1.85</v>
      </c>
      <c r="C13">
        <v>1</v>
      </c>
      <c r="O13">
        <v>2.0299999999999998</v>
      </c>
      <c r="P13">
        <v>0</v>
      </c>
      <c r="Q13">
        <f t="shared" si="0"/>
        <v>0.68889799999999968</v>
      </c>
      <c r="AA13">
        <v>2.44</v>
      </c>
      <c r="AB13">
        <v>1</v>
      </c>
      <c r="AC13">
        <f t="shared" si="1"/>
        <v>0.90070399999999984</v>
      </c>
    </row>
    <row r="14" spans="1:29" x14ac:dyDescent="0.25">
      <c r="B14">
        <v>1.87</v>
      </c>
      <c r="C14">
        <v>1</v>
      </c>
      <c r="O14">
        <v>2.09</v>
      </c>
      <c r="P14">
        <v>0.5</v>
      </c>
      <c r="Q14">
        <f t="shared" si="0"/>
        <v>0.7198939999999997</v>
      </c>
      <c r="AA14">
        <v>2.31</v>
      </c>
      <c r="AB14">
        <v>0.5</v>
      </c>
      <c r="AC14">
        <f t="shared" si="1"/>
        <v>0.83354600000000001</v>
      </c>
    </row>
    <row r="15" spans="1:29" x14ac:dyDescent="0.25">
      <c r="B15">
        <v>1.82</v>
      </c>
      <c r="C15">
        <v>0</v>
      </c>
      <c r="O15">
        <v>2.14</v>
      </c>
      <c r="P15">
        <v>0.5</v>
      </c>
      <c r="Q15">
        <f t="shared" si="0"/>
        <v>0.74572399999999994</v>
      </c>
      <c r="AA15">
        <v>2.3199999999999998</v>
      </c>
      <c r="AB15">
        <v>0.5</v>
      </c>
      <c r="AC15">
        <f t="shared" si="1"/>
        <v>0.83871199999999979</v>
      </c>
    </row>
    <row r="16" spans="1:29" x14ac:dyDescent="0.25">
      <c r="B16" s="4" t="s">
        <v>64</v>
      </c>
      <c r="C16" s="4"/>
      <c r="D16" s="4"/>
      <c r="E16" s="4" t="s">
        <v>65</v>
      </c>
      <c r="F16" s="4"/>
      <c r="G16" s="4"/>
      <c r="H16" s="4" t="s">
        <v>66</v>
      </c>
      <c r="I16" s="4"/>
      <c r="J16" s="4"/>
      <c r="O16">
        <v>2.2799999999999998</v>
      </c>
      <c r="P16">
        <v>1</v>
      </c>
      <c r="Q16">
        <f t="shared" si="0"/>
        <v>0.81804799999999978</v>
      </c>
      <c r="AA16">
        <v>2.4900000000000002</v>
      </c>
      <c r="AB16">
        <v>1</v>
      </c>
      <c r="AC16">
        <f t="shared" si="1"/>
        <v>0.92653400000000008</v>
      </c>
    </row>
    <row r="17" spans="2:29" x14ac:dyDescent="0.25">
      <c r="B17" t="s">
        <v>34</v>
      </c>
      <c r="C17" t="s">
        <v>35</v>
      </c>
      <c r="D17" t="s">
        <v>36</v>
      </c>
      <c r="E17" t="s">
        <v>34</v>
      </c>
      <c r="F17" t="s">
        <v>35</v>
      </c>
      <c r="G17" t="s">
        <v>36</v>
      </c>
      <c r="H17" t="s">
        <v>34</v>
      </c>
      <c r="I17" t="s">
        <v>35</v>
      </c>
      <c r="J17" t="s">
        <v>36</v>
      </c>
      <c r="Q17">
        <f t="shared" si="0"/>
        <v>-0.35980000000000001</v>
      </c>
      <c r="AC17">
        <f t="shared" si="1"/>
        <v>-0.35980000000000001</v>
      </c>
    </row>
    <row r="18" spans="2:29" x14ac:dyDescent="0.25">
      <c r="B18">
        <v>0.89</v>
      </c>
      <c r="C18">
        <v>0</v>
      </c>
      <c r="D18">
        <f t="shared" ref="D18:D33" si="2">0.5166*B18 - 0.3598</f>
        <v>9.9973999999999952E-2</v>
      </c>
      <c r="E18">
        <v>1.58</v>
      </c>
      <c r="F18">
        <v>0</v>
      </c>
      <c r="G18">
        <f>0.5166*E18 - 0.3598</f>
        <v>0.45642799999999994</v>
      </c>
      <c r="H18">
        <v>2.58</v>
      </c>
      <c r="I18">
        <v>1</v>
      </c>
      <c r="J18">
        <f>0.5166*H18 - 0.3598</f>
        <v>0.97302799999999989</v>
      </c>
      <c r="Q18">
        <f t="shared" si="0"/>
        <v>-0.35980000000000001</v>
      </c>
      <c r="AC18">
        <f t="shared" si="1"/>
        <v>-0.35980000000000001</v>
      </c>
    </row>
    <row r="19" spans="2:29" x14ac:dyDescent="0.25">
      <c r="B19">
        <v>1.08</v>
      </c>
      <c r="C19">
        <v>0</v>
      </c>
      <c r="D19">
        <f t="shared" si="2"/>
        <v>0.19812799999999997</v>
      </c>
      <c r="E19">
        <v>1.95</v>
      </c>
      <c r="F19">
        <v>0</v>
      </c>
      <c r="G19">
        <f t="shared" ref="G19:G29" si="3">0.5166*E19 - 0.3598</f>
        <v>0.64756999999999987</v>
      </c>
      <c r="H19">
        <v>2.78</v>
      </c>
      <c r="I19">
        <v>1</v>
      </c>
      <c r="J19">
        <f t="shared" ref="J19:J29" si="4">0.5166*H19 - 0.3598</f>
        <v>1.0763479999999999</v>
      </c>
      <c r="Q19">
        <f t="shared" si="0"/>
        <v>-0.35980000000000001</v>
      </c>
      <c r="AC19">
        <f t="shared" si="1"/>
        <v>-0.35980000000000001</v>
      </c>
    </row>
    <row r="20" spans="2:29" x14ac:dyDescent="0.25">
      <c r="B20">
        <v>1.1200000000000001</v>
      </c>
      <c r="C20">
        <v>0</v>
      </c>
      <c r="D20">
        <f t="shared" si="2"/>
        <v>0.21879199999999999</v>
      </c>
      <c r="E20">
        <v>2.04</v>
      </c>
      <c r="F20">
        <v>0</v>
      </c>
      <c r="G20">
        <f t="shared" si="3"/>
        <v>0.6940639999999999</v>
      </c>
      <c r="H20">
        <v>2.42</v>
      </c>
      <c r="I20">
        <v>1</v>
      </c>
      <c r="J20">
        <f t="shared" si="4"/>
        <v>0.89037199999999983</v>
      </c>
      <c r="Q20">
        <f t="shared" si="0"/>
        <v>-0.35980000000000001</v>
      </c>
      <c r="AC20">
        <f t="shared" si="1"/>
        <v>-0.35980000000000001</v>
      </c>
    </row>
    <row r="21" spans="2:29" x14ac:dyDescent="0.25">
      <c r="B21">
        <v>1.57</v>
      </c>
      <c r="C21">
        <v>0</v>
      </c>
      <c r="D21">
        <f t="shared" si="2"/>
        <v>0.45126199999999994</v>
      </c>
      <c r="E21">
        <v>2.65</v>
      </c>
      <c r="F21">
        <v>1</v>
      </c>
      <c r="G21">
        <f t="shared" si="3"/>
        <v>1.0091899999999998</v>
      </c>
      <c r="H21">
        <v>1.99</v>
      </c>
      <c r="I21">
        <v>0</v>
      </c>
      <c r="J21">
        <f t="shared" si="4"/>
        <v>0.66823399999999988</v>
      </c>
      <c r="Q21">
        <f t="shared" si="0"/>
        <v>-0.35980000000000001</v>
      </c>
      <c r="AC21">
        <f t="shared" si="1"/>
        <v>-0.35980000000000001</v>
      </c>
    </row>
    <row r="22" spans="2:29" x14ac:dyDescent="0.25">
      <c r="B22">
        <v>1.68</v>
      </c>
      <c r="C22">
        <v>0</v>
      </c>
      <c r="D22">
        <f t="shared" si="2"/>
        <v>0.50808799999999987</v>
      </c>
      <c r="E22">
        <v>2.41</v>
      </c>
      <c r="F22">
        <v>1</v>
      </c>
      <c r="G22">
        <f t="shared" si="3"/>
        <v>0.88520600000000005</v>
      </c>
      <c r="H22">
        <v>1.77</v>
      </c>
      <c r="I22">
        <v>0</v>
      </c>
      <c r="J22">
        <f t="shared" si="4"/>
        <v>0.55458199999999991</v>
      </c>
      <c r="Q22">
        <f t="shared" si="0"/>
        <v>-0.35980000000000001</v>
      </c>
      <c r="AC22">
        <f t="shared" si="1"/>
        <v>-0.35980000000000001</v>
      </c>
    </row>
    <row r="23" spans="2:29" x14ac:dyDescent="0.25">
      <c r="B23">
        <v>1.74</v>
      </c>
      <c r="C23">
        <v>0</v>
      </c>
      <c r="D23">
        <f t="shared" si="2"/>
        <v>0.5390839999999999</v>
      </c>
      <c r="E23">
        <v>2.2400000000000002</v>
      </c>
      <c r="F23">
        <v>1</v>
      </c>
      <c r="G23">
        <f t="shared" si="3"/>
        <v>0.79738399999999998</v>
      </c>
      <c r="H23">
        <v>2.06</v>
      </c>
      <c r="I23">
        <v>0</v>
      </c>
      <c r="J23">
        <f t="shared" si="4"/>
        <v>0.70439599999999991</v>
      </c>
      <c r="Q23">
        <f t="shared" si="0"/>
        <v>-0.35980000000000001</v>
      </c>
      <c r="AC23">
        <f t="shared" si="1"/>
        <v>-0.35980000000000001</v>
      </c>
    </row>
    <row r="24" spans="2:29" x14ac:dyDescent="0.25">
      <c r="B24">
        <v>1.81</v>
      </c>
      <c r="C24">
        <v>0</v>
      </c>
      <c r="D24">
        <f t="shared" si="2"/>
        <v>0.57524599999999992</v>
      </c>
      <c r="E24">
        <v>2.16</v>
      </c>
      <c r="F24">
        <v>1</v>
      </c>
      <c r="G24">
        <f t="shared" si="3"/>
        <v>0.75605599999999995</v>
      </c>
      <c r="H24">
        <v>2.15</v>
      </c>
      <c r="I24">
        <v>0</v>
      </c>
      <c r="J24">
        <f t="shared" si="4"/>
        <v>0.75088999999999972</v>
      </c>
      <c r="Q24">
        <f t="shared" si="0"/>
        <v>-0.35980000000000001</v>
      </c>
      <c r="AC24">
        <f t="shared" si="1"/>
        <v>-0.35980000000000001</v>
      </c>
    </row>
    <row r="25" spans="2:29" x14ac:dyDescent="0.25">
      <c r="B25">
        <v>1.87</v>
      </c>
      <c r="C25">
        <v>0</v>
      </c>
      <c r="D25">
        <f t="shared" si="2"/>
        <v>0.60624199999999995</v>
      </c>
      <c r="E25">
        <v>2.08</v>
      </c>
      <c r="F25">
        <v>0.5</v>
      </c>
      <c r="G25">
        <f t="shared" si="3"/>
        <v>0.71472799999999992</v>
      </c>
      <c r="H25">
        <v>2.2000000000000002</v>
      </c>
      <c r="I25">
        <v>0</v>
      </c>
      <c r="J25">
        <f t="shared" si="4"/>
        <v>0.77671999999999997</v>
      </c>
      <c r="Q25">
        <f t="shared" si="0"/>
        <v>-0.35980000000000001</v>
      </c>
      <c r="AC25">
        <f t="shared" si="1"/>
        <v>-0.35980000000000001</v>
      </c>
    </row>
    <row r="26" spans="2:29" x14ac:dyDescent="0.25">
      <c r="B26">
        <v>1.89</v>
      </c>
      <c r="C26">
        <v>0.5</v>
      </c>
      <c r="D26">
        <f t="shared" si="2"/>
        <v>0.61657399999999984</v>
      </c>
      <c r="E26">
        <v>2.0299999999999998</v>
      </c>
      <c r="F26">
        <v>0</v>
      </c>
      <c r="G26">
        <f t="shared" si="3"/>
        <v>0.68889799999999968</v>
      </c>
      <c r="H26">
        <v>2.44</v>
      </c>
      <c r="I26">
        <v>1</v>
      </c>
      <c r="J26">
        <f t="shared" si="4"/>
        <v>0.90070399999999984</v>
      </c>
      <c r="Q26">
        <f t="shared" si="0"/>
        <v>-0.35980000000000001</v>
      </c>
      <c r="AC26">
        <f t="shared" si="1"/>
        <v>-0.35980000000000001</v>
      </c>
    </row>
    <row r="27" spans="2:29" x14ac:dyDescent="0.25">
      <c r="B27">
        <v>1.98</v>
      </c>
      <c r="C27">
        <v>0.5</v>
      </c>
      <c r="D27">
        <f t="shared" si="2"/>
        <v>0.66306799999999988</v>
      </c>
      <c r="E27">
        <v>2.09</v>
      </c>
      <c r="F27">
        <v>0.5</v>
      </c>
      <c r="G27">
        <f t="shared" si="3"/>
        <v>0.7198939999999997</v>
      </c>
      <c r="H27">
        <v>2.31</v>
      </c>
      <c r="I27">
        <v>0.5</v>
      </c>
      <c r="J27">
        <f t="shared" si="4"/>
        <v>0.83354600000000001</v>
      </c>
      <c r="Q27">
        <f t="shared" si="0"/>
        <v>-0.35980000000000001</v>
      </c>
      <c r="AC27">
        <f t="shared" si="1"/>
        <v>-0.35980000000000001</v>
      </c>
    </row>
    <row r="28" spans="2:29" x14ac:dyDescent="0.25">
      <c r="B28">
        <v>2.0499999999999998</v>
      </c>
      <c r="C28">
        <v>0.5</v>
      </c>
      <c r="D28">
        <f t="shared" si="2"/>
        <v>0.69922999999999969</v>
      </c>
      <c r="E28">
        <v>2.14</v>
      </c>
      <c r="F28">
        <v>0.5</v>
      </c>
      <c r="G28">
        <f t="shared" si="3"/>
        <v>0.74572399999999994</v>
      </c>
      <c r="H28">
        <v>2.3199999999999998</v>
      </c>
      <c r="I28">
        <v>0.5</v>
      </c>
      <c r="J28">
        <f t="shared" si="4"/>
        <v>0.83871199999999979</v>
      </c>
      <c r="Q28">
        <f t="shared" si="0"/>
        <v>-0.35980000000000001</v>
      </c>
      <c r="AC28">
        <f t="shared" si="1"/>
        <v>-0.35980000000000001</v>
      </c>
    </row>
    <row r="29" spans="2:29" x14ac:dyDescent="0.25">
      <c r="B29">
        <v>2.11</v>
      </c>
      <c r="C29">
        <v>1</v>
      </c>
      <c r="D29">
        <f t="shared" si="2"/>
        <v>0.73022599999999971</v>
      </c>
      <c r="E29">
        <v>2.2799999999999998</v>
      </c>
      <c r="F29">
        <v>1</v>
      </c>
      <c r="G29">
        <f t="shared" si="3"/>
        <v>0.81804799999999978</v>
      </c>
      <c r="H29">
        <v>2.4900000000000002</v>
      </c>
      <c r="I29">
        <v>1</v>
      </c>
      <c r="J29">
        <f t="shared" si="4"/>
        <v>0.92653400000000008</v>
      </c>
      <c r="Q29">
        <f t="shared" si="0"/>
        <v>-0.35980000000000001</v>
      </c>
      <c r="AC29">
        <f t="shared" si="1"/>
        <v>-0.35980000000000001</v>
      </c>
    </row>
    <row r="30" spans="2:29" x14ac:dyDescent="0.25">
      <c r="B30">
        <v>2.13</v>
      </c>
      <c r="C30">
        <v>1</v>
      </c>
      <c r="D30">
        <f t="shared" si="2"/>
        <v>0.74055799999999972</v>
      </c>
    </row>
    <row r="31" spans="2:29" x14ac:dyDescent="0.25">
      <c r="B31">
        <v>2.25</v>
      </c>
      <c r="C31">
        <v>1</v>
      </c>
      <c r="D31">
        <f t="shared" si="2"/>
        <v>0.80254999999999999</v>
      </c>
    </row>
    <row r="32" spans="2:29" x14ac:dyDescent="0.25">
      <c r="B32">
        <v>2.2599999999999998</v>
      </c>
      <c r="C32">
        <v>1</v>
      </c>
      <c r="D32">
        <f t="shared" si="2"/>
        <v>0.80771599999999977</v>
      </c>
    </row>
    <row r="33" spans="2:4" x14ac:dyDescent="0.25">
      <c r="B33">
        <v>2.2999999999999998</v>
      </c>
      <c r="C33">
        <v>1</v>
      </c>
      <c r="D33">
        <f t="shared" si="2"/>
        <v>0.82837999999999978</v>
      </c>
    </row>
  </sheetData>
  <mergeCells count="5">
    <mergeCell ref="O3:Q3"/>
    <mergeCell ref="AA3:AC3"/>
    <mergeCell ref="B16:D16"/>
    <mergeCell ref="E16:G16"/>
    <mergeCell ref="H16:J16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4C6AC-8460-4877-AD67-40FDDC949CE1}">
  <dimension ref="A1:Z15"/>
  <sheetViews>
    <sheetView topLeftCell="D1" workbookViewId="0">
      <selection activeCell="O29" sqref="O29"/>
    </sheetView>
  </sheetViews>
  <sheetFormatPr defaultRowHeight="15" x14ac:dyDescent="0.25"/>
  <cols>
    <col min="3" max="3" width="9.85546875" bestFit="1" customWidth="1"/>
    <col min="10" max="10" width="19" customWidth="1"/>
    <col min="22" max="22" width="12" bestFit="1" customWidth="1"/>
  </cols>
  <sheetData>
    <row r="1" spans="1:26" x14ac:dyDescent="0.25">
      <c r="B1" s="4" t="s">
        <v>15</v>
      </c>
      <c r="C1" s="4"/>
      <c r="P1" s="4" t="s">
        <v>16</v>
      </c>
      <c r="Q1" s="4"/>
      <c r="V1" s="4" t="s">
        <v>28</v>
      </c>
      <c r="W1" s="4"/>
    </row>
    <row r="2" spans="1:26" x14ac:dyDescent="0.25">
      <c r="A2" t="s">
        <v>21</v>
      </c>
      <c r="B2" t="s">
        <v>10</v>
      </c>
      <c r="C2" t="s">
        <v>1</v>
      </c>
      <c r="E2" t="s">
        <v>2</v>
      </c>
      <c r="J2" t="s">
        <v>6</v>
      </c>
      <c r="O2" t="s">
        <v>21</v>
      </c>
      <c r="P2" t="s">
        <v>10</v>
      </c>
      <c r="Q2" t="s">
        <v>1</v>
      </c>
      <c r="U2" t="s">
        <v>21</v>
      </c>
      <c r="V2" t="s">
        <v>29</v>
      </c>
      <c r="W2" t="s">
        <v>1</v>
      </c>
      <c r="X2" t="s">
        <v>30</v>
      </c>
      <c r="Y2" t="s">
        <v>31</v>
      </c>
      <c r="Z2" t="s">
        <v>32</v>
      </c>
    </row>
    <row r="3" spans="1:26" x14ac:dyDescent="0.25">
      <c r="B3">
        <v>500</v>
      </c>
      <c r="C3">
        <v>0</v>
      </c>
      <c r="E3">
        <v>0</v>
      </c>
      <c r="F3" t="s">
        <v>3</v>
      </c>
      <c r="J3" t="s">
        <v>8</v>
      </c>
      <c r="P3">
        <v>440</v>
      </c>
      <c r="Q3">
        <v>0</v>
      </c>
      <c r="V3">
        <v>0.8</v>
      </c>
      <c r="W3">
        <v>0.5</v>
      </c>
      <c r="X3">
        <v>5.0000000000000001E-4</v>
      </c>
      <c r="Y3">
        <v>1.1499999999999999</v>
      </c>
      <c r="Z3">
        <v>0.01</v>
      </c>
    </row>
    <row r="4" spans="1:26" x14ac:dyDescent="0.25">
      <c r="B4">
        <v>550</v>
      </c>
      <c r="C4">
        <v>0.5</v>
      </c>
      <c r="E4">
        <v>0.5</v>
      </c>
      <c r="F4" t="s">
        <v>11</v>
      </c>
      <c r="P4">
        <v>500</v>
      </c>
      <c r="Q4">
        <v>0</v>
      </c>
      <c r="V4">
        <v>0.9</v>
      </c>
      <c r="W4">
        <v>1</v>
      </c>
    </row>
    <row r="5" spans="1:26" x14ac:dyDescent="0.25">
      <c r="B5">
        <v>700</v>
      </c>
      <c r="C5">
        <v>1</v>
      </c>
      <c r="E5">
        <v>1</v>
      </c>
      <c r="F5" t="s">
        <v>5</v>
      </c>
      <c r="P5">
        <v>600</v>
      </c>
      <c r="Q5">
        <v>0</v>
      </c>
      <c r="V5">
        <v>0.7</v>
      </c>
      <c r="W5">
        <v>0.5</v>
      </c>
    </row>
    <row r="6" spans="1:26" x14ac:dyDescent="0.25">
      <c r="B6">
        <v>600</v>
      </c>
      <c r="C6">
        <v>0.5</v>
      </c>
      <c r="P6">
        <v>640</v>
      </c>
      <c r="Q6">
        <v>0</v>
      </c>
      <c r="V6">
        <v>0.6</v>
      </c>
      <c r="W6">
        <v>0</v>
      </c>
    </row>
    <row r="7" spans="1:26" x14ac:dyDescent="0.25">
      <c r="B7">
        <v>650</v>
      </c>
      <c r="C7">
        <v>0.5</v>
      </c>
      <c r="P7">
        <v>650</v>
      </c>
      <c r="Q7">
        <v>0</v>
      </c>
      <c r="V7">
        <v>0.65</v>
      </c>
      <c r="W7">
        <v>0</v>
      </c>
    </row>
    <row r="8" spans="1:26" x14ac:dyDescent="0.25">
      <c r="B8">
        <v>670</v>
      </c>
      <c r="C8">
        <v>0.5</v>
      </c>
      <c r="P8">
        <v>690</v>
      </c>
      <c r="Q8">
        <v>0</v>
      </c>
      <c r="V8">
        <v>0.67</v>
      </c>
      <c r="W8">
        <v>0.5</v>
      </c>
    </row>
    <row r="9" spans="1:26" x14ac:dyDescent="0.25">
      <c r="B9">
        <v>680</v>
      </c>
      <c r="C9">
        <v>1</v>
      </c>
      <c r="P9">
        <v>710</v>
      </c>
      <c r="Q9">
        <v>0.5</v>
      </c>
      <c r="V9">
        <v>0.66</v>
      </c>
      <c r="W9">
        <v>0.5</v>
      </c>
    </row>
    <row r="10" spans="1:26" x14ac:dyDescent="0.25">
      <c r="B10">
        <v>510</v>
      </c>
      <c r="C10">
        <v>0</v>
      </c>
      <c r="P10">
        <v>720</v>
      </c>
      <c r="Q10">
        <v>0.5</v>
      </c>
      <c r="V10">
        <v>0.85</v>
      </c>
      <c r="W10">
        <v>0.5</v>
      </c>
    </row>
    <row r="11" spans="1:26" x14ac:dyDescent="0.25">
      <c r="B11">
        <v>520</v>
      </c>
      <c r="C11">
        <v>0</v>
      </c>
      <c r="P11">
        <v>750</v>
      </c>
      <c r="Q11">
        <v>0.5</v>
      </c>
      <c r="V11">
        <v>0.87</v>
      </c>
      <c r="W11">
        <v>1</v>
      </c>
    </row>
    <row r="12" spans="1:26" x14ac:dyDescent="0.25">
      <c r="B12">
        <v>530</v>
      </c>
      <c r="C12">
        <v>0.5</v>
      </c>
      <c r="P12">
        <v>780</v>
      </c>
      <c r="Q12">
        <v>0.5</v>
      </c>
      <c r="V12">
        <v>0.86</v>
      </c>
      <c r="W12">
        <v>0.5</v>
      </c>
    </row>
    <row r="13" spans="1:26" x14ac:dyDescent="0.25">
      <c r="B13">
        <v>750</v>
      </c>
      <c r="C13">
        <v>1</v>
      </c>
      <c r="P13">
        <v>800</v>
      </c>
      <c r="Q13">
        <v>1</v>
      </c>
      <c r="V13">
        <v>1</v>
      </c>
      <c r="W13">
        <v>1</v>
      </c>
    </row>
    <row r="14" spans="1:26" x14ac:dyDescent="0.25">
      <c r="B14">
        <v>800</v>
      </c>
      <c r="C14">
        <v>1</v>
      </c>
      <c r="P14">
        <v>830</v>
      </c>
      <c r="Q14">
        <v>1</v>
      </c>
    </row>
    <row r="15" spans="1:26" x14ac:dyDescent="0.25">
      <c r="B15">
        <v>450</v>
      </c>
      <c r="C15">
        <v>0</v>
      </c>
      <c r="P15">
        <v>790</v>
      </c>
      <c r="Q15">
        <v>1</v>
      </c>
    </row>
  </sheetData>
  <mergeCells count="3">
    <mergeCell ref="B1:C1"/>
    <mergeCell ref="P1:Q1"/>
    <mergeCell ref="V1:W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9D8A-72F2-487D-A44E-ED7628478637}">
  <dimension ref="A1:AK53"/>
  <sheetViews>
    <sheetView topLeftCell="A19" workbookViewId="0">
      <selection activeCell="B35" sqref="B35:J53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7" x14ac:dyDescent="0.25">
      <c r="B1" s="4" t="s">
        <v>13</v>
      </c>
      <c r="C1" s="4"/>
      <c r="D1" s="4"/>
    </row>
    <row r="2" spans="1:37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T2" t="s">
        <v>21</v>
      </c>
      <c r="U2" s="4" t="s">
        <v>14</v>
      </c>
      <c r="V2" s="4"/>
      <c r="W2" s="4"/>
      <c r="AI2" s="4" t="s">
        <v>27</v>
      </c>
      <c r="AJ2" s="4"/>
      <c r="AK2" s="4"/>
    </row>
    <row r="3" spans="1:37" x14ac:dyDescent="0.25">
      <c r="B3">
        <v>2.25</v>
      </c>
      <c r="C3">
        <v>1</v>
      </c>
      <c r="D3">
        <f>0.5166*B3 - 0.3598</f>
        <v>0.80254999999999999</v>
      </c>
      <c r="E3">
        <v>0</v>
      </c>
      <c r="F3" t="s">
        <v>3</v>
      </c>
      <c r="U3" t="s">
        <v>0</v>
      </c>
      <c r="V3" t="s">
        <v>1</v>
      </c>
      <c r="W3" t="s">
        <v>12</v>
      </c>
      <c r="AI3" t="s">
        <v>0</v>
      </c>
      <c r="AJ3" t="s">
        <v>1</v>
      </c>
      <c r="AK3" t="s">
        <v>12</v>
      </c>
    </row>
    <row r="4" spans="1:37" x14ac:dyDescent="0.25">
      <c r="B4">
        <v>1.73</v>
      </c>
      <c r="C4">
        <v>1</v>
      </c>
      <c r="D4">
        <f t="shared" ref="D4:D27" si="0">0.5166*B4 - 0.3598</f>
        <v>0.53391799999999989</v>
      </c>
      <c r="E4">
        <v>0.5</v>
      </c>
      <c r="F4" t="s">
        <v>4</v>
      </c>
      <c r="U4">
        <v>2.65</v>
      </c>
      <c r="V4">
        <v>1</v>
      </c>
      <c r="W4">
        <f>0.5166*U4 - 0.3598</f>
        <v>1.0091899999999998</v>
      </c>
      <c r="AI4">
        <v>2.35</v>
      </c>
      <c r="AJ4">
        <v>1</v>
      </c>
      <c r="AK4">
        <f>0.5166*AI4 - 0.3598</f>
        <v>0.85421000000000002</v>
      </c>
    </row>
    <row r="5" spans="1:37" x14ac:dyDescent="0.25">
      <c r="B5">
        <v>1.45</v>
      </c>
      <c r="C5">
        <v>1</v>
      </c>
      <c r="D5">
        <f t="shared" si="0"/>
        <v>0.38926999999999989</v>
      </c>
      <c r="E5">
        <v>1</v>
      </c>
      <c r="F5" t="s">
        <v>5</v>
      </c>
      <c r="U5">
        <v>2.56</v>
      </c>
      <c r="V5">
        <v>1</v>
      </c>
      <c r="W5">
        <f t="shared" ref="W5:W41" si="1">0.5166*U5 - 0.3598</f>
        <v>0.96269599999999989</v>
      </c>
      <c r="AI5">
        <v>2.2999999999999998</v>
      </c>
      <c r="AJ5">
        <v>1</v>
      </c>
      <c r="AK5">
        <f t="shared" ref="AK5:AK28" si="2">0.5166*AI5 - 0.3598</f>
        <v>0.82837999999999978</v>
      </c>
    </row>
    <row r="6" spans="1:37" x14ac:dyDescent="0.25">
      <c r="B6">
        <v>1.49</v>
      </c>
      <c r="C6">
        <v>1</v>
      </c>
      <c r="D6">
        <f t="shared" si="0"/>
        <v>0.40993399999999991</v>
      </c>
      <c r="U6">
        <v>2.06</v>
      </c>
      <c r="V6">
        <v>1</v>
      </c>
      <c r="W6">
        <f t="shared" si="1"/>
        <v>0.70439599999999991</v>
      </c>
      <c r="AI6">
        <v>2.0299999999999998</v>
      </c>
      <c r="AJ6">
        <v>1</v>
      </c>
      <c r="AK6">
        <f t="shared" si="2"/>
        <v>0.68889799999999968</v>
      </c>
    </row>
    <row r="7" spans="1:37" x14ac:dyDescent="0.25">
      <c r="B7">
        <v>0.66</v>
      </c>
      <c r="C7">
        <v>0</v>
      </c>
      <c r="D7">
        <f t="shared" si="0"/>
        <v>-1.8844000000000027E-2</v>
      </c>
      <c r="U7">
        <v>1.61</v>
      </c>
      <c r="V7">
        <v>1</v>
      </c>
      <c r="W7">
        <f t="shared" si="1"/>
        <v>0.47192599999999996</v>
      </c>
      <c r="AI7">
        <v>1.75</v>
      </c>
      <c r="AJ7">
        <v>1</v>
      </c>
      <c r="AK7">
        <f t="shared" si="2"/>
        <v>0.5442499999999999</v>
      </c>
    </row>
    <row r="8" spans="1:37" x14ac:dyDescent="0.25">
      <c r="B8">
        <v>0.81</v>
      </c>
      <c r="C8">
        <v>0</v>
      </c>
      <c r="D8">
        <f t="shared" si="0"/>
        <v>5.8645999999999976E-2</v>
      </c>
      <c r="U8">
        <v>1.45</v>
      </c>
      <c r="V8">
        <v>0.5</v>
      </c>
      <c r="W8">
        <f t="shared" si="1"/>
        <v>0.38926999999999989</v>
      </c>
      <c r="AI8">
        <v>1.64</v>
      </c>
      <c r="AJ8">
        <v>0.5</v>
      </c>
      <c r="AK8">
        <f t="shared" si="2"/>
        <v>0.48742399999999986</v>
      </c>
    </row>
    <row r="9" spans="1:37" x14ac:dyDescent="0.25">
      <c r="B9">
        <v>0.99</v>
      </c>
      <c r="C9">
        <v>0</v>
      </c>
      <c r="D9">
        <f t="shared" si="0"/>
        <v>0.15163399999999994</v>
      </c>
      <c r="U9">
        <v>1.22</v>
      </c>
      <c r="V9">
        <v>0</v>
      </c>
      <c r="W9">
        <f t="shared" si="1"/>
        <v>0.27045199999999991</v>
      </c>
      <c r="AI9">
        <v>1.69</v>
      </c>
      <c r="AJ9">
        <v>0.5</v>
      </c>
      <c r="AK9">
        <f t="shared" si="2"/>
        <v>0.51325399999999988</v>
      </c>
    </row>
    <row r="10" spans="1:37" x14ac:dyDescent="0.25">
      <c r="B10">
        <v>1.07</v>
      </c>
      <c r="C10">
        <v>0</v>
      </c>
      <c r="D10">
        <f t="shared" si="0"/>
        <v>0.19296199999999997</v>
      </c>
      <c r="U10">
        <v>1.06</v>
      </c>
      <c r="V10">
        <v>0</v>
      </c>
      <c r="W10">
        <f t="shared" si="1"/>
        <v>0.18779599999999996</v>
      </c>
      <c r="AI10">
        <v>1.73</v>
      </c>
      <c r="AJ10">
        <v>1</v>
      </c>
      <c r="AK10">
        <f t="shared" si="2"/>
        <v>0.53391799999999989</v>
      </c>
    </row>
    <row r="11" spans="1:37" x14ac:dyDescent="0.25">
      <c r="B11">
        <v>1.25</v>
      </c>
      <c r="C11">
        <v>0</v>
      </c>
      <c r="D11">
        <f t="shared" si="0"/>
        <v>0.28594999999999993</v>
      </c>
      <c r="U11">
        <v>1.39</v>
      </c>
      <c r="V11">
        <v>0</v>
      </c>
      <c r="W11">
        <f t="shared" si="1"/>
        <v>0.35827399999999987</v>
      </c>
      <c r="AI11">
        <v>1.5</v>
      </c>
      <c r="AJ11">
        <v>0</v>
      </c>
      <c r="AK11">
        <f t="shared" si="2"/>
        <v>0.41509999999999991</v>
      </c>
    </row>
    <row r="12" spans="1:37" x14ac:dyDescent="0.25">
      <c r="B12">
        <v>1.3</v>
      </c>
      <c r="C12">
        <v>0</v>
      </c>
      <c r="D12">
        <f t="shared" si="0"/>
        <v>0.31177999999999995</v>
      </c>
      <c r="U12">
        <v>1.42</v>
      </c>
      <c r="V12">
        <v>0</v>
      </c>
      <c r="W12">
        <f t="shared" si="1"/>
        <v>0.37377199999999988</v>
      </c>
      <c r="AI12">
        <v>1.41</v>
      </c>
      <c r="AJ12">
        <v>0</v>
      </c>
      <c r="AK12">
        <f t="shared" si="2"/>
        <v>0.36860599999999988</v>
      </c>
    </row>
    <row r="13" spans="1:37" x14ac:dyDescent="0.25">
      <c r="B13">
        <v>1.34</v>
      </c>
      <c r="C13">
        <v>0</v>
      </c>
      <c r="D13">
        <f t="shared" si="0"/>
        <v>0.33244399999999996</v>
      </c>
      <c r="U13">
        <v>1.45</v>
      </c>
      <c r="V13">
        <v>0</v>
      </c>
      <c r="W13">
        <f t="shared" si="1"/>
        <v>0.38926999999999989</v>
      </c>
      <c r="AI13">
        <v>1.56</v>
      </c>
      <c r="AJ13">
        <v>0</v>
      </c>
      <c r="AK13">
        <f t="shared" si="2"/>
        <v>0.44609599999999994</v>
      </c>
    </row>
    <row r="14" spans="1:37" x14ac:dyDescent="0.25">
      <c r="B14">
        <v>1.42</v>
      </c>
      <c r="C14">
        <v>0</v>
      </c>
      <c r="D14">
        <f t="shared" si="0"/>
        <v>0.37377199999999988</v>
      </c>
      <c r="U14">
        <v>1.41</v>
      </c>
      <c r="V14">
        <v>0</v>
      </c>
      <c r="W14">
        <f t="shared" si="1"/>
        <v>0.36860599999999988</v>
      </c>
      <c r="AI14">
        <v>1.58</v>
      </c>
      <c r="AJ14">
        <v>0</v>
      </c>
      <c r="AK14">
        <f t="shared" si="2"/>
        <v>0.45642799999999994</v>
      </c>
    </row>
    <row r="15" spans="1:37" x14ac:dyDescent="0.25">
      <c r="B15">
        <v>1.49</v>
      </c>
      <c r="C15">
        <v>1</v>
      </c>
      <c r="D15">
        <f t="shared" si="0"/>
        <v>0.40993399999999991</v>
      </c>
      <c r="U15">
        <v>1.52</v>
      </c>
      <c r="V15">
        <v>0.5</v>
      </c>
      <c r="W15">
        <f t="shared" si="1"/>
        <v>0.42543199999999992</v>
      </c>
      <c r="AI15">
        <v>1.61</v>
      </c>
      <c r="AJ15">
        <v>0.5</v>
      </c>
      <c r="AK15">
        <f t="shared" si="2"/>
        <v>0.47192599999999996</v>
      </c>
    </row>
    <row r="16" spans="1:37" x14ac:dyDescent="0.25">
      <c r="D16">
        <f t="shared" si="0"/>
        <v>-0.35980000000000001</v>
      </c>
      <c r="U16">
        <v>1.63</v>
      </c>
      <c r="V16">
        <v>1</v>
      </c>
      <c r="W16">
        <f t="shared" si="1"/>
        <v>0.48225799999999985</v>
      </c>
      <c r="AK16">
        <f t="shared" si="2"/>
        <v>-0.35980000000000001</v>
      </c>
    </row>
    <row r="17" spans="4:37" x14ac:dyDescent="0.25">
      <c r="D17">
        <f t="shared" si="0"/>
        <v>-0.35980000000000001</v>
      </c>
      <c r="U17">
        <v>1.72</v>
      </c>
      <c r="V17">
        <v>1</v>
      </c>
      <c r="W17">
        <f t="shared" si="1"/>
        <v>0.52875199999999989</v>
      </c>
      <c r="AK17">
        <f t="shared" si="2"/>
        <v>-0.35980000000000001</v>
      </c>
    </row>
    <row r="18" spans="4:37" x14ac:dyDescent="0.25">
      <c r="D18">
        <f t="shared" si="0"/>
        <v>-0.35980000000000001</v>
      </c>
      <c r="U18">
        <v>1.67</v>
      </c>
      <c r="V18">
        <v>1</v>
      </c>
      <c r="W18">
        <f t="shared" si="1"/>
        <v>0.50292199999999987</v>
      </c>
      <c r="AK18">
        <f t="shared" si="2"/>
        <v>-0.35980000000000001</v>
      </c>
    </row>
    <row r="19" spans="4:37" x14ac:dyDescent="0.25">
      <c r="D19">
        <f t="shared" si="0"/>
        <v>-0.35980000000000001</v>
      </c>
      <c r="U19">
        <v>1.49</v>
      </c>
      <c r="V19">
        <v>0</v>
      </c>
      <c r="W19">
        <f t="shared" si="1"/>
        <v>0.40993399999999991</v>
      </c>
      <c r="AK19">
        <f t="shared" si="2"/>
        <v>-0.35980000000000001</v>
      </c>
    </row>
    <row r="20" spans="4:37" x14ac:dyDescent="0.25">
      <c r="D20">
        <f t="shared" si="0"/>
        <v>-0.35980000000000001</v>
      </c>
      <c r="U20">
        <v>1.56</v>
      </c>
      <c r="V20">
        <v>0.5</v>
      </c>
      <c r="W20">
        <f t="shared" si="1"/>
        <v>0.44609599999999994</v>
      </c>
      <c r="AK20">
        <f t="shared" si="2"/>
        <v>-0.35980000000000001</v>
      </c>
    </row>
    <row r="21" spans="4:37" x14ac:dyDescent="0.25">
      <c r="D21">
        <f t="shared" si="0"/>
        <v>-0.35980000000000001</v>
      </c>
      <c r="W21">
        <f t="shared" si="1"/>
        <v>-0.35980000000000001</v>
      </c>
      <c r="AK21">
        <f t="shared" si="2"/>
        <v>-0.35980000000000001</v>
      </c>
    </row>
    <row r="22" spans="4:37" x14ac:dyDescent="0.25">
      <c r="D22">
        <f t="shared" si="0"/>
        <v>-0.35980000000000001</v>
      </c>
      <c r="W22">
        <f t="shared" si="1"/>
        <v>-0.35980000000000001</v>
      </c>
      <c r="AK22">
        <f t="shared" si="2"/>
        <v>-0.35980000000000001</v>
      </c>
    </row>
    <row r="23" spans="4:37" x14ac:dyDescent="0.25">
      <c r="D23">
        <f t="shared" si="0"/>
        <v>-0.35980000000000001</v>
      </c>
      <c r="W23">
        <f t="shared" si="1"/>
        <v>-0.35980000000000001</v>
      </c>
      <c r="AK23">
        <f t="shared" si="2"/>
        <v>-0.35980000000000001</v>
      </c>
    </row>
    <row r="24" spans="4:37" x14ac:dyDescent="0.25">
      <c r="D24">
        <f t="shared" si="0"/>
        <v>-0.35980000000000001</v>
      </c>
      <c r="W24">
        <f t="shared" si="1"/>
        <v>-0.35980000000000001</v>
      </c>
      <c r="AK24">
        <f t="shared" si="2"/>
        <v>-0.35980000000000001</v>
      </c>
    </row>
    <row r="25" spans="4:37" x14ac:dyDescent="0.25">
      <c r="D25">
        <f t="shared" si="0"/>
        <v>-0.35980000000000001</v>
      </c>
      <c r="W25">
        <f t="shared" si="1"/>
        <v>-0.35980000000000001</v>
      </c>
      <c r="AK25">
        <f t="shared" si="2"/>
        <v>-0.35980000000000001</v>
      </c>
    </row>
    <row r="26" spans="4:37" x14ac:dyDescent="0.25">
      <c r="D26">
        <f t="shared" si="0"/>
        <v>-0.35980000000000001</v>
      </c>
      <c r="W26">
        <f t="shared" si="1"/>
        <v>-0.35980000000000001</v>
      </c>
      <c r="AK26">
        <f t="shared" si="2"/>
        <v>-0.35980000000000001</v>
      </c>
    </row>
    <row r="27" spans="4:37" x14ac:dyDescent="0.25">
      <c r="D27">
        <f t="shared" si="0"/>
        <v>-0.35980000000000001</v>
      </c>
      <c r="W27">
        <f t="shared" si="1"/>
        <v>-0.35980000000000001</v>
      </c>
      <c r="AK27">
        <f t="shared" si="2"/>
        <v>-0.35980000000000001</v>
      </c>
    </row>
    <row r="28" spans="4:37" x14ac:dyDescent="0.25">
      <c r="W28">
        <f t="shared" si="1"/>
        <v>-0.35980000000000001</v>
      </c>
      <c r="AK28">
        <f t="shared" si="2"/>
        <v>-0.35980000000000001</v>
      </c>
    </row>
    <row r="29" spans="4:37" x14ac:dyDescent="0.25">
      <c r="W29">
        <f t="shared" si="1"/>
        <v>-0.35980000000000001</v>
      </c>
    </row>
    <row r="30" spans="4:37" x14ac:dyDescent="0.25">
      <c r="W30">
        <f t="shared" si="1"/>
        <v>-0.35980000000000001</v>
      </c>
    </row>
    <row r="31" spans="4:37" x14ac:dyDescent="0.25">
      <c r="W31">
        <f t="shared" si="1"/>
        <v>-0.35980000000000001</v>
      </c>
    </row>
    <row r="32" spans="4:37" x14ac:dyDescent="0.25">
      <c r="W32">
        <f t="shared" si="1"/>
        <v>-0.35980000000000001</v>
      </c>
    </row>
    <row r="33" spans="2:23" x14ac:dyDescent="0.25">
      <c r="W33">
        <f t="shared" si="1"/>
        <v>-0.35980000000000001</v>
      </c>
    </row>
    <row r="34" spans="2:23" x14ac:dyDescent="0.25">
      <c r="W34">
        <f t="shared" si="1"/>
        <v>-0.35980000000000001</v>
      </c>
    </row>
    <row r="35" spans="2:23" x14ac:dyDescent="0.25">
      <c r="B35" s="4" t="s">
        <v>64</v>
      </c>
      <c r="C35" s="4"/>
      <c r="D35" s="4"/>
      <c r="E35" s="4" t="s">
        <v>65</v>
      </c>
      <c r="F35" s="4"/>
      <c r="G35" s="4"/>
      <c r="H35" s="4" t="s">
        <v>66</v>
      </c>
      <c r="I35" s="4"/>
      <c r="J35" s="4"/>
      <c r="W35">
        <f t="shared" si="1"/>
        <v>-0.35980000000000001</v>
      </c>
    </row>
    <row r="36" spans="2:23" x14ac:dyDescent="0.25">
      <c r="B36" t="s">
        <v>34</v>
      </c>
      <c r="C36" t="s">
        <v>67</v>
      </c>
      <c r="D36" t="s">
        <v>36</v>
      </c>
      <c r="E36" t="s">
        <v>34</v>
      </c>
      <c r="F36" t="s">
        <v>67</v>
      </c>
      <c r="G36" t="s">
        <v>36</v>
      </c>
      <c r="H36" t="s">
        <v>34</v>
      </c>
      <c r="I36" t="s">
        <v>67</v>
      </c>
      <c r="J36" t="s">
        <v>36</v>
      </c>
      <c r="W36">
        <f t="shared" si="1"/>
        <v>-0.35980000000000001</v>
      </c>
    </row>
    <row r="37" spans="2:23" x14ac:dyDescent="0.25">
      <c r="B37">
        <v>2.25</v>
      </c>
      <c r="C37">
        <v>1</v>
      </c>
      <c r="D37">
        <f>0.5166*B37 - 0.3598</f>
        <v>0.80254999999999999</v>
      </c>
      <c r="E37">
        <v>2.65</v>
      </c>
      <c r="F37">
        <v>1</v>
      </c>
      <c r="G37">
        <f>0.5166*E37 - 0.3598</f>
        <v>1.0091899999999998</v>
      </c>
      <c r="H37">
        <v>2.35</v>
      </c>
      <c r="I37">
        <v>1</v>
      </c>
      <c r="J37">
        <f>0.5166*H37 - 0.3598</f>
        <v>0.85421000000000002</v>
      </c>
      <c r="W37">
        <f t="shared" si="1"/>
        <v>-0.35980000000000001</v>
      </c>
    </row>
    <row r="38" spans="2:23" x14ac:dyDescent="0.25">
      <c r="B38">
        <v>1.73</v>
      </c>
      <c r="C38">
        <v>1</v>
      </c>
      <c r="D38">
        <f t="shared" ref="D38:D49" si="3">0.5166*B38 - 0.3598</f>
        <v>0.53391799999999989</v>
      </c>
      <c r="E38">
        <v>2.56</v>
      </c>
      <c r="F38">
        <v>1</v>
      </c>
      <c r="G38">
        <f t="shared" ref="G38:G53" si="4">0.5166*E38 - 0.3598</f>
        <v>0.96269599999999989</v>
      </c>
      <c r="H38">
        <v>2.2999999999999998</v>
      </c>
      <c r="I38">
        <v>1</v>
      </c>
      <c r="J38">
        <f t="shared" ref="J38:J48" si="5">0.5166*H38 - 0.3598</f>
        <v>0.82837999999999978</v>
      </c>
      <c r="W38">
        <f t="shared" si="1"/>
        <v>-0.35980000000000001</v>
      </c>
    </row>
    <row r="39" spans="2:23" x14ac:dyDescent="0.25">
      <c r="B39">
        <v>1.45</v>
      </c>
      <c r="C39">
        <v>1</v>
      </c>
      <c r="D39">
        <f t="shared" si="3"/>
        <v>0.38926999999999989</v>
      </c>
      <c r="E39">
        <v>2.06</v>
      </c>
      <c r="F39">
        <v>1</v>
      </c>
      <c r="G39">
        <f t="shared" si="4"/>
        <v>0.70439599999999991</v>
      </c>
      <c r="H39">
        <v>2.0299999999999998</v>
      </c>
      <c r="I39">
        <v>1</v>
      </c>
      <c r="J39">
        <f t="shared" si="5"/>
        <v>0.68889799999999968</v>
      </c>
      <c r="W39">
        <f t="shared" si="1"/>
        <v>-0.35980000000000001</v>
      </c>
    </row>
    <row r="40" spans="2:23" x14ac:dyDescent="0.25">
      <c r="B40">
        <v>1.49</v>
      </c>
      <c r="C40">
        <v>1</v>
      </c>
      <c r="D40">
        <f t="shared" si="3"/>
        <v>0.40993399999999991</v>
      </c>
      <c r="E40">
        <v>1.61</v>
      </c>
      <c r="F40">
        <v>1</v>
      </c>
      <c r="G40">
        <f t="shared" si="4"/>
        <v>0.47192599999999996</v>
      </c>
      <c r="H40">
        <v>1.75</v>
      </c>
      <c r="I40">
        <v>1</v>
      </c>
      <c r="J40">
        <f t="shared" si="5"/>
        <v>0.5442499999999999</v>
      </c>
      <c r="W40">
        <f t="shared" si="1"/>
        <v>-0.35980000000000001</v>
      </c>
    </row>
    <row r="41" spans="2:23" x14ac:dyDescent="0.25">
      <c r="B41">
        <v>0.66</v>
      </c>
      <c r="C41">
        <v>0</v>
      </c>
      <c r="D41">
        <f t="shared" si="3"/>
        <v>-1.8844000000000027E-2</v>
      </c>
      <c r="E41">
        <v>1.45</v>
      </c>
      <c r="F41">
        <v>0.5</v>
      </c>
      <c r="G41">
        <f t="shared" si="4"/>
        <v>0.38926999999999989</v>
      </c>
      <c r="H41">
        <v>1.64</v>
      </c>
      <c r="I41">
        <v>0.5</v>
      </c>
      <c r="J41">
        <f t="shared" si="5"/>
        <v>0.48742399999999986</v>
      </c>
      <c r="W41">
        <f t="shared" si="1"/>
        <v>-0.35980000000000001</v>
      </c>
    </row>
    <row r="42" spans="2:23" x14ac:dyDescent="0.25">
      <c r="B42">
        <v>0.81</v>
      </c>
      <c r="C42">
        <v>0</v>
      </c>
      <c r="D42">
        <f t="shared" si="3"/>
        <v>5.8645999999999976E-2</v>
      </c>
      <c r="E42">
        <v>1.22</v>
      </c>
      <c r="F42">
        <v>0</v>
      </c>
      <c r="G42">
        <f t="shared" si="4"/>
        <v>0.27045199999999991</v>
      </c>
      <c r="H42">
        <v>1.69</v>
      </c>
      <c r="I42">
        <v>0.5</v>
      </c>
      <c r="J42">
        <f t="shared" si="5"/>
        <v>0.51325399999999988</v>
      </c>
    </row>
    <row r="43" spans="2:23" x14ac:dyDescent="0.25">
      <c r="B43">
        <v>0.99</v>
      </c>
      <c r="C43">
        <v>0</v>
      </c>
      <c r="D43">
        <f t="shared" si="3"/>
        <v>0.15163399999999994</v>
      </c>
      <c r="E43">
        <v>1.06</v>
      </c>
      <c r="F43">
        <v>0</v>
      </c>
      <c r="G43">
        <f t="shared" si="4"/>
        <v>0.18779599999999996</v>
      </c>
      <c r="H43">
        <v>1.73</v>
      </c>
      <c r="I43">
        <v>1</v>
      </c>
      <c r="J43">
        <f t="shared" si="5"/>
        <v>0.53391799999999989</v>
      </c>
    </row>
    <row r="44" spans="2:23" x14ac:dyDescent="0.25">
      <c r="B44">
        <v>1.07</v>
      </c>
      <c r="C44">
        <v>0</v>
      </c>
      <c r="D44">
        <f t="shared" si="3"/>
        <v>0.19296199999999997</v>
      </c>
      <c r="E44">
        <v>1.39</v>
      </c>
      <c r="F44">
        <v>0</v>
      </c>
      <c r="G44">
        <f t="shared" si="4"/>
        <v>0.35827399999999987</v>
      </c>
      <c r="H44">
        <v>1.5</v>
      </c>
      <c r="I44">
        <v>0</v>
      </c>
      <c r="J44">
        <f t="shared" si="5"/>
        <v>0.41509999999999991</v>
      </c>
    </row>
    <row r="45" spans="2:23" x14ac:dyDescent="0.25">
      <c r="B45">
        <v>1.25</v>
      </c>
      <c r="C45">
        <v>0</v>
      </c>
      <c r="D45">
        <f t="shared" si="3"/>
        <v>0.28594999999999993</v>
      </c>
      <c r="E45">
        <v>1.42</v>
      </c>
      <c r="F45">
        <v>0</v>
      </c>
      <c r="G45">
        <f t="shared" si="4"/>
        <v>0.37377199999999988</v>
      </c>
      <c r="H45">
        <v>1.41</v>
      </c>
      <c r="I45">
        <v>0</v>
      </c>
      <c r="J45">
        <f t="shared" si="5"/>
        <v>0.36860599999999988</v>
      </c>
    </row>
    <row r="46" spans="2:23" x14ac:dyDescent="0.25">
      <c r="B46">
        <v>1.3</v>
      </c>
      <c r="C46">
        <v>0</v>
      </c>
      <c r="D46">
        <f t="shared" si="3"/>
        <v>0.31177999999999995</v>
      </c>
      <c r="E46">
        <v>1.45</v>
      </c>
      <c r="F46">
        <v>0</v>
      </c>
      <c r="G46">
        <f t="shared" si="4"/>
        <v>0.38926999999999989</v>
      </c>
      <c r="H46">
        <v>1.56</v>
      </c>
      <c r="I46">
        <v>0</v>
      </c>
      <c r="J46">
        <f t="shared" si="5"/>
        <v>0.44609599999999994</v>
      </c>
    </row>
    <row r="47" spans="2:23" x14ac:dyDescent="0.25">
      <c r="B47">
        <v>1.34</v>
      </c>
      <c r="C47">
        <v>0</v>
      </c>
      <c r="D47">
        <f t="shared" si="3"/>
        <v>0.33244399999999996</v>
      </c>
      <c r="E47">
        <v>1.41</v>
      </c>
      <c r="F47">
        <v>0</v>
      </c>
      <c r="G47">
        <f t="shared" si="4"/>
        <v>0.36860599999999988</v>
      </c>
      <c r="H47">
        <v>1.58</v>
      </c>
      <c r="I47">
        <v>0</v>
      </c>
      <c r="J47">
        <f t="shared" si="5"/>
        <v>0.45642799999999994</v>
      </c>
    </row>
    <row r="48" spans="2:23" x14ac:dyDescent="0.25">
      <c r="B48">
        <v>1.42</v>
      </c>
      <c r="C48">
        <v>0</v>
      </c>
      <c r="D48">
        <f t="shared" si="3"/>
        <v>0.37377199999999988</v>
      </c>
      <c r="E48">
        <v>1.52</v>
      </c>
      <c r="F48">
        <v>0.5</v>
      </c>
      <c r="G48">
        <f t="shared" si="4"/>
        <v>0.42543199999999992</v>
      </c>
      <c r="H48">
        <v>1.61</v>
      </c>
      <c r="I48">
        <v>0.5</v>
      </c>
      <c r="J48">
        <f t="shared" si="5"/>
        <v>0.47192599999999996</v>
      </c>
    </row>
    <row r="49" spans="2:7" x14ac:dyDescent="0.25">
      <c r="B49">
        <v>1.49</v>
      </c>
      <c r="C49">
        <v>1</v>
      </c>
      <c r="D49">
        <f t="shared" si="3"/>
        <v>0.40993399999999991</v>
      </c>
      <c r="E49">
        <v>1.63</v>
      </c>
      <c r="F49">
        <v>1</v>
      </c>
      <c r="G49">
        <f t="shared" si="4"/>
        <v>0.48225799999999985</v>
      </c>
    </row>
    <row r="50" spans="2:7" x14ac:dyDescent="0.25">
      <c r="E50">
        <v>1.72</v>
      </c>
      <c r="F50">
        <v>1</v>
      </c>
      <c r="G50">
        <f t="shared" si="4"/>
        <v>0.52875199999999989</v>
      </c>
    </row>
    <row r="51" spans="2:7" x14ac:dyDescent="0.25">
      <c r="E51">
        <v>1.67</v>
      </c>
      <c r="F51">
        <v>1</v>
      </c>
      <c r="G51">
        <f t="shared" si="4"/>
        <v>0.50292199999999987</v>
      </c>
    </row>
    <row r="52" spans="2:7" x14ac:dyDescent="0.25">
      <c r="E52">
        <v>1.49</v>
      </c>
      <c r="F52">
        <v>0</v>
      </c>
      <c r="G52">
        <f t="shared" si="4"/>
        <v>0.40993399999999991</v>
      </c>
    </row>
    <row r="53" spans="2:7" x14ac:dyDescent="0.25">
      <c r="E53">
        <v>1.56</v>
      </c>
      <c r="F53">
        <v>0.5</v>
      </c>
      <c r="G53">
        <f t="shared" si="4"/>
        <v>0.44609599999999994</v>
      </c>
    </row>
  </sheetData>
  <mergeCells count="6">
    <mergeCell ref="B1:D1"/>
    <mergeCell ref="U2:W2"/>
    <mergeCell ref="AI2:AK2"/>
    <mergeCell ref="B35:D35"/>
    <mergeCell ref="E35:G35"/>
    <mergeCell ref="H35:J35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8BDB-0236-41C6-9547-DB53C35B0BAF}">
  <dimension ref="B1:AC25"/>
  <sheetViews>
    <sheetView topLeftCell="B1" workbookViewId="0">
      <selection activeCell="B13" sqref="B13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2:29" x14ac:dyDescent="0.25">
      <c r="B1" s="4" t="s">
        <v>15</v>
      </c>
      <c r="C1" s="4"/>
      <c r="P1" s="4" t="s">
        <v>16</v>
      </c>
      <c r="Q1" s="4"/>
    </row>
    <row r="2" spans="2:29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X2" s="4" t="s">
        <v>28</v>
      </c>
      <c r="Y2" s="4"/>
    </row>
    <row r="3" spans="2:29" x14ac:dyDescent="0.25">
      <c r="B3">
        <v>0.5</v>
      </c>
      <c r="C3">
        <v>1</v>
      </c>
      <c r="E3">
        <v>0</v>
      </c>
      <c r="F3" t="s">
        <v>3</v>
      </c>
      <c r="J3" t="s">
        <v>8</v>
      </c>
      <c r="P3">
        <v>503</v>
      </c>
      <c r="Q3">
        <v>0</v>
      </c>
      <c r="W3" t="s">
        <v>21</v>
      </c>
      <c r="X3" t="s">
        <v>29</v>
      </c>
      <c r="Y3" t="s">
        <v>1</v>
      </c>
      <c r="Z3" t="s">
        <v>30</v>
      </c>
      <c r="AA3" t="s">
        <v>31</v>
      </c>
      <c r="AB3" t="s">
        <v>32</v>
      </c>
      <c r="AC3" t="s">
        <v>33</v>
      </c>
    </row>
    <row r="4" spans="2:29" x14ac:dyDescent="0.25">
      <c r="B4">
        <v>0.6</v>
      </c>
      <c r="C4">
        <v>1</v>
      </c>
      <c r="E4">
        <v>0.5</v>
      </c>
      <c r="F4" t="s">
        <v>11</v>
      </c>
      <c r="P4">
        <v>520</v>
      </c>
      <c r="Q4">
        <v>0</v>
      </c>
      <c r="X4">
        <v>0.86</v>
      </c>
      <c r="Y4">
        <v>1</v>
      </c>
      <c r="Z4">
        <v>5.0000000000000001E-4</v>
      </c>
      <c r="AA4">
        <v>1.1499999999999999</v>
      </c>
      <c r="AB4">
        <v>0.01</v>
      </c>
      <c r="AC4">
        <v>-0.1</v>
      </c>
    </row>
    <row r="5" spans="2:29" x14ac:dyDescent="0.25">
      <c r="B5">
        <v>0.7</v>
      </c>
      <c r="C5">
        <v>1</v>
      </c>
      <c r="E5">
        <v>1</v>
      </c>
      <c r="F5" t="s">
        <v>5</v>
      </c>
      <c r="P5">
        <v>530</v>
      </c>
      <c r="Q5">
        <v>0</v>
      </c>
      <c r="X5">
        <v>0.8</v>
      </c>
      <c r="Y5">
        <v>1</v>
      </c>
    </row>
    <row r="6" spans="2:29" x14ac:dyDescent="0.25">
      <c r="B6">
        <v>0.4</v>
      </c>
      <c r="C6">
        <v>0</v>
      </c>
      <c r="P6">
        <v>540</v>
      </c>
      <c r="Q6">
        <v>0</v>
      </c>
      <c r="X6">
        <v>0.7</v>
      </c>
      <c r="Y6">
        <v>1</v>
      </c>
    </row>
    <row r="7" spans="2:29" x14ac:dyDescent="0.25">
      <c r="B7">
        <v>0.45</v>
      </c>
      <c r="C7">
        <v>0.5</v>
      </c>
      <c r="E7" s="1" t="s">
        <v>37</v>
      </c>
      <c r="P7">
        <v>550</v>
      </c>
      <c r="Q7">
        <v>0</v>
      </c>
      <c r="X7">
        <v>0.6</v>
      </c>
      <c r="Y7">
        <v>1</v>
      </c>
    </row>
    <row r="8" spans="2:29" x14ac:dyDescent="0.25">
      <c r="B8">
        <v>0.3</v>
      </c>
      <c r="C8">
        <v>0</v>
      </c>
      <c r="E8" s="1" t="s">
        <v>38</v>
      </c>
      <c r="P8">
        <v>560</v>
      </c>
      <c r="Q8">
        <v>1</v>
      </c>
      <c r="X8">
        <v>0.5</v>
      </c>
      <c r="Y8">
        <v>0</v>
      </c>
    </row>
    <row r="9" spans="2:29" x14ac:dyDescent="0.25">
      <c r="B9">
        <v>0.47</v>
      </c>
      <c r="C9">
        <v>0.5</v>
      </c>
      <c r="E9" s="1" t="s">
        <v>39</v>
      </c>
      <c r="P9">
        <v>570</v>
      </c>
      <c r="Q9">
        <v>1</v>
      </c>
      <c r="X9">
        <v>0.55000000000000004</v>
      </c>
      <c r="Y9">
        <v>0.5</v>
      </c>
    </row>
    <row r="10" spans="2:29" x14ac:dyDescent="0.25">
      <c r="B10">
        <v>0.48</v>
      </c>
      <c r="C10">
        <v>1</v>
      </c>
      <c r="E10" s="1" t="s">
        <v>40</v>
      </c>
      <c r="P10">
        <v>580</v>
      </c>
      <c r="Q10">
        <v>1</v>
      </c>
      <c r="X10">
        <v>0.53</v>
      </c>
      <c r="Y10">
        <v>0.5</v>
      </c>
    </row>
    <row r="11" spans="2:29" x14ac:dyDescent="0.25">
      <c r="B11">
        <v>0.42</v>
      </c>
      <c r="C11">
        <v>0.5</v>
      </c>
      <c r="E11" s="1" t="s">
        <v>41</v>
      </c>
      <c r="X11">
        <v>0.52</v>
      </c>
      <c r="Y11">
        <v>0.5</v>
      </c>
    </row>
    <row r="12" spans="2:29" x14ac:dyDescent="0.25">
      <c r="B12">
        <v>0.41</v>
      </c>
      <c r="C12">
        <v>0.5</v>
      </c>
      <c r="E12" s="1" t="s">
        <v>42</v>
      </c>
      <c r="X12">
        <v>0.51</v>
      </c>
      <c r="Y12">
        <v>0</v>
      </c>
    </row>
    <row r="13" spans="2:29" x14ac:dyDescent="0.25">
      <c r="E13" s="1" t="s">
        <v>43</v>
      </c>
      <c r="X13">
        <v>0.57999999999999996</v>
      </c>
      <c r="Y13">
        <v>0.5</v>
      </c>
    </row>
    <row r="14" spans="2:29" x14ac:dyDescent="0.25">
      <c r="E14" s="1" t="s">
        <v>44</v>
      </c>
      <c r="X14">
        <v>0.59</v>
      </c>
      <c r="Y14">
        <v>0.5</v>
      </c>
    </row>
    <row r="15" spans="2:29" x14ac:dyDescent="0.25">
      <c r="E15" s="1" t="s">
        <v>45</v>
      </c>
    </row>
    <row r="16" spans="2:29" x14ac:dyDescent="0.25">
      <c r="E16" s="1" t="s">
        <v>46</v>
      </c>
    </row>
    <row r="17" spans="5:6" x14ac:dyDescent="0.25">
      <c r="E17" s="1" t="s">
        <v>47</v>
      </c>
    </row>
    <row r="18" spans="5:6" x14ac:dyDescent="0.25">
      <c r="E18" s="1" t="s">
        <v>48</v>
      </c>
    </row>
    <row r="19" spans="5:6" x14ac:dyDescent="0.25">
      <c r="E19" s="1" t="s">
        <v>49</v>
      </c>
    </row>
    <row r="20" spans="5:6" x14ac:dyDescent="0.25">
      <c r="E20" s="1" t="s">
        <v>50</v>
      </c>
    </row>
    <row r="21" spans="5:6" x14ac:dyDescent="0.25">
      <c r="E21" s="1" t="s">
        <v>51</v>
      </c>
    </row>
    <row r="22" spans="5:6" x14ac:dyDescent="0.25">
      <c r="E22" s="1" t="s">
        <v>52</v>
      </c>
    </row>
    <row r="23" spans="5:6" x14ac:dyDescent="0.25">
      <c r="E23" s="1" t="s">
        <v>53</v>
      </c>
    </row>
    <row r="24" spans="5:6" x14ac:dyDescent="0.25">
      <c r="E24" s="1" t="s">
        <v>31</v>
      </c>
      <c r="F24">
        <v>1.1499999999999999</v>
      </c>
    </row>
    <row r="25" spans="5:6" x14ac:dyDescent="0.25">
      <c r="E25" s="1" t="s">
        <v>32</v>
      </c>
      <c r="F25">
        <v>0.01</v>
      </c>
    </row>
  </sheetData>
  <mergeCells count="3">
    <mergeCell ref="B1:C1"/>
    <mergeCell ref="P1:Q1"/>
    <mergeCell ref="X2:Y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movement1 40rpm</vt:lpstr>
      <vt:lpstr>movement1 40rpm current</vt:lpstr>
      <vt:lpstr>movement3 40rpm</vt:lpstr>
      <vt:lpstr>movement4 40rpm</vt:lpstr>
      <vt:lpstr>movement4 simulation</vt:lpstr>
      <vt:lpstr>stage 1</vt:lpstr>
      <vt:lpstr>stage 1 simulation</vt:lpstr>
      <vt:lpstr>stage 3</vt:lpstr>
      <vt:lpstr>stage 3 simulation</vt:lpstr>
      <vt:lpstr>movement7 6rpm</vt:lpstr>
      <vt:lpstr>stage 4</vt:lpstr>
      <vt:lpstr>stage 4 simulation</vt:lpstr>
      <vt:lpstr>stage 6</vt:lpstr>
      <vt:lpstr>stage 6 simulation</vt:lpstr>
      <vt:lpstr>movement7 simulation</vt:lpstr>
      <vt:lpstr>movement4 6rpm 15x20</vt:lpstr>
      <vt:lpstr>movement8 6rpm 15x20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Wells, RG, Mnr [22961305@sun.ac.za]</cp:lastModifiedBy>
  <dcterms:created xsi:type="dcterms:W3CDTF">2023-08-25T05:54:37Z</dcterms:created>
  <dcterms:modified xsi:type="dcterms:W3CDTF">2023-11-04T20:02:40Z</dcterms:modified>
</cp:coreProperties>
</file>