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5338E98C-9264-42E3-B10B-36FE50B1C818}" xr6:coauthVersionLast="47" xr6:coauthVersionMax="47" xr10:uidLastSave="{00000000-0000-0000-0000-000000000000}"/>
  <bookViews>
    <workbookView xWindow="-30828" yWindow="-108" windowWidth="30936" windowHeight="16896" tabRatio="837" firstSheet="2" activeTab="5" xr2:uid="{9618EC4A-BAF2-4511-9F63-3241D4476D9E}"/>
  </bookViews>
  <sheets>
    <sheet name="movement1 40rpm" sheetId="2" r:id="rId1"/>
    <sheet name="movement1 40rpm current" sheetId="3" r:id="rId2"/>
    <sheet name="movement3 40rpm" sheetId="5" r:id="rId3"/>
    <sheet name="movement4 40rpm" sheetId="8" r:id="rId4"/>
    <sheet name="movement4 simulation" sheetId="9" r:id="rId5"/>
    <sheet name="stage 1" sheetId="1" r:id="rId6"/>
    <sheet name="stage 1 simulation" sheetId="4" r:id="rId7"/>
    <sheet name="stage 3" sheetId="15" r:id="rId8"/>
    <sheet name="stage 3 simulation" sheetId="6" r:id="rId9"/>
    <sheet name="movement7 6rpm" sheetId="10" r:id="rId10"/>
    <sheet name="stage 4" sheetId="16" r:id="rId11"/>
    <sheet name="stage 4 simulation" sheetId="18" r:id="rId12"/>
    <sheet name="stage 6" sheetId="17" r:id="rId13"/>
    <sheet name="stage 6 simulation" sheetId="19" r:id="rId14"/>
    <sheet name="movement7 simulation" sheetId="11" r:id="rId15"/>
    <sheet name="movement4 6rpm 15x20" sheetId="13" r:id="rId16"/>
    <sheet name="movement8 6rpm 15x20 (2)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9" l="1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AI28" i="17" l="1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W41" i="17"/>
  <c r="W40" i="17"/>
  <c r="W39" i="17"/>
  <c r="W38" i="17"/>
  <c r="W37" i="17"/>
  <c r="W36" i="17"/>
  <c r="W35" i="17"/>
  <c r="W34" i="17"/>
  <c r="W33" i="17"/>
  <c r="W32" i="17"/>
  <c r="W31" i="17"/>
  <c r="D31" i="17"/>
  <c r="W30" i="17"/>
  <c r="D30" i="17"/>
  <c r="W29" i="17"/>
  <c r="D29" i="17"/>
  <c r="W28" i="17"/>
  <c r="D28" i="17"/>
  <c r="W27" i="17"/>
  <c r="D27" i="17"/>
  <c r="W26" i="17"/>
  <c r="D26" i="17"/>
  <c r="W25" i="17"/>
  <c r="D25" i="17"/>
  <c r="W24" i="17"/>
  <c r="D24" i="17"/>
  <c r="W23" i="17"/>
  <c r="D23" i="17"/>
  <c r="W22" i="17"/>
  <c r="D22" i="17"/>
  <c r="W21" i="17"/>
  <c r="D21" i="17"/>
  <c r="W20" i="17"/>
  <c r="D20" i="17"/>
  <c r="W19" i="17"/>
  <c r="D19" i="17"/>
  <c r="W18" i="17"/>
  <c r="D18" i="17"/>
  <c r="W17" i="17"/>
  <c r="D17" i="17"/>
  <c r="W16" i="17"/>
  <c r="D16" i="17"/>
  <c r="W15" i="17"/>
  <c r="D15" i="17"/>
  <c r="W14" i="17"/>
  <c r="D14" i="17"/>
  <c r="W13" i="17"/>
  <c r="D13" i="17"/>
  <c r="W12" i="17"/>
  <c r="D12" i="17"/>
  <c r="W11" i="17"/>
  <c r="D11" i="17"/>
  <c r="W10" i="17"/>
  <c r="D10" i="17"/>
  <c r="W9" i="17"/>
  <c r="D9" i="17"/>
  <c r="W8" i="17"/>
  <c r="D8" i="17"/>
  <c r="W7" i="17"/>
  <c r="D7" i="17"/>
  <c r="W6" i="17"/>
  <c r="D6" i="17"/>
  <c r="W5" i="17"/>
  <c r="D5" i="17"/>
  <c r="W4" i="17"/>
  <c r="D4" i="17"/>
  <c r="D3" i="17"/>
  <c r="W41" i="16"/>
  <c r="W40" i="16"/>
  <c r="W39" i="16"/>
  <c r="W38" i="16"/>
  <c r="W37" i="16"/>
  <c r="W36" i="16"/>
  <c r="W35" i="16"/>
  <c r="W34" i="16"/>
  <c r="W33" i="16"/>
  <c r="W32" i="16"/>
  <c r="W31" i="16"/>
  <c r="D31" i="16"/>
  <c r="W30" i="16"/>
  <c r="D30" i="16"/>
  <c r="W29" i="16"/>
  <c r="D29" i="16"/>
  <c r="W28" i="16"/>
  <c r="D28" i="16"/>
  <c r="W27" i="16"/>
  <c r="D27" i="16"/>
  <c r="W26" i="16"/>
  <c r="D26" i="16"/>
  <c r="W25" i="16"/>
  <c r="D25" i="16"/>
  <c r="W24" i="16"/>
  <c r="D24" i="16"/>
  <c r="W23" i="16"/>
  <c r="D23" i="16"/>
  <c r="W22" i="16"/>
  <c r="D22" i="16"/>
  <c r="W21" i="16"/>
  <c r="D21" i="16"/>
  <c r="W20" i="16"/>
  <c r="D20" i="16"/>
  <c r="W19" i="16"/>
  <c r="D19" i="16"/>
  <c r="W18" i="16"/>
  <c r="D18" i="16"/>
  <c r="W17" i="16"/>
  <c r="D17" i="16"/>
  <c r="W16" i="16"/>
  <c r="D16" i="16"/>
  <c r="W15" i="16"/>
  <c r="D15" i="16"/>
  <c r="W14" i="16"/>
  <c r="D14" i="16"/>
  <c r="W13" i="16"/>
  <c r="D13" i="16"/>
  <c r="W12" i="16"/>
  <c r="D12" i="16"/>
  <c r="W11" i="16"/>
  <c r="D11" i="16"/>
  <c r="W10" i="16"/>
  <c r="D10" i="16"/>
  <c r="W9" i="16"/>
  <c r="D9" i="16"/>
  <c r="W8" i="16"/>
  <c r="D8" i="16"/>
  <c r="W7" i="16"/>
  <c r="D7" i="16"/>
  <c r="W6" i="16"/>
  <c r="D6" i="16"/>
  <c r="W5" i="16"/>
  <c r="D5" i="16"/>
  <c r="W4" i="16"/>
  <c r="D4" i="16"/>
  <c r="D3" i="16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" i="10"/>
  <c r="W41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" i="10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3" i="15"/>
  <c r="D18" i="1"/>
  <c r="D19" i="1"/>
  <c r="D20" i="1"/>
  <c r="D21" i="1"/>
  <c r="D22" i="1"/>
  <c r="D24" i="1"/>
  <c r="D32" i="1"/>
  <c r="D30" i="1"/>
  <c r="D25" i="1"/>
  <c r="D23" i="1"/>
  <c r="D26" i="1"/>
  <c r="D31" i="1"/>
  <c r="D29" i="1"/>
  <c r="D28" i="1"/>
  <c r="D27" i="1"/>
  <c r="D17" i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3" i="9"/>
  <c r="W41" i="14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W41" i="8" l="1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<sst xmlns="http://schemas.openxmlformats.org/spreadsheetml/2006/main" count="325" uniqueCount="37">
  <si>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</si>
  <si>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</si>
  <si>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</si>
  <si>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</si>
  <si>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</si>
  <si>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</si>
  <si>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</si>
  <si>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</si>
  <si>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</si>
  <si>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</si>
  <si>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</si>
  <si>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</si>
  <si>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</si>
  <si>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</si>
  <si>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</si>
  <si>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</si>
  <si>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</si>
  <si>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</si>
  <si>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</si>
  <si>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</si>
  <si>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</si>
  <si>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</si>
  <si>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</si>
  <si>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</si>
  <si>
    <t>movement 7 - stage 4</t>
  </si>
  <si>
    <t>body on 2nd step, tail on 1st</t>
  </si>
  <si>
    <t>body on 3rd step, tail on 1st</t>
  </si>
  <si>
    <t>343g weight, 30cm tail</t>
  </si>
  <si>
    <t>343g mass, 30cm tail</t>
  </si>
  <si>
    <t>torque (Nm)</t>
  </si>
  <si>
    <t>time step</t>
  </si>
  <si>
    <t>u wheel</t>
  </si>
  <si>
    <t>u tail</t>
  </si>
  <si>
    <t>start p</t>
  </si>
  <si>
    <t>Voltage (V)</t>
  </si>
  <si>
    <t>Assessment of motion</t>
  </si>
  <si>
    <t>Torque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</si>
</sst>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1'!$Q$5:$Q$29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0.64756999999999987</c:v>
                </c:pt>
                <c:pt idx="2">
                  <c:v>0.6940639999999999</c:v>
                </c:pt>
                <c:pt idx="3">
                  <c:v>1.0091899999999998</c:v>
                </c:pt>
                <c:pt idx="4">
                  <c:v>0.88520600000000005</c:v>
                </c:pt>
                <c:pt idx="5">
                  <c:v>0.79738399999999998</c:v>
                </c:pt>
                <c:pt idx="6">
                  <c:v>0.75605599999999995</c:v>
                </c:pt>
                <c:pt idx="7">
                  <c:v>0.71472799999999992</c:v>
                </c:pt>
                <c:pt idx="8">
                  <c:v>0.68889799999999968</c:v>
                </c:pt>
                <c:pt idx="9">
                  <c:v>0.7198939999999997</c:v>
                </c:pt>
                <c:pt idx="10">
                  <c:v>0.74572399999999994</c:v>
                </c:pt>
                <c:pt idx="11">
                  <c:v>0.81804799999999978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67A-AE42-665B50F3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1'!$AC$5:$AC$29</c:f>
              <c:numCache>
                <c:formatCode>General</c:formatCode>
                <c:ptCount val="25"/>
                <c:pt idx="0">
                  <c:v>0.97302799999999989</c:v>
                </c:pt>
                <c:pt idx="1">
                  <c:v>1.0763479999999999</c:v>
                </c:pt>
                <c:pt idx="2">
                  <c:v>0.89037199999999983</c:v>
                </c:pt>
                <c:pt idx="3">
                  <c:v>0.66823399999999988</c:v>
                </c:pt>
                <c:pt idx="4">
                  <c:v>0.55458199999999991</c:v>
                </c:pt>
                <c:pt idx="5">
                  <c:v>0.70439599999999991</c:v>
                </c:pt>
                <c:pt idx="6">
                  <c:v>0.75088999999999972</c:v>
                </c:pt>
                <c:pt idx="7">
                  <c:v>0.77671999999999997</c:v>
                </c:pt>
                <c:pt idx="8">
                  <c:v>0.90070399999999984</c:v>
                </c:pt>
                <c:pt idx="9">
                  <c:v>0.83354600000000001</c:v>
                </c:pt>
                <c:pt idx="10">
                  <c:v>0.83871199999999979</c:v>
                </c:pt>
                <c:pt idx="11">
                  <c:v>0.92653400000000008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1'!$AB$5:$AB$29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8-4479-81DC-BF04862A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'stage 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mass</a:t>
            </a:r>
            <a:r>
              <a:rPr lang="en-GB" baseline="0"/>
              <a:t>, </a:t>
            </a: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simulation'!$V$3:$V$13</c:f>
              <c:numCache>
                <c:formatCode>General</c:formatCode>
                <c:ptCount val="11"/>
                <c:pt idx="0">
                  <c:v>0.8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0.65</c:v>
                </c:pt>
                <c:pt idx="5">
                  <c:v>0.67</c:v>
                </c:pt>
                <c:pt idx="6">
                  <c:v>0.66</c:v>
                </c:pt>
                <c:pt idx="7">
                  <c:v>0.85</c:v>
                </c:pt>
                <c:pt idx="8">
                  <c:v>0.87</c:v>
                </c:pt>
                <c:pt idx="9">
                  <c:v>0.86</c:v>
                </c:pt>
                <c:pt idx="10">
                  <c:v>1</c:v>
                </c:pt>
              </c:numCache>
            </c:numRef>
          </c:xVal>
          <c:yVal>
            <c:numRef>
              <c:f>'stage 1 simulation'!$W$3:$W$13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4DF-9A40-3B734625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3'!$D$3:$D$27</c:f>
              <c:numCache>
                <c:formatCode>General</c:formatCode>
                <c:ptCount val="25"/>
                <c:pt idx="0">
                  <c:v>0.80254999999999999</c:v>
                </c:pt>
                <c:pt idx="1">
                  <c:v>0.53391799999999989</c:v>
                </c:pt>
                <c:pt idx="2">
                  <c:v>0.38926999999999989</c:v>
                </c:pt>
                <c:pt idx="3">
                  <c:v>0.40993399999999991</c:v>
                </c:pt>
                <c:pt idx="4">
                  <c:v>-1.8844000000000027E-2</c:v>
                </c:pt>
                <c:pt idx="5">
                  <c:v>5.8645999999999976E-2</c:v>
                </c:pt>
                <c:pt idx="6">
                  <c:v>0.15163399999999994</c:v>
                </c:pt>
                <c:pt idx="7">
                  <c:v>0.19296199999999997</c:v>
                </c:pt>
                <c:pt idx="8">
                  <c:v>0.28594999999999993</c:v>
                </c:pt>
                <c:pt idx="9">
                  <c:v>0.31177999999999995</c:v>
                </c:pt>
                <c:pt idx="10">
                  <c:v>0.33244399999999996</c:v>
                </c:pt>
                <c:pt idx="11">
                  <c:v>0.37377199999999988</c:v>
                </c:pt>
                <c:pt idx="12">
                  <c:v>0.40993399999999991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3'!$C$3:$C$27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243-A5C8-E63BF129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3'!$W$4:$W$42</c:f>
              <c:numCache>
                <c:formatCode>General</c:formatCode>
                <c:ptCount val="39"/>
                <c:pt idx="0">
                  <c:v>1.0091899999999998</c:v>
                </c:pt>
                <c:pt idx="1">
                  <c:v>0.96269599999999989</c:v>
                </c:pt>
                <c:pt idx="2">
                  <c:v>0.70439599999999991</c:v>
                </c:pt>
                <c:pt idx="3">
                  <c:v>0.47192599999999996</c:v>
                </c:pt>
                <c:pt idx="4">
                  <c:v>0.38926999999999989</c:v>
                </c:pt>
                <c:pt idx="5">
                  <c:v>0.27045199999999991</c:v>
                </c:pt>
                <c:pt idx="6">
                  <c:v>0.18779599999999996</c:v>
                </c:pt>
                <c:pt idx="7">
                  <c:v>0.35827399999999987</c:v>
                </c:pt>
                <c:pt idx="8">
                  <c:v>0.37377199999999988</c:v>
                </c:pt>
                <c:pt idx="9">
                  <c:v>0.38926999999999989</c:v>
                </c:pt>
                <c:pt idx="10">
                  <c:v>0.36860599999999988</c:v>
                </c:pt>
                <c:pt idx="11">
                  <c:v>0.42543199999999992</c:v>
                </c:pt>
                <c:pt idx="12">
                  <c:v>0.48225799999999985</c:v>
                </c:pt>
                <c:pt idx="13">
                  <c:v>0.52875199999999989</c:v>
                </c:pt>
                <c:pt idx="14">
                  <c:v>0.50292199999999987</c:v>
                </c:pt>
                <c:pt idx="15">
                  <c:v>0.40993399999999991</c:v>
                </c:pt>
                <c:pt idx="16">
                  <c:v>0.44609599999999994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3'!$V$4:$V$45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6DB-AC3B-857AB1C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3'!$AK$4:$AK$28</c:f>
              <c:numCache>
                <c:formatCode>General</c:formatCode>
                <c:ptCount val="25"/>
                <c:pt idx="0">
                  <c:v>0.85421000000000002</c:v>
                </c:pt>
                <c:pt idx="1">
                  <c:v>0.82837999999999978</c:v>
                </c:pt>
                <c:pt idx="2">
                  <c:v>0.68889799999999968</c:v>
                </c:pt>
                <c:pt idx="3">
                  <c:v>0.5442499999999999</c:v>
                </c:pt>
                <c:pt idx="4">
                  <c:v>0.48742399999999986</c:v>
                </c:pt>
                <c:pt idx="5">
                  <c:v>0.51325399999999988</c:v>
                </c:pt>
                <c:pt idx="6">
                  <c:v>0.53391799999999989</c:v>
                </c:pt>
                <c:pt idx="7">
                  <c:v>0.41509999999999991</c:v>
                </c:pt>
                <c:pt idx="8">
                  <c:v>0.36860599999999988</c:v>
                </c:pt>
                <c:pt idx="9">
                  <c:v>0.44609599999999994</c:v>
                </c:pt>
                <c:pt idx="10">
                  <c:v>0.45642799999999994</c:v>
                </c:pt>
                <c:pt idx="11">
                  <c:v>0.47192599999999996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3'!$AJ$4:$AJ$28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F-465C-8827-9C146B2E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'stage 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1.5826159999999998</c:v>
                </c:pt>
                <c:pt idx="1">
                  <c:v>1.5774499999999998</c:v>
                </c:pt>
                <c:pt idx="2">
                  <c:v>1.8409159999999996</c:v>
                </c:pt>
                <c:pt idx="3">
                  <c:v>1.897742</c:v>
                </c:pt>
                <c:pt idx="4">
                  <c:v>1.7737579999999999</c:v>
                </c:pt>
                <c:pt idx="5">
                  <c:v>1.5877819999999998</c:v>
                </c:pt>
                <c:pt idx="6">
                  <c:v>1.5619519999999998</c:v>
                </c:pt>
                <c:pt idx="7">
                  <c:v>1.4224700000000001</c:v>
                </c:pt>
                <c:pt idx="8">
                  <c:v>1.4121380000000001</c:v>
                </c:pt>
                <c:pt idx="9">
                  <c:v>1.2984859999999996</c:v>
                </c:pt>
                <c:pt idx="10">
                  <c:v>1.1073439999999999</c:v>
                </c:pt>
                <c:pt idx="11">
                  <c:v>1.1435059999999999</c:v>
                </c:pt>
                <c:pt idx="12">
                  <c:v>0.92653400000000008</c:v>
                </c:pt>
                <c:pt idx="13">
                  <c:v>0.91103599999999985</c:v>
                </c:pt>
                <c:pt idx="14">
                  <c:v>0.96786199999999967</c:v>
                </c:pt>
                <c:pt idx="15">
                  <c:v>0.95752999999999966</c:v>
                </c:pt>
                <c:pt idx="16">
                  <c:v>1.0866799999999999</c:v>
                </c:pt>
                <c:pt idx="17">
                  <c:v>1.0660159999999999</c:v>
                </c:pt>
                <c:pt idx="18">
                  <c:v>1.0350199999999998</c:v>
                </c:pt>
                <c:pt idx="19">
                  <c:v>1.0040239999999998</c:v>
                </c:pt>
                <c:pt idx="20">
                  <c:v>0.88520600000000005</c:v>
                </c:pt>
                <c:pt idx="21">
                  <c:v>1.0143559999999998</c:v>
                </c:pt>
                <c:pt idx="22">
                  <c:v>0.5442499999999999</c:v>
                </c:pt>
                <c:pt idx="23">
                  <c:v>0.75605599999999995</c:v>
                </c:pt>
                <c:pt idx="24">
                  <c:v>0.66823399999999988</c:v>
                </c:pt>
                <c:pt idx="25">
                  <c:v>0.67856599999999967</c:v>
                </c:pt>
                <c:pt idx="26">
                  <c:v>0.75088999999999972</c:v>
                </c:pt>
                <c:pt idx="27">
                  <c:v>0.64240399999999986</c:v>
                </c:pt>
                <c:pt idx="28">
                  <c:v>0.57524599999999992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4'!$D$3:$D$34</c:f>
              <c:numCache>
                <c:formatCode>General</c:formatCode>
                <c:ptCount val="32"/>
                <c:pt idx="0">
                  <c:v>0.98852599999999968</c:v>
                </c:pt>
                <c:pt idx="1">
                  <c:v>1.1435059999999999</c:v>
                </c:pt>
                <c:pt idx="2">
                  <c:v>1.1848339999999999</c:v>
                </c:pt>
                <c:pt idx="3">
                  <c:v>1.1021779999999999</c:v>
                </c:pt>
                <c:pt idx="4">
                  <c:v>1.0763479999999999</c:v>
                </c:pt>
                <c:pt idx="5">
                  <c:v>1.0091899999999998</c:v>
                </c:pt>
                <c:pt idx="6">
                  <c:v>0.96269599999999989</c:v>
                </c:pt>
                <c:pt idx="7">
                  <c:v>0.92136799999999985</c:v>
                </c:pt>
                <c:pt idx="8">
                  <c:v>0.89553800000000006</c:v>
                </c:pt>
                <c:pt idx="9">
                  <c:v>0.81804799999999978</c:v>
                </c:pt>
                <c:pt idx="10">
                  <c:v>0.86970799999999981</c:v>
                </c:pt>
                <c:pt idx="11">
                  <c:v>0.82837999999999978</c:v>
                </c:pt>
                <c:pt idx="12">
                  <c:v>0.78705199999999997</c:v>
                </c:pt>
                <c:pt idx="13">
                  <c:v>0.71472799999999992</c:v>
                </c:pt>
                <c:pt idx="14">
                  <c:v>0.67339999999999989</c:v>
                </c:pt>
                <c:pt idx="15">
                  <c:v>0.73539199999999993</c:v>
                </c:pt>
                <c:pt idx="16">
                  <c:v>0.75605599999999995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4'!$C$3:$C$34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4BDF-B5F7-EB76173E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4'!$W$4:$W$42</c:f>
              <c:numCache>
                <c:formatCode>General</c:formatCode>
                <c:ptCount val="39"/>
                <c:pt idx="0">
                  <c:v>0.50808799999999987</c:v>
                </c:pt>
                <c:pt idx="1">
                  <c:v>1.0918459999999999</c:v>
                </c:pt>
                <c:pt idx="2">
                  <c:v>1.0815139999999999</c:v>
                </c:pt>
                <c:pt idx="3">
                  <c:v>0.89037199999999983</c:v>
                </c:pt>
                <c:pt idx="4">
                  <c:v>0.78188599999999975</c:v>
                </c:pt>
                <c:pt idx="5">
                  <c:v>0.6940639999999999</c:v>
                </c:pt>
                <c:pt idx="6">
                  <c:v>0.53391799999999989</c:v>
                </c:pt>
                <c:pt idx="7">
                  <c:v>0.63723799999999986</c:v>
                </c:pt>
                <c:pt idx="8">
                  <c:v>0.80771599999999977</c:v>
                </c:pt>
                <c:pt idx="9">
                  <c:v>0.83871199999999979</c:v>
                </c:pt>
                <c:pt idx="10">
                  <c:v>0.75088999999999972</c:v>
                </c:pt>
                <c:pt idx="11">
                  <c:v>0.78705199999999997</c:v>
                </c:pt>
                <c:pt idx="12">
                  <c:v>0.85937599999999981</c:v>
                </c:pt>
                <c:pt idx="13">
                  <c:v>0.99369199999999991</c:v>
                </c:pt>
                <c:pt idx="14">
                  <c:v>0.99885799999999969</c:v>
                </c:pt>
                <c:pt idx="15">
                  <c:v>0.94719799999999965</c:v>
                </c:pt>
                <c:pt idx="16">
                  <c:v>0.80254999999999999</c:v>
                </c:pt>
                <c:pt idx="17">
                  <c:v>0.78705199999999997</c:v>
                </c:pt>
                <c:pt idx="18">
                  <c:v>0.9833599999999999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4'!$V$4:$V$45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A-4466-91FC-A5BC436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4'!$AJ$4:$AJ$28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0.59074399999999994</c:v>
                </c:pt>
                <c:pt idx="2">
                  <c:v>0.70956199999999969</c:v>
                </c:pt>
                <c:pt idx="3">
                  <c:v>0.86970799999999981</c:v>
                </c:pt>
                <c:pt idx="4">
                  <c:v>1.0143559999999998</c:v>
                </c:pt>
                <c:pt idx="5">
                  <c:v>0.98852599999999968</c:v>
                </c:pt>
                <c:pt idx="6">
                  <c:v>0.92136799999999985</c:v>
                </c:pt>
                <c:pt idx="7">
                  <c:v>0.91620200000000007</c:v>
                </c:pt>
                <c:pt idx="8">
                  <c:v>0.90587000000000006</c:v>
                </c:pt>
                <c:pt idx="9">
                  <c:v>0.89037199999999983</c:v>
                </c:pt>
                <c:pt idx="10">
                  <c:v>0.77671999999999997</c:v>
                </c:pt>
                <c:pt idx="11">
                  <c:v>0.81288199999999999</c:v>
                </c:pt>
                <c:pt idx="12">
                  <c:v>0.89553800000000006</c:v>
                </c:pt>
                <c:pt idx="13">
                  <c:v>1.0143559999999998</c:v>
                </c:pt>
                <c:pt idx="14">
                  <c:v>1.1538379999999999</c:v>
                </c:pt>
                <c:pt idx="15">
                  <c:v>1.282988</c:v>
                </c:pt>
                <c:pt idx="16">
                  <c:v>1.210664</c:v>
                </c:pt>
                <c:pt idx="17">
                  <c:v>1.24166</c:v>
                </c:pt>
                <c:pt idx="18">
                  <c:v>1.3656439999999996</c:v>
                </c:pt>
                <c:pt idx="19">
                  <c:v>1.262324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4'!$AI$4:$AI$28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340-A3DE-4A81DB5C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'stage 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C97-B109-C3633303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6'!$D$3:$D$34</c:f>
              <c:numCache>
                <c:formatCode>General</c:formatCode>
                <c:ptCount val="32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6'!$C$3:$C$34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FDC-AEEE-5763A69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6'!$V$4:$V$45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798-82C5-5811DCAC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6'!$AI$4:$AI$28</c:f>
              <c:numCache>
                <c:formatCode>General</c:formatCode>
                <c:ptCount val="25"/>
                <c:pt idx="0">
                  <c:v>1.4069719999999997</c:v>
                </c:pt>
                <c:pt idx="1">
                  <c:v>1.0918459999999999</c:v>
                </c:pt>
                <c:pt idx="2">
                  <c:v>0.69922999999999969</c:v>
                </c:pt>
                <c:pt idx="3">
                  <c:v>0.7198939999999997</c:v>
                </c:pt>
                <c:pt idx="4">
                  <c:v>0.75088999999999972</c:v>
                </c:pt>
                <c:pt idx="5">
                  <c:v>0.73539199999999993</c:v>
                </c:pt>
                <c:pt idx="6">
                  <c:v>0.82837999999999978</c:v>
                </c:pt>
                <c:pt idx="7">
                  <c:v>0.91103599999999985</c:v>
                </c:pt>
                <c:pt idx="8">
                  <c:v>0.89553800000000006</c:v>
                </c:pt>
                <c:pt idx="9">
                  <c:v>0.88520600000000005</c:v>
                </c:pt>
                <c:pt idx="10">
                  <c:v>0.91103599999999985</c:v>
                </c:pt>
                <c:pt idx="11">
                  <c:v>0.92136799999999985</c:v>
                </c:pt>
                <c:pt idx="12">
                  <c:v>1.0350199999999998</c:v>
                </c:pt>
                <c:pt idx="13">
                  <c:v>1.0815139999999999</c:v>
                </c:pt>
                <c:pt idx="14">
                  <c:v>1.0091899999999998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6'!$AH$4:$AH$28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525-8476-74AE21CB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 simulation'!$R$3:$R$31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'stage 6 simulation'!$Q$3:$Q$33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B-4421-9327-1B0926EC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1'!$D$17:$D$32</c:f>
              <c:numCache>
                <c:formatCode>General</c:formatCode>
                <c:ptCount val="16"/>
                <c:pt idx="0">
                  <c:v>9.9973999999999952E-2</c:v>
                </c:pt>
                <c:pt idx="1">
                  <c:v>0.19812799999999997</c:v>
                </c:pt>
                <c:pt idx="2">
                  <c:v>0.21879199999999999</c:v>
                </c:pt>
                <c:pt idx="3">
                  <c:v>0.45126199999999994</c:v>
                </c:pt>
                <c:pt idx="4">
                  <c:v>0.50808799999999987</c:v>
                </c:pt>
                <c:pt idx="5">
                  <c:v>0.5390839999999999</c:v>
                </c:pt>
                <c:pt idx="6">
                  <c:v>0.57524599999999992</c:v>
                </c:pt>
                <c:pt idx="7">
                  <c:v>0.60624199999999995</c:v>
                </c:pt>
                <c:pt idx="8">
                  <c:v>0.61657399999999984</c:v>
                </c:pt>
                <c:pt idx="9">
                  <c:v>0.66306799999999988</c:v>
                </c:pt>
                <c:pt idx="10">
                  <c:v>0.69922999999999969</c:v>
                </c:pt>
                <c:pt idx="11">
                  <c:v>0.73022599999999971</c:v>
                </c:pt>
                <c:pt idx="12">
                  <c:v>0.74055799999999972</c:v>
                </c:pt>
                <c:pt idx="13">
                  <c:v>0.80254999999999999</c:v>
                </c:pt>
                <c:pt idx="14">
                  <c:v>0.80771599999999977</c:v>
                </c:pt>
                <c:pt idx="15">
                  <c:v>0.82837999999999978</c:v>
                </c:pt>
              </c:numCache>
            </c:numRef>
          </c:xVal>
          <c:yVal>
            <c:numRef>
              <c:f>'stage 1'!$C$17:$C$32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Assessment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42F40-8FEC-4596-A760-B4A1D73B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6</xdr:row>
      <xdr:rowOff>47625</xdr:rowOff>
    </xdr:from>
    <xdr:to>
      <xdr:col>32</xdr:col>
      <xdr:colOff>76200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79B7-2CBF-4252-A90C-827F80E9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3</xdr:row>
      <xdr:rowOff>180975</xdr:rowOff>
    </xdr:from>
    <xdr:to>
      <xdr:col>44</xdr:col>
      <xdr:colOff>352425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C0F4B-059D-4B60-A394-CEFB8A2E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4DC37-2EE9-4CB5-97E9-BACBEAC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A47C-6B15-4226-9099-F3A0902C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114300</xdr:rowOff>
    </xdr:from>
    <xdr:to>
      <xdr:col>29</xdr:col>
      <xdr:colOff>390525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A831-A797-445E-B0BA-56F61051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B0A8-8C1B-40A4-AC9E-D781D9A5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AE0E-F883-4449-8D04-E75B39D1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12</xdr:row>
      <xdr:rowOff>28575</xdr:rowOff>
    </xdr:from>
    <xdr:to>
      <xdr:col>13</xdr:col>
      <xdr:colOff>47625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9</xdr:row>
      <xdr:rowOff>180975</xdr:rowOff>
    </xdr:from>
    <xdr:to>
      <xdr:col>25</xdr:col>
      <xdr:colOff>85725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33891-017A-4692-BCED-57666A38F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6</xdr:row>
      <xdr:rowOff>66675</xdr:rowOff>
    </xdr:from>
    <xdr:to>
      <xdr:col>38</xdr:col>
      <xdr:colOff>333375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A56A2-F6B7-4F9F-BF4D-39E9956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20</xdr:row>
      <xdr:rowOff>57150</xdr:rowOff>
    </xdr:from>
    <xdr:to>
      <xdr:col>9</xdr:col>
      <xdr:colOff>885825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19</xdr:row>
      <xdr:rowOff>123825</xdr:rowOff>
    </xdr:from>
    <xdr:to>
      <xdr:col>27</xdr:col>
      <xdr:colOff>295275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DFE3-BBAC-4711-80AE-67ACADD9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BE91-090F-4538-93D8-0CBDEF3E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161925</xdr:rowOff>
    </xdr:from>
    <xdr:to>
      <xdr:col>33</xdr:col>
      <xdr:colOff>381000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6C9A-D28A-473A-A0A3-18E656FE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45</xdr:col>
      <xdr:colOff>304800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FBF93-6DC1-4EF3-A158-4C7E9B5DD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6611F-383D-435A-AC6F-7F1DF0E15956}" name="Table1" displayName="Table1" ref="B16:D32" totalsRowShown="0">
  <autoFilter ref="B16:D32" xr:uid="{D8C6611F-383D-435A-AC6F-7F1DF0E15956}"/>
  <sortState xmlns:xlrd2="http://schemas.microsoft.com/office/spreadsheetml/2017/richdata2" ref="B17:D32">
    <sortCondition ref="D16:D32"/>
  </sortState>
  <tableColumns count="3">
    <tableColumn id="1" xr3:uid="{454D9108-78C8-4041-AC07-9FE80D1B2AD0}" name="Voltage (V)"/>
    <tableColumn id="2" xr3:uid="{15B92778-4B01-4448-A351-2B33DE1EFE6F}" name="Assessment of motion"/>
    <tableColumn id="3" xr3:uid="{1C650477-7653-4F2A-8655-1819D8161FC6}" name="Torque (Nm)">
      <calculatedColumnFormula>0.5166*B17 - 0.3598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:W28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1" t="s">
        <v>13</v>
      </c>
      <c r="C1" s="1"/>
      <c r="D1" s="1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topLeftCell="G1" workbookViewId="0">
      <selection activeCell="U4" sqref="U4:V2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3.76</v>
      </c>
      <c r="C3">
        <v>1</v>
      </c>
      <c r="D3">
        <f>0.5166*B3 - 0.3598</f>
        <v>1.5826159999999998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0.5166*B4 - 0.3598</f>
        <v>1.5774499999999998</v>
      </c>
      <c r="E4">
        <v>0.5</v>
      </c>
      <c r="F4" t="s">
        <v>4</v>
      </c>
      <c r="J4" t="s">
        <v>25</v>
      </c>
      <c r="W4">
        <f>0.5166*U4 - 0.3598</f>
        <v>-0.35980000000000001</v>
      </c>
      <c r="Y4" t="s">
        <v>26</v>
      </c>
    </row>
    <row r="5" spans="1:25" x14ac:dyDescent="0.25">
      <c r="B5">
        <v>4.26</v>
      </c>
      <c r="C5">
        <v>1</v>
      </c>
      <c r="D5">
        <f t="shared" si="0"/>
        <v>1.8409159999999996</v>
      </c>
      <c r="E5">
        <v>1</v>
      </c>
      <c r="F5" t="s">
        <v>5</v>
      </c>
      <c r="W5">
        <f t="shared" ref="W5:W40" si="1">0.5166*U5 - 0.3598</f>
        <v>-0.35980000000000001</v>
      </c>
    </row>
    <row r="6" spans="1:25" x14ac:dyDescent="0.25">
      <c r="B6">
        <v>4.37</v>
      </c>
      <c r="C6">
        <v>1</v>
      </c>
      <c r="D6">
        <f t="shared" si="0"/>
        <v>1.897742</v>
      </c>
      <c r="W6">
        <f t="shared" si="1"/>
        <v>-0.35980000000000001</v>
      </c>
    </row>
    <row r="7" spans="1:25" x14ac:dyDescent="0.25">
      <c r="B7">
        <v>4.13</v>
      </c>
      <c r="C7">
        <v>1</v>
      </c>
      <c r="D7">
        <f t="shared" si="0"/>
        <v>1.7737579999999999</v>
      </c>
      <c r="W7">
        <f t="shared" si="1"/>
        <v>-0.35980000000000001</v>
      </c>
    </row>
    <row r="8" spans="1:25" x14ac:dyDescent="0.25">
      <c r="B8">
        <v>3.77</v>
      </c>
      <c r="C8">
        <v>1</v>
      </c>
      <c r="D8">
        <f t="shared" si="0"/>
        <v>1.5877819999999998</v>
      </c>
      <c r="W8">
        <f t="shared" si="1"/>
        <v>-0.35980000000000001</v>
      </c>
    </row>
    <row r="9" spans="1:25" x14ac:dyDescent="0.25">
      <c r="B9">
        <v>3.72</v>
      </c>
      <c r="C9">
        <v>1</v>
      </c>
      <c r="D9">
        <f t="shared" si="0"/>
        <v>1.5619519999999998</v>
      </c>
      <c r="W9">
        <f t="shared" si="1"/>
        <v>-0.35980000000000001</v>
      </c>
    </row>
    <row r="10" spans="1:25" x14ac:dyDescent="0.25">
      <c r="B10">
        <v>3.45</v>
      </c>
      <c r="C10">
        <v>1</v>
      </c>
      <c r="D10">
        <f t="shared" si="0"/>
        <v>1.4224700000000001</v>
      </c>
      <c r="W10">
        <f t="shared" si="1"/>
        <v>-0.35980000000000001</v>
      </c>
    </row>
    <row r="11" spans="1:25" x14ac:dyDescent="0.25">
      <c r="B11">
        <v>3.43</v>
      </c>
      <c r="C11">
        <v>1</v>
      </c>
      <c r="D11">
        <f t="shared" si="0"/>
        <v>1.4121380000000001</v>
      </c>
      <c r="W11">
        <f t="shared" si="1"/>
        <v>-0.35980000000000001</v>
      </c>
    </row>
    <row r="12" spans="1:25" x14ac:dyDescent="0.25">
      <c r="B12">
        <v>3.21</v>
      </c>
      <c r="C12">
        <v>1</v>
      </c>
      <c r="D12">
        <f t="shared" si="0"/>
        <v>1.2984859999999996</v>
      </c>
      <c r="W12">
        <f t="shared" si="1"/>
        <v>-0.35980000000000001</v>
      </c>
    </row>
    <row r="13" spans="1:25" x14ac:dyDescent="0.25">
      <c r="B13">
        <v>2.84</v>
      </c>
      <c r="C13">
        <v>1</v>
      </c>
      <c r="D13">
        <f t="shared" si="0"/>
        <v>1.1073439999999999</v>
      </c>
      <c r="W13">
        <f t="shared" si="1"/>
        <v>-0.35980000000000001</v>
      </c>
    </row>
    <row r="14" spans="1:25" x14ac:dyDescent="0.25">
      <c r="B14">
        <v>2.91</v>
      </c>
      <c r="C14">
        <v>1</v>
      </c>
      <c r="D14">
        <f t="shared" si="0"/>
        <v>1.1435059999999999</v>
      </c>
      <c r="W14">
        <f t="shared" si="1"/>
        <v>-0.35980000000000001</v>
      </c>
    </row>
    <row r="15" spans="1:25" x14ac:dyDescent="0.25">
      <c r="B15">
        <v>2.4900000000000002</v>
      </c>
      <c r="C15">
        <v>0.5</v>
      </c>
      <c r="D15">
        <f t="shared" si="0"/>
        <v>0.92653400000000008</v>
      </c>
      <c r="W15">
        <f t="shared" si="1"/>
        <v>-0.35980000000000001</v>
      </c>
    </row>
    <row r="16" spans="1:25" x14ac:dyDescent="0.25">
      <c r="B16">
        <v>2.46</v>
      </c>
      <c r="C16">
        <v>0.5</v>
      </c>
      <c r="D16">
        <f t="shared" si="0"/>
        <v>0.91103599999999985</v>
      </c>
      <c r="W16">
        <f t="shared" si="1"/>
        <v>-0.35980000000000001</v>
      </c>
    </row>
    <row r="17" spans="2:23" x14ac:dyDescent="0.25">
      <c r="B17">
        <v>2.57</v>
      </c>
      <c r="C17">
        <v>0.5</v>
      </c>
      <c r="D17">
        <f t="shared" si="0"/>
        <v>0.96786199999999967</v>
      </c>
      <c r="W17">
        <f t="shared" si="1"/>
        <v>-0.35980000000000001</v>
      </c>
    </row>
    <row r="18" spans="2:23" x14ac:dyDescent="0.25">
      <c r="B18">
        <v>2.5499999999999998</v>
      </c>
      <c r="C18">
        <v>0.5</v>
      </c>
      <c r="D18">
        <f t="shared" si="0"/>
        <v>0.95752999999999966</v>
      </c>
      <c r="W18">
        <f t="shared" si="1"/>
        <v>-0.35980000000000001</v>
      </c>
    </row>
    <row r="19" spans="2:23" x14ac:dyDescent="0.25">
      <c r="B19">
        <v>2.8</v>
      </c>
      <c r="C19">
        <v>1</v>
      </c>
      <c r="D19">
        <f t="shared" si="0"/>
        <v>1.0866799999999999</v>
      </c>
      <c r="W19">
        <f t="shared" si="1"/>
        <v>-0.35980000000000001</v>
      </c>
    </row>
    <row r="20" spans="2:23" x14ac:dyDescent="0.25">
      <c r="B20">
        <v>2.76</v>
      </c>
      <c r="C20">
        <v>1</v>
      </c>
      <c r="D20">
        <f t="shared" si="0"/>
        <v>1.0660159999999999</v>
      </c>
      <c r="W20">
        <f t="shared" si="1"/>
        <v>-0.35980000000000001</v>
      </c>
    </row>
    <row r="21" spans="2:23" x14ac:dyDescent="0.25">
      <c r="B21">
        <v>2.7</v>
      </c>
      <c r="C21">
        <v>1</v>
      </c>
      <c r="D21">
        <f t="shared" si="0"/>
        <v>1.0350199999999998</v>
      </c>
      <c r="W21">
        <f t="shared" si="1"/>
        <v>-0.35980000000000001</v>
      </c>
    </row>
    <row r="22" spans="2:23" x14ac:dyDescent="0.25">
      <c r="B22">
        <v>2.64</v>
      </c>
      <c r="C22">
        <v>1</v>
      </c>
      <c r="D22">
        <f t="shared" si="0"/>
        <v>1.0040239999999998</v>
      </c>
      <c r="W22">
        <f t="shared" si="1"/>
        <v>-0.35980000000000001</v>
      </c>
    </row>
    <row r="23" spans="2:23" x14ac:dyDescent="0.25">
      <c r="B23">
        <v>2.41</v>
      </c>
      <c r="C23">
        <v>0.5</v>
      </c>
      <c r="D23">
        <f t="shared" si="0"/>
        <v>0.88520600000000005</v>
      </c>
      <c r="W23">
        <f t="shared" si="1"/>
        <v>-0.35980000000000001</v>
      </c>
    </row>
    <row r="24" spans="2:23" x14ac:dyDescent="0.25">
      <c r="B24">
        <v>2.66</v>
      </c>
      <c r="C24">
        <v>1</v>
      </c>
      <c r="D24">
        <f t="shared" si="0"/>
        <v>1.0143559999999998</v>
      </c>
      <c r="W24">
        <f t="shared" si="1"/>
        <v>-0.35980000000000001</v>
      </c>
    </row>
    <row r="25" spans="2:23" x14ac:dyDescent="0.25">
      <c r="B25">
        <v>1.75</v>
      </c>
      <c r="C25">
        <v>0</v>
      </c>
      <c r="D25">
        <f t="shared" si="0"/>
        <v>0.5442499999999999</v>
      </c>
      <c r="W25">
        <f t="shared" si="1"/>
        <v>-0.35980000000000001</v>
      </c>
    </row>
    <row r="26" spans="2:23" x14ac:dyDescent="0.25">
      <c r="B26">
        <v>2.16</v>
      </c>
      <c r="C26">
        <v>0</v>
      </c>
      <c r="D26">
        <f t="shared" si="0"/>
        <v>0.75605599999999995</v>
      </c>
      <c r="W26">
        <f t="shared" si="1"/>
        <v>-0.35980000000000001</v>
      </c>
    </row>
    <row r="27" spans="2:23" x14ac:dyDescent="0.25">
      <c r="B27">
        <v>1.99</v>
      </c>
      <c r="C27">
        <v>0</v>
      </c>
      <c r="D27">
        <f t="shared" si="0"/>
        <v>0.66823399999999988</v>
      </c>
      <c r="W27">
        <f t="shared" si="1"/>
        <v>-0.35980000000000001</v>
      </c>
    </row>
    <row r="28" spans="2:23" x14ac:dyDescent="0.25">
      <c r="B28">
        <v>2.0099999999999998</v>
      </c>
      <c r="C28">
        <v>0.5</v>
      </c>
      <c r="D28">
        <f t="shared" si="0"/>
        <v>0.67856599999999967</v>
      </c>
      <c r="W28">
        <f t="shared" si="1"/>
        <v>-0.35980000000000001</v>
      </c>
    </row>
    <row r="29" spans="2:23" x14ac:dyDescent="0.25">
      <c r="B29">
        <v>2.15</v>
      </c>
      <c r="C29">
        <v>0.5</v>
      </c>
      <c r="D29">
        <f t="shared" si="0"/>
        <v>0.75088999999999972</v>
      </c>
      <c r="W29">
        <f t="shared" si="1"/>
        <v>-0.35980000000000001</v>
      </c>
    </row>
    <row r="30" spans="2:23" x14ac:dyDescent="0.25">
      <c r="B30">
        <v>1.94</v>
      </c>
      <c r="C30">
        <v>0</v>
      </c>
      <c r="D30">
        <f t="shared" si="0"/>
        <v>0.64240399999999986</v>
      </c>
      <c r="W30">
        <f t="shared" si="1"/>
        <v>-0.35980000000000001</v>
      </c>
    </row>
    <row r="31" spans="2:23" x14ac:dyDescent="0.25">
      <c r="B31">
        <v>1.81</v>
      </c>
      <c r="C31">
        <v>0</v>
      </c>
      <c r="D31">
        <f t="shared" si="0"/>
        <v>0.57524599999999992</v>
      </c>
      <c r="W31">
        <f t="shared" si="1"/>
        <v>-0.35980000000000001</v>
      </c>
    </row>
    <row r="32" spans="2:23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C6C-4208-48D3-A317-3294B3E54DB4}">
  <dimension ref="A1:AJ41"/>
  <sheetViews>
    <sheetView workbookViewId="0">
      <selection activeCell="J45" sqref="J4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B1" s="1" t="s">
        <v>13</v>
      </c>
      <c r="C1" s="1"/>
      <c r="D1" s="1"/>
    </row>
    <row r="2" spans="1:36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  <c r="AH2" s="1" t="s">
        <v>27</v>
      </c>
      <c r="AI2" s="1"/>
      <c r="AJ2" s="1"/>
    </row>
    <row r="3" spans="1:36" x14ac:dyDescent="0.25">
      <c r="B3">
        <v>2.61</v>
      </c>
      <c r="C3">
        <v>1</v>
      </c>
      <c r="D3">
        <f>0.5166*B3 - 0.3598</f>
        <v>0.98852599999999968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  <c r="AH3" t="s">
        <v>0</v>
      </c>
      <c r="AI3" t="s">
        <v>1</v>
      </c>
      <c r="AJ3" t="s">
        <v>12</v>
      </c>
    </row>
    <row r="4" spans="1:36" x14ac:dyDescent="0.25">
      <c r="B4">
        <v>2.91</v>
      </c>
      <c r="C4">
        <v>1</v>
      </c>
      <c r="D4">
        <f t="shared" ref="D4:D31" si="0">0.5166*B4 - 0.3598</f>
        <v>1.1435059999999999</v>
      </c>
      <c r="E4">
        <v>0.5</v>
      </c>
      <c r="F4" t="s">
        <v>4</v>
      </c>
      <c r="J4" t="s">
        <v>25</v>
      </c>
      <c r="U4">
        <v>1.68</v>
      </c>
      <c r="V4">
        <v>0</v>
      </c>
      <c r="W4">
        <f>0.5166*U4 - 0.3598</f>
        <v>0.50808799999999987</v>
      </c>
      <c r="Y4" t="s">
        <v>26</v>
      </c>
      <c r="AH4">
        <v>1.58</v>
      </c>
      <c r="AI4">
        <v>0</v>
      </c>
      <c r="AJ4">
        <f>0.5166*AH4 - 0.3598</f>
        <v>0.45642799999999994</v>
      </c>
    </row>
    <row r="5" spans="1:36" x14ac:dyDescent="0.25">
      <c r="B5">
        <v>2.99</v>
      </c>
      <c r="C5">
        <v>1</v>
      </c>
      <c r="D5">
        <f t="shared" si="0"/>
        <v>1.1848339999999999</v>
      </c>
      <c r="E5">
        <v>1</v>
      </c>
      <c r="F5" t="s">
        <v>5</v>
      </c>
      <c r="U5">
        <v>2.81</v>
      </c>
      <c r="V5">
        <v>1</v>
      </c>
      <c r="W5">
        <f t="shared" ref="W5:W40" si="1">0.5166*U5 - 0.3598</f>
        <v>1.0918459999999999</v>
      </c>
      <c r="AH5">
        <v>1.84</v>
      </c>
      <c r="AI5">
        <v>0</v>
      </c>
      <c r="AJ5">
        <f t="shared" ref="AJ5:AJ28" si="2">0.5166*AH5 - 0.3598</f>
        <v>0.59074399999999994</v>
      </c>
    </row>
    <row r="6" spans="1:36" x14ac:dyDescent="0.25">
      <c r="B6">
        <v>2.83</v>
      </c>
      <c r="C6">
        <v>1</v>
      </c>
      <c r="D6">
        <f t="shared" si="0"/>
        <v>1.1021779999999999</v>
      </c>
      <c r="U6">
        <v>2.79</v>
      </c>
      <c r="V6">
        <v>1</v>
      </c>
      <c r="W6">
        <f t="shared" si="1"/>
        <v>1.0815139999999999</v>
      </c>
      <c r="AH6">
        <v>2.0699999999999998</v>
      </c>
      <c r="AI6">
        <v>0</v>
      </c>
      <c r="AJ6">
        <f t="shared" si="2"/>
        <v>0.70956199999999969</v>
      </c>
    </row>
    <row r="7" spans="1:36" x14ac:dyDescent="0.25">
      <c r="B7">
        <v>2.78</v>
      </c>
      <c r="C7">
        <v>1</v>
      </c>
      <c r="D7">
        <f t="shared" si="0"/>
        <v>1.0763479999999999</v>
      </c>
      <c r="U7">
        <v>2.42</v>
      </c>
      <c r="V7">
        <v>0.5</v>
      </c>
      <c r="W7">
        <f t="shared" si="1"/>
        <v>0.89037199999999983</v>
      </c>
      <c r="AH7">
        <v>2.38</v>
      </c>
      <c r="AI7">
        <v>0</v>
      </c>
      <c r="AJ7">
        <f t="shared" si="2"/>
        <v>0.86970799999999981</v>
      </c>
    </row>
    <row r="8" spans="1:36" x14ac:dyDescent="0.25">
      <c r="B8">
        <v>2.65</v>
      </c>
      <c r="C8">
        <v>1</v>
      </c>
      <c r="D8">
        <f t="shared" ref="D8:D17" si="3">0.5166*B8 - 0.3598</f>
        <v>1.0091899999999998</v>
      </c>
      <c r="U8">
        <v>2.21</v>
      </c>
      <c r="V8">
        <v>0</v>
      </c>
      <c r="W8">
        <f t="shared" si="1"/>
        <v>0.78188599999999975</v>
      </c>
      <c r="AH8">
        <v>2.66</v>
      </c>
      <c r="AI8">
        <v>0.5</v>
      </c>
      <c r="AJ8">
        <f t="shared" si="2"/>
        <v>1.0143559999999998</v>
      </c>
    </row>
    <row r="9" spans="1:36" x14ac:dyDescent="0.25">
      <c r="B9">
        <v>2.56</v>
      </c>
      <c r="C9">
        <v>1</v>
      </c>
      <c r="D9">
        <f t="shared" si="3"/>
        <v>0.96269599999999989</v>
      </c>
      <c r="U9">
        <v>2.04</v>
      </c>
      <c r="V9">
        <v>0</v>
      </c>
      <c r="W9">
        <f t="shared" si="1"/>
        <v>0.6940639999999999</v>
      </c>
      <c r="AH9">
        <v>2.61</v>
      </c>
      <c r="AI9">
        <v>0.5</v>
      </c>
      <c r="AJ9">
        <f t="shared" si="2"/>
        <v>0.98852599999999968</v>
      </c>
    </row>
    <row r="10" spans="1:36" x14ac:dyDescent="0.25">
      <c r="B10">
        <v>2.48</v>
      </c>
      <c r="C10">
        <v>1</v>
      </c>
      <c r="D10">
        <f t="shared" si="3"/>
        <v>0.92136799999999985</v>
      </c>
      <c r="U10">
        <v>1.73</v>
      </c>
      <c r="V10">
        <v>0</v>
      </c>
      <c r="W10">
        <f t="shared" si="1"/>
        <v>0.53391799999999989</v>
      </c>
      <c r="AH10">
        <v>2.48</v>
      </c>
      <c r="AI10">
        <v>0.5</v>
      </c>
      <c r="AJ10">
        <f t="shared" si="2"/>
        <v>0.92136799999999985</v>
      </c>
    </row>
    <row r="11" spans="1:36" x14ac:dyDescent="0.25">
      <c r="B11">
        <v>2.4300000000000002</v>
      </c>
      <c r="C11">
        <v>1</v>
      </c>
      <c r="D11">
        <f t="shared" si="3"/>
        <v>0.89553800000000006</v>
      </c>
      <c r="U11">
        <v>1.93</v>
      </c>
      <c r="V11">
        <v>0</v>
      </c>
      <c r="W11">
        <f t="shared" si="1"/>
        <v>0.63723799999999986</v>
      </c>
      <c r="AH11">
        <v>2.4700000000000002</v>
      </c>
      <c r="AI11">
        <v>0.5</v>
      </c>
      <c r="AJ11">
        <f t="shared" si="2"/>
        <v>0.91620200000000007</v>
      </c>
    </row>
    <row r="12" spans="1:36" x14ac:dyDescent="0.25">
      <c r="B12">
        <v>2.2799999999999998</v>
      </c>
      <c r="C12">
        <v>0.5</v>
      </c>
      <c r="D12">
        <f t="shared" si="3"/>
        <v>0.81804799999999978</v>
      </c>
      <c r="U12">
        <v>2.2599999999999998</v>
      </c>
      <c r="V12">
        <v>0.5</v>
      </c>
      <c r="W12">
        <f t="shared" si="1"/>
        <v>0.80771599999999977</v>
      </c>
      <c r="AH12">
        <v>2.4500000000000002</v>
      </c>
      <c r="AI12">
        <v>0.5</v>
      </c>
      <c r="AJ12">
        <f t="shared" si="2"/>
        <v>0.90587000000000006</v>
      </c>
    </row>
    <row r="13" spans="1:36" x14ac:dyDescent="0.25">
      <c r="B13">
        <v>2.38</v>
      </c>
      <c r="C13">
        <v>0.5</v>
      </c>
      <c r="D13">
        <f t="shared" si="3"/>
        <v>0.86970799999999981</v>
      </c>
      <c r="U13">
        <v>2.3199999999999998</v>
      </c>
      <c r="V13">
        <v>0.5</v>
      </c>
      <c r="W13">
        <f t="shared" si="1"/>
        <v>0.83871199999999979</v>
      </c>
      <c r="AH13">
        <v>2.42</v>
      </c>
      <c r="AI13">
        <v>0.5</v>
      </c>
      <c r="AJ13">
        <f t="shared" si="2"/>
        <v>0.89037199999999983</v>
      </c>
    </row>
    <row r="14" spans="1:36" x14ac:dyDescent="0.25">
      <c r="B14">
        <v>2.2999999999999998</v>
      </c>
      <c r="C14">
        <v>0.5</v>
      </c>
      <c r="D14">
        <f t="shared" si="3"/>
        <v>0.82837999999999978</v>
      </c>
      <c r="U14">
        <v>2.15</v>
      </c>
      <c r="V14">
        <v>0</v>
      </c>
      <c r="W14">
        <f t="shared" si="1"/>
        <v>0.75088999999999972</v>
      </c>
      <c r="AH14">
        <v>2.2000000000000002</v>
      </c>
      <c r="AI14">
        <v>0</v>
      </c>
      <c r="AJ14">
        <f t="shared" si="2"/>
        <v>0.77671999999999997</v>
      </c>
    </row>
    <row r="15" spans="1:36" x14ac:dyDescent="0.25">
      <c r="B15">
        <v>2.2200000000000002</v>
      </c>
      <c r="C15">
        <v>0.5</v>
      </c>
      <c r="D15">
        <f t="shared" si="3"/>
        <v>0.78705199999999997</v>
      </c>
      <c r="U15">
        <v>2.2200000000000002</v>
      </c>
      <c r="V15">
        <v>0</v>
      </c>
      <c r="W15">
        <f t="shared" si="1"/>
        <v>0.78705199999999997</v>
      </c>
      <c r="AH15">
        <v>2.27</v>
      </c>
      <c r="AI15">
        <v>0</v>
      </c>
      <c r="AJ15">
        <f t="shared" si="2"/>
        <v>0.81288199999999999</v>
      </c>
    </row>
    <row r="16" spans="1:36" x14ac:dyDescent="0.25">
      <c r="B16">
        <v>2.08</v>
      </c>
      <c r="C16">
        <v>0</v>
      </c>
      <c r="D16">
        <f t="shared" si="3"/>
        <v>0.71472799999999992</v>
      </c>
      <c r="U16">
        <v>2.36</v>
      </c>
      <c r="V16">
        <v>0.5</v>
      </c>
      <c r="W16">
        <f t="shared" si="1"/>
        <v>0.85937599999999981</v>
      </c>
      <c r="AH16">
        <v>2.4300000000000002</v>
      </c>
      <c r="AI16">
        <v>0.5</v>
      </c>
      <c r="AJ16">
        <f t="shared" si="2"/>
        <v>0.89553800000000006</v>
      </c>
    </row>
    <row r="17" spans="2:36" x14ac:dyDescent="0.25">
      <c r="B17">
        <v>2</v>
      </c>
      <c r="C17">
        <v>0</v>
      </c>
      <c r="D17">
        <f t="shared" si="3"/>
        <v>0.67339999999999989</v>
      </c>
      <c r="U17">
        <v>2.62</v>
      </c>
      <c r="V17">
        <v>1</v>
      </c>
      <c r="W17">
        <f t="shared" si="1"/>
        <v>0.99369199999999991</v>
      </c>
      <c r="AH17">
        <v>2.66</v>
      </c>
      <c r="AI17">
        <v>0.5</v>
      </c>
      <c r="AJ17">
        <f t="shared" si="2"/>
        <v>1.0143559999999998</v>
      </c>
    </row>
    <row r="18" spans="2:36" x14ac:dyDescent="0.25">
      <c r="B18">
        <v>2.12</v>
      </c>
      <c r="C18">
        <v>0</v>
      </c>
      <c r="D18">
        <f t="shared" si="0"/>
        <v>0.73539199999999993</v>
      </c>
      <c r="U18">
        <v>2.63</v>
      </c>
      <c r="V18">
        <v>1</v>
      </c>
      <c r="W18">
        <f t="shared" si="1"/>
        <v>0.99885799999999969</v>
      </c>
      <c r="AH18">
        <v>2.93</v>
      </c>
      <c r="AI18">
        <v>0.5</v>
      </c>
      <c r="AJ18">
        <f t="shared" si="2"/>
        <v>1.1538379999999999</v>
      </c>
    </row>
    <row r="19" spans="2:36" x14ac:dyDescent="0.25">
      <c r="B19">
        <v>2.16</v>
      </c>
      <c r="C19">
        <v>0</v>
      </c>
      <c r="D19">
        <f t="shared" si="0"/>
        <v>0.75605599999999995</v>
      </c>
      <c r="U19">
        <v>2.5299999999999998</v>
      </c>
      <c r="V19">
        <v>1</v>
      </c>
      <c r="W19">
        <f t="shared" si="1"/>
        <v>0.94719799999999965</v>
      </c>
      <c r="AH19">
        <v>3.18</v>
      </c>
      <c r="AI19">
        <v>1</v>
      </c>
      <c r="AJ19">
        <f t="shared" si="2"/>
        <v>1.282988</v>
      </c>
    </row>
    <row r="20" spans="2:36" x14ac:dyDescent="0.25">
      <c r="D20">
        <f t="shared" si="0"/>
        <v>-0.35980000000000001</v>
      </c>
      <c r="U20">
        <v>2.25</v>
      </c>
      <c r="V20">
        <v>0.5</v>
      </c>
      <c r="W20">
        <f t="shared" si="1"/>
        <v>0.80254999999999999</v>
      </c>
      <c r="AH20">
        <v>3.04</v>
      </c>
      <c r="AI20">
        <v>0.5</v>
      </c>
      <c r="AJ20">
        <f t="shared" si="2"/>
        <v>1.210664</v>
      </c>
    </row>
    <row r="21" spans="2:36" x14ac:dyDescent="0.25">
      <c r="D21">
        <f t="shared" si="0"/>
        <v>-0.35980000000000001</v>
      </c>
      <c r="U21">
        <v>2.2200000000000002</v>
      </c>
      <c r="V21">
        <v>0.5</v>
      </c>
      <c r="W21">
        <f t="shared" si="1"/>
        <v>0.78705199999999997</v>
      </c>
      <c r="AH21">
        <v>3.1</v>
      </c>
      <c r="AI21">
        <v>0.5</v>
      </c>
      <c r="AJ21">
        <f t="shared" si="2"/>
        <v>1.24166</v>
      </c>
    </row>
    <row r="22" spans="2:36" x14ac:dyDescent="0.25">
      <c r="D22">
        <f t="shared" si="0"/>
        <v>-0.35980000000000001</v>
      </c>
      <c r="U22">
        <v>2.6</v>
      </c>
      <c r="V22">
        <v>1</v>
      </c>
      <c r="W22">
        <f t="shared" si="1"/>
        <v>0.9833599999999999</v>
      </c>
      <c r="AH22">
        <v>3.34</v>
      </c>
      <c r="AI22">
        <v>1</v>
      </c>
      <c r="AJ22">
        <f t="shared" si="2"/>
        <v>1.3656439999999996</v>
      </c>
    </row>
    <row r="23" spans="2:36" x14ac:dyDescent="0.25">
      <c r="D23">
        <f t="shared" si="0"/>
        <v>-0.35980000000000001</v>
      </c>
      <c r="W23">
        <f t="shared" si="1"/>
        <v>-0.35980000000000001</v>
      </c>
      <c r="AH23">
        <v>3.14</v>
      </c>
      <c r="AI23">
        <v>1</v>
      </c>
      <c r="AJ23">
        <f t="shared" si="2"/>
        <v>1.262324</v>
      </c>
    </row>
    <row r="24" spans="2:36" x14ac:dyDescent="0.25">
      <c r="D24">
        <f t="shared" si="0"/>
        <v>-0.35980000000000001</v>
      </c>
      <c r="W24">
        <f t="shared" si="1"/>
        <v>-0.35980000000000001</v>
      </c>
      <c r="AJ24">
        <f t="shared" si="2"/>
        <v>-0.35980000000000001</v>
      </c>
    </row>
    <row r="25" spans="2:36" x14ac:dyDescent="0.25">
      <c r="D25">
        <f t="shared" si="0"/>
        <v>-0.35980000000000001</v>
      </c>
      <c r="W25">
        <f t="shared" si="1"/>
        <v>-0.35980000000000001</v>
      </c>
      <c r="AJ25">
        <f t="shared" si="2"/>
        <v>-0.35980000000000001</v>
      </c>
    </row>
    <row r="26" spans="2:36" x14ac:dyDescent="0.25">
      <c r="D26">
        <f t="shared" si="0"/>
        <v>-0.35980000000000001</v>
      </c>
      <c r="W26">
        <f t="shared" si="1"/>
        <v>-0.35980000000000001</v>
      </c>
      <c r="AJ26">
        <f t="shared" si="2"/>
        <v>-0.35980000000000001</v>
      </c>
    </row>
    <row r="27" spans="2:36" x14ac:dyDescent="0.25">
      <c r="D27">
        <f t="shared" si="0"/>
        <v>-0.35980000000000001</v>
      </c>
      <c r="W27">
        <f t="shared" si="1"/>
        <v>-0.35980000000000001</v>
      </c>
      <c r="AJ27">
        <f t="shared" si="2"/>
        <v>-0.35980000000000001</v>
      </c>
    </row>
    <row r="28" spans="2:36" x14ac:dyDescent="0.25">
      <c r="D28">
        <f t="shared" si="0"/>
        <v>-0.35980000000000001</v>
      </c>
      <c r="W28">
        <f t="shared" si="1"/>
        <v>-0.35980000000000001</v>
      </c>
      <c r="AJ28">
        <f t="shared" si="2"/>
        <v>-0.35980000000000001</v>
      </c>
    </row>
    <row r="29" spans="2:36" x14ac:dyDescent="0.25">
      <c r="D29">
        <f t="shared" si="0"/>
        <v>-0.35980000000000001</v>
      </c>
      <c r="W29">
        <f t="shared" si="1"/>
        <v>-0.35980000000000001</v>
      </c>
    </row>
    <row r="30" spans="2:36" x14ac:dyDescent="0.25">
      <c r="D30">
        <f t="shared" si="0"/>
        <v>-0.35980000000000001</v>
      </c>
      <c r="W30">
        <f t="shared" si="1"/>
        <v>-0.35980000000000001</v>
      </c>
    </row>
    <row r="31" spans="2:36" x14ac:dyDescent="0.25">
      <c r="D31">
        <f t="shared" si="0"/>
        <v>-0.35980000000000001</v>
      </c>
      <c r="W31">
        <f t="shared" si="1"/>
        <v>-0.35980000000000001</v>
      </c>
    </row>
    <row r="32" spans="2:36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H2:A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D4F-F24E-4D02-9CC3-4C6D70FF7ECE}">
  <dimension ref="A1:AJ28"/>
  <sheetViews>
    <sheetView topLeftCell="C1" workbookViewId="0">
      <selection activeCell="AI29" sqref="AI29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1" t="s">
        <v>28</v>
      </c>
      <c r="AF2" s="1"/>
    </row>
    <row r="3" spans="1:36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  <c r="AE4">
        <v>0.6</v>
      </c>
      <c r="AF4">
        <v>0</v>
      </c>
      <c r="AG4">
        <v>5.0000000000000001E-4</v>
      </c>
      <c r="AH4">
        <v>1.1499999999999999</v>
      </c>
      <c r="AI4">
        <v>0.01</v>
      </c>
      <c r="AJ4">
        <v>0</v>
      </c>
    </row>
    <row r="5" spans="1:36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  <c r="AE5">
        <v>0.7</v>
      </c>
      <c r="AF5">
        <v>0</v>
      </c>
    </row>
    <row r="6" spans="1:36" x14ac:dyDescent="0.25">
      <c r="P6">
        <v>550</v>
      </c>
      <c r="Q6">
        <v>0</v>
      </c>
      <c r="R6">
        <f t="shared" si="0"/>
        <v>0.55000000000000004</v>
      </c>
      <c r="AE6">
        <v>0.8</v>
      </c>
      <c r="AF6">
        <v>0.5</v>
      </c>
    </row>
    <row r="7" spans="1:36" x14ac:dyDescent="0.25">
      <c r="P7">
        <v>560</v>
      </c>
      <c r="Q7">
        <v>0</v>
      </c>
      <c r="R7">
        <f t="shared" si="0"/>
        <v>0.56000000000000005</v>
      </c>
      <c r="AE7">
        <v>0.9</v>
      </c>
      <c r="AF7">
        <v>0.5</v>
      </c>
    </row>
    <row r="8" spans="1:36" x14ac:dyDescent="0.25">
      <c r="P8">
        <v>570</v>
      </c>
      <c r="Q8">
        <v>0</v>
      </c>
      <c r="R8">
        <f t="shared" si="0"/>
        <v>0.56999999999999995</v>
      </c>
      <c r="AE8">
        <v>1</v>
      </c>
      <c r="AF8">
        <v>0.5</v>
      </c>
    </row>
    <row r="9" spans="1:36" x14ac:dyDescent="0.25">
      <c r="P9">
        <v>580</v>
      </c>
      <c r="Q9">
        <v>0</v>
      </c>
      <c r="R9">
        <f t="shared" si="0"/>
        <v>0.57999999999999996</v>
      </c>
      <c r="AE9">
        <v>1.1000000000000001</v>
      </c>
      <c r="AF9">
        <v>1</v>
      </c>
    </row>
    <row r="10" spans="1:36" x14ac:dyDescent="0.25">
      <c r="P10">
        <v>590</v>
      </c>
      <c r="Q10">
        <v>0</v>
      </c>
      <c r="R10">
        <f t="shared" si="0"/>
        <v>0.59</v>
      </c>
      <c r="AE10">
        <v>1.05</v>
      </c>
      <c r="AF10">
        <v>0.5</v>
      </c>
    </row>
    <row r="11" spans="1:36" x14ac:dyDescent="0.25">
      <c r="P11">
        <v>600</v>
      </c>
      <c r="Q11">
        <v>0</v>
      </c>
      <c r="R11">
        <f t="shared" si="0"/>
        <v>0.6</v>
      </c>
      <c r="AE11">
        <v>1.08</v>
      </c>
      <c r="AF11">
        <v>1</v>
      </c>
    </row>
    <row r="12" spans="1:36" x14ac:dyDescent="0.25">
      <c r="P12">
        <v>610</v>
      </c>
      <c r="Q12">
        <v>0</v>
      </c>
      <c r="R12">
        <f t="shared" si="0"/>
        <v>0.61</v>
      </c>
      <c r="AE12">
        <v>1.07</v>
      </c>
      <c r="AF12">
        <v>1</v>
      </c>
    </row>
    <row r="13" spans="1:36" x14ac:dyDescent="0.25">
      <c r="P13">
        <v>620</v>
      </c>
      <c r="Q13">
        <v>0</v>
      </c>
      <c r="R13">
        <f t="shared" si="0"/>
        <v>0.62</v>
      </c>
      <c r="AE13">
        <v>1.06</v>
      </c>
      <c r="AF13">
        <v>0.5</v>
      </c>
    </row>
    <row r="14" spans="1:36" x14ac:dyDescent="0.25">
      <c r="P14">
        <v>630</v>
      </c>
      <c r="Q14">
        <v>0</v>
      </c>
      <c r="R14">
        <f t="shared" si="0"/>
        <v>0.63</v>
      </c>
      <c r="AE14">
        <v>0.75</v>
      </c>
      <c r="AF14">
        <v>0.5</v>
      </c>
    </row>
    <row r="15" spans="1:36" x14ac:dyDescent="0.25">
      <c r="P15">
        <v>650</v>
      </c>
      <c r="Q15">
        <v>0</v>
      </c>
      <c r="R15">
        <f t="shared" si="0"/>
        <v>0.65</v>
      </c>
      <c r="AE15">
        <v>0.71</v>
      </c>
      <c r="AF15">
        <v>0.5</v>
      </c>
    </row>
    <row r="16" spans="1:36" x14ac:dyDescent="0.25">
      <c r="P16">
        <v>700</v>
      </c>
      <c r="Q16">
        <v>0</v>
      </c>
      <c r="R16">
        <f t="shared" si="0"/>
        <v>0.7</v>
      </c>
      <c r="AE16">
        <v>1.2</v>
      </c>
      <c r="AF16">
        <v>1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2143-BDE9-48E5-8FDD-8FBFEF700EFA}">
  <dimension ref="A1:AI41"/>
  <sheetViews>
    <sheetView workbookViewId="0">
      <selection activeCell="AG19" sqref="AG19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5" x14ac:dyDescent="0.25">
      <c r="B1" s="1" t="s">
        <v>13</v>
      </c>
      <c r="C1" s="1"/>
      <c r="D1" s="1"/>
    </row>
    <row r="2" spans="1:3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  <c r="AG2" s="1" t="s">
        <v>27</v>
      </c>
      <c r="AH2" s="1"/>
      <c r="AI2" s="1"/>
    </row>
    <row r="3" spans="1:35" x14ac:dyDescent="0.25">
      <c r="D3">
        <f>0.5166*B3 - 0.3598</f>
        <v>-0.35980000000000001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  <c r="AG3" t="s">
        <v>0</v>
      </c>
      <c r="AH3" t="s">
        <v>1</v>
      </c>
      <c r="AI3" t="s">
        <v>12</v>
      </c>
    </row>
    <row r="4" spans="1:35" x14ac:dyDescent="0.25">
      <c r="D4">
        <f t="shared" ref="D4:D31" si="0">0.5166*B4 - 0.3598</f>
        <v>-0.35980000000000001</v>
      </c>
      <c r="E4">
        <v>0.5</v>
      </c>
      <c r="F4" t="s">
        <v>4</v>
      </c>
      <c r="W4">
        <f>0.5166*U4 - 0.3598</f>
        <v>-0.35980000000000001</v>
      </c>
      <c r="Y4" t="s">
        <v>26</v>
      </c>
      <c r="AG4">
        <v>3.42</v>
      </c>
      <c r="AH4">
        <v>1</v>
      </c>
      <c r="AI4">
        <f>0.5166*AG4 - 0.3598</f>
        <v>1.4069719999999997</v>
      </c>
    </row>
    <row r="5" spans="1:35" x14ac:dyDescent="0.25">
      <c r="D5">
        <f t="shared" si="0"/>
        <v>-0.35980000000000001</v>
      </c>
      <c r="E5">
        <v>1</v>
      </c>
      <c r="F5" t="s">
        <v>5</v>
      </c>
      <c r="W5">
        <f t="shared" ref="W5:W40" si="1">0.5166*U5 - 0.3598</f>
        <v>-0.35980000000000001</v>
      </c>
      <c r="AG5">
        <v>2.81</v>
      </c>
      <c r="AH5">
        <v>1</v>
      </c>
      <c r="AI5">
        <f t="shared" ref="AI5:AI28" si="2">0.5166*AG5 - 0.3598</f>
        <v>1.0918459999999999</v>
      </c>
    </row>
    <row r="6" spans="1:35" x14ac:dyDescent="0.25">
      <c r="D6">
        <f t="shared" si="0"/>
        <v>-0.35980000000000001</v>
      </c>
      <c r="W6">
        <f t="shared" si="1"/>
        <v>-0.35980000000000001</v>
      </c>
      <c r="AG6">
        <v>2.0499999999999998</v>
      </c>
      <c r="AH6">
        <v>0.5</v>
      </c>
      <c r="AI6">
        <f t="shared" si="2"/>
        <v>0.69922999999999969</v>
      </c>
    </row>
    <row r="7" spans="1:35" x14ac:dyDescent="0.25">
      <c r="D7">
        <f t="shared" si="0"/>
        <v>-0.35980000000000001</v>
      </c>
      <c r="W7">
        <f t="shared" si="1"/>
        <v>-0.35980000000000001</v>
      </c>
      <c r="AG7">
        <v>2.09</v>
      </c>
      <c r="AH7">
        <v>0.5</v>
      </c>
      <c r="AI7">
        <f t="shared" si="2"/>
        <v>0.7198939999999997</v>
      </c>
    </row>
    <row r="8" spans="1:35" x14ac:dyDescent="0.25">
      <c r="D8">
        <f t="shared" si="0"/>
        <v>-0.35980000000000001</v>
      </c>
      <c r="W8">
        <f t="shared" si="1"/>
        <v>-0.35980000000000001</v>
      </c>
      <c r="AG8">
        <v>2.15</v>
      </c>
      <c r="AH8">
        <v>0.5</v>
      </c>
      <c r="AI8">
        <f t="shared" si="2"/>
        <v>0.75088999999999972</v>
      </c>
    </row>
    <row r="9" spans="1:35" x14ac:dyDescent="0.25">
      <c r="D9">
        <f t="shared" si="0"/>
        <v>-0.35980000000000001</v>
      </c>
      <c r="W9">
        <f t="shared" si="1"/>
        <v>-0.35980000000000001</v>
      </c>
      <c r="AG9">
        <v>2.12</v>
      </c>
      <c r="AH9">
        <v>0.5</v>
      </c>
      <c r="AI9">
        <f t="shared" si="2"/>
        <v>0.73539199999999993</v>
      </c>
    </row>
    <row r="10" spans="1:35" x14ac:dyDescent="0.25">
      <c r="D10">
        <f t="shared" si="0"/>
        <v>-0.35980000000000001</v>
      </c>
      <c r="W10">
        <f t="shared" si="1"/>
        <v>-0.35980000000000001</v>
      </c>
      <c r="AG10">
        <v>2.2999999999999998</v>
      </c>
      <c r="AH10">
        <v>0.5</v>
      </c>
      <c r="AI10">
        <f t="shared" si="2"/>
        <v>0.82837999999999978</v>
      </c>
    </row>
    <row r="11" spans="1:35" x14ac:dyDescent="0.25">
      <c r="D11">
        <f t="shared" si="0"/>
        <v>-0.35980000000000001</v>
      </c>
      <c r="W11">
        <f t="shared" si="1"/>
        <v>-0.35980000000000001</v>
      </c>
      <c r="AG11">
        <v>2.46</v>
      </c>
      <c r="AH11">
        <v>1</v>
      </c>
      <c r="AI11">
        <f t="shared" si="2"/>
        <v>0.91103599999999985</v>
      </c>
    </row>
    <row r="12" spans="1:35" x14ac:dyDescent="0.25">
      <c r="D12">
        <f t="shared" si="0"/>
        <v>-0.35980000000000001</v>
      </c>
      <c r="W12">
        <f t="shared" si="1"/>
        <v>-0.35980000000000001</v>
      </c>
      <c r="AG12">
        <v>2.4300000000000002</v>
      </c>
      <c r="AH12">
        <v>0.5</v>
      </c>
      <c r="AI12">
        <f t="shared" si="2"/>
        <v>0.89553800000000006</v>
      </c>
    </row>
    <row r="13" spans="1:35" x14ac:dyDescent="0.25">
      <c r="D13">
        <f t="shared" si="0"/>
        <v>-0.35980000000000001</v>
      </c>
      <c r="W13">
        <f t="shared" si="1"/>
        <v>-0.35980000000000001</v>
      </c>
      <c r="AG13">
        <v>2.41</v>
      </c>
      <c r="AH13">
        <v>0.5</v>
      </c>
      <c r="AI13">
        <f t="shared" si="2"/>
        <v>0.88520600000000005</v>
      </c>
    </row>
    <row r="14" spans="1:35" x14ac:dyDescent="0.25">
      <c r="D14">
        <f t="shared" si="0"/>
        <v>-0.35980000000000001</v>
      </c>
      <c r="W14">
        <f t="shared" si="1"/>
        <v>-0.35980000000000001</v>
      </c>
      <c r="AG14">
        <v>2.46</v>
      </c>
      <c r="AH14">
        <v>0.5</v>
      </c>
      <c r="AI14">
        <f t="shared" si="2"/>
        <v>0.91103599999999985</v>
      </c>
    </row>
    <row r="15" spans="1:35" x14ac:dyDescent="0.25">
      <c r="D15">
        <f t="shared" si="0"/>
        <v>-0.35980000000000001</v>
      </c>
      <c r="W15">
        <f t="shared" si="1"/>
        <v>-0.35980000000000001</v>
      </c>
      <c r="AG15">
        <v>2.48</v>
      </c>
      <c r="AH15">
        <v>1</v>
      </c>
      <c r="AI15">
        <f t="shared" si="2"/>
        <v>0.92136799999999985</v>
      </c>
    </row>
    <row r="16" spans="1:35" x14ac:dyDescent="0.25">
      <c r="D16">
        <f t="shared" si="0"/>
        <v>-0.35980000000000001</v>
      </c>
      <c r="W16">
        <f t="shared" si="1"/>
        <v>-0.35980000000000001</v>
      </c>
      <c r="AG16">
        <v>2.7</v>
      </c>
      <c r="AH16">
        <v>1</v>
      </c>
      <c r="AI16">
        <f t="shared" si="2"/>
        <v>1.0350199999999998</v>
      </c>
    </row>
    <row r="17" spans="4:35" x14ac:dyDescent="0.25">
      <c r="D17">
        <f t="shared" si="0"/>
        <v>-0.35980000000000001</v>
      </c>
      <c r="W17">
        <f t="shared" si="1"/>
        <v>-0.35980000000000001</v>
      </c>
      <c r="AG17">
        <v>2.79</v>
      </c>
      <c r="AH17">
        <v>1</v>
      </c>
      <c r="AI17">
        <f t="shared" si="2"/>
        <v>1.0815139999999999</v>
      </c>
    </row>
    <row r="18" spans="4:35" x14ac:dyDescent="0.25">
      <c r="D18">
        <f t="shared" si="0"/>
        <v>-0.35980000000000001</v>
      </c>
      <c r="W18">
        <f t="shared" si="1"/>
        <v>-0.35980000000000001</v>
      </c>
      <c r="AG18">
        <v>2.65</v>
      </c>
      <c r="AH18">
        <v>1</v>
      </c>
      <c r="AI18">
        <f t="shared" si="2"/>
        <v>1.0091899999999998</v>
      </c>
    </row>
    <row r="19" spans="4:35" x14ac:dyDescent="0.25">
      <c r="D19">
        <f t="shared" si="0"/>
        <v>-0.35980000000000001</v>
      </c>
      <c r="W19">
        <f t="shared" si="1"/>
        <v>-0.35980000000000001</v>
      </c>
      <c r="AI19">
        <f t="shared" si="2"/>
        <v>-0.35980000000000001</v>
      </c>
    </row>
    <row r="20" spans="4:35" x14ac:dyDescent="0.25">
      <c r="D20">
        <f t="shared" si="0"/>
        <v>-0.35980000000000001</v>
      </c>
      <c r="W20">
        <f t="shared" si="1"/>
        <v>-0.35980000000000001</v>
      </c>
      <c r="AI20">
        <f t="shared" si="2"/>
        <v>-0.35980000000000001</v>
      </c>
    </row>
    <row r="21" spans="4:35" x14ac:dyDescent="0.25">
      <c r="D21">
        <f t="shared" si="0"/>
        <v>-0.35980000000000001</v>
      </c>
      <c r="W21">
        <f t="shared" si="1"/>
        <v>-0.35980000000000001</v>
      </c>
      <c r="AI21">
        <f t="shared" si="2"/>
        <v>-0.35980000000000001</v>
      </c>
    </row>
    <row r="22" spans="4:35" x14ac:dyDescent="0.25">
      <c r="D22">
        <f t="shared" si="0"/>
        <v>-0.35980000000000001</v>
      </c>
      <c r="W22">
        <f t="shared" si="1"/>
        <v>-0.35980000000000001</v>
      </c>
      <c r="AI22">
        <f t="shared" si="2"/>
        <v>-0.35980000000000001</v>
      </c>
    </row>
    <row r="23" spans="4:35" x14ac:dyDescent="0.25">
      <c r="D23">
        <f t="shared" si="0"/>
        <v>-0.35980000000000001</v>
      </c>
      <c r="W23">
        <f t="shared" si="1"/>
        <v>-0.35980000000000001</v>
      </c>
      <c r="AI23">
        <f t="shared" si="2"/>
        <v>-0.35980000000000001</v>
      </c>
    </row>
    <row r="24" spans="4:35" x14ac:dyDescent="0.25">
      <c r="D24">
        <f t="shared" si="0"/>
        <v>-0.35980000000000001</v>
      </c>
      <c r="W24">
        <f t="shared" si="1"/>
        <v>-0.35980000000000001</v>
      </c>
      <c r="AI24">
        <f t="shared" si="2"/>
        <v>-0.35980000000000001</v>
      </c>
    </row>
    <row r="25" spans="4:35" x14ac:dyDescent="0.25">
      <c r="D25">
        <f t="shared" si="0"/>
        <v>-0.35980000000000001</v>
      </c>
      <c r="W25">
        <f t="shared" si="1"/>
        <v>-0.35980000000000001</v>
      </c>
      <c r="AI25">
        <f t="shared" si="2"/>
        <v>-0.35980000000000001</v>
      </c>
    </row>
    <row r="26" spans="4:35" x14ac:dyDescent="0.25">
      <c r="D26">
        <f t="shared" si="0"/>
        <v>-0.35980000000000001</v>
      </c>
      <c r="W26">
        <f t="shared" si="1"/>
        <v>-0.35980000000000001</v>
      </c>
      <c r="AI26">
        <f t="shared" si="2"/>
        <v>-0.35980000000000001</v>
      </c>
    </row>
    <row r="27" spans="4:35" x14ac:dyDescent="0.25">
      <c r="D27">
        <f t="shared" si="0"/>
        <v>-0.35980000000000001</v>
      </c>
      <c r="W27">
        <f t="shared" si="1"/>
        <v>-0.35980000000000001</v>
      </c>
      <c r="AI27">
        <f t="shared" si="2"/>
        <v>-0.35980000000000001</v>
      </c>
    </row>
    <row r="28" spans="4:35" x14ac:dyDescent="0.25">
      <c r="D28">
        <f t="shared" si="0"/>
        <v>-0.35980000000000001</v>
      </c>
      <c r="W28">
        <f t="shared" si="1"/>
        <v>-0.35980000000000001</v>
      </c>
      <c r="AI28">
        <f t="shared" si="2"/>
        <v>-0.35980000000000001</v>
      </c>
    </row>
    <row r="29" spans="4:35" x14ac:dyDescent="0.25">
      <c r="D29">
        <f t="shared" si="0"/>
        <v>-0.35980000000000001</v>
      </c>
      <c r="W29">
        <f t="shared" si="1"/>
        <v>-0.35980000000000001</v>
      </c>
    </row>
    <row r="30" spans="4:35" x14ac:dyDescent="0.25">
      <c r="D30">
        <f t="shared" si="0"/>
        <v>-0.35980000000000001</v>
      </c>
      <c r="W30">
        <f t="shared" si="1"/>
        <v>-0.35980000000000001</v>
      </c>
    </row>
    <row r="31" spans="4:35" x14ac:dyDescent="0.25">
      <c r="D31">
        <f t="shared" si="0"/>
        <v>-0.35980000000000001</v>
      </c>
      <c r="W31">
        <f t="shared" si="1"/>
        <v>-0.35980000000000001</v>
      </c>
    </row>
    <row r="32" spans="4:35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G2:AI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C8A-2F4D-468F-956D-FFE2E738F9A8}">
  <dimension ref="A1:AJ28"/>
  <sheetViews>
    <sheetView topLeftCell="A2" workbookViewId="0">
      <selection activeCell="E13" sqref="E1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1" t="s">
        <v>28</v>
      </c>
      <c r="AF2" s="1"/>
    </row>
    <row r="3" spans="1:36" x14ac:dyDescent="0.25">
      <c r="E3">
        <v>0</v>
      </c>
      <c r="F3" t="s">
        <v>3</v>
      </c>
      <c r="J3" t="s">
        <v>8</v>
      </c>
      <c r="R3">
        <f>P3/1000</f>
        <v>0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E4">
        <v>0.5</v>
      </c>
      <c r="F4" t="s">
        <v>11</v>
      </c>
      <c r="R4">
        <f t="shared" ref="R4:R28" si="0">P4/1000</f>
        <v>0</v>
      </c>
      <c r="S4" t="s">
        <v>18</v>
      </c>
      <c r="AE4">
        <v>0.7</v>
      </c>
      <c r="AF4">
        <v>1</v>
      </c>
      <c r="AG4">
        <v>5.0000000000000001E-4</v>
      </c>
      <c r="AH4">
        <v>1.1499999999999999</v>
      </c>
      <c r="AI4">
        <v>0.01</v>
      </c>
      <c r="AJ4">
        <v>7.0000000000000007E-2</v>
      </c>
    </row>
    <row r="5" spans="1:36" x14ac:dyDescent="0.25">
      <c r="E5">
        <v>1</v>
      </c>
      <c r="F5" t="s">
        <v>5</v>
      </c>
      <c r="R5">
        <f t="shared" si="0"/>
        <v>0</v>
      </c>
      <c r="AE5">
        <v>0.6</v>
      </c>
      <c r="AF5">
        <v>0.5</v>
      </c>
    </row>
    <row r="6" spans="1:36" x14ac:dyDescent="0.25">
      <c r="R6">
        <f t="shared" si="0"/>
        <v>0</v>
      </c>
      <c r="AE6">
        <v>0.5</v>
      </c>
      <c r="AF6">
        <v>0</v>
      </c>
    </row>
    <row r="7" spans="1:36" x14ac:dyDescent="0.25">
      <c r="R7">
        <f t="shared" si="0"/>
        <v>0</v>
      </c>
      <c r="AE7">
        <v>0.55000000000000004</v>
      </c>
      <c r="AF7">
        <v>0</v>
      </c>
    </row>
    <row r="8" spans="1:36" x14ac:dyDescent="0.25">
      <c r="R8">
        <f t="shared" si="0"/>
        <v>0</v>
      </c>
      <c r="AE8">
        <v>0.56999999999999995</v>
      </c>
      <c r="AF8">
        <v>0</v>
      </c>
    </row>
    <row r="9" spans="1:36" x14ac:dyDescent="0.25">
      <c r="R9">
        <f t="shared" si="0"/>
        <v>0</v>
      </c>
      <c r="AE9">
        <v>0.56000000000000005</v>
      </c>
      <c r="AF9">
        <v>0</v>
      </c>
    </row>
    <row r="10" spans="1:36" x14ac:dyDescent="0.25">
      <c r="R10">
        <f t="shared" si="0"/>
        <v>0</v>
      </c>
      <c r="AE10">
        <v>0.57999999999999996</v>
      </c>
      <c r="AF10">
        <v>0</v>
      </c>
    </row>
    <row r="11" spans="1:36" x14ac:dyDescent="0.25">
      <c r="R11">
        <f t="shared" si="0"/>
        <v>0</v>
      </c>
      <c r="AE11">
        <v>0.59</v>
      </c>
      <c r="AF11">
        <v>0</v>
      </c>
    </row>
    <row r="12" spans="1:36" x14ac:dyDescent="0.25">
      <c r="R12">
        <f t="shared" si="0"/>
        <v>0</v>
      </c>
      <c r="AE12">
        <v>0.8</v>
      </c>
      <c r="AF12">
        <v>1</v>
      </c>
    </row>
    <row r="13" spans="1:36" x14ac:dyDescent="0.25">
      <c r="R13">
        <f t="shared" si="0"/>
        <v>0</v>
      </c>
      <c r="AE13">
        <v>1</v>
      </c>
      <c r="AF13">
        <v>1</v>
      </c>
    </row>
    <row r="14" spans="1:36" x14ac:dyDescent="0.25">
      <c r="R14">
        <f t="shared" si="0"/>
        <v>0</v>
      </c>
      <c r="AE14">
        <v>0.65</v>
      </c>
      <c r="AF14">
        <v>0.5</v>
      </c>
    </row>
    <row r="15" spans="1:36" x14ac:dyDescent="0.25">
      <c r="R15">
        <f t="shared" si="0"/>
        <v>0</v>
      </c>
    </row>
    <row r="16" spans="1:36" x14ac:dyDescent="0.25">
      <c r="R16">
        <f t="shared" si="0"/>
        <v>0</v>
      </c>
    </row>
    <row r="17" spans="18:18" x14ac:dyDescent="0.25">
      <c r="R17">
        <f t="shared" si="0"/>
        <v>0</v>
      </c>
    </row>
    <row r="18" spans="18:18" x14ac:dyDescent="0.25">
      <c r="R18">
        <f t="shared" si="0"/>
        <v>0</v>
      </c>
    </row>
    <row r="19" spans="18:18" x14ac:dyDescent="0.25">
      <c r="R19">
        <f t="shared" si="0"/>
        <v>0</v>
      </c>
    </row>
    <row r="20" spans="18:18" x14ac:dyDescent="0.25">
      <c r="R20">
        <f t="shared" si="0"/>
        <v>0</v>
      </c>
    </row>
    <row r="21" spans="18:18" x14ac:dyDescent="0.25">
      <c r="R21">
        <f t="shared" si="0"/>
        <v>0</v>
      </c>
    </row>
    <row r="22" spans="18:18" x14ac:dyDescent="0.25">
      <c r="R22">
        <f t="shared" si="0"/>
        <v>0</v>
      </c>
    </row>
    <row r="23" spans="18:18" x14ac:dyDescent="0.25">
      <c r="R23">
        <f t="shared" si="0"/>
        <v>0</v>
      </c>
    </row>
    <row r="24" spans="18:18" x14ac:dyDescent="0.25">
      <c r="R24">
        <f t="shared" si="0"/>
        <v>0</v>
      </c>
    </row>
    <row r="25" spans="18:18" x14ac:dyDescent="0.25">
      <c r="R25">
        <f t="shared" si="0"/>
        <v>0</v>
      </c>
    </row>
    <row r="26" spans="18:18" x14ac:dyDescent="0.25">
      <c r="R26">
        <f t="shared" si="0"/>
        <v>0</v>
      </c>
    </row>
    <row r="27" spans="18:18" x14ac:dyDescent="0.25">
      <c r="R27">
        <f t="shared" si="0"/>
        <v>0</v>
      </c>
    </row>
    <row r="28" spans="18:18" x14ac:dyDescent="0.25">
      <c r="R28">
        <f t="shared" si="0"/>
        <v>0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1" t="s">
        <v>15</v>
      </c>
      <c r="C1" s="1"/>
      <c r="O1" t="s">
        <v>20</v>
      </c>
      <c r="P1" s="1" t="s">
        <v>15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topLeftCell="G1"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1" t="s">
        <v>13</v>
      </c>
      <c r="C1" s="1"/>
      <c r="D1" s="1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1" t="s">
        <v>13</v>
      </c>
      <c r="C1" s="1"/>
      <c r="D1" s="1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workbookViewId="0">
      <selection activeCell="O1" sqref="O1:S2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AC32"/>
  <sheetViews>
    <sheetView tabSelected="1" workbookViewId="0">
      <selection activeCell="K33" sqref="K33"/>
    </sheetView>
  </sheetViews>
  <sheetFormatPr defaultRowHeight="15" x14ac:dyDescent="0.25"/>
  <cols>
    <col min="2" max="2" width="9.7109375" customWidth="1"/>
    <col min="3" max="3" width="13.140625" customWidth="1"/>
    <col min="4" max="4" width="9.28515625" customWidth="1"/>
  </cols>
  <sheetData>
    <row r="1" spans="1:29" x14ac:dyDescent="0.25">
      <c r="A1" t="s">
        <v>21</v>
      </c>
    </row>
    <row r="2" spans="1:29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29" x14ac:dyDescent="0.25">
      <c r="B3">
        <v>2.11</v>
      </c>
      <c r="C3">
        <v>1</v>
      </c>
      <c r="E3">
        <v>0</v>
      </c>
      <c r="F3" t="s">
        <v>3</v>
      </c>
      <c r="J3" t="s">
        <v>7</v>
      </c>
      <c r="O3" s="1" t="s">
        <v>14</v>
      </c>
      <c r="P3" s="1"/>
      <c r="Q3" s="1"/>
      <c r="AA3" s="1" t="s">
        <v>27</v>
      </c>
      <c r="AB3" s="1"/>
      <c r="AC3" s="1"/>
    </row>
    <row r="4" spans="1:29" x14ac:dyDescent="0.25">
      <c r="B4">
        <v>1.75</v>
      </c>
      <c r="C4">
        <v>0</v>
      </c>
      <c r="E4">
        <v>0.5</v>
      </c>
      <c r="F4" t="s">
        <v>4</v>
      </c>
      <c r="O4" t="s">
        <v>0</v>
      </c>
      <c r="P4" t="s">
        <v>1</v>
      </c>
      <c r="Q4" t="s">
        <v>12</v>
      </c>
      <c r="AA4" t="s">
        <v>0</v>
      </c>
      <c r="AB4" t="s">
        <v>1</v>
      </c>
      <c r="AC4" t="s">
        <v>12</v>
      </c>
    </row>
    <row r="5" spans="1:29" x14ac:dyDescent="0.25">
      <c r="B5">
        <v>1.8</v>
      </c>
      <c r="C5">
        <v>0</v>
      </c>
      <c r="E5">
        <v>1</v>
      </c>
      <c r="F5" t="s">
        <v>5</v>
      </c>
      <c r="O5">
        <v>1.58</v>
      </c>
      <c r="P5">
        <v>0</v>
      </c>
      <c r="Q5">
        <f>0.5166*O5 - 0.3598</f>
        <v>0.45642799999999994</v>
      </c>
      <c r="AA5">
        <v>2.58</v>
      </c>
      <c r="AB5">
        <v>1</v>
      </c>
      <c r="AC5">
        <f>0.5166*AA5 - 0.3598</f>
        <v>0.97302799999999989</v>
      </c>
    </row>
    <row r="6" spans="1:29" x14ac:dyDescent="0.25">
      <c r="B6">
        <v>2</v>
      </c>
      <c r="C6">
        <v>1</v>
      </c>
      <c r="O6">
        <v>1.95</v>
      </c>
      <c r="P6">
        <v>0</v>
      </c>
      <c r="Q6">
        <f t="shared" ref="Q6:Q29" si="0">0.5166*O6 - 0.3598</f>
        <v>0.64756999999999987</v>
      </c>
      <c r="AA6">
        <v>2.78</v>
      </c>
      <c r="AB6">
        <v>1</v>
      </c>
      <c r="AC6">
        <f t="shared" ref="AC6:AC29" si="1">0.5166*AA6 - 0.3598</f>
        <v>1.0763479999999999</v>
      </c>
    </row>
    <row r="7" spans="1:29" x14ac:dyDescent="0.25">
      <c r="B7">
        <v>1.92</v>
      </c>
      <c r="C7">
        <v>1</v>
      </c>
      <c r="O7">
        <v>2.04</v>
      </c>
      <c r="P7">
        <v>0</v>
      </c>
      <c r="Q7">
        <f t="shared" si="0"/>
        <v>0.6940639999999999</v>
      </c>
      <c r="AA7">
        <v>2.42</v>
      </c>
      <c r="AB7">
        <v>1</v>
      </c>
      <c r="AC7">
        <f t="shared" si="1"/>
        <v>0.89037199999999983</v>
      </c>
    </row>
    <row r="8" spans="1:29" x14ac:dyDescent="0.25">
      <c r="B8">
        <v>1.77</v>
      </c>
      <c r="C8">
        <v>0.5</v>
      </c>
      <c r="O8">
        <v>2.65</v>
      </c>
      <c r="P8">
        <v>1</v>
      </c>
      <c r="Q8">
        <f t="shared" si="0"/>
        <v>1.0091899999999998</v>
      </c>
      <c r="AA8">
        <v>1.99</v>
      </c>
      <c r="AB8">
        <v>0</v>
      </c>
      <c r="AC8">
        <f t="shared" si="1"/>
        <v>0.66823399999999988</v>
      </c>
    </row>
    <row r="9" spans="1:29" x14ac:dyDescent="0.25">
      <c r="B9">
        <v>1.78</v>
      </c>
      <c r="C9">
        <v>0.5</v>
      </c>
      <c r="O9">
        <v>2.41</v>
      </c>
      <c r="P9">
        <v>1</v>
      </c>
      <c r="Q9">
        <f t="shared" si="0"/>
        <v>0.88520600000000005</v>
      </c>
      <c r="AA9">
        <v>1.77</v>
      </c>
      <c r="AB9">
        <v>0</v>
      </c>
      <c r="AC9">
        <f t="shared" si="1"/>
        <v>0.55458199999999991</v>
      </c>
    </row>
    <row r="10" spans="1:29" x14ac:dyDescent="0.25">
      <c r="B10">
        <v>1.87</v>
      </c>
      <c r="C10">
        <v>0.5</v>
      </c>
      <c r="O10">
        <v>2.2400000000000002</v>
      </c>
      <c r="P10">
        <v>1</v>
      </c>
      <c r="Q10">
        <f t="shared" si="0"/>
        <v>0.79738399999999998</v>
      </c>
      <c r="AA10">
        <v>2.06</v>
      </c>
      <c r="AB10">
        <v>0</v>
      </c>
      <c r="AC10">
        <f t="shared" si="1"/>
        <v>0.70439599999999991</v>
      </c>
    </row>
    <row r="11" spans="1:29" x14ac:dyDescent="0.25">
      <c r="B11">
        <v>1.85</v>
      </c>
      <c r="C11">
        <v>0.5</v>
      </c>
      <c r="O11">
        <v>2.16</v>
      </c>
      <c r="P11">
        <v>1</v>
      </c>
      <c r="Q11">
        <f t="shared" si="0"/>
        <v>0.75605599999999995</v>
      </c>
      <c r="AA11">
        <v>2.15</v>
      </c>
      <c r="AB11">
        <v>0</v>
      </c>
      <c r="AC11">
        <f t="shared" si="1"/>
        <v>0.75088999999999972</v>
      </c>
    </row>
    <row r="12" spans="1:29" x14ac:dyDescent="0.25">
      <c r="B12">
        <v>1.73</v>
      </c>
      <c r="C12">
        <v>0</v>
      </c>
      <c r="O12">
        <v>2.08</v>
      </c>
      <c r="P12">
        <v>0.5</v>
      </c>
      <c r="Q12">
        <f t="shared" si="0"/>
        <v>0.71472799999999992</v>
      </c>
      <c r="AA12">
        <v>2.2000000000000002</v>
      </c>
      <c r="AB12">
        <v>0</v>
      </c>
      <c r="AC12">
        <f t="shared" si="1"/>
        <v>0.77671999999999997</v>
      </c>
    </row>
    <row r="13" spans="1:29" x14ac:dyDescent="0.25">
      <c r="B13">
        <v>1.85</v>
      </c>
      <c r="C13">
        <v>1</v>
      </c>
      <c r="O13">
        <v>2.0299999999999998</v>
      </c>
      <c r="P13">
        <v>0</v>
      </c>
      <c r="Q13">
        <f t="shared" si="0"/>
        <v>0.68889799999999968</v>
      </c>
      <c r="AA13">
        <v>2.44</v>
      </c>
      <c r="AB13">
        <v>1</v>
      </c>
      <c r="AC13">
        <f t="shared" si="1"/>
        <v>0.90070399999999984</v>
      </c>
    </row>
    <row r="14" spans="1:29" x14ac:dyDescent="0.25">
      <c r="B14">
        <v>1.87</v>
      </c>
      <c r="C14">
        <v>1</v>
      </c>
      <c r="O14">
        <v>2.09</v>
      </c>
      <c r="P14">
        <v>0.5</v>
      </c>
      <c r="Q14">
        <f t="shared" si="0"/>
        <v>0.7198939999999997</v>
      </c>
      <c r="AA14">
        <v>2.31</v>
      </c>
      <c r="AB14">
        <v>0.5</v>
      </c>
      <c r="AC14">
        <f t="shared" si="1"/>
        <v>0.83354600000000001</v>
      </c>
    </row>
    <row r="15" spans="1:29" x14ac:dyDescent="0.25">
      <c r="B15">
        <v>1.82</v>
      </c>
      <c r="C15">
        <v>0</v>
      </c>
      <c r="O15">
        <v>2.14</v>
      </c>
      <c r="P15">
        <v>0.5</v>
      </c>
      <c r="Q15">
        <f t="shared" si="0"/>
        <v>0.74572399999999994</v>
      </c>
      <c r="AA15">
        <v>2.3199999999999998</v>
      </c>
      <c r="AB15">
        <v>0.5</v>
      </c>
      <c r="AC15">
        <f t="shared" si="1"/>
        <v>0.83871199999999979</v>
      </c>
    </row>
    <row r="16" spans="1:29" x14ac:dyDescent="0.25">
      <c r="B16" t="s">
        <v>34</v>
      </c>
      <c r="C16" t="s">
        <v>35</v>
      </c>
      <c r="D16" t="s">
        <v>36</v>
      </c>
      <c r="O16">
        <v>2.2799999999999998</v>
      </c>
      <c r="P16">
        <v>1</v>
      </c>
      <c r="Q16">
        <f t="shared" si="0"/>
        <v>0.81804799999999978</v>
      </c>
      <c r="AA16">
        <v>2.4900000000000002</v>
      </c>
      <c r="AB16">
        <v>1</v>
      </c>
      <c r="AC16">
        <f t="shared" si="1"/>
        <v>0.92653400000000008</v>
      </c>
    </row>
    <row r="17" spans="2:29" x14ac:dyDescent="0.25">
      <c r="B17">
        <v>0.89</v>
      </c>
      <c r="C17">
        <v>0</v>
      </c>
      <c r="D17">
        <f>0.5166*B17 - 0.3598</f>
        <v>9.9973999999999952E-2</v>
      </c>
      <c r="Q17">
        <f t="shared" si="0"/>
        <v>-0.35980000000000001</v>
      </c>
      <c r="AC17">
        <f t="shared" si="1"/>
        <v>-0.35980000000000001</v>
      </c>
    </row>
    <row r="18" spans="2:29" x14ac:dyDescent="0.25">
      <c r="B18">
        <v>1.08</v>
      </c>
      <c r="C18">
        <v>0</v>
      </c>
      <c r="D18">
        <f>0.5166*B18 - 0.3598</f>
        <v>0.19812799999999997</v>
      </c>
      <c r="Q18">
        <f t="shared" si="0"/>
        <v>-0.35980000000000001</v>
      </c>
      <c r="AC18">
        <f t="shared" si="1"/>
        <v>-0.35980000000000001</v>
      </c>
    </row>
    <row r="19" spans="2:29" x14ac:dyDescent="0.25">
      <c r="B19">
        <v>1.1200000000000001</v>
      </c>
      <c r="C19">
        <v>0</v>
      </c>
      <c r="D19">
        <f>0.5166*B19 - 0.3598</f>
        <v>0.21879199999999999</v>
      </c>
      <c r="Q19">
        <f t="shared" si="0"/>
        <v>-0.35980000000000001</v>
      </c>
      <c r="AC19">
        <f t="shared" si="1"/>
        <v>-0.35980000000000001</v>
      </c>
    </row>
    <row r="20" spans="2:29" x14ac:dyDescent="0.25">
      <c r="B20">
        <v>1.57</v>
      </c>
      <c r="C20">
        <v>0</v>
      </c>
      <c r="D20">
        <f>0.5166*B20 - 0.3598</f>
        <v>0.45126199999999994</v>
      </c>
      <c r="Q20">
        <f t="shared" si="0"/>
        <v>-0.35980000000000001</v>
      </c>
      <c r="AC20">
        <f t="shared" si="1"/>
        <v>-0.35980000000000001</v>
      </c>
    </row>
    <row r="21" spans="2:29" x14ac:dyDescent="0.25">
      <c r="B21">
        <v>1.68</v>
      </c>
      <c r="C21">
        <v>0</v>
      </c>
      <c r="D21">
        <f>0.5166*B21 - 0.3598</f>
        <v>0.50808799999999987</v>
      </c>
      <c r="Q21">
        <f t="shared" si="0"/>
        <v>-0.35980000000000001</v>
      </c>
      <c r="AC21">
        <f t="shared" si="1"/>
        <v>-0.35980000000000001</v>
      </c>
    </row>
    <row r="22" spans="2:29" x14ac:dyDescent="0.25">
      <c r="B22">
        <v>1.74</v>
      </c>
      <c r="C22">
        <v>0</v>
      </c>
      <c r="D22">
        <f>0.5166*B22 - 0.3598</f>
        <v>0.5390839999999999</v>
      </c>
      <c r="Q22">
        <f t="shared" si="0"/>
        <v>-0.35980000000000001</v>
      </c>
      <c r="AC22">
        <f t="shared" si="1"/>
        <v>-0.35980000000000001</v>
      </c>
    </row>
    <row r="23" spans="2:29" x14ac:dyDescent="0.25">
      <c r="B23">
        <v>1.81</v>
      </c>
      <c r="C23">
        <v>0</v>
      </c>
      <c r="D23">
        <f>0.5166*B23 - 0.3598</f>
        <v>0.57524599999999992</v>
      </c>
      <c r="Q23">
        <f t="shared" si="0"/>
        <v>-0.35980000000000001</v>
      </c>
      <c r="AC23">
        <f t="shared" si="1"/>
        <v>-0.35980000000000001</v>
      </c>
    </row>
    <row r="24" spans="2:29" x14ac:dyDescent="0.25">
      <c r="B24">
        <v>1.87</v>
      </c>
      <c r="C24">
        <v>0</v>
      </c>
      <c r="D24">
        <f>0.5166*B24 - 0.3598</f>
        <v>0.60624199999999995</v>
      </c>
      <c r="Q24">
        <f t="shared" si="0"/>
        <v>-0.35980000000000001</v>
      </c>
      <c r="AC24">
        <f t="shared" si="1"/>
        <v>-0.35980000000000001</v>
      </c>
    </row>
    <row r="25" spans="2:29" x14ac:dyDescent="0.25">
      <c r="B25">
        <v>1.89</v>
      </c>
      <c r="C25">
        <v>0.5</v>
      </c>
      <c r="D25">
        <f>0.5166*B25 - 0.3598</f>
        <v>0.61657399999999984</v>
      </c>
      <c r="Q25">
        <f t="shared" si="0"/>
        <v>-0.35980000000000001</v>
      </c>
      <c r="AC25">
        <f t="shared" si="1"/>
        <v>-0.35980000000000001</v>
      </c>
    </row>
    <row r="26" spans="2:29" x14ac:dyDescent="0.25">
      <c r="B26">
        <v>1.98</v>
      </c>
      <c r="C26">
        <v>0.5</v>
      </c>
      <c r="D26">
        <f>0.5166*B26 - 0.3598</f>
        <v>0.66306799999999988</v>
      </c>
      <c r="Q26">
        <f t="shared" si="0"/>
        <v>-0.35980000000000001</v>
      </c>
      <c r="AC26">
        <f t="shared" si="1"/>
        <v>-0.35980000000000001</v>
      </c>
    </row>
    <row r="27" spans="2:29" x14ac:dyDescent="0.25">
      <c r="B27">
        <v>2.0499999999999998</v>
      </c>
      <c r="C27">
        <v>0.5</v>
      </c>
      <c r="D27">
        <f>0.5166*B27 - 0.3598</f>
        <v>0.69922999999999969</v>
      </c>
      <c r="Q27">
        <f t="shared" si="0"/>
        <v>-0.35980000000000001</v>
      </c>
      <c r="AC27">
        <f t="shared" si="1"/>
        <v>-0.35980000000000001</v>
      </c>
    </row>
    <row r="28" spans="2:29" x14ac:dyDescent="0.25">
      <c r="B28">
        <v>2.11</v>
      </c>
      <c r="C28">
        <v>1</v>
      </c>
      <c r="D28">
        <f>0.5166*B28 - 0.3598</f>
        <v>0.73022599999999971</v>
      </c>
      <c r="Q28">
        <f t="shared" si="0"/>
        <v>-0.35980000000000001</v>
      </c>
      <c r="AC28">
        <f t="shared" si="1"/>
        <v>-0.35980000000000001</v>
      </c>
    </row>
    <row r="29" spans="2:29" x14ac:dyDescent="0.25">
      <c r="B29">
        <v>2.13</v>
      </c>
      <c r="C29">
        <v>1</v>
      </c>
      <c r="D29">
        <f>0.5166*B29 - 0.3598</f>
        <v>0.74055799999999972</v>
      </c>
      <c r="Q29">
        <f t="shared" si="0"/>
        <v>-0.35980000000000001</v>
      </c>
      <c r="AC29">
        <f t="shared" si="1"/>
        <v>-0.35980000000000001</v>
      </c>
    </row>
    <row r="30" spans="2:29" x14ac:dyDescent="0.25">
      <c r="B30">
        <v>2.25</v>
      </c>
      <c r="C30">
        <v>1</v>
      </c>
      <c r="D30">
        <f>0.5166*B30 - 0.3598</f>
        <v>0.80254999999999999</v>
      </c>
    </row>
    <row r="31" spans="2:29" x14ac:dyDescent="0.25">
      <c r="B31">
        <v>2.2599999999999998</v>
      </c>
      <c r="C31">
        <v>1</v>
      </c>
      <c r="D31">
        <f>0.5166*B31 - 0.3598</f>
        <v>0.80771599999999977</v>
      </c>
    </row>
    <row r="32" spans="2:29" x14ac:dyDescent="0.25">
      <c r="B32">
        <v>2.2999999999999998</v>
      </c>
      <c r="C32">
        <v>1</v>
      </c>
      <c r="D32">
        <f>0.5166*B32 - 0.3598</f>
        <v>0.82837999999999978</v>
      </c>
    </row>
  </sheetData>
  <mergeCells count="2">
    <mergeCell ref="O3:Q3"/>
    <mergeCell ref="AA3:AC3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Z15"/>
  <sheetViews>
    <sheetView workbookViewId="0">
      <selection activeCell="O29" sqref="O29"/>
    </sheetView>
  </sheetViews>
  <sheetFormatPr defaultRowHeight="15" x14ac:dyDescent="0.25"/>
  <cols>
    <col min="3" max="3" width="9.85546875" bestFit="1" customWidth="1"/>
    <col min="10" max="10" width="19" customWidth="1"/>
    <col min="22" max="22" width="12" bestFit="1" customWidth="1"/>
  </cols>
  <sheetData>
    <row r="1" spans="1:26" x14ac:dyDescent="0.25">
      <c r="B1" s="1" t="s">
        <v>15</v>
      </c>
      <c r="C1" s="1"/>
      <c r="P1" s="1" t="s">
        <v>16</v>
      </c>
      <c r="Q1" s="1"/>
      <c r="V1" s="1" t="s">
        <v>28</v>
      </c>
      <c r="W1" s="1"/>
    </row>
    <row r="2" spans="1:26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  <c r="U2" t="s">
        <v>21</v>
      </c>
      <c r="V2" t="s">
        <v>29</v>
      </c>
      <c r="W2" t="s">
        <v>1</v>
      </c>
      <c r="X2" t="s">
        <v>30</v>
      </c>
      <c r="Y2" t="s">
        <v>31</v>
      </c>
      <c r="Z2" t="s">
        <v>32</v>
      </c>
    </row>
    <row r="3" spans="1:26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  <c r="V3">
        <v>0.8</v>
      </c>
      <c r="W3">
        <v>0.5</v>
      </c>
      <c r="X3">
        <v>5.0000000000000001E-4</v>
      </c>
      <c r="Y3">
        <v>1.1499999999999999</v>
      </c>
      <c r="Z3">
        <v>0.01</v>
      </c>
    </row>
    <row r="4" spans="1:26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  <c r="V4">
        <v>0.9</v>
      </c>
      <c r="W4">
        <v>1</v>
      </c>
    </row>
    <row r="5" spans="1:26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  <c r="V5">
        <v>0.7</v>
      </c>
      <c r="W5">
        <v>0.5</v>
      </c>
    </row>
    <row r="6" spans="1:26" x14ac:dyDescent="0.25">
      <c r="B6">
        <v>600</v>
      </c>
      <c r="C6">
        <v>0.5</v>
      </c>
      <c r="P6">
        <v>640</v>
      </c>
      <c r="Q6">
        <v>0</v>
      </c>
      <c r="V6">
        <v>0.6</v>
      </c>
      <c r="W6">
        <v>0</v>
      </c>
    </row>
    <row r="7" spans="1:26" x14ac:dyDescent="0.25">
      <c r="B7">
        <v>650</v>
      </c>
      <c r="C7">
        <v>0.5</v>
      </c>
      <c r="P7">
        <v>650</v>
      </c>
      <c r="Q7">
        <v>0</v>
      </c>
      <c r="V7">
        <v>0.65</v>
      </c>
      <c r="W7">
        <v>0</v>
      </c>
    </row>
    <row r="8" spans="1:26" x14ac:dyDescent="0.25">
      <c r="B8">
        <v>670</v>
      </c>
      <c r="C8">
        <v>0.5</v>
      </c>
      <c r="P8">
        <v>690</v>
      </c>
      <c r="Q8">
        <v>0</v>
      </c>
      <c r="V8">
        <v>0.67</v>
      </c>
      <c r="W8">
        <v>0.5</v>
      </c>
    </row>
    <row r="9" spans="1:26" x14ac:dyDescent="0.25">
      <c r="B9">
        <v>680</v>
      </c>
      <c r="C9">
        <v>1</v>
      </c>
      <c r="P9">
        <v>710</v>
      </c>
      <c r="Q9">
        <v>0.5</v>
      </c>
      <c r="V9">
        <v>0.66</v>
      </c>
      <c r="W9">
        <v>0.5</v>
      </c>
    </row>
    <row r="10" spans="1:26" x14ac:dyDescent="0.25">
      <c r="B10">
        <v>510</v>
      </c>
      <c r="C10">
        <v>0</v>
      </c>
      <c r="P10">
        <v>720</v>
      </c>
      <c r="Q10">
        <v>0.5</v>
      </c>
      <c r="V10">
        <v>0.85</v>
      </c>
      <c r="W10">
        <v>0.5</v>
      </c>
    </row>
    <row r="11" spans="1:26" x14ac:dyDescent="0.25">
      <c r="B11">
        <v>520</v>
      </c>
      <c r="C11">
        <v>0</v>
      </c>
      <c r="P11">
        <v>750</v>
      </c>
      <c r="Q11">
        <v>0.5</v>
      </c>
      <c r="V11">
        <v>0.87</v>
      </c>
      <c r="W11">
        <v>1</v>
      </c>
    </row>
    <row r="12" spans="1:26" x14ac:dyDescent="0.25">
      <c r="B12">
        <v>530</v>
      </c>
      <c r="C12">
        <v>0.5</v>
      </c>
      <c r="P12">
        <v>780</v>
      </c>
      <c r="Q12">
        <v>0.5</v>
      </c>
      <c r="V12">
        <v>0.86</v>
      </c>
      <c r="W12">
        <v>0.5</v>
      </c>
    </row>
    <row r="13" spans="1:26" x14ac:dyDescent="0.25">
      <c r="B13">
        <v>750</v>
      </c>
      <c r="C13">
        <v>1</v>
      </c>
      <c r="P13">
        <v>800</v>
      </c>
      <c r="Q13">
        <v>1</v>
      </c>
      <c r="V13">
        <v>1</v>
      </c>
      <c r="W13">
        <v>1</v>
      </c>
    </row>
    <row r="14" spans="1:26" x14ac:dyDescent="0.25">
      <c r="B14">
        <v>800</v>
      </c>
      <c r="C14">
        <v>1</v>
      </c>
      <c r="P14">
        <v>830</v>
      </c>
      <c r="Q14">
        <v>1</v>
      </c>
    </row>
    <row r="15" spans="1:26" x14ac:dyDescent="0.25">
      <c r="B15">
        <v>450</v>
      </c>
      <c r="C15">
        <v>0</v>
      </c>
      <c r="P15">
        <v>790</v>
      </c>
      <c r="Q15">
        <v>1</v>
      </c>
    </row>
  </sheetData>
  <mergeCells count="3">
    <mergeCell ref="B1:C1"/>
    <mergeCell ref="P1:Q1"/>
    <mergeCell ref="V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9D8A-72F2-487D-A44E-ED7628478637}">
  <dimension ref="A1:AK41"/>
  <sheetViews>
    <sheetView workbookViewId="0">
      <selection activeCell="AK35" sqref="AK3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7" x14ac:dyDescent="0.25">
      <c r="B1" s="1" t="s">
        <v>13</v>
      </c>
      <c r="C1" s="1"/>
      <c r="D1" s="1"/>
    </row>
    <row r="2" spans="1:3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T2" t="s">
        <v>21</v>
      </c>
      <c r="U2" s="1" t="s">
        <v>14</v>
      </c>
      <c r="V2" s="1"/>
      <c r="W2" s="1"/>
      <c r="AI2" s="1" t="s">
        <v>27</v>
      </c>
      <c r="AJ2" s="1"/>
      <c r="AK2" s="1"/>
    </row>
    <row r="3" spans="1:37" x14ac:dyDescent="0.25">
      <c r="B3">
        <v>2.25</v>
      </c>
      <c r="C3">
        <v>1</v>
      </c>
      <c r="D3">
        <f>0.5166*B3 - 0.3598</f>
        <v>0.80254999999999999</v>
      </c>
      <c r="E3">
        <v>0</v>
      </c>
      <c r="F3" t="s">
        <v>3</v>
      </c>
      <c r="U3" t="s">
        <v>0</v>
      </c>
      <c r="V3" t="s">
        <v>1</v>
      </c>
      <c r="W3" t="s">
        <v>12</v>
      </c>
      <c r="AI3" t="s">
        <v>0</v>
      </c>
      <c r="AJ3" t="s">
        <v>1</v>
      </c>
      <c r="AK3" t="s">
        <v>12</v>
      </c>
    </row>
    <row r="4" spans="1:37" x14ac:dyDescent="0.25">
      <c r="B4">
        <v>1.73</v>
      </c>
      <c r="C4">
        <v>1</v>
      </c>
      <c r="D4">
        <f t="shared" ref="D4:D27" si="0">0.5166*B4 - 0.3598</f>
        <v>0.53391799999999989</v>
      </c>
      <c r="E4">
        <v>0.5</v>
      </c>
      <c r="F4" t="s">
        <v>4</v>
      </c>
      <c r="U4">
        <v>2.65</v>
      </c>
      <c r="V4">
        <v>1</v>
      </c>
      <c r="W4">
        <f>0.5166*U4 - 0.3598</f>
        <v>1.0091899999999998</v>
      </c>
      <c r="AI4">
        <v>2.35</v>
      </c>
      <c r="AJ4">
        <v>1</v>
      </c>
      <c r="AK4">
        <f>0.5166*AI4 - 0.3598</f>
        <v>0.85421000000000002</v>
      </c>
    </row>
    <row r="5" spans="1:37" x14ac:dyDescent="0.25">
      <c r="B5">
        <v>1.45</v>
      </c>
      <c r="C5">
        <v>1</v>
      </c>
      <c r="D5">
        <f t="shared" si="0"/>
        <v>0.38926999999999989</v>
      </c>
      <c r="E5">
        <v>1</v>
      </c>
      <c r="F5" t="s">
        <v>5</v>
      </c>
      <c r="U5">
        <v>2.56</v>
      </c>
      <c r="V5">
        <v>1</v>
      </c>
      <c r="W5">
        <f t="shared" ref="W5:W41" si="1">0.5166*U5 - 0.3598</f>
        <v>0.96269599999999989</v>
      </c>
      <c r="AI5">
        <v>2.2999999999999998</v>
      </c>
      <c r="AJ5">
        <v>1</v>
      </c>
      <c r="AK5">
        <f t="shared" ref="AK5:AK28" si="2">0.5166*AI5 - 0.3598</f>
        <v>0.82837999999999978</v>
      </c>
    </row>
    <row r="6" spans="1:37" x14ac:dyDescent="0.25">
      <c r="B6">
        <v>1.49</v>
      </c>
      <c r="C6">
        <v>1</v>
      </c>
      <c r="D6">
        <f t="shared" si="0"/>
        <v>0.40993399999999991</v>
      </c>
      <c r="U6">
        <v>2.06</v>
      </c>
      <c r="V6">
        <v>1</v>
      </c>
      <c r="W6">
        <f t="shared" si="1"/>
        <v>0.70439599999999991</v>
      </c>
      <c r="AI6">
        <v>2.0299999999999998</v>
      </c>
      <c r="AJ6">
        <v>1</v>
      </c>
      <c r="AK6">
        <f t="shared" si="2"/>
        <v>0.68889799999999968</v>
      </c>
    </row>
    <row r="7" spans="1:37" x14ac:dyDescent="0.25">
      <c r="B7">
        <v>0.66</v>
      </c>
      <c r="C7">
        <v>0</v>
      </c>
      <c r="D7">
        <f t="shared" si="0"/>
        <v>-1.8844000000000027E-2</v>
      </c>
      <c r="U7">
        <v>1.61</v>
      </c>
      <c r="V7">
        <v>1</v>
      </c>
      <c r="W7">
        <f t="shared" si="1"/>
        <v>0.47192599999999996</v>
      </c>
      <c r="AI7">
        <v>1.75</v>
      </c>
      <c r="AJ7">
        <v>1</v>
      </c>
      <c r="AK7">
        <f t="shared" si="2"/>
        <v>0.5442499999999999</v>
      </c>
    </row>
    <row r="8" spans="1:37" x14ac:dyDescent="0.25">
      <c r="B8">
        <v>0.81</v>
      </c>
      <c r="C8">
        <v>0</v>
      </c>
      <c r="D8">
        <f t="shared" si="0"/>
        <v>5.8645999999999976E-2</v>
      </c>
      <c r="U8">
        <v>1.45</v>
      </c>
      <c r="V8">
        <v>0.5</v>
      </c>
      <c r="W8">
        <f t="shared" si="1"/>
        <v>0.38926999999999989</v>
      </c>
      <c r="AI8">
        <v>1.64</v>
      </c>
      <c r="AJ8">
        <v>0.5</v>
      </c>
      <c r="AK8">
        <f t="shared" si="2"/>
        <v>0.48742399999999986</v>
      </c>
    </row>
    <row r="9" spans="1:37" x14ac:dyDescent="0.25">
      <c r="B9">
        <v>0.99</v>
      </c>
      <c r="C9">
        <v>0</v>
      </c>
      <c r="D9">
        <f t="shared" si="0"/>
        <v>0.15163399999999994</v>
      </c>
      <c r="U9">
        <v>1.22</v>
      </c>
      <c r="V9">
        <v>0</v>
      </c>
      <c r="W9">
        <f t="shared" si="1"/>
        <v>0.27045199999999991</v>
      </c>
      <c r="AI9">
        <v>1.69</v>
      </c>
      <c r="AJ9">
        <v>0.5</v>
      </c>
      <c r="AK9">
        <f t="shared" si="2"/>
        <v>0.51325399999999988</v>
      </c>
    </row>
    <row r="10" spans="1:37" x14ac:dyDescent="0.25">
      <c r="B10">
        <v>1.07</v>
      </c>
      <c r="C10">
        <v>0</v>
      </c>
      <c r="D10">
        <f t="shared" si="0"/>
        <v>0.19296199999999997</v>
      </c>
      <c r="U10">
        <v>1.06</v>
      </c>
      <c r="V10">
        <v>0</v>
      </c>
      <c r="W10">
        <f t="shared" si="1"/>
        <v>0.18779599999999996</v>
      </c>
      <c r="AI10">
        <v>1.73</v>
      </c>
      <c r="AJ10">
        <v>1</v>
      </c>
      <c r="AK10">
        <f t="shared" si="2"/>
        <v>0.53391799999999989</v>
      </c>
    </row>
    <row r="11" spans="1:37" x14ac:dyDescent="0.25">
      <c r="B11">
        <v>1.25</v>
      </c>
      <c r="C11">
        <v>0</v>
      </c>
      <c r="D11">
        <f t="shared" si="0"/>
        <v>0.28594999999999993</v>
      </c>
      <c r="U11">
        <v>1.39</v>
      </c>
      <c r="V11">
        <v>0</v>
      </c>
      <c r="W11">
        <f t="shared" si="1"/>
        <v>0.35827399999999987</v>
      </c>
      <c r="AI11">
        <v>1.5</v>
      </c>
      <c r="AJ11">
        <v>0</v>
      </c>
      <c r="AK11">
        <f t="shared" si="2"/>
        <v>0.41509999999999991</v>
      </c>
    </row>
    <row r="12" spans="1:37" x14ac:dyDescent="0.25">
      <c r="B12">
        <v>1.3</v>
      </c>
      <c r="C12">
        <v>0</v>
      </c>
      <c r="D12">
        <f t="shared" si="0"/>
        <v>0.31177999999999995</v>
      </c>
      <c r="U12">
        <v>1.42</v>
      </c>
      <c r="V12">
        <v>0</v>
      </c>
      <c r="W12">
        <f t="shared" si="1"/>
        <v>0.37377199999999988</v>
      </c>
      <c r="AI12">
        <v>1.41</v>
      </c>
      <c r="AJ12">
        <v>0</v>
      </c>
      <c r="AK12">
        <f t="shared" si="2"/>
        <v>0.36860599999999988</v>
      </c>
    </row>
    <row r="13" spans="1:37" x14ac:dyDescent="0.25">
      <c r="B13">
        <v>1.34</v>
      </c>
      <c r="C13">
        <v>0</v>
      </c>
      <c r="D13">
        <f t="shared" si="0"/>
        <v>0.33244399999999996</v>
      </c>
      <c r="U13">
        <v>1.45</v>
      </c>
      <c r="V13">
        <v>0</v>
      </c>
      <c r="W13">
        <f t="shared" si="1"/>
        <v>0.38926999999999989</v>
      </c>
      <c r="AI13">
        <v>1.56</v>
      </c>
      <c r="AJ13">
        <v>0</v>
      </c>
      <c r="AK13">
        <f t="shared" si="2"/>
        <v>0.44609599999999994</v>
      </c>
    </row>
    <row r="14" spans="1:37" x14ac:dyDescent="0.25">
      <c r="B14">
        <v>1.42</v>
      </c>
      <c r="C14">
        <v>0</v>
      </c>
      <c r="D14">
        <f t="shared" si="0"/>
        <v>0.37377199999999988</v>
      </c>
      <c r="U14">
        <v>1.41</v>
      </c>
      <c r="V14">
        <v>0</v>
      </c>
      <c r="W14">
        <f t="shared" si="1"/>
        <v>0.36860599999999988</v>
      </c>
      <c r="AI14">
        <v>1.58</v>
      </c>
      <c r="AJ14">
        <v>0</v>
      </c>
      <c r="AK14">
        <f t="shared" si="2"/>
        <v>0.45642799999999994</v>
      </c>
    </row>
    <row r="15" spans="1:37" x14ac:dyDescent="0.25">
      <c r="B15">
        <v>1.49</v>
      </c>
      <c r="C15">
        <v>1</v>
      </c>
      <c r="D15">
        <f t="shared" si="0"/>
        <v>0.40993399999999991</v>
      </c>
      <c r="U15">
        <v>1.52</v>
      </c>
      <c r="V15">
        <v>0.5</v>
      </c>
      <c r="W15">
        <f t="shared" si="1"/>
        <v>0.42543199999999992</v>
      </c>
      <c r="AI15">
        <v>1.61</v>
      </c>
      <c r="AJ15">
        <v>0.5</v>
      </c>
      <c r="AK15">
        <f t="shared" si="2"/>
        <v>0.47192599999999996</v>
      </c>
    </row>
    <row r="16" spans="1:37" x14ac:dyDescent="0.25">
      <c r="D16">
        <f t="shared" si="0"/>
        <v>-0.35980000000000001</v>
      </c>
      <c r="U16">
        <v>1.63</v>
      </c>
      <c r="V16">
        <v>1</v>
      </c>
      <c r="W16">
        <f t="shared" si="1"/>
        <v>0.48225799999999985</v>
      </c>
      <c r="AK16">
        <f t="shared" si="2"/>
        <v>-0.35980000000000001</v>
      </c>
    </row>
    <row r="17" spans="4:37" x14ac:dyDescent="0.25">
      <c r="D17">
        <f t="shared" si="0"/>
        <v>-0.35980000000000001</v>
      </c>
      <c r="U17">
        <v>1.72</v>
      </c>
      <c r="V17">
        <v>1</v>
      </c>
      <c r="W17">
        <f t="shared" si="1"/>
        <v>0.52875199999999989</v>
      </c>
      <c r="AK17">
        <f t="shared" si="2"/>
        <v>-0.35980000000000001</v>
      </c>
    </row>
    <row r="18" spans="4:37" x14ac:dyDescent="0.25">
      <c r="D18">
        <f t="shared" si="0"/>
        <v>-0.35980000000000001</v>
      </c>
      <c r="U18">
        <v>1.67</v>
      </c>
      <c r="V18">
        <v>1</v>
      </c>
      <c r="W18">
        <f t="shared" si="1"/>
        <v>0.50292199999999987</v>
      </c>
      <c r="AK18">
        <f t="shared" si="2"/>
        <v>-0.35980000000000001</v>
      </c>
    </row>
    <row r="19" spans="4:37" x14ac:dyDescent="0.25">
      <c r="D19">
        <f t="shared" si="0"/>
        <v>-0.35980000000000001</v>
      </c>
      <c r="U19">
        <v>1.49</v>
      </c>
      <c r="V19">
        <v>0</v>
      </c>
      <c r="W19">
        <f t="shared" si="1"/>
        <v>0.40993399999999991</v>
      </c>
      <c r="AK19">
        <f t="shared" si="2"/>
        <v>-0.35980000000000001</v>
      </c>
    </row>
    <row r="20" spans="4:37" x14ac:dyDescent="0.25">
      <c r="D20">
        <f t="shared" si="0"/>
        <v>-0.35980000000000001</v>
      </c>
      <c r="U20">
        <v>1.56</v>
      </c>
      <c r="V20">
        <v>0.5</v>
      </c>
      <c r="W20">
        <f t="shared" si="1"/>
        <v>0.44609599999999994</v>
      </c>
      <c r="AK20">
        <f t="shared" si="2"/>
        <v>-0.35980000000000001</v>
      </c>
    </row>
    <row r="21" spans="4:37" x14ac:dyDescent="0.25">
      <c r="D21">
        <f t="shared" si="0"/>
        <v>-0.35980000000000001</v>
      </c>
      <c r="W21">
        <f t="shared" si="1"/>
        <v>-0.35980000000000001</v>
      </c>
      <c r="AK21">
        <f t="shared" si="2"/>
        <v>-0.35980000000000001</v>
      </c>
    </row>
    <row r="22" spans="4:37" x14ac:dyDescent="0.25">
      <c r="D22">
        <f t="shared" si="0"/>
        <v>-0.35980000000000001</v>
      </c>
      <c r="W22">
        <f t="shared" si="1"/>
        <v>-0.35980000000000001</v>
      </c>
      <c r="AK22">
        <f t="shared" si="2"/>
        <v>-0.35980000000000001</v>
      </c>
    </row>
    <row r="23" spans="4:37" x14ac:dyDescent="0.25">
      <c r="D23">
        <f t="shared" si="0"/>
        <v>-0.35980000000000001</v>
      </c>
      <c r="W23">
        <f t="shared" si="1"/>
        <v>-0.35980000000000001</v>
      </c>
      <c r="AK23">
        <f t="shared" si="2"/>
        <v>-0.35980000000000001</v>
      </c>
    </row>
    <row r="24" spans="4:37" x14ac:dyDescent="0.25">
      <c r="D24">
        <f t="shared" si="0"/>
        <v>-0.35980000000000001</v>
      </c>
      <c r="W24">
        <f t="shared" si="1"/>
        <v>-0.35980000000000001</v>
      </c>
      <c r="AK24">
        <f t="shared" si="2"/>
        <v>-0.35980000000000001</v>
      </c>
    </row>
    <row r="25" spans="4:37" x14ac:dyDescent="0.25">
      <c r="D25">
        <f t="shared" si="0"/>
        <v>-0.35980000000000001</v>
      </c>
      <c r="W25">
        <f t="shared" si="1"/>
        <v>-0.35980000000000001</v>
      </c>
      <c r="AK25">
        <f t="shared" si="2"/>
        <v>-0.35980000000000001</v>
      </c>
    </row>
    <row r="26" spans="4:37" x14ac:dyDescent="0.25">
      <c r="D26">
        <f t="shared" si="0"/>
        <v>-0.35980000000000001</v>
      </c>
      <c r="W26">
        <f t="shared" si="1"/>
        <v>-0.35980000000000001</v>
      </c>
      <c r="AK26">
        <f t="shared" si="2"/>
        <v>-0.35980000000000001</v>
      </c>
    </row>
    <row r="27" spans="4:37" x14ac:dyDescent="0.25">
      <c r="D27">
        <f t="shared" si="0"/>
        <v>-0.35980000000000001</v>
      </c>
      <c r="W27">
        <f t="shared" si="1"/>
        <v>-0.35980000000000001</v>
      </c>
      <c r="AK27">
        <f t="shared" si="2"/>
        <v>-0.35980000000000001</v>
      </c>
    </row>
    <row r="28" spans="4:37" x14ac:dyDescent="0.25">
      <c r="W28">
        <f t="shared" si="1"/>
        <v>-0.35980000000000001</v>
      </c>
      <c r="AK28">
        <f t="shared" si="2"/>
        <v>-0.35980000000000001</v>
      </c>
    </row>
    <row r="29" spans="4:37" x14ac:dyDescent="0.25">
      <c r="W29">
        <f t="shared" si="1"/>
        <v>-0.35980000000000001</v>
      </c>
    </row>
    <row r="30" spans="4:37" x14ac:dyDescent="0.25">
      <c r="W30">
        <f t="shared" si="1"/>
        <v>-0.35980000000000001</v>
      </c>
    </row>
    <row r="31" spans="4:37" x14ac:dyDescent="0.25">
      <c r="W31">
        <f t="shared" si="1"/>
        <v>-0.35980000000000001</v>
      </c>
    </row>
    <row r="32" spans="4:37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 t="shared" si="1"/>
        <v>-0.35980000000000001</v>
      </c>
    </row>
  </sheetData>
  <mergeCells count="3">
    <mergeCell ref="B1:D1"/>
    <mergeCell ref="U2:W2"/>
    <mergeCell ref="AI2:A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AC14"/>
  <sheetViews>
    <sheetView workbookViewId="0">
      <selection activeCell="W2" sqref="W2:AC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29" x14ac:dyDescent="0.25">
      <c r="B1" s="1" t="s">
        <v>15</v>
      </c>
      <c r="C1" s="1"/>
      <c r="P1" s="1" t="s">
        <v>16</v>
      </c>
      <c r="Q1" s="1"/>
    </row>
    <row r="2" spans="2:2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X2" s="1" t="s">
        <v>28</v>
      </c>
      <c r="Y2" s="1"/>
    </row>
    <row r="3" spans="2:29" x14ac:dyDescent="0.25">
      <c r="E3">
        <v>0</v>
      </c>
      <c r="F3" t="s">
        <v>3</v>
      </c>
      <c r="J3" t="s">
        <v>8</v>
      </c>
      <c r="P3">
        <v>503</v>
      </c>
      <c r="Q3">
        <v>0</v>
      </c>
      <c r="W3" t="s">
        <v>21</v>
      </c>
      <c r="X3" t="s">
        <v>29</v>
      </c>
      <c r="Y3" t="s">
        <v>1</v>
      </c>
      <c r="Z3" t="s">
        <v>30</v>
      </c>
      <c r="AA3" t="s">
        <v>31</v>
      </c>
      <c r="AB3" t="s">
        <v>32</v>
      </c>
      <c r="AC3" t="s">
        <v>33</v>
      </c>
    </row>
    <row r="4" spans="2:29" x14ac:dyDescent="0.25">
      <c r="E4">
        <v>0.5</v>
      </c>
      <c r="F4" t="s">
        <v>11</v>
      </c>
      <c r="P4">
        <v>520</v>
      </c>
      <c r="Q4">
        <v>0</v>
      </c>
      <c r="X4">
        <v>0.86</v>
      </c>
      <c r="Y4">
        <v>1</v>
      </c>
      <c r="Z4">
        <v>5.0000000000000001E-4</v>
      </c>
      <c r="AA4">
        <v>1.1499999999999999</v>
      </c>
      <c r="AB4">
        <v>0.01</v>
      </c>
      <c r="AC4">
        <v>-0.1</v>
      </c>
    </row>
    <row r="5" spans="2:29" x14ac:dyDescent="0.25">
      <c r="E5">
        <v>1</v>
      </c>
      <c r="F5" t="s">
        <v>5</v>
      </c>
      <c r="P5">
        <v>530</v>
      </c>
      <c r="Q5">
        <v>0</v>
      </c>
      <c r="X5">
        <v>0.8</v>
      </c>
      <c r="Y5">
        <v>1</v>
      </c>
    </row>
    <row r="6" spans="2:29" x14ac:dyDescent="0.25">
      <c r="P6">
        <v>540</v>
      </c>
      <c r="Q6">
        <v>0</v>
      </c>
      <c r="X6">
        <v>0.7</v>
      </c>
      <c r="Y6">
        <v>1</v>
      </c>
    </row>
    <row r="7" spans="2:29" x14ac:dyDescent="0.25">
      <c r="P7">
        <v>550</v>
      </c>
      <c r="Q7">
        <v>0</v>
      </c>
      <c r="X7">
        <v>0.6</v>
      </c>
      <c r="Y7">
        <v>1</v>
      </c>
    </row>
    <row r="8" spans="2:29" x14ac:dyDescent="0.25">
      <c r="P8">
        <v>560</v>
      </c>
      <c r="Q8">
        <v>1</v>
      </c>
      <c r="X8">
        <v>0.5</v>
      </c>
      <c r="Y8">
        <v>0</v>
      </c>
    </row>
    <row r="9" spans="2:29" x14ac:dyDescent="0.25">
      <c r="P9">
        <v>570</v>
      </c>
      <c r="Q9">
        <v>1</v>
      </c>
      <c r="X9">
        <v>0.55000000000000004</v>
      </c>
      <c r="Y9">
        <v>0.5</v>
      </c>
    </row>
    <row r="10" spans="2:29" x14ac:dyDescent="0.25">
      <c r="P10">
        <v>580</v>
      </c>
      <c r="Q10">
        <v>1</v>
      </c>
      <c r="X10">
        <v>0.53</v>
      </c>
      <c r="Y10">
        <v>0.5</v>
      </c>
    </row>
    <row r="11" spans="2:29" x14ac:dyDescent="0.25">
      <c r="X11">
        <v>0.52</v>
      </c>
      <c r="Y11">
        <v>0.5</v>
      </c>
    </row>
    <row r="12" spans="2:29" x14ac:dyDescent="0.25">
      <c r="X12">
        <v>0.51</v>
      </c>
      <c r="Y12">
        <v>0</v>
      </c>
    </row>
    <row r="13" spans="2:29" x14ac:dyDescent="0.25">
      <c r="X13">
        <v>0.57999999999999996</v>
      </c>
      <c r="Y13">
        <v>0.5</v>
      </c>
    </row>
    <row r="14" spans="2:29" x14ac:dyDescent="0.25">
      <c r="X14">
        <v>0.59</v>
      </c>
      <c r="Y14">
        <v>0.5</v>
      </c>
    </row>
  </sheetData>
  <mergeCells count="3">
    <mergeCell ref="B1:C1"/>
    <mergeCell ref="P1:Q1"/>
    <mergeCell ref="X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movement1 40rpm</vt:lpstr>
      <vt:lpstr>movement1 40rpm current</vt:lpstr>
      <vt:lpstr>movement3 40rpm</vt:lpstr>
      <vt:lpstr>movement4 40rpm</vt:lpstr>
      <vt:lpstr>movement4 simulation</vt:lpstr>
      <vt:lpstr>stage 1</vt:lpstr>
      <vt:lpstr>stage 1 simulation</vt:lpstr>
      <vt:lpstr>stage 3</vt:lpstr>
      <vt:lpstr>stage 3 simulation</vt:lpstr>
      <vt:lpstr>movement7 6rpm</vt:lpstr>
      <vt:lpstr>stage 4</vt:lpstr>
      <vt:lpstr>stage 4 simulation</vt:lpstr>
      <vt:lpstr>stage 6</vt:lpstr>
      <vt:lpstr>stage 6 simulation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Wells, RG, Mnr [22961305@sun.ac.za]</cp:lastModifiedBy>
  <dcterms:created xsi:type="dcterms:W3CDTF">2023-08-25T05:54:37Z</dcterms:created>
  <dcterms:modified xsi:type="dcterms:W3CDTF">2023-10-08T10:46:19Z</dcterms:modified>
</cp:coreProperties>
</file>