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ningProjet" sheetId="1" state="visible" r:id="rId2"/>
    <sheet name="À propos de" sheetId="2" state="visible" r:id="rId3"/>
  </sheets>
  <definedNames>
    <definedName function="false" hidden="false" localSheetId="0" name="_xlnm.Print_Titles" vbProcedure="false">PlanningProjet!$4:$6</definedName>
    <definedName function="false" hidden="false" name="Début_Projet" vbProcedure="false">PlanningProjet!$D$3</definedName>
    <definedName function="false" hidden="false" name="Semaine_Affichage" vbProcedure="false">PlanningProjet!$D$4</definedName>
    <definedName function="false" hidden="false" localSheetId="0" name="avancement_tâche" vbProcedure="false">planningprojet!#ref!</definedName>
    <definedName function="false" hidden="false" localSheetId="0" name="ce_jour" vbProcedure="false">TODAY()</definedName>
    <definedName function="false" hidden="false" localSheetId="0" name="début_tâche" vbProcedure="false">PlanningProjet!$D1</definedName>
    <definedName function="false" hidden="false" localSheetId="0" name="fin_tâche" vbProcedure="false">PlanningProjet!$E1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<sst xmlns="http://schemas.openxmlformats.org/spreadsheetml/2006/main" count="80" uniqueCount="61">
  <si>
    <t xml:space="preserve">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</si>
  <si>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 xml:space="preserve">SnoopyTech</t>
  </si>
  <si>
    <t xml:space="preserve">DIAGRAMME DE GANTT SIMPLE par Vertex42.com</t>
  </si>
  <si>
    <t xml:space="preserve">Entrez le nom de la société dans la cellule B2.</t>
  </si>
  <si>
    <t xml:space="preserve">Polytech Nice Sophia</t>
  </si>
  <si>
    <t xml:space="preserve">https://www.vertex42.com/ExcelTemplates/simple-gantt-chart.html</t>
  </si>
  <si>
    <t xml:space="preserve">Entrez le nom du chef de projet dans la cellule B3. Entrez la date de début du projet dans la cellule E3. Début du projet : l’étiquette figure dans la cellule C3.</t>
  </si>
  <si>
    <t xml:space="preserve">Ronan Le Corronc et Maximilien Kulbicki </t>
  </si>
  <si>
    <t xml:space="preserve">Début du projet :</t>
  </si>
  <si>
    <t xml:space="preserve">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</si>
  <si>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 xml:space="preserve">Semaine d’affichage :</t>
  </si>
  <si>
    <t xml:space="preserve">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</si>
  <si>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 xml:space="preserve">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</si>
  <si>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TÂCHE</t>
  </si>
  <si>
    <t xml:space="preserve">ATTRIBUÉE
À</t>
  </si>
  <si>
    <t xml:space="preserve">DÉBUT</t>
  </si>
  <si>
    <t xml:space="preserve">FIN</t>
  </si>
  <si>
    <t xml:space="preserve">JOURS</t>
  </si>
  <si>
    <t xml:space="preserve">Ne supprimez pas cette ligne. Cette ligne est masquée afin de préserver une formule utilisée pour mettre en évidence le jour en cours au sein du planning de projet. </t>
  </si>
  <si>
    <t xml:space="preserve">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</si>
  <si>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Modélisation et conception</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</si>
  <si>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</si>
  <si>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 xml:space="preserve">Conception du corps </t>
  </si>
  <si>
    <t xml:space="preserve">Kulbicki</t>
  </si>
  <si>
    <t xml:space="preserve">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</si>
  <si>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 xml:space="preserve">Conception des pattes </t>
  </si>
  <si>
    <t xml:space="preserve">Le Corronc</t>
  </si>
  <si>
    <t xml:space="preserve">Découpe des pattes et du corps </t>
  </si>
  <si>
    <t xml:space="preserve">Impression des socles des moteurs/cartes</t>
  </si>
  <si>
    <t xml:space="preserve">Assemblage</t>
  </si>
  <si>
    <t xml:space="preserve">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</si>
  <si>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 xml:space="preserve">Capteurs</t>
  </si>
  <si>
    <t xml:space="preserve">Approche du Lidar360</t>
  </si>
  <si>
    <t xml:space="preserve">Approche Caméra</t>
  </si>
  <si>
    <t xml:space="preserve">Approche capteur ultrason</t>
  </si>
  <si>
    <t xml:space="preserve">Approche gyroscope</t>
  </si>
  <si>
    <t xml:space="preserve">Montage des capteurs sur corps</t>
  </si>
  <si>
    <t xml:space="preserve">Exemple de bloc de titre de phase</t>
  </si>
  <si>
    <t xml:space="preserve">Moteurs et transmission</t>
  </si>
  <si>
    <t xml:space="preserve">Approche des moteurs</t>
  </si>
  <si>
    <t xml:space="preserve">Transmission Tibia et genou </t>
  </si>
  <si>
    <t xml:space="preserve">Transmission épaule </t>
  </si>
  <si>
    <t xml:space="preserve">Position des moteurs </t>
  </si>
  <si>
    <t xml:space="preserve">Montage sur pattes et corps</t>
  </si>
  <si>
    <t xml:space="preserve">Programmation</t>
  </si>
  <si>
    <t xml:space="preserve">Travail sur la stabilité du robot</t>
  </si>
  <si>
    <t xml:space="preserve">Programmation des déplacements</t>
  </si>
  <si>
    <t xml:space="preserve">Programmation du Lidar360</t>
  </si>
  <si>
    <t xml:space="preserve">À propos de ce modèle</t>
  </si>
  <si>
    <t xml:space="preserve">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</si>
  <si>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 xml:space="preserve">Instructions pour les lecteurs d’écran</t>
  </si>
  <si>
    <t xml:space="preserve">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</si>
  <si>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 xml:space="preserve">Aide supplémentaire</t>
  </si>
  <si>
    <t xml:space="preserve">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</si>
  <si>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 xml:space="preserve">Comment utiliser le diagramme de Gantt Simple</t>
  </si>
  <si>
    <t xml:space="preserve">Autres modèles de gestion de projet</t>
  </si>
  <si>
    <t xml:space="preserve">Visitez le site Vertex42.com pour télécharger d’autres modèles de gestion de projet, dont différents types de plannings de projet, diagrammes de Gantt, listes de tâches, etc.</t>
  </si>
  <si>
    <t xml:space="preserve">Modèles de gestion de projet</t>
  </si>
  <si>
    <t xml:space="preserve">À propos de Vertex42</t>
  </si>
  <si>
    <t xml:space="preserve">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</si>
  <si>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 xml:space="preserve">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</si>
</sst>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numFmts count="6">
    <numFmt numFmtId="164" formatCode="General"/>
    <numFmt numFmtId="165" formatCode="d/m/yy;@"/>
    <numFmt numFmtId="166" formatCode="ddd&quot;, &quot;m/d/yyyy"/>
    <numFmt numFmtId="167" formatCode="d\ mmm\ yyyy"/>
    <numFmt numFmtId="168" formatCode="d"/>
    <numFmt numFmtId="169" formatCode="General"/>
  </numFmts>
  <fonts count="2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0000FF"/>
      <name val="Calibri"/>
      <family val="2"/>
      <charset val="1"/>
    </font>
    <font>
      <sz val="14"/>
      <color rgb="FF000000"/>
      <name val="Calibri"/>
      <family val="2"/>
      <charset val="1"/>
    </font>
    <font>
      <sz val="10"/>
      <color rgb="FF0000FF"/>
      <name val="Arial"/>
      <family val="2"/>
      <charset val="1"/>
    </font>
    <font>
      <u val="single"/>
      <sz val="11"/>
      <color rgb="FF0000F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b val="true"/>
      <sz val="11"/>
      <color rgb="FF7F7F7F"/>
      <name val="Calibri"/>
      <family val="2"/>
      <charset val="1"/>
    </font>
    <font>
      <sz val="10"/>
      <color rgb="FF7F7F7F"/>
      <name val="Arial"/>
      <family val="2"/>
      <charset val="1"/>
    </font>
    <font>
      <b val="true"/>
      <sz val="12"/>
      <color rgb="FF595959"/>
      <name val="Calibri"/>
      <family val="2"/>
      <charset val="1"/>
    </font>
    <font>
      <b val="true"/>
      <sz val="10"/>
      <name val="Calibri"/>
      <family val="2"/>
      <charset val="1"/>
    </font>
    <font>
      <sz val="11"/>
      <color rgb="FF0000FF"/>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2">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CE6F2"/>
        <bgColor rgb="FFE6E0EC"/>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DCE6F2"/>
      </patternFill>
    </fill>
    <fill>
      <patternFill patternType="solid">
        <fgColor rgb="FFCCC1DA"/>
        <bgColor rgb="FFB9CDE5"/>
      </patternFill>
    </fill>
    <fill>
      <patternFill patternType="solid">
        <fgColor rgb="FFE6E0EC"/>
        <bgColor rgb="FFDCE6F2"/>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style="thin">
        <color rgb="FFA6A6A6"/>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0" xfId="29" applyFont="true" applyBorder="false" applyAlignment="false" applyProtection="true">
      <alignment horizontal="right" vertical="bottom" textRotation="0" wrapText="false" indent="1" shrinkToFit="false"/>
      <protection locked="true" hidden="false"/>
    </xf>
    <xf numFmtId="166" fontId="0" fillId="0" borderId="2" xfId="22" applyFont="fals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3" xfId="0" applyFont="false" applyBorder="true" applyAlignment="true" applyProtection="false">
      <alignment horizontal="left" vertical="center" textRotation="0" wrapText="true" indent="1"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8" fontId="12" fillId="2" borderId="5"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4" borderId="1" xfId="23" applyFont="false" applyBorder="false" applyAlignment="false" applyProtection="fals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false" applyAlignment="false" applyProtection="false">
      <alignment horizontal="left" vertical="center" textRotation="0" wrapText="false" indent="2" shrinkToFit="false"/>
      <protection locked="true" hidden="false"/>
    </xf>
    <xf numFmtId="164" fontId="0" fillId="5" borderId="1" xfId="23" applyFont="true" applyBorder="false" applyAlignment="false" applyProtection="false">
      <alignment horizontal="center" vertical="center" textRotation="0" wrapText="false" indent="0" shrinkToFit="false"/>
      <protection locked="true" hidden="false"/>
    </xf>
    <xf numFmtId="165" fontId="0" fillId="5" borderId="1" xfId="21" applyFont="fals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15" fillId="6" borderId="1" xfId="0" applyFont="true" applyBorder="true" applyAlignment="true" applyProtection="false">
      <alignment horizontal="left" vertical="center" textRotation="0" wrapText="false" indent="1" shrinkToFit="false"/>
      <protection locked="true" hidden="false"/>
    </xf>
    <xf numFmtId="164" fontId="0" fillId="6" borderId="1" xfId="23" applyFont="false" applyBorder="false" applyAlignment="false" applyProtection="false">
      <alignment horizontal="center" vertical="center"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5" fontId="16" fillId="6" borderId="1" xfId="0" applyFont="true" applyBorder="true" applyAlignment="true" applyProtection="false">
      <alignment horizontal="center" vertical="center" textRotation="0" wrapText="false" indent="0" shrinkToFit="false"/>
      <protection locked="true" hidden="false"/>
    </xf>
    <xf numFmtId="164" fontId="0" fillId="7" borderId="1" xfId="24" applyFont="true" applyBorder="false" applyAlignment="false" applyProtection="false">
      <alignment horizontal="left" vertical="center" textRotation="0" wrapText="false" indent="2" shrinkToFit="false"/>
      <protection locked="true" hidden="false"/>
    </xf>
    <xf numFmtId="164" fontId="0" fillId="7" borderId="1" xfId="23" applyFont="true" applyBorder="false" applyAlignment="false" applyProtection="false">
      <alignment horizontal="center" vertical="center" textRotation="0" wrapText="false" indent="0" shrinkToFit="false"/>
      <protection locked="true" hidden="false"/>
    </xf>
    <xf numFmtId="165" fontId="0" fillId="7" borderId="1" xfId="21" applyFont="false" applyBorder="false" applyAlignment="false" applyProtection="false">
      <alignment horizontal="center" vertical="center" textRotation="0" wrapText="false" indent="0" shrinkToFit="false"/>
      <protection locked="true" hidden="false"/>
    </xf>
    <xf numFmtId="164" fontId="15" fillId="8" borderId="1" xfId="0" applyFont="true" applyBorder="true" applyAlignment="true" applyProtection="false">
      <alignment horizontal="left" vertical="center" textRotation="0" wrapText="false" indent="1" shrinkToFit="false"/>
      <protection locked="true" hidden="false"/>
    </xf>
    <xf numFmtId="164" fontId="0" fillId="8" borderId="1" xfId="23" applyFont="false" applyBorder="false" applyAlignment="false" applyProtection="false">
      <alignment horizontal="center" vertical="center" textRotation="0" wrapText="false" indent="0" shrinkToFit="false"/>
      <protection locked="true" hidden="false"/>
    </xf>
    <xf numFmtId="165" fontId="0" fillId="8" borderId="1" xfId="0" applyFont="false" applyBorder="true" applyAlignment="true" applyProtection="false">
      <alignment horizontal="center" vertical="center" textRotation="0" wrapText="false" indent="0" shrinkToFit="false"/>
      <protection locked="true" hidden="false"/>
    </xf>
    <xf numFmtId="165" fontId="16" fillId="8" borderId="1" xfId="0" applyFont="true" applyBorder="true" applyAlignment="true" applyProtection="false">
      <alignment horizontal="center" vertical="center" textRotation="0" wrapText="false" indent="0" shrinkToFit="false"/>
      <protection locked="true" hidden="false"/>
    </xf>
    <xf numFmtId="164" fontId="0" fillId="9" borderId="1" xfId="24" applyFont="true" applyBorder="false" applyAlignment="false" applyProtection="false">
      <alignment horizontal="left" vertical="center" textRotation="0" wrapText="false" indent="2" shrinkToFit="false"/>
      <protection locked="true" hidden="false"/>
    </xf>
    <xf numFmtId="164" fontId="0" fillId="9" borderId="1" xfId="23" applyFont="true" applyBorder="false" applyAlignment="false" applyProtection="false">
      <alignment horizontal="center" vertical="center" textRotation="0" wrapText="false" indent="0" shrinkToFit="false"/>
      <protection locked="true" hidden="false"/>
    </xf>
    <xf numFmtId="165" fontId="0" fillId="9" borderId="1" xfId="21" applyFont="false" applyBorder="false" applyAlignment="fals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false" indent="1" shrinkToFit="false"/>
      <protection locked="true" hidden="false"/>
    </xf>
    <xf numFmtId="164" fontId="0" fillId="10" borderId="1" xfId="23" applyFont="false" applyBorder="false" applyAlignment="false" applyProtection="false">
      <alignment horizontal="center" vertical="center" textRotation="0" wrapText="false" indent="0" shrinkToFit="false"/>
      <protection locked="true" hidden="false"/>
    </xf>
    <xf numFmtId="165" fontId="0" fillId="10" borderId="1" xfId="0" applyFont="false" applyBorder="true" applyAlignment="true" applyProtection="false">
      <alignment horizontal="center" vertical="center" textRotation="0" wrapText="false" indent="0" shrinkToFit="false"/>
      <protection locked="true" hidden="false"/>
    </xf>
    <xf numFmtId="165" fontId="16" fillId="10" borderId="1" xfId="0" applyFont="true" applyBorder="true" applyAlignment="true" applyProtection="false">
      <alignment horizontal="center" vertical="center" textRotation="0" wrapText="false" indent="0" shrinkToFit="false"/>
      <protection locked="true" hidden="false"/>
    </xf>
    <xf numFmtId="164" fontId="0" fillId="11" borderId="1" xfId="24" applyFont="true" applyBorder="false" applyAlignment="false" applyProtection="false">
      <alignment horizontal="left" vertical="center" textRotation="0" wrapText="false" indent="2" shrinkToFit="false"/>
      <protection locked="true" hidden="false"/>
    </xf>
    <xf numFmtId="164" fontId="0" fillId="11" borderId="1" xfId="23" applyFont="true" applyBorder="false" applyAlignment="false" applyProtection="false">
      <alignment horizontal="center" vertical="center" textRotation="0" wrapText="false" indent="0" shrinkToFit="false"/>
      <protection locked="true" hidden="false"/>
    </xf>
    <xf numFmtId="165" fontId="0" fillId="11" borderId="1" xfId="21" applyFont="false" applyBorder="false" applyAlignment="fals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Début du projet" xfId="22"/>
    <cellStyle name="Nom" xfId="23"/>
    <cellStyle name="Tâche" xfId="24"/>
    <cellStyle name="zTexteMasqué" xfId="25"/>
    <cellStyle name="Excel Built-in Title" xfId="26"/>
    <cellStyle name="Excel Built-in Heading 1" xfId="27"/>
    <cellStyle name="*unknown*" xfId="20" builtinId="8"/>
    <cellStyle name="Excel Built-in Heading 2" xfId="28"/>
    <cellStyle name="Excel Built-in Heading 3" xfId="29"/>
  </cellStyles>
  <dxfs count="9">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E6E0EC"/>
      <rgbColor rgb="FFD7E4BD"/>
      <rgbColor rgb="FFF2DCDB"/>
      <rgbColor rgb="FFD9D9D9"/>
      <rgbColor rgb="FFFF99CC"/>
      <rgbColor rgb="FFCC99FF"/>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1904760</xdr:colOff>
      <xdr:row>0</xdr:row>
      <xdr:rowOff>523800</xdr:rowOff>
    </xdr:to>
    <xdr:pic>
      <xdr:nvPicPr>
        <xdr:cNvPr id="0" name="Image 1" descr="Logo Vertex42">
          <a:hlinkClick r:id="rId1"/>
        </xdr:cNvPr>
        <xdr:cNvPicPr/>
      </xdr:nvPicPr>
      <xdr:blipFill>
        <a:blip r:embed="rId2"/>
        <a:stretch/>
      </xdr:blipFill>
      <xdr:spPr>
        <a:xfrm>
          <a:off x="0" y="95400"/>
          <a:ext cx="1904760" cy="4284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U32"/>
  <sheetViews>
    <sheetView showFormulas="false" showGridLines="false" showRowColHeaders="true" showZeros="true" rightToLeft="false" tabSelected="true" showOutlineSymbols="true" defaultGridColor="true" view="normal" topLeftCell="A1" colorId="64" zoomScale="75" zoomScaleNormal="75" zoomScalePageLayoutView="100" workbookViewId="0">
      <pane xSplit="0" ySplit="6" topLeftCell="A7" activePane="bottomLeft" state="frozen"/>
      <selection pane="topLeft" activeCell="A1" activeCellId="0" sqref="A1"/>
      <selection pane="bottomLeft" activeCell="A14" activeCellId="0" sqref="A14"/>
    </sheetView>
  </sheetViews>
  <sheetFormatPr defaultColWidth="9.12109375" defaultRowHeight="30" zeroHeight="false" outlineLevelRow="0" outlineLevelCol="0"/>
  <cols>
    <col collapsed="false" customWidth="true" hidden="false" outlineLevel="0" max="1" min="1" style="1" width="2.66"/>
    <col collapsed="false" customWidth="true" hidden="false" outlineLevel="0" max="2" min="2" style="0" width="42.21"/>
    <col collapsed="false" customWidth="true" hidden="false" outlineLevel="0" max="3" min="3" style="0" width="24.88"/>
    <col collapsed="false" customWidth="true" hidden="false" outlineLevel="0" max="4" min="4" style="2" width="10.45"/>
    <col collapsed="false" customWidth="true" hidden="false" outlineLevel="0" max="5" min="5" style="0" width="10.45"/>
    <col collapsed="false" customWidth="true" hidden="false" outlineLevel="0" max="6" min="6" style="0" width="2.66"/>
    <col collapsed="false" customWidth="true" hidden="true" outlineLevel="0" max="7" min="7" style="0" width="9.56"/>
    <col collapsed="false" customWidth="true" hidden="false" outlineLevel="0" max="99" min="8" style="0" width="2.56"/>
  </cols>
  <sheetData>
    <row r="1" customFormat="false" ht="30" hidden="false" customHeight="true" outlineLevel="0" collapsed="false">
      <c r="A1" s="3" t="s">
        <v>0</v>
      </c>
      <c r="B1" s="4" t="s">
        <v>1</v>
      </c>
      <c r="C1" s="5"/>
      <c r="D1" s="6"/>
      <c r="E1" s="7"/>
      <c r="G1" s="8"/>
      <c r="H1" s="9" t="s">
        <v>2</v>
      </c>
    </row>
    <row r="2" customFormat="false" ht="30" hidden="false" customHeight="true" outlineLevel="0" collapsed="false">
      <c r="A2" s="1" t="s">
        <v>3</v>
      </c>
      <c r="B2" s="10" t="s">
        <v>4</v>
      </c>
      <c r="H2" s="11" t="s">
        <v>5</v>
      </c>
    </row>
    <row r="3" customFormat="false" ht="30" hidden="false" customHeight="true" outlineLevel="0" collapsed="false">
      <c r="A3" s="1" t="s">
        <v>6</v>
      </c>
      <c r="B3" s="12" t="s">
        <v>7</v>
      </c>
      <c r="C3" s="13" t="s">
        <v>8</v>
      </c>
      <c r="D3" s="14" t="n">
        <f aca="false">DATE(2022,10,14)</f>
        <v>44848</v>
      </c>
      <c r="E3" s="14"/>
    </row>
    <row r="4" customFormat="false" ht="30" hidden="false" customHeight="true" outlineLevel="0" collapsed="false">
      <c r="A4" s="3" t="s">
        <v>9</v>
      </c>
      <c r="C4" s="13" t="s">
        <v>10</v>
      </c>
      <c r="D4" s="15" t="n">
        <v>1</v>
      </c>
      <c r="H4" s="16" t="n">
        <f aca="false">H5</f>
        <v>44844</v>
      </c>
      <c r="I4" s="16"/>
      <c r="J4" s="16"/>
      <c r="K4" s="16"/>
      <c r="L4" s="16"/>
      <c r="M4" s="16"/>
      <c r="N4" s="16"/>
      <c r="O4" s="16" t="n">
        <f aca="false">O5</f>
        <v>44851</v>
      </c>
      <c r="P4" s="16"/>
      <c r="Q4" s="16"/>
      <c r="R4" s="16"/>
      <c r="S4" s="16"/>
      <c r="T4" s="16"/>
      <c r="U4" s="16"/>
      <c r="V4" s="16" t="n">
        <f aca="false">V5</f>
        <v>44858</v>
      </c>
      <c r="W4" s="16"/>
      <c r="X4" s="16"/>
      <c r="Y4" s="16"/>
      <c r="Z4" s="16"/>
      <c r="AA4" s="16"/>
      <c r="AB4" s="16"/>
      <c r="AC4" s="16" t="n">
        <f aca="false">AC5</f>
        <v>44865</v>
      </c>
      <c r="AD4" s="16"/>
      <c r="AE4" s="16"/>
      <c r="AF4" s="16"/>
      <c r="AG4" s="16"/>
      <c r="AH4" s="16"/>
      <c r="AI4" s="16"/>
      <c r="AJ4" s="16" t="n">
        <f aca="false">AJ5</f>
        <v>44872</v>
      </c>
      <c r="AK4" s="16"/>
      <c r="AL4" s="16"/>
      <c r="AM4" s="16"/>
      <c r="AN4" s="16"/>
      <c r="AO4" s="16"/>
      <c r="AP4" s="16"/>
      <c r="AQ4" s="16" t="n">
        <f aca="false">AQ5</f>
        <v>44879</v>
      </c>
      <c r="AR4" s="16"/>
      <c r="AS4" s="16"/>
      <c r="AT4" s="16"/>
      <c r="AU4" s="16"/>
      <c r="AV4" s="16"/>
      <c r="AW4" s="16"/>
      <c r="AX4" s="16" t="n">
        <f aca="false">AX5</f>
        <v>44886</v>
      </c>
      <c r="AY4" s="16"/>
      <c r="AZ4" s="16"/>
      <c r="BA4" s="16"/>
      <c r="BB4" s="16"/>
      <c r="BC4" s="16"/>
      <c r="BD4" s="16"/>
      <c r="BE4" s="16" t="n">
        <f aca="false">BE5</f>
        <v>44893</v>
      </c>
      <c r="BF4" s="16"/>
      <c r="BG4" s="16"/>
      <c r="BH4" s="16"/>
      <c r="BI4" s="16"/>
      <c r="BJ4" s="16"/>
      <c r="BK4" s="16"/>
      <c r="BM4" s="16" t="n">
        <f aca="false">BM5</f>
        <v>44901</v>
      </c>
      <c r="BN4" s="16"/>
      <c r="BO4" s="16"/>
      <c r="BP4" s="16"/>
      <c r="BQ4" s="16"/>
      <c r="BR4" s="16"/>
      <c r="BS4" s="16"/>
      <c r="BT4" s="16" t="n">
        <f aca="false">BT5</f>
        <v>44908</v>
      </c>
      <c r="BU4" s="16"/>
      <c r="BV4" s="16"/>
      <c r="BW4" s="16"/>
      <c r="BX4" s="16"/>
      <c r="BY4" s="16"/>
      <c r="BZ4" s="16"/>
      <c r="CA4" s="16" t="n">
        <f aca="false">CA5</f>
        <v>44915</v>
      </c>
      <c r="CB4" s="16"/>
      <c r="CC4" s="16"/>
      <c r="CD4" s="16"/>
      <c r="CE4" s="16"/>
      <c r="CF4" s="16"/>
      <c r="CG4" s="16"/>
      <c r="CH4" s="16" t="n">
        <f aca="false">CH5</f>
        <v>44922</v>
      </c>
      <c r="CI4" s="16"/>
      <c r="CJ4" s="16"/>
      <c r="CK4" s="16"/>
      <c r="CL4" s="16"/>
      <c r="CM4" s="16"/>
      <c r="CN4" s="16"/>
      <c r="CO4" s="16" t="n">
        <f aca="false">CO5</f>
        <v>44929</v>
      </c>
      <c r="CP4" s="16"/>
      <c r="CQ4" s="16"/>
      <c r="CR4" s="16"/>
      <c r="CS4" s="16"/>
      <c r="CT4" s="16"/>
      <c r="CU4" s="16"/>
    </row>
    <row r="5" customFormat="false" ht="15" hidden="false" customHeight="true" outlineLevel="0" collapsed="false">
      <c r="A5" s="3" t="s">
        <v>11</v>
      </c>
      <c r="B5" s="17"/>
      <c r="C5" s="17"/>
      <c r="D5" s="17"/>
      <c r="E5" s="17"/>
      <c r="F5" s="17"/>
      <c r="H5" s="18" t="n">
        <f aca="false">Début_Projet-WEEKDAY(Début_Projet,1)+2+7*(Semaine_Affichage-1)</f>
        <v>44844</v>
      </c>
      <c r="I5" s="19" t="n">
        <f aca="false">H5+1</f>
        <v>44845</v>
      </c>
      <c r="J5" s="19" t="n">
        <f aca="false">I5+1</f>
        <v>44846</v>
      </c>
      <c r="K5" s="19" t="n">
        <f aca="false">J5+1</f>
        <v>44847</v>
      </c>
      <c r="L5" s="19" t="n">
        <f aca="false">K5+1</f>
        <v>44848</v>
      </c>
      <c r="M5" s="19" t="n">
        <f aca="false">L5+1</f>
        <v>44849</v>
      </c>
      <c r="N5" s="20" t="n">
        <f aca="false">M5+1</f>
        <v>44850</v>
      </c>
      <c r="O5" s="18" t="n">
        <f aca="false">N5+1</f>
        <v>44851</v>
      </c>
      <c r="P5" s="19" t="n">
        <f aca="false">O5+1</f>
        <v>44852</v>
      </c>
      <c r="Q5" s="19" t="n">
        <f aca="false">P5+1</f>
        <v>44853</v>
      </c>
      <c r="R5" s="19" t="n">
        <f aca="false">Q5+1</f>
        <v>44854</v>
      </c>
      <c r="S5" s="19" t="n">
        <f aca="false">R5+1</f>
        <v>44855</v>
      </c>
      <c r="T5" s="19" t="n">
        <f aca="false">S5+1</f>
        <v>44856</v>
      </c>
      <c r="U5" s="20" t="n">
        <f aca="false">T5+1</f>
        <v>44857</v>
      </c>
      <c r="V5" s="18" t="n">
        <f aca="false">U5+1</f>
        <v>44858</v>
      </c>
      <c r="W5" s="19" t="n">
        <f aca="false">V5+1</f>
        <v>44859</v>
      </c>
      <c r="X5" s="19" t="n">
        <f aca="false">W5+1</f>
        <v>44860</v>
      </c>
      <c r="Y5" s="19" t="n">
        <f aca="false">X5+1</f>
        <v>44861</v>
      </c>
      <c r="Z5" s="19" t="n">
        <f aca="false">Y5+1</f>
        <v>44862</v>
      </c>
      <c r="AA5" s="19" t="n">
        <f aca="false">Z5+1</f>
        <v>44863</v>
      </c>
      <c r="AB5" s="20" t="n">
        <f aca="false">AA5+1</f>
        <v>44864</v>
      </c>
      <c r="AC5" s="18" t="n">
        <f aca="false">AB5+1</f>
        <v>44865</v>
      </c>
      <c r="AD5" s="19" t="n">
        <f aca="false">AC5+1</f>
        <v>44866</v>
      </c>
      <c r="AE5" s="19" t="n">
        <f aca="false">AD5+1</f>
        <v>44867</v>
      </c>
      <c r="AF5" s="19" t="n">
        <f aca="false">AE5+1</f>
        <v>44868</v>
      </c>
      <c r="AG5" s="19" t="n">
        <f aca="false">AF5+1</f>
        <v>44869</v>
      </c>
      <c r="AH5" s="19" t="n">
        <f aca="false">AG5+1</f>
        <v>44870</v>
      </c>
      <c r="AI5" s="20" t="n">
        <f aca="false">AH5+1</f>
        <v>44871</v>
      </c>
      <c r="AJ5" s="18" t="n">
        <f aca="false">AI5+1</f>
        <v>44872</v>
      </c>
      <c r="AK5" s="19" t="n">
        <f aca="false">AJ5+1</f>
        <v>44873</v>
      </c>
      <c r="AL5" s="19" t="n">
        <f aca="false">AK5+1</f>
        <v>44874</v>
      </c>
      <c r="AM5" s="19" t="n">
        <f aca="false">AL5+1</f>
        <v>44875</v>
      </c>
      <c r="AN5" s="19" t="n">
        <f aca="false">AM5+1</f>
        <v>44876</v>
      </c>
      <c r="AO5" s="19" t="n">
        <f aca="false">AN5+1</f>
        <v>44877</v>
      </c>
      <c r="AP5" s="20" t="n">
        <f aca="false">AO5+1</f>
        <v>44878</v>
      </c>
      <c r="AQ5" s="18" t="n">
        <f aca="false">AP5+1</f>
        <v>44879</v>
      </c>
      <c r="AR5" s="19" t="n">
        <f aca="false">AQ5+1</f>
        <v>44880</v>
      </c>
      <c r="AS5" s="19" t="n">
        <f aca="false">AR5+1</f>
        <v>44881</v>
      </c>
      <c r="AT5" s="19" t="n">
        <f aca="false">AS5+1</f>
        <v>44882</v>
      </c>
      <c r="AU5" s="19" t="n">
        <f aca="false">AT5+1</f>
        <v>44883</v>
      </c>
      <c r="AV5" s="19" t="n">
        <f aca="false">AU5+1</f>
        <v>44884</v>
      </c>
      <c r="AW5" s="20" t="n">
        <f aca="false">AV5+1</f>
        <v>44885</v>
      </c>
      <c r="AX5" s="18" t="n">
        <f aca="false">AW5+1</f>
        <v>44886</v>
      </c>
      <c r="AY5" s="19" t="n">
        <f aca="false">AX5+1</f>
        <v>44887</v>
      </c>
      <c r="AZ5" s="19" t="n">
        <f aca="false">AY5+1</f>
        <v>44888</v>
      </c>
      <c r="BA5" s="19" t="n">
        <f aca="false">AZ5+1</f>
        <v>44889</v>
      </c>
      <c r="BB5" s="19" t="n">
        <f aca="false">BA5+1</f>
        <v>44890</v>
      </c>
      <c r="BC5" s="19" t="n">
        <f aca="false">BB5+1</f>
        <v>44891</v>
      </c>
      <c r="BD5" s="20" t="n">
        <f aca="false">BC5+1</f>
        <v>44892</v>
      </c>
      <c r="BE5" s="18" t="n">
        <f aca="false">BD5+1</f>
        <v>44893</v>
      </c>
      <c r="BF5" s="19" t="n">
        <f aca="false">BE5+1</f>
        <v>44894</v>
      </c>
      <c r="BG5" s="19" t="n">
        <f aca="false">BF5+1</f>
        <v>44895</v>
      </c>
      <c r="BH5" s="19" t="n">
        <f aca="false">BG5+1</f>
        <v>44896</v>
      </c>
      <c r="BI5" s="19" t="n">
        <f aca="false">BH5+1</f>
        <v>44897</v>
      </c>
      <c r="BJ5" s="19" t="n">
        <f aca="false">BI5+1</f>
        <v>44898</v>
      </c>
      <c r="BK5" s="20" t="n">
        <f aca="false">BJ5+1</f>
        <v>44899</v>
      </c>
      <c r="BL5" s="20" t="n">
        <f aca="false">BK5+1</f>
        <v>44900</v>
      </c>
      <c r="BM5" s="18" t="n">
        <f aca="false">BL5+1</f>
        <v>44901</v>
      </c>
      <c r="BN5" s="19" t="n">
        <f aca="false">BM5+1</f>
        <v>44902</v>
      </c>
      <c r="BO5" s="19" t="n">
        <f aca="false">BN5+1</f>
        <v>44903</v>
      </c>
      <c r="BP5" s="19" t="n">
        <f aca="false">BO5+1</f>
        <v>44904</v>
      </c>
      <c r="BQ5" s="19" t="n">
        <f aca="false">BP5+1</f>
        <v>44905</v>
      </c>
      <c r="BR5" s="19" t="n">
        <f aca="false">BQ5+1</f>
        <v>44906</v>
      </c>
      <c r="BS5" s="20" t="n">
        <f aca="false">BR5+1</f>
        <v>44907</v>
      </c>
      <c r="BT5" s="18" t="n">
        <f aca="false">BS5+1</f>
        <v>44908</v>
      </c>
      <c r="BU5" s="19" t="n">
        <f aca="false">BT5+1</f>
        <v>44909</v>
      </c>
      <c r="BV5" s="19" t="n">
        <f aca="false">BU5+1</f>
        <v>44910</v>
      </c>
      <c r="BW5" s="19" t="n">
        <f aca="false">BV5+1</f>
        <v>44911</v>
      </c>
      <c r="BX5" s="19" t="n">
        <f aca="false">BW5+1</f>
        <v>44912</v>
      </c>
      <c r="BY5" s="19" t="n">
        <f aca="false">BX5+1</f>
        <v>44913</v>
      </c>
      <c r="BZ5" s="20" t="n">
        <f aca="false">BY5+1</f>
        <v>44914</v>
      </c>
      <c r="CA5" s="18" t="n">
        <f aca="false">BZ5+1</f>
        <v>44915</v>
      </c>
      <c r="CB5" s="19" t="n">
        <f aca="false">CA5+1</f>
        <v>44916</v>
      </c>
      <c r="CC5" s="19" t="n">
        <f aca="false">CB5+1</f>
        <v>44917</v>
      </c>
      <c r="CD5" s="19" t="n">
        <f aca="false">CC5+1</f>
        <v>44918</v>
      </c>
      <c r="CE5" s="19" t="n">
        <f aca="false">CD5+1</f>
        <v>44919</v>
      </c>
      <c r="CF5" s="19" t="n">
        <f aca="false">CE5+1</f>
        <v>44920</v>
      </c>
      <c r="CG5" s="20" t="n">
        <f aca="false">CF5+1</f>
        <v>44921</v>
      </c>
      <c r="CH5" s="18" t="n">
        <f aca="false">CG5+1</f>
        <v>44922</v>
      </c>
      <c r="CI5" s="19" t="n">
        <f aca="false">CH5+1</f>
        <v>44923</v>
      </c>
      <c r="CJ5" s="19" t="n">
        <f aca="false">CI5+1</f>
        <v>44924</v>
      </c>
      <c r="CK5" s="19" t="n">
        <f aca="false">CJ5+1</f>
        <v>44925</v>
      </c>
      <c r="CL5" s="19" t="n">
        <f aca="false">CK5+1</f>
        <v>44926</v>
      </c>
      <c r="CM5" s="19" t="n">
        <f aca="false">CL5+1</f>
        <v>44927</v>
      </c>
      <c r="CN5" s="20" t="n">
        <f aca="false">CM5+1</f>
        <v>44928</v>
      </c>
      <c r="CO5" s="18" t="n">
        <f aca="false">CN5+1</f>
        <v>44929</v>
      </c>
      <c r="CP5" s="19" t="n">
        <f aca="false">CO5+1</f>
        <v>44930</v>
      </c>
      <c r="CQ5" s="19" t="n">
        <f aca="false">CP5+1</f>
        <v>44931</v>
      </c>
      <c r="CR5" s="19" t="n">
        <f aca="false">CQ5+1</f>
        <v>44932</v>
      </c>
      <c r="CS5" s="19" t="n">
        <f aca="false">CR5+1</f>
        <v>44933</v>
      </c>
      <c r="CT5" s="19" t="n">
        <f aca="false">CS5+1</f>
        <v>44934</v>
      </c>
      <c r="CU5" s="20" t="n">
        <f aca="false">CT5+1</f>
        <v>44935</v>
      </c>
    </row>
    <row r="6" customFormat="false" ht="30" hidden="false" customHeight="true" outlineLevel="0" collapsed="false">
      <c r="A6" s="3" t="s">
        <v>12</v>
      </c>
      <c r="B6" s="21" t="s">
        <v>13</v>
      </c>
      <c r="C6" s="22" t="s">
        <v>14</v>
      </c>
      <c r="D6" s="22" t="s">
        <v>15</v>
      </c>
      <c r="E6" s="22" t="s">
        <v>16</v>
      </c>
      <c r="F6" s="22"/>
      <c r="G6" s="22" t="s">
        <v>17</v>
      </c>
      <c r="H6" s="23" t="str">
        <f aca="false">LEFT(TEXT(H5,"jjj"),1)</f>
        <v>l</v>
      </c>
      <c r="I6" s="23" t="str">
        <f aca="false">LEFT(TEXT(I5,"jjj"),1)</f>
        <v>m</v>
      </c>
      <c r="J6" s="23" t="str">
        <f aca="false">LEFT(TEXT(J5,"jjj"),1)</f>
        <v>m</v>
      </c>
      <c r="K6" s="23" t="str">
        <f aca="false">LEFT(TEXT(K5,"jjj"),1)</f>
        <v>j</v>
      </c>
      <c r="L6" s="23" t="str">
        <f aca="false">LEFT(TEXT(L5,"jjj"),1)</f>
        <v>v</v>
      </c>
      <c r="M6" s="23" t="str">
        <f aca="false">LEFT(TEXT(M5,"jjj"),1)</f>
        <v>s</v>
      </c>
      <c r="N6" s="23" t="str">
        <f aca="false">LEFT(TEXT(N5,"jjj"),1)</f>
        <v>d</v>
      </c>
      <c r="O6" s="23" t="str">
        <f aca="false">LEFT(TEXT(O5,"jjj"),1)</f>
        <v>l</v>
      </c>
      <c r="P6" s="23" t="str">
        <f aca="false">LEFT(TEXT(P5,"jjj"),1)</f>
        <v>m</v>
      </c>
      <c r="Q6" s="23" t="str">
        <f aca="false">LEFT(TEXT(Q5,"jjj"),1)</f>
        <v>m</v>
      </c>
      <c r="R6" s="23" t="str">
        <f aca="false">LEFT(TEXT(R5,"jjj"),1)</f>
        <v>j</v>
      </c>
      <c r="S6" s="23" t="str">
        <f aca="false">LEFT(TEXT(S5,"jjj"),1)</f>
        <v>v</v>
      </c>
      <c r="T6" s="23" t="str">
        <f aca="false">LEFT(TEXT(T5,"jjj"),1)</f>
        <v>s</v>
      </c>
      <c r="U6" s="23" t="str">
        <f aca="false">LEFT(TEXT(U5,"jjj"),1)</f>
        <v>d</v>
      </c>
      <c r="V6" s="23" t="str">
        <f aca="false">LEFT(TEXT(V5,"jjj"),1)</f>
        <v>l</v>
      </c>
      <c r="W6" s="23" t="str">
        <f aca="false">LEFT(TEXT(W5,"jjj"),1)</f>
        <v>m</v>
      </c>
      <c r="X6" s="23" t="str">
        <f aca="false">LEFT(TEXT(X5,"jjj"),1)</f>
        <v>m</v>
      </c>
      <c r="Y6" s="23" t="str">
        <f aca="false">LEFT(TEXT(Y5,"jjj"),1)</f>
        <v>j</v>
      </c>
      <c r="Z6" s="23" t="str">
        <f aca="false">LEFT(TEXT(Z5,"jjj"),1)</f>
        <v>v</v>
      </c>
      <c r="AA6" s="23" t="str">
        <f aca="false">LEFT(TEXT(AA5,"jjj"),1)</f>
        <v>s</v>
      </c>
      <c r="AB6" s="23" t="str">
        <f aca="false">LEFT(TEXT(AB5,"jjj"),1)</f>
        <v>d</v>
      </c>
      <c r="AC6" s="23" t="str">
        <f aca="false">LEFT(TEXT(AC5,"jjj"),1)</f>
        <v>l</v>
      </c>
      <c r="AD6" s="23" t="str">
        <f aca="false">LEFT(TEXT(AD5,"jjj"),1)</f>
        <v>m</v>
      </c>
      <c r="AE6" s="23" t="str">
        <f aca="false">LEFT(TEXT(AE5,"jjj"),1)</f>
        <v>m</v>
      </c>
      <c r="AF6" s="23" t="str">
        <f aca="false">LEFT(TEXT(AF5,"jjj"),1)</f>
        <v>j</v>
      </c>
      <c r="AG6" s="23" t="str">
        <f aca="false">LEFT(TEXT(AG5,"jjj"),1)</f>
        <v>v</v>
      </c>
      <c r="AH6" s="23" t="str">
        <f aca="false">LEFT(TEXT(AH5,"jjj"),1)</f>
        <v>s</v>
      </c>
      <c r="AI6" s="23" t="str">
        <f aca="false">LEFT(TEXT(AI5,"jjj"),1)</f>
        <v>d</v>
      </c>
      <c r="AJ6" s="23" t="str">
        <f aca="false">LEFT(TEXT(AJ5,"jjj"),1)</f>
        <v>l</v>
      </c>
      <c r="AK6" s="23" t="str">
        <f aca="false">LEFT(TEXT(AK5,"jjj"),1)</f>
        <v>m</v>
      </c>
      <c r="AL6" s="23" t="str">
        <f aca="false">LEFT(TEXT(AL5,"jjj"),1)</f>
        <v>m</v>
      </c>
      <c r="AM6" s="23" t="str">
        <f aca="false">LEFT(TEXT(AM5,"jjj"),1)</f>
        <v>j</v>
      </c>
      <c r="AN6" s="23" t="str">
        <f aca="false">LEFT(TEXT(AN5,"jjj"),1)</f>
        <v>v</v>
      </c>
      <c r="AO6" s="23" t="str">
        <f aca="false">LEFT(TEXT(AO5,"jjj"),1)</f>
        <v>s</v>
      </c>
      <c r="AP6" s="23" t="str">
        <f aca="false">LEFT(TEXT(AP5,"jjj"),1)</f>
        <v>d</v>
      </c>
      <c r="AQ6" s="23" t="str">
        <f aca="false">LEFT(TEXT(AQ5,"jjj"),1)</f>
        <v>l</v>
      </c>
      <c r="AR6" s="23" t="str">
        <f aca="false">LEFT(TEXT(AR5,"jjj"),1)</f>
        <v>m</v>
      </c>
      <c r="AS6" s="23" t="str">
        <f aca="false">LEFT(TEXT(AS5,"jjj"),1)</f>
        <v>m</v>
      </c>
      <c r="AT6" s="23" t="str">
        <f aca="false">LEFT(TEXT(AT5,"jjj"),1)</f>
        <v>j</v>
      </c>
      <c r="AU6" s="23" t="str">
        <f aca="false">LEFT(TEXT(AU5,"jjj"),1)</f>
        <v>v</v>
      </c>
      <c r="AV6" s="23" t="str">
        <f aca="false">LEFT(TEXT(AV5,"jjj"),1)</f>
        <v>s</v>
      </c>
      <c r="AW6" s="23" t="str">
        <f aca="false">LEFT(TEXT(AW5,"jjj"),1)</f>
        <v>d</v>
      </c>
      <c r="AX6" s="23" t="str">
        <f aca="false">LEFT(TEXT(AX5,"jjj"),1)</f>
        <v>l</v>
      </c>
      <c r="AY6" s="23" t="str">
        <f aca="false">LEFT(TEXT(AY5,"jjj"),1)</f>
        <v>m</v>
      </c>
      <c r="AZ6" s="23" t="str">
        <f aca="false">LEFT(TEXT(AZ5,"jjj"),1)</f>
        <v>m</v>
      </c>
      <c r="BA6" s="23" t="str">
        <f aca="false">LEFT(TEXT(BA5,"jjj"),1)</f>
        <v>j</v>
      </c>
      <c r="BB6" s="23" t="str">
        <f aca="false">LEFT(TEXT(BB5,"jjj"),1)</f>
        <v>v</v>
      </c>
      <c r="BC6" s="23" t="str">
        <f aca="false">LEFT(TEXT(BC5,"jjj"),1)</f>
        <v>s</v>
      </c>
      <c r="BD6" s="23" t="str">
        <f aca="false">LEFT(TEXT(BD5,"jjj"),1)</f>
        <v>d</v>
      </c>
      <c r="BE6" s="23" t="str">
        <f aca="false">LEFT(TEXT(BE5,"jjj"),1)</f>
        <v>l</v>
      </c>
      <c r="BF6" s="23" t="str">
        <f aca="false">LEFT(TEXT(BF5,"jjj"),1)</f>
        <v>m</v>
      </c>
      <c r="BG6" s="23" t="str">
        <f aca="false">LEFT(TEXT(BG5,"jjj"),1)</f>
        <v>m</v>
      </c>
      <c r="BH6" s="23" t="str">
        <f aca="false">LEFT(TEXT(BH5,"jjj"),1)</f>
        <v>j</v>
      </c>
      <c r="BI6" s="23" t="str">
        <f aca="false">LEFT(TEXT(BI5,"jjj"),1)</f>
        <v>v</v>
      </c>
      <c r="BJ6" s="23" t="str">
        <f aca="false">LEFT(TEXT(BJ5,"jjj"),1)</f>
        <v>s</v>
      </c>
      <c r="BK6" s="23" t="str">
        <f aca="false">LEFT(TEXT(BK5,"jjj"),1)</f>
        <v>d</v>
      </c>
      <c r="BL6" s="23" t="str">
        <f aca="false">LEFT(TEXT(BL5,"jjj"),1)</f>
        <v>l</v>
      </c>
      <c r="BM6" s="23" t="str">
        <f aca="false">LEFT(TEXT(BM5,"jjj"),1)</f>
        <v>m</v>
      </c>
      <c r="BN6" s="23" t="str">
        <f aca="false">LEFT(TEXT(BN5,"jjj"),1)</f>
        <v>m</v>
      </c>
      <c r="BO6" s="23" t="str">
        <f aca="false">LEFT(TEXT(BO5,"jjj"),1)</f>
        <v>j</v>
      </c>
      <c r="BP6" s="23" t="str">
        <f aca="false">LEFT(TEXT(BP5,"jjj"),1)</f>
        <v>v</v>
      </c>
      <c r="BQ6" s="23" t="str">
        <f aca="false">LEFT(TEXT(BQ5,"jjj"),1)</f>
        <v>s</v>
      </c>
      <c r="BR6" s="23" t="str">
        <f aca="false">LEFT(TEXT(BR5,"jjj"),1)</f>
        <v>d</v>
      </c>
      <c r="BS6" s="23" t="str">
        <f aca="false">LEFT(TEXT(BS5,"jjj"),1)</f>
        <v>l</v>
      </c>
      <c r="BT6" s="23" t="str">
        <f aca="false">LEFT(TEXT(BT5,"jjj"),1)</f>
        <v>m</v>
      </c>
      <c r="BU6" s="23" t="str">
        <f aca="false">LEFT(TEXT(BU5,"jjj"),1)</f>
        <v>m</v>
      </c>
      <c r="BV6" s="23" t="str">
        <f aca="false">LEFT(TEXT(BV5,"jjj"),1)</f>
        <v>j</v>
      </c>
      <c r="BW6" s="23" t="str">
        <f aca="false">LEFT(TEXT(BW5,"jjj"),1)</f>
        <v>v</v>
      </c>
      <c r="BX6" s="23" t="str">
        <f aca="false">LEFT(TEXT(BX5,"jjj"),1)</f>
        <v>s</v>
      </c>
      <c r="BY6" s="23" t="str">
        <f aca="false">LEFT(TEXT(BY5,"jjj"),1)</f>
        <v>d</v>
      </c>
      <c r="BZ6" s="23" t="str">
        <f aca="false">LEFT(TEXT(BZ5,"jjj"),1)</f>
        <v>l</v>
      </c>
      <c r="CA6" s="23" t="str">
        <f aca="false">LEFT(TEXT(CA5,"jjj"),1)</f>
        <v>m</v>
      </c>
      <c r="CB6" s="23" t="str">
        <f aca="false">LEFT(TEXT(CB5,"jjj"),1)</f>
        <v>m</v>
      </c>
      <c r="CC6" s="23" t="str">
        <f aca="false">LEFT(TEXT(CC5,"jjj"),1)</f>
        <v>j</v>
      </c>
      <c r="CD6" s="23" t="str">
        <f aca="false">LEFT(TEXT(CD5,"jjj"),1)</f>
        <v>v</v>
      </c>
      <c r="CE6" s="23" t="str">
        <f aca="false">LEFT(TEXT(CE5,"jjj"),1)</f>
        <v>s</v>
      </c>
      <c r="CF6" s="23" t="str">
        <f aca="false">LEFT(TEXT(CF5,"jjj"),1)</f>
        <v>d</v>
      </c>
      <c r="CG6" s="23" t="str">
        <f aca="false">LEFT(TEXT(CG5,"jjj"),1)</f>
        <v>l</v>
      </c>
      <c r="CH6" s="23" t="str">
        <f aca="false">LEFT(TEXT(CH5,"jjj"),1)</f>
        <v>m</v>
      </c>
      <c r="CI6" s="23" t="str">
        <f aca="false">LEFT(TEXT(CI5,"jjj"),1)</f>
        <v>m</v>
      </c>
      <c r="CJ6" s="23" t="str">
        <f aca="false">LEFT(TEXT(CJ5,"jjj"),1)</f>
        <v>j</v>
      </c>
      <c r="CK6" s="23" t="str">
        <f aca="false">LEFT(TEXT(CK5,"jjj"),1)</f>
        <v>v</v>
      </c>
      <c r="CL6" s="23" t="str">
        <f aca="false">LEFT(TEXT(CL5,"jjj"),1)</f>
        <v>s</v>
      </c>
      <c r="CM6" s="23" t="str">
        <f aca="false">LEFT(TEXT(CM5,"jjj"),1)</f>
        <v>d</v>
      </c>
      <c r="CN6" s="23" t="str">
        <f aca="false">LEFT(TEXT(CN5,"jjj"),1)</f>
        <v>l</v>
      </c>
      <c r="CO6" s="23" t="str">
        <f aca="false">LEFT(TEXT(CO5,"jjj"),1)</f>
        <v>m</v>
      </c>
      <c r="CP6" s="23" t="str">
        <f aca="false">LEFT(TEXT(CP5,"jjj"),1)</f>
        <v>m</v>
      </c>
      <c r="CQ6" s="23" t="str">
        <f aca="false">LEFT(TEXT(CQ5,"jjj"),1)</f>
        <v>j</v>
      </c>
      <c r="CR6" s="23" t="str">
        <f aca="false">LEFT(TEXT(CR5,"jjj"),1)</f>
        <v>v</v>
      </c>
      <c r="CS6" s="23" t="str">
        <f aca="false">LEFT(TEXT(CS5,"jjj"),1)</f>
        <v>s</v>
      </c>
      <c r="CT6" s="23" t="str">
        <f aca="false">LEFT(TEXT(CT5,"jjj"),1)</f>
        <v>d</v>
      </c>
      <c r="CU6" s="23" t="str">
        <f aca="false">LEFT(TEXT(CU5,"jjj"),1)</f>
        <v>l</v>
      </c>
    </row>
    <row r="7" customFormat="false" ht="15" hidden="true" customHeight="false" outlineLevel="0" collapsed="false">
      <c r="A7" s="1" t="s">
        <v>18</v>
      </c>
      <c r="C7" s="24"/>
      <c r="G7" s="0" t="str">
        <f aca="false">IF(OR(ISBLANK(début_tâche),ISBLANK(fin_tâche)),"",fin_tâche-début_tâche+1)</f>
        <v/>
      </c>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row>
    <row r="8" s="31" customFormat="true" ht="30" hidden="false" customHeight="true" outlineLevel="0" collapsed="false">
      <c r="A8" s="3" t="s">
        <v>19</v>
      </c>
      <c r="B8" s="26" t="s">
        <v>20</v>
      </c>
      <c r="C8" s="27"/>
      <c r="D8" s="28"/>
      <c r="E8" s="29"/>
      <c r="F8" s="30"/>
      <c r="G8" s="30" t="str">
        <f aca="false">IF(OR(ISBLANK(début_tâche),ISBLANK(fin_tâche)),"",fin_tâche-début_tâche+1)</f>
        <v/>
      </c>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row>
    <row r="9" s="31" customFormat="true" ht="30" hidden="false" customHeight="true" outlineLevel="0" collapsed="false">
      <c r="A9" s="3" t="s">
        <v>21</v>
      </c>
      <c r="B9" s="32" t="s">
        <v>22</v>
      </c>
      <c r="C9" s="33" t="s">
        <v>23</v>
      </c>
      <c r="D9" s="34" t="n">
        <f aca="false">Début_Projet</f>
        <v>44848</v>
      </c>
      <c r="E9" s="34" t="n">
        <f aca="false">D9+14</f>
        <v>44862</v>
      </c>
      <c r="F9" s="30"/>
      <c r="G9" s="30" t="n">
        <f aca="false">IF(OR(ISBLANK(début_tâche),ISBLANK(fin_tâche)),"",fin_tâche-début_tâche+1)</f>
        <v>15</v>
      </c>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row>
    <row r="10" s="31" customFormat="true" ht="30" hidden="false" customHeight="true" outlineLevel="0" collapsed="false">
      <c r="A10" s="3" t="s">
        <v>24</v>
      </c>
      <c r="B10" s="32" t="s">
        <v>25</v>
      </c>
      <c r="C10" s="33" t="s">
        <v>26</v>
      </c>
      <c r="D10" s="34" t="n">
        <f aca="false">D9</f>
        <v>44848</v>
      </c>
      <c r="E10" s="34" t="n">
        <f aca="false">D10+14</f>
        <v>44862</v>
      </c>
      <c r="F10" s="30"/>
      <c r="G10" s="30" t="n">
        <f aca="false">IF(OR(ISBLANK(début_tâche),ISBLANK(fin_tâche)),"",fin_tâche-début_tâche+1)</f>
        <v>15</v>
      </c>
      <c r="H10" s="25"/>
      <c r="I10" s="25"/>
      <c r="J10" s="25"/>
      <c r="K10" s="25"/>
      <c r="L10" s="25"/>
      <c r="M10" s="25"/>
      <c r="N10" s="25"/>
      <c r="O10" s="25"/>
      <c r="P10" s="25"/>
      <c r="Q10" s="25"/>
      <c r="R10" s="25"/>
      <c r="S10" s="25"/>
      <c r="T10" s="35"/>
      <c r="U10" s="3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row>
    <row r="11" s="31" customFormat="true" ht="30" hidden="false" customHeight="true" outlineLevel="0" collapsed="false">
      <c r="A11" s="1"/>
      <c r="B11" s="32" t="s">
        <v>27</v>
      </c>
      <c r="C11" s="33" t="s">
        <v>23</v>
      </c>
      <c r="D11" s="34" t="n">
        <f aca="false">E10</f>
        <v>44862</v>
      </c>
      <c r="E11" s="34" t="n">
        <f aca="false">D11+4</f>
        <v>44866</v>
      </c>
      <c r="F11" s="30"/>
      <c r="G11" s="30" t="n">
        <f aca="false">IF(OR(ISBLANK(début_tâche),ISBLANK(fin_tâche)),"",fin_tâche-début_tâche+1)</f>
        <v>5</v>
      </c>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row>
    <row r="12" s="31" customFormat="true" ht="30" hidden="false" customHeight="true" outlineLevel="0" collapsed="false">
      <c r="A12" s="1"/>
      <c r="B12" s="32" t="s">
        <v>28</v>
      </c>
      <c r="C12" s="33" t="s">
        <v>26</v>
      </c>
      <c r="D12" s="34" t="n">
        <f aca="false">D11</f>
        <v>44862</v>
      </c>
      <c r="E12" s="34" t="n">
        <f aca="false">D12+5</f>
        <v>44867</v>
      </c>
      <c r="F12" s="30"/>
      <c r="G12" s="30" t="n">
        <f aca="false">IF(OR(ISBLANK(début_tâche),ISBLANK(fin_tâche)),"",fin_tâche-début_tâche+1)</f>
        <v>6</v>
      </c>
      <c r="H12" s="25"/>
      <c r="I12" s="25"/>
      <c r="J12" s="25"/>
      <c r="K12" s="25"/>
      <c r="L12" s="25"/>
      <c r="M12" s="25"/>
      <c r="N12" s="25"/>
      <c r="O12" s="25"/>
      <c r="P12" s="25"/>
      <c r="Q12" s="25"/>
      <c r="R12" s="25"/>
      <c r="S12" s="25"/>
      <c r="T12" s="25"/>
      <c r="U12" s="25"/>
      <c r="V12" s="25"/>
      <c r="W12" s="25"/>
      <c r="X12" s="3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row>
    <row r="13" s="31" customFormat="true" ht="30" hidden="false" customHeight="true" outlineLevel="0" collapsed="false">
      <c r="A13" s="1"/>
      <c r="B13" s="32" t="s">
        <v>29</v>
      </c>
      <c r="C13" s="33" t="s">
        <v>26</v>
      </c>
      <c r="D13" s="34" t="n">
        <f aca="false">E12</f>
        <v>44867</v>
      </c>
      <c r="E13" s="34" t="n">
        <f aca="false">D13+2</f>
        <v>44869</v>
      </c>
      <c r="F13" s="30"/>
      <c r="G13" s="30" t="n">
        <f aca="false">IF(OR(ISBLANK(début_tâche),ISBLANK(fin_tâche)),"",fin_tâche-début_tâche+1)</f>
        <v>3</v>
      </c>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row>
    <row r="14" s="31" customFormat="true" ht="30" hidden="false" customHeight="true" outlineLevel="0" collapsed="false">
      <c r="A14" s="3" t="s">
        <v>30</v>
      </c>
      <c r="B14" s="36" t="s">
        <v>31</v>
      </c>
      <c r="C14" s="37"/>
      <c r="D14" s="38"/>
      <c r="E14" s="39"/>
      <c r="F14" s="30"/>
      <c r="G14" s="30" t="str">
        <f aca="false">IF(OR(ISBLANK(début_tâche),ISBLANK(fin_tâche)),"",fin_tâche-début_tâche+1)</f>
        <v/>
      </c>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row>
    <row r="15" s="31" customFormat="true" ht="30" hidden="false" customHeight="true" outlineLevel="0" collapsed="false">
      <c r="A15" s="3" t="n">
        <v>360</v>
      </c>
      <c r="B15" s="40" t="s">
        <v>32</v>
      </c>
      <c r="C15" s="41" t="s">
        <v>26</v>
      </c>
      <c r="D15" s="42" t="n">
        <f aca="false">E13</f>
        <v>44869</v>
      </c>
      <c r="E15" s="42" t="n">
        <f aca="false">D15+10</f>
        <v>44879</v>
      </c>
      <c r="F15" s="30"/>
      <c r="G15" s="30" t="n">
        <f aca="false">IF(OR(ISBLANK(début_tâche),ISBLANK(fin_tâche)),"",fin_tâche-début_tâche+1)</f>
        <v>11</v>
      </c>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row>
    <row r="16" s="31" customFormat="true" ht="30" hidden="false" customHeight="true" outlineLevel="0" collapsed="false">
      <c r="A16" s="1"/>
      <c r="B16" s="40" t="s">
        <v>33</v>
      </c>
      <c r="C16" s="41" t="s">
        <v>23</v>
      </c>
      <c r="D16" s="42" t="n">
        <f aca="false">E11</f>
        <v>44866</v>
      </c>
      <c r="E16" s="42" t="n">
        <f aca="false">D16+10</f>
        <v>44876</v>
      </c>
      <c r="F16" s="30"/>
      <c r="G16" s="30" t="n">
        <f aca="false">IF(OR(ISBLANK(début_tâche),ISBLANK(fin_tâche)),"",fin_tâche-début_tâche+1)</f>
        <v>11</v>
      </c>
      <c r="H16" s="25"/>
      <c r="I16" s="25"/>
      <c r="J16" s="25"/>
      <c r="K16" s="25"/>
      <c r="L16" s="25"/>
      <c r="M16" s="25"/>
      <c r="N16" s="25"/>
      <c r="O16" s="25"/>
      <c r="P16" s="25"/>
      <c r="Q16" s="25"/>
      <c r="R16" s="25"/>
      <c r="S16" s="25"/>
      <c r="T16" s="35"/>
      <c r="U16" s="3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row>
    <row r="17" s="31" customFormat="true" ht="30" hidden="false" customHeight="true" outlineLevel="0" collapsed="false">
      <c r="A17" s="1"/>
      <c r="B17" s="40" t="s">
        <v>34</v>
      </c>
      <c r="C17" s="41" t="s">
        <v>26</v>
      </c>
      <c r="D17" s="42" t="n">
        <f aca="false">E15</f>
        <v>44879</v>
      </c>
      <c r="E17" s="42" t="n">
        <f aca="false">D17+7</f>
        <v>44886</v>
      </c>
      <c r="F17" s="30"/>
      <c r="G17" s="30" t="n">
        <f aca="false">IF(OR(ISBLANK(début_tâche),ISBLANK(fin_tâche)),"",fin_tâche-début_tâche+1)</f>
        <v>8</v>
      </c>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row>
    <row r="18" s="31" customFormat="true" ht="30" hidden="false" customHeight="true" outlineLevel="0" collapsed="false">
      <c r="A18" s="1"/>
      <c r="B18" s="40" t="s">
        <v>35</v>
      </c>
      <c r="C18" s="41" t="s">
        <v>23</v>
      </c>
      <c r="D18" s="42" t="n">
        <f aca="false">E16</f>
        <v>44876</v>
      </c>
      <c r="E18" s="42" t="n">
        <f aca="false">D18+7</f>
        <v>44883</v>
      </c>
      <c r="F18" s="30"/>
      <c r="G18" s="30" t="n">
        <f aca="false">IF(OR(ISBLANK(début_tâche),ISBLANK(fin_tâche)),"",fin_tâche-début_tâche+1)</f>
        <v>8</v>
      </c>
      <c r="H18" s="25"/>
      <c r="I18" s="25"/>
      <c r="J18" s="25"/>
      <c r="K18" s="25"/>
      <c r="L18" s="25"/>
      <c r="M18" s="25"/>
      <c r="N18" s="25"/>
      <c r="O18" s="25"/>
      <c r="P18" s="25"/>
      <c r="Q18" s="25"/>
      <c r="R18" s="25"/>
      <c r="S18" s="25"/>
      <c r="T18" s="25"/>
      <c r="U18" s="25"/>
      <c r="V18" s="25"/>
      <c r="W18" s="25"/>
      <c r="X18" s="3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row>
    <row r="19" s="31" customFormat="true" ht="30" hidden="false" customHeight="true" outlineLevel="0" collapsed="false">
      <c r="A19" s="1"/>
      <c r="B19" s="40" t="s">
        <v>36</v>
      </c>
      <c r="C19" s="41" t="s">
        <v>23</v>
      </c>
      <c r="D19" s="42" t="n">
        <f aca="false">E18</f>
        <v>44883</v>
      </c>
      <c r="E19" s="42" t="n">
        <f aca="false">D19+3</f>
        <v>44886</v>
      </c>
      <c r="F19" s="30"/>
      <c r="G19" s="30" t="n">
        <f aca="false">IF(OR(ISBLANK(début_tâche),ISBLANK(fin_tâche)),"",fin_tâche-début_tâche+1)</f>
        <v>4</v>
      </c>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row>
    <row r="20" s="31" customFormat="true" ht="30" hidden="false" customHeight="true" outlineLevel="0" collapsed="false">
      <c r="A20" s="1" t="s">
        <v>37</v>
      </c>
      <c r="B20" s="43" t="s">
        <v>38</v>
      </c>
      <c r="C20" s="44"/>
      <c r="D20" s="45"/>
      <c r="E20" s="46"/>
      <c r="F20" s="30"/>
      <c r="G20" s="30" t="str">
        <f aca="false">IF(OR(ISBLANK(début_tâche),ISBLANK(fin_tâche)),"",fin_tâche-début_tâche+1)</f>
        <v/>
      </c>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row>
    <row r="21" s="31" customFormat="true" ht="30" hidden="false" customHeight="true" outlineLevel="0" collapsed="false">
      <c r="A21" s="1"/>
      <c r="B21" s="47" t="s">
        <v>39</v>
      </c>
      <c r="C21" s="48" t="s">
        <v>26</v>
      </c>
      <c r="D21" s="49" t="n">
        <f aca="false">E17</f>
        <v>44886</v>
      </c>
      <c r="E21" s="49" t="n">
        <f aca="false">D21+14</f>
        <v>44900</v>
      </c>
      <c r="F21" s="30"/>
      <c r="G21" s="30" t="n">
        <f aca="false">IF(OR(ISBLANK(début_tâche),ISBLANK(fin_tâche)),"",fin_tâche-début_tâche+1)</f>
        <v>15</v>
      </c>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row>
    <row r="22" s="31" customFormat="true" ht="30" hidden="false" customHeight="true" outlineLevel="0" collapsed="false">
      <c r="A22" s="1"/>
      <c r="B22" s="47" t="s">
        <v>40</v>
      </c>
      <c r="C22" s="48" t="s">
        <v>26</v>
      </c>
      <c r="D22" s="49" t="n">
        <f aca="false">E21</f>
        <v>44900</v>
      </c>
      <c r="E22" s="49" t="n">
        <f aca="false">D22+7</f>
        <v>44907</v>
      </c>
      <c r="F22" s="30"/>
      <c r="G22" s="30" t="n">
        <f aca="false">IF(OR(ISBLANK(début_tâche),ISBLANK(fin_tâche)),"",fin_tâche-début_tâche+1)</f>
        <v>8</v>
      </c>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row>
    <row r="23" s="31" customFormat="true" ht="30" hidden="false" customHeight="true" outlineLevel="0" collapsed="false">
      <c r="A23" s="1"/>
      <c r="B23" s="47" t="s">
        <v>41</v>
      </c>
      <c r="C23" s="48" t="s">
        <v>23</v>
      </c>
      <c r="D23" s="49" t="n">
        <f aca="false">E19</f>
        <v>44886</v>
      </c>
      <c r="E23" s="49" t="n">
        <f aca="false">D23+7</f>
        <v>44893</v>
      </c>
      <c r="F23" s="30"/>
      <c r="G23" s="30" t="n">
        <f aca="false">IF(OR(ISBLANK(début_tâche),ISBLANK(fin_tâche)),"",fin_tâche-début_tâche+1)</f>
        <v>8</v>
      </c>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row>
    <row r="24" s="31" customFormat="true" ht="30" hidden="false" customHeight="true" outlineLevel="0" collapsed="false">
      <c r="A24" s="1"/>
      <c r="B24" s="47" t="s">
        <v>42</v>
      </c>
      <c r="C24" s="48" t="s">
        <v>23</v>
      </c>
      <c r="D24" s="49" t="n">
        <f aca="false">E23</f>
        <v>44893</v>
      </c>
      <c r="E24" s="49" t="n">
        <f aca="false">D24+14</f>
        <v>44907</v>
      </c>
      <c r="F24" s="30"/>
      <c r="G24" s="30" t="n">
        <f aca="false">IF(OR(ISBLANK(début_tâche),ISBLANK(fin_tâche)),"",fin_tâche-début_tâche+1)</f>
        <v>15</v>
      </c>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row>
    <row r="25" s="31" customFormat="true" ht="30" hidden="false" customHeight="true" outlineLevel="0" collapsed="false">
      <c r="A25" s="1"/>
      <c r="B25" s="47" t="s">
        <v>43</v>
      </c>
      <c r="C25" s="48" t="s">
        <v>23</v>
      </c>
      <c r="D25" s="49" t="n">
        <f aca="false">E24</f>
        <v>44907</v>
      </c>
      <c r="E25" s="49" t="n">
        <f aca="false">D25+5</f>
        <v>44912</v>
      </c>
      <c r="F25" s="30"/>
      <c r="G25" s="30" t="n">
        <f aca="false">IF(OR(ISBLANK(début_tâche),ISBLANK(fin_tâche)),"",fin_tâche-début_tâche+1)</f>
        <v>6</v>
      </c>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row>
    <row r="26" s="31" customFormat="true" ht="30" hidden="false" customHeight="true" outlineLevel="0" collapsed="false">
      <c r="A26" s="1" t="s">
        <v>37</v>
      </c>
      <c r="B26" s="50" t="s">
        <v>44</v>
      </c>
      <c r="C26" s="51"/>
      <c r="D26" s="52"/>
      <c r="E26" s="53"/>
      <c r="F26" s="30"/>
      <c r="G26" s="30" t="str">
        <f aca="false">IF(OR(ISBLANK(début_tâche),ISBLANK(fin_tâche)),"",fin_tâche-début_tâche+1)</f>
        <v/>
      </c>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row>
    <row r="27" s="31" customFormat="true" ht="30" hidden="false" customHeight="true" outlineLevel="0" collapsed="false">
      <c r="A27" s="1"/>
      <c r="B27" s="54" t="s">
        <v>45</v>
      </c>
      <c r="C27" s="55" t="s">
        <v>26</v>
      </c>
      <c r="D27" s="56" t="n">
        <f aca="false">E22</f>
        <v>44907</v>
      </c>
      <c r="E27" s="56" t="n">
        <f aca="false">D27+14</f>
        <v>44921</v>
      </c>
      <c r="F27" s="30"/>
      <c r="G27" s="30" t="n">
        <f aca="false">IF(OR(ISBLANK(début_tâche),ISBLANK(fin_tâche)),"",fin_tâche-début_tâche+1)</f>
        <v>15</v>
      </c>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row>
    <row r="28" s="31" customFormat="true" ht="30" hidden="false" customHeight="true" outlineLevel="0" collapsed="false">
      <c r="A28" s="1"/>
      <c r="B28" s="54" t="s">
        <v>46</v>
      </c>
      <c r="C28" s="55" t="s">
        <v>23</v>
      </c>
      <c r="D28" s="56" t="n">
        <f aca="false">E25</f>
        <v>44912</v>
      </c>
      <c r="E28" s="56" t="n">
        <f aca="false">D28+14</f>
        <v>44926</v>
      </c>
      <c r="F28" s="30"/>
      <c r="G28" s="30" t="n">
        <f aca="false">IF(OR(ISBLANK(début_tâche),ISBLANK(fin_tâche)),"",fin_tâche-début_tâche+1)</f>
        <v>15</v>
      </c>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row>
    <row r="29" s="31" customFormat="true" ht="30" hidden="false" customHeight="true" outlineLevel="0" collapsed="false">
      <c r="A29" s="1"/>
      <c r="B29" s="54" t="s">
        <v>47</v>
      </c>
      <c r="C29" s="55" t="s">
        <v>26</v>
      </c>
      <c r="D29" s="56" t="n">
        <f aca="false">E27</f>
        <v>44921</v>
      </c>
      <c r="E29" s="56" t="n">
        <f aca="false">D29+10</f>
        <v>44931</v>
      </c>
      <c r="F29" s="30"/>
      <c r="G29" s="30" t="n">
        <f aca="false">IF(OR(ISBLANK(début_tâche),ISBLANK(fin_tâche)),"",fin_tâche-début_tâche+1)</f>
        <v>11</v>
      </c>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row>
    <row r="30" customFormat="false" ht="30" hidden="false" customHeight="true" outlineLevel="0" collapsed="false">
      <c r="F30" s="57"/>
    </row>
    <row r="31" customFormat="false" ht="30" hidden="false" customHeight="true" outlineLevel="0" collapsed="false">
      <c r="C31" s="58"/>
      <c r="E31" s="59"/>
    </row>
    <row r="32" customFormat="false" ht="30" hidden="false" customHeight="true" outlineLevel="0" collapsed="false">
      <c r="C32" s="60"/>
    </row>
  </sheetData>
  <mergeCells count="14">
    <mergeCell ref="D3:E3"/>
    <mergeCell ref="H4:N4"/>
    <mergeCell ref="O4:U4"/>
    <mergeCell ref="V4:AB4"/>
    <mergeCell ref="AC4:AI4"/>
    <mergeCell ref="AJ4:AP4"/>
    <mergeCell ref="AQ4:AW4"/>
    <mergeCell ref="AX4:BD4"/>
    <mergeCell ref="BE4:BK4"/>
    <mergeCell ref="BM4:BS4"/>
    <mergeCell ref="BT4:BZ4"/>
    <mergeCell ref="CA4:CG4"/>
    <mergeCell ref="CH4:CN4"/>
    <mergeCell ref="CO4:CU4"/>
  </mergeCells>
  <conditionalFormatting sqref="H5:BK8 Q9:BK9 H9:N9 H10:BK29 BL5:CU29">
    <cfRule type="expression" priority="2" aboveAverage="0" equalAverage="0" bottom="0" percent="0" rank="0" text="" dxfId="0">
      <formula>AND(TODAY()&gt;=H$5,TODAY()&lt;I$5)</formula>
    </cfRule>
  </conditionalFormatting>
  <conditionalFormatting sqref="H7:BK8 Q9:BK9 H9:N9 H10:BK29 BL7:CU29">
    <cfRule type="expression" priority="3" aboveAverage="0" equalAverage="0" bottom="0" percent="0" rank="0" text="" dxfId="1">
      <formula>AND(début_tâche&lt;=H$5,ROUNDDOWN((fin_tâche-début_tâche+1)*avancement_tâche,0)+début_tâche-1&gt;=H$5)</formula>
    </cfRule>
    <cfRule type="expression" priority="4" aboveAverage="0" equalAverage="0" bottom="0" percent="0" rank="0" text="" dxfId="2">
      <formula>AND(fin_tâche&gt;=H$5,début_tâche&lt;I$5)</formula>
    </cfRule>
  </conditionalFormatting>
  <conditionalFormatting sqref="P9">
    <cfRule type="expression" priority="5" aboveAverage="0" equalAverage="0" bottom="0" percent="0" rank="0" text="" dxfId="3">
      <formula>AND(TODAY()&gt;=O$5,TODAY()&lt;P$5)</formula>
    </cfRule>
  </conditionalFormatting>
  <conditionalFormatting sqref="P9">
    <cfRule type="expression" priority="6" aboveAverage="0" equalAverage="0" bottom="0" percent="0" rank="0" text="" dxfId="4">
      <formula>AND(début_tâche&lt;=O$5,ROUNDDOWN((fin_tâche-début_tâche+1)*avancement_tâche,0)+début_tâche-1&gt;=O$5)</formula>
    </cfRule>
    <cfRule type="expression" priority="7" aboveAverage="0" equalAverage="0" bottom="0" percent="0" rank="0" text="" dxfId="5">
      <formula>AND(fin_tâche&gt;=O$5,début_tâche&lt;P$5)</formula>
    </cfRule>
  </conditionalFormatting>
  <conditionalFormatting sqref="O9">
    <cfRule type="expression" priority="8" aboveAverage="0" equalAverage="0" bottom="0" percent="0" rank="0" text="" dxfId="6">
      <formula>AND(TODAY()&gt;=L$5,TODAY()&lt;M$5)</formula>
    </cfRule>
  </conditionalFormatting>
  <conditionalFormatting sqref="O9">
    <cfRule type="expression" priority="9" aboveAverage="0" equalAverage="0" bottom="0" percent="0" rank="0" text="" dxfId="7">
      <formula>AND(début_tâche&lt;=L$5,ROUNDDOWN((fin_tâche-début_tâche+1)*avancement_tâche,0)+début_tâche-1&gt;=L$5)</formula>
    </cfRule>
    <cfRule type="expression" priority="10" aboveAverage="0" equalAverage="0" bottom="0" percent="0" rank="0" text="" dxfId="8">
      <formula>AND(fin_tâche&gt;=L$5,début_tâche&lt;M$5)</formula>
    </cfRule>
  </conditionalFormatting>
  <dataValidations count="1">
    <dataValidation allowBlank="true" errorStyle="stop" operator="greaterThanOrEqual" prompt="La modification de ce nombre entraînera la défilement du diagramme de Gantt." promptTitle="Semaine d’affichage" showDropDown="false" showErrorMessage="false" showInputMessage="true" sqref="D4" type="whole">
      <formula1>1</formula1>
      <formula2>0</formula2>
    </dataValidation>
  </dataValidations>
  <hyperlinks>
    <hyperlink ref="H1" r:id="rId1" display="DIAGRAMME DE GANTT SIMPLE par Vertex42.com"/>
    <hyperlink ref="H2" r:id="rId2" display="https://www.vertex42.com/ExcelTemplates/simple-gantt-chart.html"/>
  </hyperlink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colBreaks count="1" manualBreakCount="1">
    <brk id="2" man="true" max="65535" min="0"/>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109375" defaultRowHeight="13.5" zeroHeight="false" outlineLevelRow="0" outlineLevelCol="0"/>
  <cols>
    <col collapsed="false" customWidth="true" hidden="false" outlineLevel="0" max="1" min="1" style="61" width="90.66"/>
    <col collapsed="false" customWidth="false" hidden="false" outlineLevel="0" max="1024" min="2" style="8" width="9.11"/>
  </cols>
  <sheetData>
    <row r="1" customFormat="false" ht="46.5" hidden="false" customHeight="true" outlineLevel="0" collapsed="false"/>
    <row r="2" s="63" customFormat="true" ht="15" hidden="false" customHeight="false" outlineLevel="0" collapsed="false">
      <c r="A2" s="62" t="s">
        <v>2</v>
      </c>
      <c r="B2" s="62"/>
    </row>
    <row r="3" s="66" customFormat="true" ht="27" hidden="false" customHeight="true" outlineLevel="0" collapsed="false">
      <c r="A3" s="64" t="s">
        <v>5</v>
      </c>
      <c r="B3" s="65"/>
    </row>
    <row r="4" s="68" customFormat="true" ht="25.5" hidden="false" customHeight="false" outlineLevel="0" collapsed="false">
      <c r="A4" s="67" t="s">
        <v>48</v>
      </c>
    </row>
    <row r="5" customFormat="false" ht="73.5" hidden="false" customHeight="true" outlineLevel="0" collapsed="false">
      <c r="A5" s="69" t="s">
        <v>49</v>
      </c>
    </row>
    <row r="6" customFormat="false" ht="26.25" hidden="false" customHeight="true" outlineLevel="0" collapsed="false">
      <c r="A6" s="67" t="s">
        <v>50</v>
      </c>
    </row>
    <row r="7" s="61" customFormat="true" ht="204.75" hidden="false" customHeight="true" outlineLevel="0" collapsed="false">
      <c r="A7" s="70" t="s">
        <v>51</v>
      </c>
    </row>
    <row r="8" s="68" customFormat="true" ht="25.5" hidden="false" customHeight="false" outlineLevel="0" collapsed="false">
      <c r="A8" s="67" t="s">
        <v>52</v>
      </c>
    </row>
    <row r="9" customFormat="false" ht="57" hidden="false" customHeight="false" outlineLevel="0" collapsed="false">
      <c r="A9" s="69" t="s">
        <v>53</v>
      </c>
    </row>
    <row r="10" s="61" customFormat="true" ht="27.75" hidden="false" customHeight="true" outlineLevel="0" collapsed="false">
      <c r="A10" s="71" t="s">
        <v>54</v>
      </c>
    </row>
    <row r="11" s="68" customFormat="true" ht="25.5" hidden="false" customHeight="false" outlineLevel="0" collapsed="false">
      <c r="A11" s="67" t="s">
        <v>55</v>
      </c>
    </row>
    <row r="12" customFormat="false" ht="28.5" hidden="false" customHeight="false" outlineLevel="0" collapsed="false">
      <c r="A12" s="69" t="s">
        <v>56</v>
      </c>
    </row>
    <row r="13" s="61" customFormat="true" ht="27.75" hidden="false" customHeight="true" outlineLevel="0" collapsed="false">
      <c r="A13" s="71" t="s">
        <v>57</v>
      </c>
    </row>
    <row r="14" s="68" customFormat="true" ht="25.5" hidden="false" customHeight="false" outlineLevel="0" collapsed="false">
      <c r="A14" s="67" t="s">
        <v>58</v>
      </c>
    </row>
    <row r="15" customFormat="false" ht="88.5" hidden="false" customHeight="true" outlineLevel="0" collapsed="false">
      <c r="A15" s="69" t="s">
        <v>59</v>
      </c>
    </row>
    <row r="16" customFormat="false" ht="96.75" hidden="false" customHeight="true" outlineLevel="0" collapsed="false">
      <c r="A16" s="69" t="s">
        <v>60</v>
      </c>
    </row>
  </sheetData>
  <hyperlinks>
    <hyperlink ref="A2" r:id="rId1" display="DIAGRAMME DE GANTT SIMPLE par Vertex42.com"/>
    <hyperlink ref="A3" r:id="rId2" display="https://www.vertex42.com/ExcelTemplates/simple-gantt-chart.html"/>
    <hyperlink ref="A10" r:id="rId3" display="Comment utiliser le diagramme de Gantt Simple"/>
    <hyperlink ref="A13" r:id="rId4" display="Modèles de gestion de projet"/>
  </hyperlinks>
  <printOptions headings="false" gridLines="false" gridLinesSet="true" horizontalCentered="false" verticalCentered="false"/>
  <pageMargins left="0.5" right="0.5" top="0.5" bottom="0.5" header="0.511811023622047" footer="0.511811023622047"/>
  <pageSetup paperSize="9" scale="94"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2</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dc:creator/>
  <dc:description/>
  <dc:language>fr-FR</dc:language>
  <cp:lastModifiedBy/>
  <dcterms:modified xsi:type="dcterms:W3CDTF">2022-10-08T14:52:02Z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