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mccart\Documents\MIT\Koheron\MLP-PRS\mirror-langmuir-probe-DIONISOS\Acquisition_Python_Scripts\Calibration\"/>
    </mc:Choice>
  </mc:AlternateContent>
  <xr:revisionPtr revIDLastSave="0" documentId="13_ncr:1_{40DE0010-D07A-45D8-B07C-CD78409C8F40}" xr6:coauthVersionLast="36" xr6:coauthVersionMax="36" xr10:uidLastSave="{00000000-0000-0000-0000-000000000000}"/>
  <bookViews>
    <workbookView xWindow="0" yWindow="0" windowWidth="46080" windowHeight="17556" xr2:uid="{09DD8E5B-240B-4B07-99E1-FC0C0AD2E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M10" i="1"/>
  <c r="M16" i="1"/>
  <c r="L4" i="1"/>
  <c r="L5" i="1"/>
  <c r="N5" i="1" s="1"/>
  <c r="L6" i="1"/>
  <c r="N6" i="1" s="1"/>
  <c r="L7" i="1"/>
  <c r="N7" i="1" s="1"/>
  <c r="L10" i="1"/>
  <c r="N10" i="1" s="1"/>
  <c r="L11" i="1"/>
  <c r="M11" i="1" s="1"/>
  <c r="L52" i="1"/>
  <c r="N52" i="1" s="1"/>
  <c r="L13" i="1"/>
  <c r="M13" i="1" s="1"/>
  <c r="L16" i="1"/>
  <c r="N16" i="1" s="1"/>
  <c r="L17" i="1"/>
  <c r="N17" i="1" s="1"/>
  <c r="L18" i="1"/>
  <c r="N18" i="1" s="1"/>
  <c r="L19" i="1"/>
  <c r="N19" i="1" s="1"/>
  <c r="E4" i="1"/>
  <c r="F4" i="1" s="1"/>
  <c r="E5" i="1"/>
  <c r="F5" i="1" s="1"/>
  <c r="E6" i="1"/>
  <c r="F6" i="1" s="1"/>
  <c r="E7" i="1"/>
  <c r="F7" i="1" s="1"/>
  <c r="E10" i="1"/>
  <c r="G10" i="1" s="1"/>
  <c r="E11" i="1"/>
  <c r="G11" i="1" s="1"/>
  <c r="E52" i="1"/>
  <c r="F52" i="1" s="1"/>
  <c r="E13" i="1"/>
  <c r="G13" i="1" s="1"/>
  <c r="E16" i="1"/>
  <c r="F16" i="1" s="1"/>
  <c r="E17" i="1"/>
  <c r="F17" i="1" s="1"/>
  <c r="E18" i="1"/>
  <c r="F18" i="1" s="1"/>
  <c r="E19" i="1"/>
  <c r="F19" i="1" s="1"/>
  <c r="E3" i="1"/>
  <c r="F3" i="1" s="1"/>
  <c r="K19" i="1"/>
  <c r="K18" i="1"/>
  <c r="K17" i="1"/>
  <c r="K16" i="1"/>
  <c r="K13" i="1"/>
  <c r="K52" i="1"/>
  <c r="K11" i="1"/>
  <c r="K10" i="1"/>
  <c r="K7" i="1"/>
  <c r="K6" i="1"/>
  <c r="K5" i="1"/>
  <c r="K4" i="1"/>
  <c r="D5" i="1"/>
  <c r="D6" i="1"/>
  <c r="D7" i="1"/>
  <c r="D10" i="1"/>
  <c r="D11" i="1"/>
  <c r="D52" i="1"/>
  <c r="D13" i="1"/>
  <c r="D16" i="1"/>
  <c r="D17" i="1"/>
  <c r="D18" i="1"/>
  <c r="D19" i="1"/>
  <c r="D4" i="1"/>
  <c r="M17" i="1" l="1"/>
  <c r="F13" i="1"/>
  <c r="M7" i="1"/>
  <c r="L21" i="1"/>
  <c r="L39" i="1" s="1"/>
  <c r="M6" i="1"/>
  <c r="F11" i="1"/>
  <c r="M4" i="1"/>
  <c r="M5" i="1"/>
  <c r="G19" i="1"/>
  <c r="M19" i="1"/>
  <c r="N4" i="1"/>
  <c r="G7" i="1"/>
  <c r="M18" i="1"/>
  <c r="G6" i="1"/>
  <c r="G3" i="1"/>
  <c r="G5" i="1"/>
  <c r="N11" i="1"/>
  <c r="G18" i="1"/>
  <c r="F10" i="1"/>
  <c r="F21" i="1" s="1"/>
  <c r="G17" i="1"/>
  <c r="G4" i="1"/>
  <c r="E21" i="1"/>
  <c r="G16" i="1"/>
  <c r="M52" i="1"/>
  <c r="G52" i="1"/>
  <c r="L37" i="1" l="1"/>
  <c r="E38" i="1"/>
  <c r="L36" i="1"/>
  <c r="L24" i="1"/>
  <c r="L33" i="1"/>
  <c r="L30" i="1"/>
  <c r="L25" i="1"/>
  <c r="L31" i="1"/>
  <c r="L38" i="1"/>
  <c r="L27" i="1"/>
  <c r="L26" i="1"/>
  <c r="M24" i="1"/>
  <c r="M25" i="1"/>
  <c r="M21" i="1"/>
  <c r="F39" i="1"/>
  <c r="F26" i="1"/>
  <c r="F36" i="1"/>
  <c r="F38" i="1"/>
  <c r="F25" i="1"/>
  <c r="F24" i="1"/>
  <c r="F27" i="1"/>
  <c r="F37" i="1"/>
  <c r="F30" i="1"/>
  <c r="F31" i="1"/>
  <c r="F33" i="1"/>
  <c r="E33" i="1"/>
  <c r="E25" i="1"/>
  <c r="E36" i="1"/>
  <c r="E24" i="1"/>
  <c r="E31" i="1"/>
  <c r="E30" i="1"/>
  <c r="E26" i="1"/>
  <c r="E39" i="1"/>
  <c r="E27" i="1"/>
  <c r="E37" i="1"/>
  <c r="M39" i="1" l="1"/>
  <c r="M33" i="1"/>
  <c r="M26" i="1"/>
  <c r="M30" i="1"/>
  <c r="M27" i="1"/>
  <c r="M36" i="1"/>
  <c r="M38" i="1"/>
  <c r="M31" i="1"/>
  <c r="M37" i="1"/>
</calcChain>
</file>

<file path=xl/sharedStrings.xml><?xml version="1.0" encoding="utf-8"?>
<sst xmlns="http://schemas.openxmlformats.org/spreadsheetml/2006/main" count="30" uniqueCount="18">
  <si>
    <t>Zero</t>
  </si>
  <si>
    <t>+500mv</t>
  </si>
  <si>
    <t>-500mv</t>
  </si>
  <si>
    <t>RP1</t>
  </si>
  <si>
    <t>Calibration test In1-1</t>
  </si>
  <si>
    <t>Calibration test In2-1</t>
  </si>
  <si>
    <t>Calibration test In1-2</t>
  </si>
  <si>
    <t>Calibration test In2-2</t>
  </si>
  <si>
    <t>Calibration test In1-3</t>
  </si>
  <si>
    <t>Calibration test In2-3</t>
  </si>
  <si>
    <t>input</t>
  </si>
  <si>
    <t>hi low offset</t>
  </si>
  <si>
    <t>slope</t>
  </si>
  <si>
    <t>b1</t>
  </si>
  <si>
    <t>b2</t>
  </si>
  <si>
    <t>mean</t>
  </si>
  <si>
    <t>mean diff</t>
  </si>
  <si>
    <t>Proababily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</si>
</sst>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4912-C8A5-4617-88EC-B23CDB7674C4}">
  <dimension ref="A1:S52"/>
  <sheetViews>
    <sheetView tabSelected="1" topLeftCell="A14" workbookViewId="0">
      <selection activeCell="I29" sqref="I29"/>
    </sheetView>
  </sheetViews>
  <sheetFormatPr defaultRowHeight="14.4" x14ac:dyDescent="0.55000000000000004"/>
  <cols>
    <col min="4" max="4" width="10.89453125" customWidth="1"/>
  </cols>
  <sheetData>
    <row r="1" spans="1:19" ht="14.7" thickBot="1" x14ac:dyDescent="0.6">
      <c r="A1" t="s">
        <v>3</v>
      </c>
    </row>
    <row r="2" spans="1:19" ht="14.7" thickBot="1" x14ac:dyDescent="0.6">
      <c r="A2" s="13" t="s">
        <v>4</v>
      </c>
      <c r="B2" s="14"/>
      <c r="C2" s="15"/>
      <c r="D2" t="s">
        <v>11</v>
      </c>
      <c r="E2" t="s">
        <v>12</v>
      </c>
      <c r="F2" t="s">
        <v>13</v>
      </c>
      <c r="G2" t="s">
        <v>14</v>
      </c>
      <c r="H2" s="13" t="s">
        <v>5</v>
      </c>
      <c r="I2" s="14"/>
      <c r="J2" s="15"/>
      <c r="L2" t="s">
        <v>12</v>
      </c>
      <c r="M2" t="s">
        <v>13</v>
      </c>
      <c r="N2" t="s">
        <v>14</v>
      </c>
      <c r="Q2" s="17" t="s">
        <v>10</v>
      </c>
      <c r="R2" s="18"/>
      <c r="S2" s="19"/>
    </row>
    <row r="3" spans="1:19" x14ac:dyDescent="0.55000000000000004">
      <c r="A3" s="1" t="s">
        <v>0</v>
      </c>
      <c r="B3" s="2" t="s">
        <v>1</v>
      </c>
      <c r="C3" s="3" t="s">
        <v>2</v>
      </c>
      <c r="E3" s="20" t="e">
        <f>(R3-S3)/(B3-C3)</f>
        <v>#VALUE!</v>
      </c>
      <c r="F3" s="20" t="e">
        <f>R3/E3-B3</f>
        <v>#VALUE!</v>
      </c>
      <c r="G3" s="20" t="e">
        <f>S3/E3-C3</f>
        <v>#VALUE!</v>
      </c>
      <c r="H3" s="1" t="s">
        <v>0</v>
      </c>
      <c r="I3" s="2" t="s">
        <v>1</v>
      </c>
      <c r="J3" s="3" t="s">
        <v>2</v>
      </c>
      <c r="L3" s="20"/>
      <c r="M3" s="20"/>
      <c r="N3" s="20"/>
      <c r="Q3" s="6">
        <v>0</v>
      </c>
      <c r="R3" s="16">
        <v>4096</v>
      </c>
      <c r="S3" s="7">
        <v>-4096</v>
      </c>
    </row>
    <row r="4" spans="1:19" x14ac:dyDescent="0.55000000000000004">
      <c r="A4" s="4">
        <v>-89.3</v>
      </c>
      <c r="B4" s="10">
        <v>3508</v>
      </c>
      <c r="C4" s="5">
        <v>-3690</v>
      </c>
      <c r="D4">
        <f>(B4+C4)/2</f>
        <v>-91</v>
      </c>
      <c r="E4" s="20">
        <f t="shared" ref="E4:E19" si="0">(R4-S4)/(B4-C4)</f>
        <v>1.1380939149763822</v>
      </c>
      <c r="F4" s="20">
        <f t="shared" ref="F4:F19" si="1">R4/E4-B4</f>
        <v>91.000000000000455</v>
      </c>
      <c r="G4" s="20">
        <f t="shared" ref="G4:G19" si="2">S4/E4-C4</f>
        <v>90.999999999999545</v>
      </c>
      <c r="H4" s="4">
        <v>-164</v>
      </c>
      <c r="I4" s="10">
        <v>3453</v>
      </c>
      <c r="J4" s="5">
        <v>-3787</v>
      </c>
      <c r="K4">
        <f>(I4+J4)/2</f>
        <v>-167</v>
      </c>
      <c r="L4" s="20">
        <f t="shared" ref="L4:L19" si="3">(R4-S4)/(I4-J4)</f>
        <v>1.1314917127071824</v>
      </c>
      <c r="M4" s="20">
        <f>R4/L4-I4</f>
        <v>166.99999999999955</v>
      </c>
      <c r="N4" s="20">
        <f>S4/L4-J4</f>
        <v>167.00000000000045</v>
      </c>
      <c r="Q4" s="6">
        <v>0</v>
      </c>
      <c r="R4" s="16">
        <v>4096</v>
      </c>
      <c r="S4" s="7">
        <v>-4096</v>
      </c>
    </row>
    <row r="5" spans="1:19" x14ac:dyDescent="0.55000000000000004">
      <c r="A5" s="6">
        <v>-90</v>
      </c>
      <c r="B5" s="11">
        <v>3512</v>
      </c>
      <c r="C5" s="7">
        <v>-3693</v>
      </c>
      <c r="D5">
        <f t="shared" ref="D5:D19" si="4">(B5+C5)/2</f>
        <v>-90.5</v>
      </c>
      <c r="E5" s="20">
        <f t="shared" si="0"/>
        <v>1.1369882026370577</v>
      </c>
      <c r="F5" s="20">
        <f t="shared" si="1"/>
        <v>90.499999999999545</v>
      </c>
      <c r="G5" s="20">
        <f t="shared" si="2"/>
        <v>90.500000000000455</v>
      </c>
      <c r="H5" s="6">
        <v>-164</v>
      </c>
      <c r="I5" s="11">
        <v>3453</v>
      </c>
      <c r="J5" s="7">
        <v>-3783</v>
      </c>
      <c r="K5">
        <f t="shared" ref="K5:K19" si="5">(I5+J5)/2</f>
        <v>-165</v>
      </c>
      <c r="L5" s="20">
        <f t="shared" si="3"/>
        <v>1.1321171918186843</v>
      </c>
      <c r="M5" s="20">
        <f t="shared" ref="M5:M19" si="6">R5/L5-I5</f>
        <v>165</v>
      </c>
      <c r="N5" s="20">
        <f t="shared" ref="N5:N19" si="7">S5/L5-J5</f>
        <v>165</v>
      </c>
      <c r="Q5" s="6">
        <v>0</v>
      </c>
      <c r="R5" s="16">
        <v>4096</v>
      </c>
      <c r="S5" s="7">
        <v>-4096</v>
      </c>
    </row>
    <row r="6" spans="1:19" x14ac:dyDescent="0.55000000000000004">
      <c r="A6" s="6">
        <v>-90</v>
      </c>
      <c r="B6" s="11">
        <v>3513</v>
      </c>
      <c r="C6" s="7">
        <v>-3693</v>
      </c>
      <c r="D6">
        <f t="shared" si="4"/>
        <v>-90</v>
      </c>
      <c r="E6" s="20">
        <f t="shared" si="0"/>
        <v>1.1368304190951986</v>
      </c>
      <c r="F6" s="20">
        <f t="shared" si="1"/>
        <v>89.999999999999545</v>
      </c>
      <c r="G6" s="20">
        <f t="shared" si="2"/>
        <v>90.000000000000455</v>
      </c>
      <c r="H6" s="6">
        <v>-164</v>
      </c>
      <c r="I6" s="11">
        <v>3451</v>
      </c>
      <c r="J6" s="7">
        <v>-3786</v>
      </c>
      <c r="K6">
        <f t="shared" si="5"/>
        <v>-167.5</v>
      </c>
      <c r="L6" s="20">
        <f t="shared" si="3"/>
        <v>1.1319607572198425</v>
      </c>
      <c r="M6" s="20">
        <f t="shared" si="6"/>
        <v>167.5</v>
      </c>
      <c r="N6" s="20">
        <f t="shared" si="7"/>
        <v>167.5</v>
      </c>
      <c r="Q6" s="6">
        <v>0</v>
      </c>
      <c r="R6" s="16">
        <v>4096</v>
      </c>
      <c r="S6" s="7">
        <v>-4096</v>
      </c>
    </row>
    <row r="7" spans="1:19" x14ac:dyDescent="0.55000000000000004">
      <c r="A7" s="6">
        <v>-90</v>
      </c>
      <c r="B7" s="11">
        <v>3513</v>
      </c>
      <c r="C7" s="7">
        <v>-3694</v>
      </c>
      <c r="D7">
        <f t="shared" si="4"/>
        <v>-90.5</v>
      </c>
      <c r="E7" s="20">
        <f t="shared" si="0"/>
        <v>1.136672679339531</v>
      </c>
      <c r="F7" s="20">
        <f t="shared" si="1"/>
        <v>90.5</v>
      </c>
      <c r="G7" s="20">
        <f t="shared" si="2"/>
        <v>90.5</v>
      </c>
      <c r="H7" s="6">
        <v>-164</v>
      </c>
      <c r="I7" s="11">
        <v>3451</v>
      </c>
      <c r="J7" s="7">
        <v>-3786</v>
      </c>
      <c r="K7">
        <f t="shared" si="5"/>
        <v>-167.5</v>
      </c>
      <c r="L7" s="20">
        <f t="shared" si="3"/>
        <v>1.1319607572198425</v>
      </c>
      <c r="M7" s="20">
        <f t="shared" si="6"/>
        <v>167.5</v>
      </c>
      <c r="N7" s="20">
        <f t="shared" si="7"/>
        <v>167.5</v>
      </c>
      <c r="Q7" s="6">
        <v>0</v>
      </c>
      <c r="R7" s="16">
        <v>4096</v>
      </c>
      <c r="S7" s="7">
        <v>-4096</v>
      </c>
    </row>
    <row r="8" spans="1:19" ht="14.7" thickBot="1" x14ac:dyDescent="0.6">
      <c r="A8" s="6"/>
      <c r="B8" s="11"/>
      <c r="C8" s="7"/>
      <c r="E8" s="20"/>
      <c r="F8" s="20"/>
      <c r="G8" s="20"/>
      <c r="H8" s="6"/>
      <c r="I8" s="11"/>
      <c r="J8" s="7"/>
      <c r="L8" s="20"/>
      <c r="M8" s="20"/>
      <c r="N8" s="20"/>
      <c r="Q8" s="6">
        <v>0</v>
      </c>
      <c r="R8" s="16">
        <v>4096</v>
      </c>
      <c r="S8" s="7">
        <v>-4096</v>
      </c>
    </row>
    <row r="9" spans="1:19" ht="14.7" thickBot="1" x14ac:dyDescent="0.6">
      <c r="A9" s="13" t="s">
        <v>6</v>
      </c>
      <c r="B9" s="14"/>
      <c r="C9" s="15"/>
      <c r="E9" s="20"/>
      <c r="F9" s="20"/>
      <c r="G9" s="20"/>
      <c r="H9" s="13" t="s">
        <v>7</v>
      </c>
      <c r="I9" s="14"/>
      <c r="J9" s="15"/>
      <c r="L9" s="20"/>
      <c r="M9" s="20"/>
      <c r="N9" s="20"/>
      <c r="Q9" s="6">
        <v>0</v>
      </c>
      <c r="R9" s="16">
        <v>4096</v>
      </c>
      <c r="S9" s="7">
        <v>-4096</v>
      </c>
    </row>
    <row r="10" spans="1:19" x14ac:dyDescent="0.55000000000000004">
      <c r="A10" s="6">
        <v>-90</v>
      </c>
      <c r="B10" s="11">
        <v>3504</v>
      </c>
      <c r="C10" s="7">
        <v>-3719</v>
      </c>
      <c r="D10">
        <f t="shared" si="4"/>
        <v>-107.5</v>
      </c>
      <c r="E10" s="20">
        <f t="shared" si="0"/>
        <v>1.1341547833310259</v>
      </c>
      <c r="F10" s="20">
        <f t="shared" si="1"/>
        <v>107.5</v>
      </c>
      <c r="G10" s="20">
        <f t="shared" si="2"/>
        <v>107.5</v>
      </c>
      <c r="H10" s="6">
        <v>-164</v>
      </c>
      <c r="I10" s="11">
        <v>3446</v>
      </c>
      <c r="J10" s="7">
        <v>-3808</v>
      </c>
      <c r="K10">
        <f t="shared" si="5"/>
        <v>-181</v>
      </c>
      <c r="L10" s="20">
        <f t="shared" si="3"/>
        <v>1.1293079680176454</v>
      </c>
      <c r="M10" s="20">
        <f t="shared" si="6"/>
        <v>181</v>
      </c>
      <c r="N10" s="20">
        <f t="shared" si="7"/>
        <v>181</v>
      </c>
      <c r="Q10" s="6">
        <v>0</v>
      </c>
      <c r="R10" s="16">
        <v>4096</v>
      </c>
      <c r="S10" s="7">
        <v>-4096</v>
      </c>
    </row>
    <row r="11" spans="1:19" x14ac:dyDescent="0.55000000000000004">
      <c r="A11" s="6">
        <v>-91</v>
      </c>
      <c r="B11" s="11">
        <v>3503</v>
      </c>
      <c r="C11" s="7">
        <v>-3718</v>
      </c>
      <c r="D11">
        <f t="shared" si="4"/>
        <v>-107.5</v>
      </c>
      <c r="E11" s="20">
        <f t="shared" si="0"/>
        <v>1.1344689101232517</v>
      </c>
      <c r="F11" s="20">
        <f t="shared" si="1"/>
        <v>107.5</v>
      </c>
      <c r="G11" s="20">
        <f t="shared" si="2"/>
        <v>107.5</v>
      </c>
      <c r="H11" s="6">
        <v>-164</v>
      </c>
      <c r="I11" s="11">
        <v>3445</v>
      </c>
      <c r="J11" s="7">
        <v>-3808</v>
      </c>
      <c r="K11">
        <f t="shared" si="5"/>
        <v>-181.5</v>
      </c>
      <c r="L11" s="20">
        <f t="shared" si="3"/>
        <v>1.1294636702054321</v>
      </c>
      <c r="M11" s="20">
        <f t="shared" si="6"/>
        <v>181.50000000000045</v>
      </c>
      <c r="N11" s="20">
        <f t="shared" si="7"/>
        <v>181.49999999999955</v>
      </c>
      <c r="Q11" s="6">
        <v>0</v>
      </c>
      <c r="R11" s="16">
        <v>4096</v>
      </c>
      <c r="S11" s="7">
        <v>-4096</v>
      </c>
    </row>
    <row r="13" spans="1:19" x14ac:dyDescent="0.55000000000000004">
      <c r="A13" s="6">
        <v>-90</v>
      </c>
      <c r="B13" s="11">
        <v>3504</v>
      </c>
      <c r="C13" s="7">
        <v>-3721</v>
      </c>
      <c r="D13">
        <f t="shared" si="4"/>
        <v>-108.5</v>
      </c>
      <c r="E13" s="20">
        <f t="shared" si="0"/>
        <v>1.1338408304498271</v>
      </c>
      <c r="F13" s="20">
        <f t="shared" si="1"/>
        <v>108.49999999999955</v>
      </c>
      <c r="G13" s="20">
        <f t="shared" si="2"/>
        <v>108.50000000000045</v>
      </c>
      <c r="H13" s="6">
        <v>-165</v>
      </c>
      <c r="I13" s="11">
        <v>3442</v>
      </c>
      <c r="J13" s="7">
        <v>-3809</v>
      </c>
      <c r="K13">
        <f t="shared" si="5"/>
        <v>-183.5</v>
      </c>
      <c r="L13" s="20">
        <f t="shared" si="3"/>
        <v>1.129775203420218</v>
      </c>
      <c r="M13" s="20">
        <f t="shared" si="6"/>
        <v>183.49999999999955</v>
      </c>
      <c r="N13" s="20">
        <f t="shared" si="7"/>
        <v>183.50000000000045</v>
      </c>
      <c r="Q13" s="6">
        <v>0</v>
      </c>
      <c r="R13" s="16">
        <v>4096</v>
      </c>
      <c r="S13" s="7">
        <v>-4096</v>
      </c>
    </row>
    <row r="14" spans="1:19" ht="14.7" thickBot="1" x14ac:dyDescent="0.6">
      <c r="A14" s="6"/>
      <c r="B14" s="11"/>
      <c r="C14" s="7"/>
      <c r="E14" s="20"/>
      <c r="F14" s="20"/>
      <c r="G14" s="20"/>
      <c r="H14" s="6"/>
      <c r="I14" s="11"/>
      <c r="J14" s="7"/>
      <c r="L14" s="20"/>
      <c r="M14" s="20"/>
      <c r="N14" s="20"/>
      <c r="Q14" s="6">
        <v>0</v>
      </c>
      <c r="R14" s="16">
        <v>4096</v>
      </c>
      <c r="S14" s="7">
        <v>-4096</v>
      </c>
    </row>
    <row r="15" spans="1:19" ht="14.7" thickBot="1" x14ac:dyDescent="0.6">
      <c r="A15" s="13" t="s">
        <v>8</v>
      </c>
      <c r="B15" s="14"/>
      <c r="C15" s="15"/>
      <c r="E15" s="20"/>
      <c r="F15" s="20"/>
      <c r="G15" s="20"/>
      <c r="H15" s="13" t="s">
        <v>9</v>
      </c>
      <c r="I15" s="14"/>
      <c r="J15" s="15"/>
      <c r="L15" s="20"/>
      <c r="M15" s="20"/>
      <c r="N15" s="20"/>
      <c r="Q15" s="6">
        <v>0</v>
      </c>
      <c r="R15" s="16">
        <v>4096</v>
      </c>
      <c r="S15" s="7">
        <v>-4096</v>
      </c>
    </row>
    <row r="16" spans="1:19" x14ac:dyDescent="0.55000000000000004">
      <c r="A16" s="6">
        <v>-90</v>
      </c>
      <c r="B16" s="11">
        <v>3521</v>
      </c>
      <c r="C16" s="7">
        <v>-3739</v>
      </c>
      <c r="D16">
        <f t="shared" si="4"/>
        <v>-109</v>
      </c>
      <c r="E16" s="20">
        <f t="shared" si="0"/>
        <v>1.1283746556473828</v>
      </c>
      <c r="F16" s="20">
        <f t="shared" si="1"/>
        <v>109.00000000000045</v>
      </c>
      <c r="G16" s="20">
        <f t="shared" si="2"/>
        <v>108.99999999999955</v>
      </c>
      <c r="H16" s="6">
        <v>-166</v>
      </c>
      <c r="I16" s="11">
        <v>3459</v>
      </c>
      <c r="J16" s="7">
        <v>-3830</v>
      </c>
      <c r="K16">
        <f t="shared" si="5"/>
        <v>-185.5</v>
      </c>
      <c r="L16" s="20">
        <f t="shared" si="3"/>
        <v>1.1238853066264234</v>
      </c>
      <c r="M16" s="20">
        <f t="shared" si="6"/>
        <v>185.5</v>
      </c>
      <c r="N16" s="20">
        <f t="shared" si="7"/>
        <v>185.5</v>
      </c>
      <c r="Q16" s="6">
        <v>0</v>
      </c>
      <c r="R16" s="16">
        <v>4096</v>
      </c>
      <c r="S16" s="7">
        <v>-4096</v>
      </c>
    </row>
    <row r="17" spans="1:19" x14ac:dyDescent="0.55000000000000004">
      <c r="A17" s="6">
        <v>-91</v>
      </c>
      <c r="B17" s="11">
        <v>3531</v>
      </c>
      <c r="C17" s="7">
        <v>-3747</v>
      </c>
      <c r="D17">
        <f t="shared" si="4"/>
        <v>-108</v>
      </c>
      <c r="E17" s="20">
        <f t="shared" si="0"/>
        <v>1.1255839516350645</v>
      </c>
      <c r="F17" s="20">
        <f t="shared" si="1"/>
        <v>108</v>
      </c>
      <c r="G17" s="20">
        <f t="shared" si="2"/>
        <v>108</v>
      </c>
      <c r="H17" s="6">
        <v>-164</v>
      </c>
      <c r="I17" s="11">
        <v>3454</v>
      </c>
      <c r="J17" s="7">
        <v>-3791</v>
      </c>
      <c r="K17">
        <f t="shared" si="5"/>
        <v>-168.5</v>
      </c>
      <c r="L17" s="20">
        <f t="shared" si="3"/>
        <v>1.1307108350586612</v>
      </c>
      <c r="M17" s="20">
        <f t="shared" si="6"/>
        <v>168.5</v>
      </c>
      <c r="N17" s="20">
        <f t="shared" si="7"/>
        <v>168.5</v>
      </c>
      <c r="Q17" s="6">
        <v>0</v>
      </c>
      <c r="R17" s="16">
        <v>4096</v>
      </c>
      <c r="S17" s="7">
        <v>-4096</v>
      </c>
    </row>
    <row r="18" spans="1:19" x14ac:dyDescent="0.55000000000000004">
      <c r="A18" s="6">
        <v>-90</v>
      </c>
      <c r="B18" s="11">
        <v>3524</v>
      </c>
      <c r="C18" s="7">
        <v>-3751</v>
      </c>
      <c r="D18">
        <f t="shared" si="4"/>
        <v>-113.5</v>
      </c>
      <c r="E18" s="20">
        <f t="shared" si="0"/>
        <v>1.1260481099656356</v>
      </c>
      <c r="F18" s="20">
        <f t="shared" si="1"/>
        <v>113.50000000000045</v>
      </c>
      <c r="G18" s="20">
        <f t="shared" si="2"/>
        <v>113.49999999999955</v>
      </c>
      <c r="H18" s="6">
        <v>-164</v>
      </c>
      <c r="I18" s="11">
        <v>3464</v>
      </c>
      <c r="J18" s="7">
        <v>-3834</v>
      </c>
      <c r="K18">
        <f t="shared" si="5"/>
        <v>-185</v>
      </c>
      <c r="L18" s="20">
        <f t="shared" si="3"/>
        <v>1.1224993148807894</v>
      </c>
      <c r="M18" s="20">
        <f t="shared" si="6"/>
        <v>184.99999999999955</v>
      </c>
      <c r="N18" s="20">
        <f t="shared" si="7"/>
        <v>185.00000000000045</v>
      </c>
      <c r="Q18" s="6">
        <v>0</v>
      </c>
      <c r="R18" s="16">
        <v>4096</v>
      </c>
      <c r="S18" s="7">
        <v>-4096</v>
      </c>
    </row>
    <row r="19" spans="1:19" x14ac:dyDescent="0.55000000000000004">
      <c r="A19" s="6">
        <v>-89</v>
      </c>
      <c r="B19" s="11">
        <v>3527</v>
      </c>
      <c r="C19" s="7">
        <v>-3737</v>
      </c>
      <c r="D19">
        <f t="shared" si="4"/>
        <v>-105</v>
      </c>
      <c r="E19" s="20">
        <f t="shared" si="0"/>
        <v>1.1277533039647578</v>
      </c>
      <c r="F19" s="20">
        <f t="shared" si="1"/>
        <v>104.99999999999955</v>
      </c>
      <c r="G19" s="20">
        <f t="shared" si="2"/>
        <v>105.00000000000045</v>
      </c>
      <c r="H19" s="6">
        <v>-165</v>
      </c>
      <c r="I19" s="11">
        <v>3463</v>
      </c>
      <c r="J19" s="7">
        <v>-3834</v>
      </c>
      <c r="K19">
        <f t="shared" si="5"/>
        <v>-185.5</v>
      </c>
      <c r="L19" s="20">
        <f t="shared" si="3"/>
        <v>1.1226531451281347</v>
      </c>
      <c r="M19" s="20">
        <f t="shared" si="6"/>
        <v>185.50000000000045</v>
      </c>
      <c r="N19" s="20">
        <f t="shared" si="7"/>
        <v>185.49999999999955</v>
      </c>
      <c r="Q19" s="6">
        <v>0</v>
      </c>
      <c r="R19" s="16">
        <v>4096</v>
      </c>
      <c r="S19" s="7">
        <v>-4096</v>
      </c>
    </row>
    <row r="20" spans="1:19" x14ac:dyDescent="0.55000000000000004">
      <c r="A20" s="8"/>
      <c r="B20" s="12"/>
      <c r="C20" s="9"/>
      <c r="E20" s="20" t="s">
        <v>15</v>
      </c>
      <c r="F20" s="20" t="s">
        <v>15</v>
      </c>
      <c r="G20" s="20"/>
      <c r="H20" s="8"/>
      <c r="I20" s="12"/>
      <c r="J20" s="9"/>
      <c r="L20" s="20" t="s">
        <v>15</v>
      </c>
      <c r="M20" s="20" t="s">
        <v>15</v>
      </c>
      <c r="N20" s="20"/>
      <c r="Q20" s="6">
        <v>0</v>
      </c>
      <c r="R20" s="16">
        <v>4096</v>
      </c>
      <c r="S20" s="7">
        <v>-4096</v>
      </c>
    </row>
    <row r="21" spans="1:19" x14ac:dyDescent="0.55000000000000004">
      <c r="E21" s="20">
        <f>AVERAGE(E4:E20)</f>
        <v>1.1326190691968288</v>
      </c>
      <c r="F21" s="20">
        <f>AVERAGE(F4:F20)</f>
        <v>101.90909090909086</v>
      </c>
      <c r="L21" s="20">
        <f>AVERAGE(L4:L20)</f>
        <v>1.1287114420275324</v>
      </c>
      <c r="M21" s="20">
        <f>AVERAGE(M4:M20)</f>
        <v>176.1363636363636</v>
      </c>
    </row>
    <row r="23" spans="1:19" x14ac:dyDescent="0.55000000000000004">
      <c r="E23" t="s">
        <v>16</v>
      </c>
      <c r="F23" t="s">
        <v>16</v>
      </c>
      <c r="L23" t="s">
        <v>16</v>
      </c>
      <c r="M23" t="s">
        <v>16</v>
      </c>
    </row>
    <row r="24" spans="1:19" x14ac:dyDescent="0.55000000000000004">
      <c r="E24">
        <f>E4-E$21</f>
        <v>5.4748457795534833E-3</v>
      </c>
      <c r="F24">
        <f>F4-F$21</f>
        <v>-10.909090909090409</v>
      </c>
      <c r="L24">
        <f>L4-L$21</f>
        <v>2.7802706796500321E-3</v>
      </c>
      <c r="M24">
        <f>M4-M$21</f>
        <v>-9.1363636363640524</v>
      </c>
    </row>
    <row r="25" spans="1:19" x14ac:dyDescent="0.55000000000000004">
      <c r="E25">
        <f t="shared" ref="E25:F31" si="8">E5-E$21</f>
        <v>4.3691334402289339E-3</v>
      </c>
      <c r="F25">
        <f t="shared" si="8"/>
        <v>-11.409090909091319</v>
      </c>
      <c r="L25">
        <f t="shared" ref="L25:M31" si="9">L5-L$21</f>
        <v>3.4057497911519352E-3</v>
      </c>
      <c r="M25">
        <f t="shared" si="9"/>
        <v>-11.136363636363598</v>
      </c>
    </row>
    <row r="26" spans="1:19" x14ac:dyDescent="0.55000000000000004">
      <c r="E26">
        <f t="shared" si="8"/>
        <v>4.2113498983697983E-3</v>
      </c>
      <c r="F26">
        <f t="shared" si="8"/>
        <v>-11.909090909091319</v>
      </c>
      <c r="L26">
        <f t="shared" si="9"/>
        <v>3.2493151923100871E-3</v>
      </c>
      <c r="M26">
        <f t="shared" si="9"/>
        <v>-8.6363636363635976</v>
      </c>
    </row>
    <row r="27" spans="1:19" x14ac:dyDescent="0.55000000000000004">
      <c r="E27">
        <f t="shared" si="8"/>
        <v>4.0536101427022242E-3</v>
      </c>
      <c r="F27">
        <f t="shared" si="8"/>
        <v>-11.409090909090864</v>
      </c>
      <c r="L27">
        <f t="shared" si="9"/>
        <v>3.2493151923100871E-3</v>
      </c>
      <c r="M27">
        <f t="shared" si="9"/>
        <v>-8.6363636363635976</v>
      </c>
    </row>
    <row r="30" spans="1:19" x14ac:dyDescent="0.55000000000000004">
      <c r="E30">
        <f t="shared" si="8"/>
        <v>1.5357141341971747E-3</v>
      </c>
      <c r="F30">
        <f t="shared" si="8"/>
        <v>5.5909090909091361</v>
      </c>
      <c r="L30">
        <f t="shared" si="9"/>
        <v>5.9652599011306151E-4</v>
      </c>
      <c r="M30">
        <f t="shared" si="9"/>
        <v>4.8636363636364024</v>
      </c>
    </row>
    <row r="31" spans="1:19" x14ac:dyDescent="0.55000000000000004">
      <c r="E31">
        <f t="shared" si="8"/>
        <v>1.8498409264229299E-3</v>
      </c>
      <c r="F31">
        <f t="shared" si="8"/>
        <v>5.5909090909091361</v>
      </c>
      <c r="L31">
        <f t="shared" si="9"/>
        <v>7.5222817789977192E-4</v>
      </c>
      <c r="M31">
        <f t="shared" si="9"/>
        <v>5.3636363636368571</v>
      </c>
    </row>
    <row r="33" spans="5:13" x14ac:dyDescent="0.55000000000000004">
      <c r="E33">
        <f>E13-E$21</f>
        <v>1.2217612529983324E-3</v>
      </c>
      <c r="F33">
        <f>F13-F$21</f>
        <v>6.5909090909086814</v>
      </c>
      <c r="L33">
        <f>L13-L$21</f>
        <v>1.0637613926856027E-3</v>
      </c>
      <c r="M33">
        <f>M13-M$21</f>
        <v>7.3636363636359476</v>
      </c>
    </row>
    <row r="36" spans="5:13" x14ac:dyDescent="0.55000000000000004">
      <c r="E36">
        <f>E16-E$21</f>
        <v>-4.2444135494459356E-3</v>
      </c>
      <c r="F36">
        <f>F16-F$21</f>
        <v>7.0909090909095909</v>
      </c>
      <c r="L36">
        <f>L16-L$21</f>
        <v>-4.8261354011089885E-3</v>
      </c>
      <c r="M36">
        <f>M16-M$21</f>
        <v>9.3636363636364024</v>
      </c>
    </row>
    <row r="37" spans="5:13" x14ac:dyDescent="0.55000000000000004">
      <c r="E37">
        <f>E17-E$21</f>
        <v>-7.0351175617642259E-3</v>
      </c>
      <c r="F37">
        <f>F17-F$21</f>
        <v>6.0909090909091361</v>
      </c>
      <c r="L37">
        <f>L17-L$21</f>
        <v>1.9993930311288377E-3</v>
      </c>
      <c r="M37">
        <f>M17-M$21</f>
        <v>-7.6363636363635976</v>
      </c>
    </row>
    <row r="38" spans="5:13" x14ac:dyDescent="0.55000000000000004">
      <c r="E38">
        <f>E18-E$21</f>
        <v>-6.5709592311931075E-3</v>
      </c>
      <c r="F38">
        <f>F18-F$21</f>
        <v>11.590909090909591</v>
      </c>
      <c r="L38">
        <f>L18-L$21</f>
        <v>-6.2121271467430184E-3</v>
      </c>
      <c r="M38">
        <f>M18-M$21</f>
        <v>8.8636363636359476</v>
      </c>
    </row>
    <row r="39" spans="5:13" x14ac:dyDescent="0.55000000000000004">
      <c r="E39">
        <f>E19-E$21</f>
        <v>-4.8657652320709399E-3</v>
      </c>
      <c r="F39">
        <f>F19-F$21</f>
        <v>3.0909090909086814</v>
      </c>
      <c r="L39">
        <f>L19-L$21</f>
        <v>-6.0582968993976305E-3</v>
      </c>
      <c r="M39">
        <f>M19-M$21</f>
        <v>9.3636363636368571</v>
      </c>
    </row>
    <row r="51" spans="1:19" x14ac:dyDescent="0.55000000000000004">
      <c r="A51" t="s">
        <v>17</v>
      </c>
    </row>
    <row r="52" spans="1:19" x14ac:dyDescent="0.55000000000000004">
      <c r="A52" s="6">
        <v>-90</v>
      </c>
      <c r="B52" s="11">
        <v>3505</v>
      </c>
      <c r="C52" s="7">
        <v>-3179</v>
      </c>
      <c r="D52">
        <f>(B52+C52)/2</f>
        <v>163</v>
      </c>
      <c r="E52" s="20">
        <f>(R52-S52)/(B52-C52)</f>
        <v>1.2256134051466188</v>
      </c>
      <c r="F52" s="20">
        <f>R52/E52-B52</f>
        <v>-163</v>
      </c>
      <c r="G52" s="20">
        <f>S52/E52-C52</f>
        <v>-163</v>
      </c>
      <c r="H52" s="6">
        <v>-165</v>
      </c>
      <c r="I52" s="11">
        <v>3444</v>
      </c>
      <c r="J52" s="7">
        <v>-3808</v>
      </c>
      <c r="K52">
        <f>(I52+J52)/2</f>
        <v>-182</v>
      </c>
      <c r="L52" s="20">
        <f>(R52-S52)/(I52-J52)</f>
        <v>1.1296194153337011</v>
      </c>
      <c r="M52" s="20">
        <f>R52/L52-I52</f>
        <v>181.99999999999955</v>
      </c>
      <c r="N52" s="20">
        <f>S52/L52-J52</f>
        <v>182.00000000000045</v>
      </c>
      <c r="Q52" s="6">
        <v>0</v>
      </c>
      <c r="R52" s="16">
        <v>4096</v>
      </c>
      <c r="S52" s="7">
        <v>-4096</v>
      </c>
    </row>
  </sheetData>
  <mergeCells count="7">
    <mergeCell ref="Q2:S2"/>
    <mergeCell ref="A2:C2"/>
    <mergeCell ref="H2:J2"/>
    <mergeCell ref="A9:C9"/>
    <mergeCell ref="H9:J9"/>
    <mergeCell ref="A15:C15"/>
    <mergeCell ref="H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Mccarthy,William</dc:creator>
  <cp:lastModifiedBy>Mccarthy,William </cp:lastModifiedBy>
  <dcterms:created xsi:type="dcterms:W3CDTF">2019-05-20T14:39:47Z</dcterms:created>
  <dcterms:modified xsi:type="dcterms:W3CDTF">2019-05-28T15:52:32Z</dcterms:modified>
</cp:coreProperties>
</file>