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confinamento\"/>
    </mc:Choice>
  </mc:AlternateContent>
  <bookViews>
    <workbookView xWindow="-105" yWindow="-105" windowWidth="23250" windowHeight="12450"/>
  </bookViews>
  <sheets>
    <sheet name="rip" sheetId="7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7" l="1"/>
  <c r="L13" i="7"/>
  <c r="L14" i="7" s="1"/>
  <c r="L12" i="7" s="1"/>
  <c r="L11" i="7"/>
  <c r="K13" i="7" l="1"/>
  <c r="M15" i="7"/>
  <c r="M11" i="7"/>
  <c r="K11" i="7"/>
  <c r="M13" i="7"/>
  <c r="M14" i="7" s="1"/>
  <c r="M12" i="7" s="1"/>
  <c r="O15" i="7" l="1"/>
  <c r="O11" i="7"/>
  <c r="O13" i="7"/>
  <c r="O14" i="7" s="1"/>
  <c r="O12" i="7" s="1"/>
  <c r="N11" i="7"/>
  <c r="N15" i="7"/>
  <c r="N13" i="7"/>
  <c r="N14" i="7" s="1"/>
  <c r="N12" i="7" s="1"/>
  <c r="J15" i="7"/>
  <c r="K15" i="7"/>
  <c r="J11" i="7"/>
  <c r="J13" i="7"/>
  <c r="J14" i="7" s="1"/>
  <c r="J12" i="7" s="1"/>
  <c r="K14" i="7"/>
  <c r="K12" i="7" s="1"/>
  <c r="H15" i="7"/>
  <c r="I15" i="7"/>
  <c r="H11" i="7"/>
  <c r="I11" i="7"/>
  <c r="G11" i="7"/>
  <c r="H13" i="7"/>
  <c r="H14" i="7" s="1"/>
  <c r="H12" i="7" s="1"/>
  <c r="I13" i="7"/>
  <c r="I14" i="7" s="1"/>
  <c r="I12" i="7" s="1"/>
  <c r="G13" i="7"/>
  <c r="G14" i="7" s="1"/>
  <c r="G12" i="7" s="1"/>
  <c r="F13" i="7"/>
  <c r="F14" i="7" s="1"/>
  <c r="F12" i="7" s="1"/>
  <c r="F11" i="7"/>
  <c r="E11" i="7"/>
  <c r="F15" i="7"/>
  <c r="G15" i="7"/>
  <c r="E15" i="7"/>
  <c r="D15" i="7"/>
  <c r="D11" i="7"/>
  <c r="C15" i="7"/>
  <c r="E13" i="7"/>
  <c r="E14" i="7" s="1"/>
  <c r="E12" i="7" s="1"/>
  <c r="D13" i="7"/>
  <c r="D14" i="7" s="1"/>
  <c r="D12" i="7" s="1"/>
  <c r="C14" i="7"/>
  <c r="C12" i="7" s="1"/>
  <c r="C13" i="7"/>
  <c r="B15" i="7"/>
  <c r="B14" i="7"/>
  <c r="B12" i="7" s="1"/>
  <c r="B13" i="7"/>
  <c r="B11" i="7" l="1"/>
  <c r="C11" i="7"/>
</calcChain>
</file>

<file path=xl/sharedStrings.xml><?xml version="1.0" encoding="utf-8"?>
<sst xmlns="http://schemas.openxmlformats.org/spreadsheetml/2006/main" count="45" uniqueCount="26">
  <si>
    <t xml:space="preserve">Peso Inicial - Kg </t>
  </si>
  <si>
    <t>Peso Final - Kg</t>
  </si>
  <si>
    <t xml:space="preserve">Dias Total </t>
  </si>
  <si>
    <t xml:space="preserve">Consumo - Kg/MS/dia </t>
  </si>
  <si>
    <t>Custo Manejo - ($/cab/dia)</t>
  </si>
  <si>
    <t>Custo Manejo Periodo - $</t>
  </si>
  <si>
    <t>Custo Ganho - $/Kg/PV</t>
  </si>
  <si>
    <t xml:space="preserve">Ganho Médio Diario - kg </t>
  </si>
  <si>
    <t>Ganho Total - Kg</t>
  </si>
  <si>
    <t>Raca</t>
  </si>
  <si>
    <t xml:space="preserve">Nelore </t>
  </si>
  <si>
    <t>Hibrido</t>
  </si>
  <si>
    <t>Lucro - $/cab</t>
  </si>
  <si>
    <t>Lucro - $/cab/dia</t>
  </si>
  <si>
    <t>Consumo - Kg/%PV</t>
  </si>
  <si>
    <t xml:space="preserve">Quantidade avaliada </t>
  </si>
  <si>
    <t xml:space="preserve">Consumo - Kg/MO/dia </t>
  </si>
  <si>
    <t>Mes</t>
  </si>
  <si>
    <t>Janeiro</t>
  </si>
  <si>
    <t>Marco</t>
  </si>
  <si>
    <t>179</t>
  </si>
  <si>
    <t>Abril</t>
  </si>
  <si>
    <t>Maio</t>
  </si>
  <si>
    <t>Junho</t>
  </si>
  <si>
    <t>Julho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</si>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</sst>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0.0000"/>
  </numFmts>
  <fonts count="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6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4" xfId="0" applyFont="1" applyBorder="1"/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164" fontId="2" fillId="0" borderId="5" xfId="2" applyNumberFormat="1" applyFont="1" applyBorder="1" applyAlignment="1">
      <alignment horizontal="center"/>
    </xf>
    <xf numFmtId="164" fontId="3" fillId="0" borderId="5" xfId="2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showGridLines="0" tabSelected="1" zoomScale="50" zoomScaleNormal="55" workbookViewId="0">
      <selection activeCell="I8" sqref="I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1" defaultRowHeight="14.25"/>
  <cols>
    <col min="1" max="1" width="39.125" bestFit="1" customWidth="1"/>
    <col min="2" max="7" width="13.75" customWidth="1"/>
    <col min="8" max="8" width="14.875" bestFit="1" customWidth="1"/>
    <col min="9" max="15" width="13.75" customWidth="1"/>
  </cols>
  <sheetData>
    <row r="1" spans="1:15" ht="23.25">
      <c r="A1" s="1" t="s">
        <v>17</v>
      </c>
      <c r="B1" s="15" t="s">
        <v>18</v>
      </c>
      <c r="C1" s="15" t="s">
        <v>18</v>
      </c>
      <c r="D1" s="13" t="s">
        <v>19</v>
      </c>
      <c r="E1" s="14" t="s">
        <v>19</v>
      </c>
      <c r="F1" s="13" t="s">
        <v>21</v>
      </c>
      <c r="G1" s="14" t="s">
        <v>21</v>
      </c>
      <c r="H1" s="13" t="s">
        <v>22</v>
      </c>
      <c r="I1" s="14" t="s">
        <v>22</v>
      </c>
      <c r="J1" s="13" t="s">
        <v>23</v>
      </c>
      <c r="K1" s="14" t="s">
        <v>23</v>
      </c>
      <c r="L1" s="12" t="s">
        <v>24</v>
      </c>
      <c r="M1" s="12" t="s">
        <v>24</v>
      </c>
      <c r="N1" s="16" t="s">
        <v>25</v>
      </c>
      <c r="O1" s="16" t="s">
        <v>25</v>
      </c>
    </row>
    <row r="2" spans="1:15" ht="23.25">
      <c r="A2" s="2" t="s">
        <v>15</v>
      </c>
      <c r="B2" s="8">
        <v>913</v>
      </c>
      <c r="C2" s="8">
        <v>797</v>
      </c>
      <c r="D2" s="8" t="s">
        <v>20</v>
      </c>
      <c r="E2" s="8">
        <v>1430</v>
      </c>
      <c r="F2" s="8">
        <v>523</v>
      </c>
      <c r="G2" s="8">
        <v>1602</v>
      </c>
      <c r="H2" s="8">
        <v>253</v>
      </c>
      <c r="I2" s="8">
        <v>270</v>
      </c>
      <c r="J2" s="8">
        <v>202</v>
      </c>
      <c r="K2" s="8">
        <v>351</v>
      </c>
      <c r="L2" s="9">
        <v>1672</v>
      </c>
      <c r="M2" s="9">
        <v>757</v>
      </c>
      <c r="N2" s="9">
        <v>588</v>
      </c>
      <c r="O2" s="9">
        <v>274</v>
      </c>
    </row>
    <row r="3" spans="1:15" ht="23.25">
      <c r="A3" s="2" t="s">
        <v>9</v>
      </c>
      <c r="B3" s="3" t="s">
        <v>11</v>
      </c>
      <c r="C3" s="3" t="s">
        <v>10</v>
      </c>
      <c r="D3" s="5" t="s">
        <v>11</v>
      </c>
      <c r="E3" s="5" t="s">
        <v>10</v>
      </c>
      <c r="F3" s="5" t="s">
        <v>11</v>
      </c>
      <c r="G3" s="5" t="s">
        <v>10</v>
      </c>
      <c r="H3" s="5" t="s">
        <v>11</v>
      </c>
      <c r="I3" s="5" t="s">
        <v>10</v>
      </c>
      <c r="J3" s="5" t="s">
        <v>11</v>
      </c>
      <c r="K3" s="5" t="s">
        <v>10</v>
      </c>
      <c r="L3" s="6" t="s">
        <v>11</v>
      </c>
      <c r="M3" s="6" t="s">
        <v>10</v>
      </c>
      <c r="N3" s="6" t="s">
        <v>11</v>
      </c>
      <c r="O3" s="9" t="s">
        <v>10</v>
      </c>
    </row>
    <row r="4" spans="1:15" ht="23.25">
      <c r="A4" s="2" t="s">
        <v>0</v>
      </c>
      <c r="B4" s="5">
        <v>301.3</v>
      </c>
      <c r="C4" s="5">
        <v>308.39999999999998</v>
      </c>
      <c r="D4" s="5">
        <v>304.60000000000002</v>
      </c>
      <c r="E4" s="5">
        <v>301.8</v>
      </c>
      <c r="F4" s="5">
        <v>309.60000000000002</v>
      </c>
      <c r="G4" s="5">
        <v>318.60000000000002</v>
      </c>
      <c r="H4" s="5">
        <v>269.12900000000002</v>
      </c>
      <c r="I4" s="5">
        <v>307.60000000000002</v>
      </c>
      <c r="J4" s="5">
        <v>315.5</v>
      </c>
      <c r="K4" s="5">
        <v>315</v>
      </c>
      <c r="L4" s="6">
        <v>309.10000000000002</v>
      </c>
      <c r="M4" s="6">
        <v>313.60000000000002</v>
      </c>
      <c r="N4" s="6">
        <v>306.89999999999998</v>
      </c>
      <c r="O4" s="9">
        <v>308.60000000000002</v>
      </c>
    </row>
    <row r="5" spans="1:15" ht="23.25">
      <c r="A5" s="2" t="s">
        <v>1</v>
      </c>
      <c r="B5" s="5">
        <v>351.4</v>
      </c>
      <c r="C5" s="5">
        <v>359.7</v>
      </c>
      <c r="D5" s="5">
        <v>343.9</v>
      </c>
      <c r="E5" s="5">
        <v>346.6</v>
      </c>
      <c r="F5" s="5">
        <v>361</v>
      </c>
      <c r="G5" s="5">
        <v>358.9</v>
      </c>
      <c r="H5" s="5">
        <v>371.5</v>
      </c>
      <c r="I5" s="5">
        <v>365.1</v>
      </c>
      <c r="J5" s="5">
        <v>371.47</v>
      </c>
      <c r="K5" s="5">
        <v>363.78</v>
      </c>
      <c r="L5" s="6">
        <v>363.4</v>
      </c>
      <c r="M5" s="6">
        <v>366</v>
      </c>
      <c r="N5" s="6">
        <v>360.4</v>
      </c>
      <c r="O5" s="9">
        <v>360</v>
      </c>
    </row>
    <row r="6" spans="1:15" ht="23.25">
      <c r="A6" s="2" t="s">
        <v>2</v>
      </c>
      <c r="B6" s="4">
        <v>48.8</v>
      </c>
      <c r="C6" s="4">
        <v>38.299999999999997</v>
      </c>
      <c r="D6" s="4">
        <v>49</v>
      </c>
      <c r="E6" s="4">
        <v>42</v>
      </c>
      <c r="F6" s="4">
        <v>49.66</v>
      </c>
      <c r="G6" s="4">
        <v>40.71</v>
      </c>
      <c r="H6" s="4">
        <v>107</v>
      </c>
      <c r="I6" s="4">
        <v>62</v>
      </c>
      <c r="J6" s="4">
        <v>51</v>
      </c>
      <c r="K6" s="4">
        <v>56</v>
      </c>
      <c r="L6" s="10">
        <v>61</v>
      </c>
      <c r="M6" s="10">
        <v>54.25</v>
      </c>
      <c r="N6" s="10">
        <v>52</v>
      </c>
      <c r="O6" s="9">
        <v>65</v>
      </c>
    </row>
    <row r="7" spans="1:15" ht="23.25">
      <c r="A7" s="2" t="s">
        <v>3</v>
      </c>
      <c r="B7" s="5">
        <v>5.17</v>
      </c>
      <c r="C7" s="5">
        <v>5.23</v>
      </c>
      <c r="D7" s="5">
        <v>3.75</v>
      </c>
      <c r="E7" s="5">
        <v>3.77</v>
      </c>
      <c r="F7" s="5">
        <v>4.12</v>
      </c>
      <c r="G7" s="5">
        <v>4.45</v>
      </c>
      <c r="H7" s="5">
        <v>4.2</v>
      </c>
      <c r="I7" s="5">
        <v>4.1500000000000004</v>
      </c>
      <c r="J7" s="5">
        <v>3.2759999999999998</v>
      </c>
      <c r="K7" s="5">
        <v>4.2130000000000001</v>
      </c>
      <c r="L7" s="6">
        <v>4.62</v>
      </c>
      <c r="M7" s="6">
        <v>4.49</v>
      </c>
      <c r="N7" s="6">
        <v>3.8</v>
      </c>
      <c r="O7" s="11">
        <v>4.2699999999999996</v>
      </c>
    </row>
    <row r="8" spans="1:15" ht="23.25">
      <c r="A8" s="2" t="s">
        <v>16</v>
      </c>
      <c r="B8" s="5">
        <v>7.13</v>
      </c>
      <c r="C8" s="5">
        <v>7.2</v>
      </c>
      <c r="D8" s="5">
        <v>5.32</v>
      </c>
      <c r="E8" s="5">
        <v>5.36</v>
      </c>
      <c r="F8" s="5">
        <v>6.12</v>
      </c>
      <c r="G8" s="5">
        <v>6.77</v>
      </c>
      <c r="H8" s="5">
        <v>5.7350000000000003</v>
      </c>
      <c r="I8" s="5">
        <v>5.6189999999999998</v>
      </c>
      <c r="J8" s="5">
        <v>3.6859999999999999</v>
      </c>
      <c r="K8" s="5">
        <v>4.7910000000000004</v>
      </c>
      <c r="L8" s="6">
        <v>5.2</v>
      </c>
      <c r="M8" s="6">
        <v>5.0599999999999996</v>
      </c>
      <c r="N8" s="6">
        <v>4.28</v>
      </c>
      <c r="O8" s="11">
        <v>4.8099999999999996</v>
      </c>
    </row>
    <row r="9" spans="1:15" ht="23.25">
      <c r="A9" s="2" t="s">
        <v>14</v>
      </c>
      <c r="B9" s="25">
        <v>1.57</v>
      </c>
      <c r="C9" s="25">
        <v>1.56</v>
      </c>
      <c r="D9" s="25">
        <v>1.1499999999999999</v>
      </c>
      <c r="E9" s="25">
        <v>1.1599999999999999</v>
      </c>
      <c r="F9" s="25">
        <v>1.23</v>
      </c>
      <c r="G9" s="25">
        <v>1.31</v>
      </c>
      <c r="H9" s="25">
        <v>1.31</v>
      </c>
      <c r="I9" s="25">
        <v>1.25</v>
      </c>
      <c r="J9" s="25">
        <v>0.95</v>
      </c>
      <c r="K9" s="25">
        <v>1.24</v>
      </c>
      <c r="L9" s="6">
        <v>1.37</v>
      </c>
      <c r="M9" s="26">
        <v>1.32</v>
      </c>
      <c r="N9" s="26">
        <v>1.1100000000000001</v>
      </c>
      <c r="O9" s="26">
        <v>1.27</v>
      </c>
    </row>
    <row r="10" spans="1:15" ht="23.25">
      <c r="A10" s="2" t="s">
        <v>4</v>
      </c>
      <c r="B10" s="23">
        <v>1.38</v>
      </c>
      <c r="C10" s="23">
        <v>1.38</v>
      </c>
      <c r="D10" s="24">
        <v>1.05</v>
      </c>
      <c r="E10" s="24">
        <v>1.04</v>
      </c>
      <c r="F10" s="24">
        <v>1.1100000000000001</v>
      </c>
      <c r="G10" s="24">
        <v>1.3</v>
      </c>
      <c r="H10" s="24">
        <v>1.26</v>
      </c>
      <c r="I10" s="24">
        <v>1.24</v>
      </c>
      <c r="J10" s="24">
        <v>0.94</v>
      </c>
      <c r="K10" s="24">
        <v>1.1100000000000001</v>
      </c>
      <c r="L10" s="6">
        <v>1.36</v>
      </c>
      <c r="M10" s="24">
        <v>1.34</v>
      </c>
      <c r="N10" s="24">
        <v>1.01</v>
      </c>
      <c r="O10" s="24">
        <v>1.1399999999999999</v>
      </c>
    </row>
    <row r="11" spans="1:15" ht="23.25">
      <c r="A11" s="2" t="s">
        <v>5</v>
      </c>
      <c r="B11" s="23">
        <f>B6*B10</f>
        <v>67.343999999999994</v>
      </c>
      <c r="C11" s="23">
        <f>C6*C10</f>
        <v>52.853999999999992</v>
      </c>
      <c r="D11" s="23">
        <f t="shared" ref="D11" si="0">D6*D10</f>
        <v>51.45</v>
      </c>
      <c r="E11" s="23">
        <f>E6*E10</f>
        <v>43.68</v>
      </c>
      <c r="F11" s="23">
        <f t="shared" ref="F11" si="1">F6*F10</f>
        <v>55.122599999999998</v>
      </c>
      <c r="G11" s="23">
        <f>G6*G10</f>
        <v>52.923000000000002</v>
      </c>
      <c r="H11" s="23">
        <f t="shared" ref="H11:I11" si="2">H6*H10</f>
        <v>134.82</v>
      </c>
      <c r="I11" s="23">
        <f t="shared" si="2"/>
        <v>76.88</v>
      </c>
      <c r="J11" s="23">
        <f t="shared" ref="J11" si="3">J6*J10</f>
        <v>47.94</v>
      </c>
      <c r="K11" s="23">
        <f t="shared" ref="K11:O11" si="4">K6*K10</f>
        <v>62.160000000000004</v>
      </c>
      <c r="L11" s="6">
        <f t="shared" si="4"/>
        <v>82.960000000000008</v>
      </c>
      <c r="M11" s="24">
        <f t="shared" si="4"/>
        <v>72.695000000000007</v>
      </c>
      <c r="N11" s="24">
        <f t="shared" si="4"/>
        <v>52.52</v>
      </c>
      <c r="O11" s="24">
        <f t="shared" si="4"/>
        <v>74.099999999999994</v>
      </c>
    </row>
    <row r="12" spans="1:15" ht="23.25">
      <c r="A12" s="2" t="s">
        <v>6</v>
      </c>
      <c r="B12" s="21">
        <f>B10/B14</f>
        <v>1.3441916167664676</v>
      </c>
      <c r="C12" s="21">
        <f>C10/C14</f>
        <v>1.0302923976608183</v>
      </c>
      <c r="D12" s="21">
        <f t="shared" ref="D12:F12" si="5">D10/D14</f>
        <v>1.309160305343513</v>
      </c>
      <c r="E12" s="21">
        <f t="shared" si="5"/>
        <v>0.97499999999999987</v>
      </c>
      <c r="F12" s="21">
        <f t="shared" si="5"/>
        <v>1.072424124513619</v>
      </c>
      <c r="G12" s="21">
        <f>G10/G14</f>
        <v>1.3132258064516145</v>
      </c>
      <c r="H12" s="21">
        <f t="shared" ref="H12:L12" si="6">H10/H14</f>
        <v>1.3169745338035188</v>
      </c>
      <c r="I12" s="21">
        <f t="shared" si="6"/>
        <v>1.3370434782608696</v>
      </c>
      <c r="J12" s="21">
        <f t="shared" si="6"/>
        <v>0.85653028408075704</v>
      </c>
      <c r="K12" s="21">
        <f t="shared" si="6"/>
        <v>1.2742927429274302</v>
      </c>
      <c r="L12" s="6">
        <f t="shared" si="6"/>
        <v>1.5278084714548816</v>
      </c>
      <c r="M12" s="22">
        <f t="shared" ref="M12" si="7">M10/M14</f>
        <v>1.3873091603053442</v>
      </c>
      <c r="N12" s="22">
        <f>N10/N14</f>
        <v>0.98168224299065432</v>
      </c>
      <c r="O12" s="22">
        <f>O10/O14</f>
        <v>1.4416342412451366</v>
      </c>
    </row>
    <row r="13" spans="1:15" ht="23.25">
      <c r="A13" s="2" t="s">
        <v>8</v>
      </c>
      <c r="B13" s="5">
        <f t="shared" ref="B13:F13" si="8">B5-B4</f>
        <v>50.099999999999966</v>
      </c>
      <c r="C13" s="5">
        <f t="shared" si="8"/>
        <v>51.300000000000011</v>
      </c>
      <c r="D13" s="5">
        <f t="shared" si="8"/>
        <v>39.299999999999955</v>
      </c>
      <c r="E13" s="5">
        <f t="shared" si="8"/>
        <v>44.800000000000011</v>
      </c>
      <c r="F13" s="5">
        <f t="shared" si="8"/>
        <v>51.399999999999977</v>
      </c>
      <c r="G13" s="5">
        <f>G5-G4</f>
        <v>40.299999999999955</v>
      </c>
      <c r="H13" s="5">
        <f t="shared" ref="H13:J13" si="9">H5-H4</f>
        <v>102.37099999999998</v>
      </c>
      <c r="I13" s="5">
        <f t="shared" si="9"/>
        <v>57.5</v>
      </c>
      <c r="J13" s="5">
        <f t="shared" si="9"/>
        <v>55.970000000000027</v>
      </c>
      <c r="K13" s="5">
        <f>K5-K4</f>
        <v>48.779999999999973</v>
      </c>
      <c r="L13" s="6">
        <f>L5-L4</f>
        <v>54.299999999999955</v>
      </c>
      <c r="M13" s="6">
        <f t="shared" ref="M13" si="10">M5-M4</f>
        <v>52.399999999999977</v>
      </c>
      <c r="N13" s="6">
        <f>N5-N4</f>
        <v>53.5</v>
      </c>
      <c r="O13" s="11">
        <f>O5-O4</f>
        <v>51.399999999999977</v>
      </c>
    </row>
    <row r="14" spans="1:15" ht="23.25">
      <c r="A14" s="2" t="s">
        <v>7</v>
      </c>
      <c r="B14" s="5">
        <f>(B5-B4)/B6</f>
        <v>1.0266393442622945</v>
      </c>
      <c r="C14" s="5">
        <f>(C5-C4)/C6</f>
        <v>1.3394255874673633</v>
      </c>
      <c r="D14" s="5">
        <f>D13/D6</f>
        <v>0.80204081632652968</v>
      </c>
      <c r="E14" s="5">
        <f>E13/E6</f>
        <v>1.0666666666666669</v>
      </c>
      <c r="F14" s="5">
        <f>F13/F6</f>
        <v>1.0350382601691499</v>
      </c>
      <c r="G14" s="5">
        <f>G13/G6</f>
        <v>0.98992876443134248</v>
      </c>
      <c r="H14" s="5">
        <f t="shared" ref="H14:I14" si="11">H13/H6</f>
        <v>0.95673831775700913</v>
      </c>
      <c r="I14" s="5">
        <f t="shared" si="11"/>
        <v>0.92741935483870963</v>
      </c>
      <c r="J14" s="5">
        <f t="shared" ref="J14" si="12">J13/J6</f>
        <v>1.0974509803921575</v>
      </c>
      <c r="K14" s="5">
        <f t="shared" ref="K14:L14" si="13">K13/K6</f>
        <v>0.87107142857142805</v>
      </c>
      <c r="L14" s="6">
        <f t="shared" si="13"/>
        <v>0.89016393442622876</v>
      </c>
      <c r="M14" s="6">
        <f t="shared" ref="M14" si="14">M13/M6</f>
        <v>0.96589861751152029</v>
      </c>
      <c r="N14" s="6">
        <f>N13/N6</f>
        <v>1.0288461538461537</v>
      </c>
      <c r="O14" s="11">
        <f>O13/O6</f>
        <v>0.79076923076923045</v>
      </c>
    </row>
    <row r="15" spans="1:15" ht="23.25">
      <c r="A15" s="2" t="s">
        <v>13</v>
      </c>
      <c r="B15" s="17">
        <f t="shared" ref="B15:E15" si="15">B16/B6</f>
        <v>0.45307377049180331</v>
      </c>
      <c r="C15" s="17">
        <f t="shared" si="15"/>
        <v>1.0073107049608356</v>
      </c>
      <c r="D15" s="17">
        <f t="shared" si="15"/>
        <v>0.32959183673469383</v>
      </c>
      <c r="E15" s="17">
        <f t="shared" si="15"/>
        <v>0.78380952380952384</v>
      </c>
      <c r="F15" s="17">
        <f t="shared" ref="F15:O15" si="16">F16/F6</f>
        <v>1.1361256544502618</v>
      </c>
      <c r="G15" s="17">
        <f t="shared" si="16"/>
        <v>0.73225251780889211</v>
      </c>
      <c r="H15" s="17">
        <f t="shared" si="16"/>
        <v>0.69998962616822424</v>
      </c>
      <c r="I15" s="17">
        <f t="shared" si="16"/>
        <v>0.64833387096774198</v>
      </c>
      <c r="J15" s="17">
        <f>J16/J6</f>
        <v>0.97901960784313724</v>
      </c>
      <c r="K15" s="17">
        <f t="shared" si="16"/>
        <v>0.65803571428571428</v>
      </c>
      <c r="L15" s="6">
        <f t="shared" si="16"/>
        <v>0.4642622950819672</v>
      </c>
      <c r="M15" s="18">
        <f t="shared" si="16"/>
        <v>0.78285714285714281</v>
      </c>
      <c r="N15" s="18">
        <f t="shared" si="16"/>
        <v>1.3951923076923076</v>
      </c>
      <c r="O15" s="18">
        <f t="shared" si="16"/>
        <v>0.65569230769230769</v>
      </c>
    </row>
    <row r="16" spans="1:15" ht="24" thickBot="1">
      <c r="A16" s="7" t="s">
        <v>12</v>
      </c>
      <c r="B16" s="19">
        <v>22.11</v>
      </c>
      <c r="C16" s="19">
        <v>38.58</v>
      </c>
      <c r="D16" s="19">
        <v>16.149999999999999</v>
      </c>
      <c r="E16" s="19">
        <v>32.92</v>
      </c>
      <c r="F16" s="19">
        <v>56.42</v>
      </c>
      <c r="G16" s="19">
        <v>29.81</v>
      </c>
      <c r="H16" s="19">
        <v>74.898889999999994</v>
      </c>
      <c r="I16" s="19">
        <v>40.1967</v>
      </c>
      <c r="J16" s="19">
        <v>49.93</v>
      </c>
      <c r="K16" s="19">
        <v>36.85</v>
      </c>
      <c r="L16" s="27">
        <v>28.32</v>
      </c>
      <c r="M16" s="20">
        <v>42.47</v>
      </c>
      <c r="N16" s="20">
        <v>72.55</v>
      </c>
      <c r="O16" s="20">
        <v>42.62</v>
      </c>
    </row>
  </sheetData>
  <phoneticPr fontId="1" type="noConversion"/>
  <printOptions horizontalCentered="1"/>
  <pageMargins left="0.23622047244094488" right="0.23622047244094488" top="0.74803149606299213" bottom="0.74803149606299213" header="0.31496062992125984" footer="0.31496062992125984"/>
  <pageSetup paperSize="9" scale="41" orientation="portrait" r:id="rId1"/>
  <ignoredErrors>
    <ignoredError sqref="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Confinamiento Ypoti</dc:creator>
  <cp:lastModifiedBy>User</cp:lastModifiedBy>
  <cp:lastPrinted>2025-09-07T14:23:49Z</cp:lastPrinted>
  <dcterms:created xsi:type="dcterms:W3CDTF">2025-06-18T17:39:23Z</dcterms:created>
  <dcterms:modified xsi:type="dcterms:W3CDTF">2025-09-16T00:53:41Z</dcterms:modified>
</cp:coreProperties>
</file>