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44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Sheet1!$E$1:$AZ$199</definedName>
  </definedNames>
  <calcPr calcId="144525"/>
</workbook>
</file>

<file path=xl/calcChain.xml><?xml version="1.0" encoding="utf-8"?>
<calcChain xmlns="http://schemas.openxmlformats.org/spreadsheetml/2006/main">
  <c r="X27" i="1" l="1"/>
  <c r="Y27" i="1"/>
  <c r="Z27" i="1"/>
  <c r="AA27" i="1" s="1"/>
  <c r="X28" i="1"/>
  <c r="Y28" i="1"/>
  <c r="Z28" i="1"/>
  <c r="AA28" i="1" s="1"/>
  <c r="X29" i="1"/>
  <c r="Y29" i="1"/>
  <c r="Z29" i="1"/>
  <c r="AA29" i="1" s="1"/>
  <c r="X30" i="1"/>
  <c r="Y30" i="1"/>
  <c r="Z30" i="1"/>
  <c r="AA30" i="1" s="1"/>
  <c r="X31" i="1"/>
  <c r="Y31" i="1"/>
  <c r="Z31" i="1"/>
  <c r="AA31" i="1" s="1"/>
  <c r="X32" i="1"/>
  <c r="Y32" i="1"/>
  <c r="Z32" i="1"/>
  <c r="AA32" i="1" s="1"/>
  <c r="X33" i="1"/>
  <c r="Y33" i="1"/>
  <c r="Z33" i="1"/>
  <c r="AA33" i="1" s="1"/>
  <c r="X34" i="1"/>
  <c r="Y34" i="1"/>
  <c r="Z34" i="1"/>
  <c r="AA34" i="1" s="1"/>
  <c r="X35" i="1"/>
  <c r="Y35" i="1"/>
  <c r="Z35" i="1"/>
  <c r="AA35" i="1" s="1"/>
  <c r="X36" i="1"/>
  <c r="Y36" i="1"/>
  <c r="Z36" i="1"/>
  <c r="AA36" i="1" s="1"/>
  <c r="X37" i="1"/>
  <c r="Y37" i="1"/>
  <c r="Z37" i="1"/>
  <c r="AA37" i="1" s="1"/>
  <c r="X50" i="1"/>
  <c r="Y50" i="1"/>
  <c r="Z50" i="1"/>
  <c r="AA50" i="1" s="1"/>
  <c r="X51" i="1"/>
  <c r="Y51" i="1"/>
  <c r="Z51" i="1"/>
  <c r="AA51" i="1" s="1"/>
  <c r="X52" i="1"/>
  <c r="Y52" i="1"/>
  <c r="Z52" i="1"/>
  <c r="AA52" i="1" s="1"/>
  <c r="X53" i="1"/>
  <c r="Y53" i="1"/>
  <c r="Z53" i="1"/>
  <c r="AA53" i="1" s="1"/>
  <c r="X54" i="1"/>
  <c r="Y54" i="1"/>
  <c r="Z54" i="1"/>
  <c r="AA54" i="1" s="1"/>
  <c r="X55" i="1"/>
  <c r="Y55" i="1"/>
  <c r="Z55" i="1"/>
  <c r="AA55" i="1" s="1"/>
  <c r="X56" i="1"/>
  <c r="Y56" i="1"/>
  <c r="Z56" i="1"/>
  <c r="AA56" i="1" s="1"/>
  <c r="X57" i="1"/>
  <c r="Y57" i="1"/>
  <c r="Z57" i="1"/>
  <c r="AA57" i="1" s="1"/>
  <c r="X58" i="1"/>
  <c r="Y58" i="1"/>
  <c r="Z58" i="1"/>
  <c r="AA58" i="1" s="1"/>
  <c r="X59" i="1"/>
  <c r="Y59" i="1"/>
  <c r="Z59" i="1"/>
  <c r="AA59" i="1" s="1"/>
  <c r="X60" i="1"/>
  <c r="Y60" i="1"/>
  <c r="Z60" i="1"/>
  <c r="AA60" i="1" s="1"/>
  <c r="X61" i="1"/>
  <c r="Y61" i="1"/>
  <c r="Z61" i="1"/>
  <c r="AA61" i="1" s="1"/>
  <c r="X74" i="1"/>
  <c r="Y74" i="1"/>
  <c r="Z74" i="1"/>
  <c r="AA74" i="1" s="1"/>
  <c r="X75" i="1"/>
  <c r="Y75" i="1"/>
  <c r="Z75" i="1"/>
  <c r="AA75" i="1" s="1"/>
  <c r="X76" i="1"/>
  <c r="Y76" i="1"/>
  <c r="Z76" i="1"/>
  <c r="AA76" i="1" s="1"/>
  <c r="X77" i="1"/>
  <c r="Y77" i="1"/>
  <c r="Z77" i="1"/>
  <c r="AA77" i="1" s="1"/>
  <c r="X78" i="1"/>
  <c r="Y78" i="1"/>
  <c r="Z78" i="1"/>
  <c r="AA78" i="1" s="1"/>
  <c r="X79" i="1"/>
  <c r="Y79" i="1"/>
  <c r="Z79" i="1"/>
  <c r="AA79" i="1" s="1"/>
  <c r="X80" i="1"/>
  <c r="Y80" i="1"/>
  <c r="Z80" i="1"/>
  <c r="AA80" i="1" s="1"/>
  <c r="X81" i="1"/>
  <c r="Y81" i="1"/>
  <c r="Z81" i="1"/>
  <c r="AA81" i="1" s="1"/>
  <c r="X82" i="1"/>
  <c r="Y82" i="1"/>
  <c r="Z82" i="1"/>
  <c r="AA82" i="1" s="1"/>
  <c r="X83" i="1"/>
  <c r="Y83" i="1"/>
  <c r="Z83" i="1"/>
  <c r="AA83" i="1" s="1"/>
  <c r="X84" i="1"/>
  <c r="Y84" i="1"/>
  <c r="Z84" i="1"/>
  <c r="AA84" i="1" s="1"/>
  <c r="X85" i="1"/>
  <c r="Y85" i="1"/>
  <c r="Z85" i="1"/>
  <c r="AA85" i="1" s="1"/>
  <c r="X86" i="1"/>
  <c r="Y86" i="1"/>
  <c r="Z86" i="1"/>
  <c r="AA86" i="1" s="1"/>
  <c r="X2" i="1"/>
  <c r="Y2" i="1"/>
  <c r="Z2" i="1"/>
  <c r="AA2" i="1" s="1"/>
  <c r="X3" i="1"/>
  <c r="Y3" i="1"/>
  <c r="Z3" i="1"/>
  <c r="AA3" i="1" s="1"/>
  <c r="X4" i="1"/>
  <c r="Y4" i="1"/>
  <c r="Z4" i="1"/>
  <c r="AA4" i="1" s="1"/>
  <c r="X5" i="1"/>
  <c r="Y5" i="1"/>
  <c r="Z5" i="1"/>
  <c r="AA5" i="1" s="1"/>
  <c r="X6" i="1"/>
  <c r="Y6" i="1"/>
  <c r="Z6" i="1"/>
  <c r="AA6" i="1" s="1"/>
  <c r="X7" i="1"/>
  <c r="Y7" i="1"/>
  <c r="Z7" i="1"/>
  <c r="AA7" i="1" s="1"/>
  <c r="X8" i="1"/>
  <c r="Y8" i="1"/>
  <c r="Z8" i="1"/>
  <c r="AA8" i="1" s="1"/>
  <c r="X9" i="1"/>
  <c r="Y9" i="1"/>
  <c r="Z9" i="1"/>
  <c r="AA9" i="1" s="1"/>
  <c r="X10" i="1"/>
  <c r="Y10" i="1"/>
  <c r="Z10" i="1"/>
  <c r="AA10" i="1" s="1"/>
  <c r="X11" i="1"/>
  <c r="Y11" i="1"/>
  <c r="Z11" i="1"/>
  <c r="AA11" i="1" s="1"/>
  <c r="X12" i="1"/>
  <c r="Y12" i="1"/>
  <c r="Z12" i="1"/>
  <c r="AA12" i="1" s="1"/>
  <c r="X13" i="1"/>
  <c r="Y13" i="1"/>
  <c r="Z13" i="1"/>
  <c r="AA13" i="1" s="1"/>
  <c r="X38" i="1"/>
  <c r="Y38" i="1"/>
  <c r="Z38" i="1"/>
  <c r="AA38" i="1" s="1"/>
  <c r="X39" i="1"/>
  <c r="Y39" i="1"/>
  <c r="Z39" i="1"/>
  <c r="AA39" i="1" s="1"/>
  <c r="X40" i="1"/>
  <c r="Y40" i="1"/>
  <c r="Z40" i="1"/>
  <c r="AA40" i="1" s="1"/>
  <c r="X41" i="1"/>
  <c r="Y41" i="1"/>
  <c r="Z41" i="1"/>
  <c r="AA41" i="1" s="1"/>
  <c r="X42" i="1"/>
  <c r="Y42" i="1"/>
  <c r="Z42" i="1"/>
  <c r="AA42" i="1" s="1"/>
  <c r="X43" i="1"/>
  <c r="Y43" i="1"/>
  <c r="Z43" i="1"/>
  <c r="AA43" i="1" s="1"/>
  <c r="X44" i="1"/>
  <c r="Y44" i="1"/>
  <c r="Z44" i="1"/>
  <c r="AA44" i="1" s="1"/>
  <c r="X45" i="1"/>
  <c r="Y45" i="1"/>
  <c r="Z45" i="1"/>
  <c r="AA45" i="1" s="1"/>
  <c r="X46" i="1"/>
  <c r="Y46" i="1"/>
  <c r="Z46" i="1"/>
  <c r="AA46" i="1" s="1"/>
  <c r="X47" i="1"/>
  <c r="Y47" i="1"/>
  <c r="Z47" i="1"/>
  <c r="AA47" i="1" s="1"/>
  <c r="X48" i="1"/>
  <c r="Y48" i="1"/>
  <c r="Z48" i="1"/>
  <c r="AA48" i="1" s="1"/>
  <c r="X49" i="1"/>
  <c r="Y49" i="1"/>
  <c r="Z49" i="1"/>
  <c r="AA49" i="1" s="1"/>
  <c r="X90" i="1"/>
  <c r="Y90" i="1"/>
  <c r="Z90" i="1"/>
  <c r="AA90" i="1" s="1"/>
  <c r="X91" i="1"/>
  <c r="Y91" i="1"/>
  <c r="Z91" i="1"/>
  <c r="AA91" i="1" s="1"/>
  <c r="X92" i="1"/>
  <c r="Y92" i="1"/>
  <c r="Z92" i="1"/>
  <c r="AA92" i="1" s="1"/>
  <c r="X93" i="1"/>
  <c r="Y93" i="1"/>
  <c r="Z93" i="1"/>
  <c r="AA93" i="1" s="1"/>
  <c r="X94" i="1"/>
  <c r="Y94" i="1"/>
  <c r="Z94" i="1"/>
  <c r="AA94" i="1" s="1"/>
  <c r="X95" i="1"/>
  <c r="Y95" i="1"/>
  <c r="Z95" i="1"/>
  <c r="AA95" i="1" s="1"/>
  <c r="X96" i="1"/>
  <c r="Y96" i="1"/>
  <c r="Z96" i="1"/>
  <c r="AA96" i="1" s="1"/>
  <c r="X97" i="1"/>
  <c r="Y97" i="1"/>
  <c r="Z97" i="1"/>
  <c r="AA97" i="1" s="1"/>
  <c r="X98" i="1"/>
  <c r="Y98" i="1"/>
  <c r="Z98" i="1"/>
  <c r="AA98" i="1" s="1"/>
  <c r="X99" i="1"/>
  <c r="Y99" i="1"/>
  <c r="Z99" i="1"/>
  <c r="AA99" i="1" s="1"/>
  <c r="X100" i="1"/>
  <c r="Y100" i="1"/>
  <c r="Z100" i="1"/>
  <c r="AA100" i="1" s="1"/>
  <c r="X101" i="1"/>
  <c r="Y101" i="1"/>
  <c r="Z101" i="1"/>
  <c r="AA101" i="1" s="1"/>
  <c r="X14" i="1"/>
  <c r="Y14" i="1"/>
  <c r="Z14" i="1"/>
  <c r="AA14" i="1" s="1"/>
  <c r="X15" i="1"/>
  <c r="Y15" i="1"/>
  <c r="Z15" i="1"/>
  <c r="AA15" i="1" s="1"/>
  <c r="X16" i="1"/>
  <c r="Y16" i="1"/>
  <c r="Z16" i="1"/>
  <c r="AA16" i="1" s="1"/>
  <c r="X17" i="1"/>
  <c r="Y17" i="1"/>
  <c r="Z17" i="1"/>
  <c r="AA17" i="1" s="1"/>
  <c r="X18" i="1"/>
  <c r="Y18" i="1"/>
  <c r="Z18" i="1"/>
  <c r="AA18" i="1" s="1"/>
  <c r="X19" i="1"/>
  <c r="Y19" i="1"/>
  <c r="Z19" i="1"/>
  <c r="AA19" i="1" s="1"/>
  <c r="X20" i="1"/>
  <c r="Y20" i="1"/>
  <c r="Z20" i="1"/>
  <c r="AA20" i="1" s="1"/>
  <c r="X21" i="1"/>
  <c r="Y21" i="1"/>
  <c r="Z21" i="1"/>
  <c r="AA21" i="1" s="1"/>
  <c r="X22" i="1"/>
  <c r="Y22" i="1"/>
  <c r="Z22" i="1"/>
  <c r="AA22" i="1" s="1"/>
  <c r="X23" i="1"/>
  <c r="Y23" i="1"/>
  <c r="Z23" i="1"/>
  <c r="AA23" i="1" s="1"/>
  <c r="X24" i="1"/>
  <c r="Y24" i="1"/>
  <c r="Z24" i="1"/>
  <c r="AA24" i="1" s="1"/>
  <c r="X25" i="1"/>
  <c r="Y25" i="1"/>
  <c r="Z25" i="1"/>
  <c r="AA25" i="1" s="1"/>
  <c r="X62" i="1"/>
  <c r="Y62" i="1"/>
  <c r="Z62" i="1"/>
  <c r="AA62" i="1" s="1"/>
  <c r="X63" i="1"/>
  <c r="Y63" i="1"/>
  <c r="Z63" i="1"/>
  <c r="AA63" i="1" s="1"/>
  <c r="X64" i="1"/>
  <c r="Y64" i="1"/>
  <c r="Z64" i="1"/>
  <c r="AA64" i="1" s="1"/>
  <c r="X65" i="1"/>
  <c r="Y65" i="1"/>
  <c r="Z65" i="1"/>
  <c r="AA65" i="1" s="1"/>
  <c r="X66" i="1"/>
  <c r="Y66" i="1"/>
  <c r="Z66" i="1"/>
  <c r="AA66" i="1" s="1"/>
  <c r="X67" i="1"/>
  <c r="Y67" i="1"/>
  <c r="Z67" i="1"/>
  <c r="AA67" i="1" s="1"/>
  <c r="X68" i="1"/>
  <c r="Y68" i="1"/>
  <c r="Z68" i="1"/>
  <c r="AA68" i="1" s="1"/>
  <c r="X69" i="1"/>
  <c r="Y69" i="1"/>
  <c r="Z69" i="1"/>
  <c r="AA69" i="1" s="1"/>
  <c r="X70" i="1"/>
  <c r="Y70" i="1"/>
  <c r="Z70" i="1"/>
  <c r="AA70" i="1" s="1"/>
  <c r="X71" i="1"/>
  <c r="Y71" i="1"/>
  <c r="Z71" i="1"/>
  <c r="AA71" i="1" s="1"/>
  <c r="X72" i="1"/>
  <c r="Y72" i="1"/>
  <c r="Z72" i="1"/>
  <c r="AA72" i="1" s="1"/>
  <c r="X73" i="1"/>
  <c r="Y73" i="1"/>
  <c r="Z73" i="1"/>
  <c r="AA73" i="1" s="1"/>
  <c r="X87" i="1"/>
  <c r="Y87" i="1"/>
  <c r="Z87" i="1"/>
  <c r="AA87" i="1" s="1"/>
  <c r="X88" i="1"/>
  <c r="Y88" i="1"/>
  <c r="Z88" i="1"/>
  <c r="AA88" i="1" s="1"/>
  <c r="X89" i="1"/>
  <c r="Y89" i="1"/>
  <c r="Z89" i="1"/>
  <c r="AA89" i="1" s="1"/>
  <c r="Z26" i="1" l="1"/>
  <c r="AA26" i="1" s="1"/>
  <c r="X26" i="1"/>
  <c r="Y26" i="1"/>
</calcChain>
</file>

<file path=xl/sharedStrings.xml><?xml version="1.0" encoding="utf-8"?>
<sst xmlns="http://schemas.openxmlformats.org/spreadsheetml/2006/main" count="227" uniqueCount="134">
  <si>
    <t>score</t>
  </si>
  <si>
    <t>record</t>
  </si>
  <si>
    <t>trill/min</t>
  </si>
  <si>
    <t>syllable</t>
  </si>
  <si>
    <t>duration</t>
  </si>
  <si>
    <t>rate</t>
  </si>
  <si>
    <t>av.puls</t>
  </si>
  <si>
    <t>av.gap</t>
  </si>
  <si>
    <t>av.inter</t>
  </si>
  <si>
    <t>av.d.f</t>
  </si>
  <si>
    <t>av.f.slope</t>
  </si>
  <si>
    <t>max.f.ster</t>
  </si>
  <si>
    <t>max.f.end</t>
  </si>
  <si>
    <t>d.f.max</t>
  </si>
  <si>
    <t>max.f.slop</t>
  </si>
  <si>
    <t>min.f.star</t>
  </si>
  <si>
    <t>min.f.end</t>
  </si>
  <si>
    <t>d.f.min</t>
  </si>
  <si>
    <t>min.f.slop</t>
  </si>
  <si>
    <t>start.f.band</t>
  </si>
  <si>
    <t>end.f.band</t>
  </si>
  <si>
    <t>croos.band</t>
  </si>
  <si>
    <t>croos.f.slop</t>
  </si>
  <si>
    <t>310-00.07.42.331</t>
  </si>
  <si>
    <t>134-00.02.06.720</t>
  </si>
  <si>
    <t>call</t>
  </si>
  <si>
    <t>record_time</t>
  </si>
  <si>
    <t>year</t>
  </si>
  <si>
    <t>short trill</t>
  </si>
  <si>
    <t>call_num</t>
  </si>
  <si>
    <t>alert</t>
  </si>
  <si>
    <t>134-00.00.33.132</t>
  </si>
  <si>
    <t>rattle</t>
  </si>
  <si>
    <t>382-00.14.07.426</t>
  </si>
  <si>
    <t>132-00.02.56.316</t>
  </si>
  <si>
    <t>272-00.26.30.021</t>
  </si>
  <si>
    <t>thin trill</t>
  </si>
  <si>
    <t>long trill</t>
  </si>
  <si>
    <t>Twittering</t>
  </si>
  <si>
    <t>Snore</t>
  </si>
  <si>
    <t>Trembling</t>
  </si>
  <si>
    <t>382-00.13.05.411</t>
  </si>
  <si>
    <t>202-00.00.58.263</t>
  </si>
  <si>
    <t>204-00.02.06.664</t>
  </si>
  <si>
    <t>279-00.07.07.350</t>
  </si>
  <si>
    <t>314-00.11.45.687</t>
  </si>
  <si>
    <t>140-00.07.22.662</t>
  </si>
  <si>
    <t>1274-00.01.39.393</t>
  </si>
  <si>
    <t>1282-00.00.09.048</t>
  </si>
  <si>
    <t>1517-00.00.01.299</t>
  </si>
  <si>
    <t>1032-00.04.01.688</t>
  </si>
  <si>
    <t>1445-00.33.05.232</t>
  </si>
  <si>
    <t>1591-00.05.12.914</t>
  </si>
  <si>
    <t>1605-00.44.57.983</t>
  </si>
  <si>
    <t>1089-00.02.26.460</t>
  </si>
  <si>
    <t>1438-00.00.01.053</t>
  </si>
  <si>
    <t>1497-00.01.30.043</t>
  </si>
  <si>
    <t>1306-00.03.13.975</t>
  </si>
  <si>
    <t>1281-00.00.18.647</t>
  </si>
  <si>
    <t>1161-00.00.53.524</t>
  </si>
  <si>
    <t>1043-00.03.09.542</t>
  </si>
  <si>
    <t>1317-00.05.39.525</t>
  </si>
  <si>
    <t>1576-00.00.09.904</t>
  </si>
  <si>
    <t>1567-00.06.51.526</t>
  </si>
  <si>
    <t>1072-00.00.17.932</t>
  </si>
  <si>
    <t>1303-00.36.23.916</t>
  </si>
  <si>
    <t>1303-00.09.14.228</t>
  </si>
  <si>
    <t>1307-00.09.48.242</t>
  </si>
  <si>
    <t>382-00.02.28.585</t>
  </si>
  <si>
    <t>184-00.01.03.706</t>
  </si>
  <si>
    <t>291-00.01.35.923</t>
  </si>
  <si>
    <t>318-00.00.47.582</t>
  </si>
  <si>
    <t>191-00.02.04.893</t>
  </si>
  <si>
    <t>103-00.01.01.525</t>
  </si>
  <si>
    <t>27-00.03.43.616</t>
  </si>
  <si>
    <t>104-00.04.14.037</t>
  </si>
  <si>
    <t>201-00.08.14.125</t>
  </si>
  <si>
    <t>1045-00.00.25.376</t>
  </si>
  <si>
    <t>218-00.00.33.134</t>
  </si>
  <si>
    <t>151-00.04.38.714</t>
  </si>
  <si>
    <t>379-00.00.11.682</t>
  </si>
  <si>
    <t>139-00.14.20.810</t>
  </si>
  <si>
    <t>1496-00.09.30.823</t>
  </si>
  <si>
    <t>120-00.13.39.275</t>
  </si>
  <si>
    <t>386-00.00.17.465</t>
  </si>
  <si>
    <t>1426-00.20.40.099</t>
  </si>
  <si>
    <t>1085-00.10.25.421</t>
  </si>
  <si>
    <t>1458-00.00.05.534</t>
  </si>
  <si>
    <t>69-00.00.20.990</t>
  </si>
  <si>
    <t>212-00.01.55.666</t>
  </si>
  <si>
    <t>134-00.01.58.210</t>
  </si>
  <si>
    <t>140-00.01.58.975</t>
  </si>
  <si>
    <t>382-00.02.55.016</t>
  </si>
  <si>
    <t>137-00.00.01.518</t>
  </si>
  <si>
    <t>139-00.34.21.643</t>
  </si>
  <si>
    <t>1496-00.00.10.934</t>
  </si>
  <si>
    <t>1245-00.03.26.508</t>
  </si>
  <si>
    <t>1449-00.13.50.453</t>
  </si>
  <si>
    <t>1453-00.01.14.568</t>
  </si>
  <si>
    <t>137-00.00.48.193</t>
  </si>
  <si>
    <t>212-00.01.55.333</t>
  </si>
  <si>
    <t>1245-00.08.21.346</t>
  </si>
  <si>
    <t>1331-00.13.12.021</t>
  </si>
  <si>
    <t>1400-00.26.42.585</t>
  </si>
  <si>
    <t>1319-00.19.56.938</t>
  </si>
  <si>
    <t>1374-00.05.06.814</t>
  </si>
  <si>
    <t>1426-00.22.22.971</t>
  </si>
  <si>
    <t>1331-00.14.18.863</t>
  </si>
  <si>
    <t>1449-00.18.51.219</t>
  </si>
  <si>
    <t>1285-00.00.08.819</t>
  </si>
  <si>
    <t>1166-00.00.22.957</t>
  </si>
  <si>
    <t>1303-00.09.52.264</t>
  </si>
  <si>
    <t>1306-00.02.36.793</t>
  </si>
  <si>
    <t>1307-00.03.28.434</t>
  </si>
  <si>
    <t>1339-00.03.22.763</t>
  </si>
  <si>
    <t>1421-00.59.23.424</t>
  </si>
  <si>
    <t>1345-00.15.52.770</t>
  </si>
  <si>
    <t>1484-00.36.58.090</t>
  </si>
  <si>
    <t>321-00.00.30.611</t>
  </si>
  <si>
    <t>330-00.00.08.750</t>
  </si>
  <si>
    <t>1065-00.00.14.611</t>
  </si>
  <si>
    <t>1400-00.07.47.815</t>
  </si>
  <si>
    <t>1416-00.31.21.157</t>
  </si>
  <si>
    <t>1345-00.15.06.244</t>
  </si>
  <si>
    <t>1372-00.01.27.383</t>
  </si>
  <si>
    <t>1487-00.14.14.031</t>
  </si>
  <si>
    <t>1487-00.14.06.875</t>
  </si>
  <si>
    <t>69-00.00.22.555</t>
  </si>
  <si>
    <t>1485-00.00.55.651</t>
  </si>
  <si>
    <t>315-00.03.34.079</t>
  </si>
  <si>
    <t>315-00.07.20.645</t>
  </si>
  <si>
    <t>1079-00.00.20.067</t>
  </si>
  <si>
    <t>1085-00.02.51.355</t>
  </si>
  <si>
    <t>1487-00.14.00.199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</si>
</sst>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28"/>
  <sheetViews>
    <sheetView tabSelected="1" topLeftCell="U1" zoomScaleNormal="100" workbookViewId="0">
      <pane ySplit="1" topLeftCell="A62" activePane="bottomLeft" state="frozen"/>
      <selection pane="bottomLeft" activeCell="X91" sqref="X91"/>
    </sheetView>
  </sheetViews>
  <sheetFormatPr defaultRowHeight="12.75" x14ac:dyDescent="0.2"/>
  <cols>
    <col min="1" max="2" width="9.140625" style="7"/>
    <col min="3" max="3" width="9.140625" style="2"/>
    <col min="4" max="4" width="9.140625" style="8"/>
    <col min="5" max="5" width="9.140625" style="7"/>
    <col min="6" max="6" width="17.5703125" style="1" customWidth="1"/>
    <col min="7" max="7" width="9" style="3"/>
    <col min="8" max="8" width="9" style="7"/>
    <col min="9" max="13" width="9" style="10"/>
    <col min="14" max="27" width="9" style="7"/>
    <col min="28" max="52" width="9" style="3"/>
    <col min="53" max="53" width="9" style="1"/>
    <col min="54" max="58" width="9" style="4"/>
    <col min="59" max="59" width="9.140625" style="4" bestFit="1" customWidth="1"/>
    <col min="60" max="145" width="9.140625" style="4"/>
    <col min="146" max="16384" width="9.140625" style="1"/>
  </cols>
  <sheetData>
    <row r="1" spans="1:146" x14ac:dyDescent="0.2">
      <c r="A1" s="7" t="s">
        <v>27</v>
      </c>
      <c r="B1" s="7" t="s">
        <v>29</v>
      </c>
      <c r="C1" s="2" t="s">
        <v>25</v>
      </c>
      <c r="D1" s="7" t="s">
        <v>0</v>
      </c>
      <c r="E1" s="7" t="s">
        <v>1</v>
      </c>
      <c r="F1" s="1" t="s">
        <v>26</v>
      </c>
      <c r="G1" s="3" t="s">
        <v>2</v>
      </c>
      <c r="H1" s="7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3</v>
      </c>
      <c r="BB1" s="2"/>
      <c r="BC1" s="2"/>
      <c r="BD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</row>
    <row r="2" spans="1:146" s="5" customFormat="1" x14ac:dyDescent="0.2">
      <c r="A2" s="7">
        <v>2016</v>
      </c>
      <c r="B2" s="7">
        <v>4</v>
      </c>
      <c r="C2" s="2" t="s">
        <v>30</v>
      </c>
      <c r="D2" s="7">
        <v>1</v>
      </c>
      <c r="E2" s="7">
        <v>120</v>
      </c>
      <c r="F2" s="1" t="s">
        <v>83</v>
      </c>
      <c r="G2" s="3"/>
      <c r="H2" s="7">
        <v>9</v>
      </c>
      <c r="I2" s="10">
        <v>1.5570004999999998</v>
      </c>
      <c r="J2" s="10">
        <v>5.7803449645648808</v>
      </c>
      <c r="K2" s="10">
        <v>8.3000444444444418E-2</v>
      </c>
      <c r="L2" s="10">
        <v>0.1012495625</v>
      </c>
      <c r="M2" s="10">
        <v>0.17300005555555553</v>
      </c>
      <c r="N2" s="7">
        <v>1725.6944444444443</v>
      </c>
      <c r="O2" s="7">
        <v>20750.717010915581</v>
      </c>
      <c r="P2" s="7">
        <v>3250</v>
      </c>
      <c r="Q2" s="7">
        <v>3000</v>
      </c>
      <c r="R2" s="7">
        <v>250</v>
      </c>
      <c r="S2" s="7">
        <v>160.56513790458001</v>
      </c>
      <c r="T2" s="7">
        <v>1062.5</v>
      </c>
      <c r="U2" s="7">
        <v>1375</v>
      </c>
      <c r="V2" s="7">
        <v>-312.5</v>
      </c>
      <c r="W2" s="7">
        <v>-200.70642238072503</v>
      </c>
      <c r="X2" s="8">
        <f t="shared" ref="X2:X33" si="0">P2-T2</f>
        <v>2187.5</v>
      </c>
      <c r="Y2" s="8">
        <f t="shared" ref="Y2:Y33" si="1">Q2-U2</f>
        <v>1625</v>
      </c>
      <c r="Z2" s="8">
        <f t="shared" ref="Z2:Z33" si="2">P2-U2</f>
        <v>1875</v>
      </c>
      <c r="AA2" s="8">
        <f t="shared" ref="AA2:AA33" si="3">Z2/I2</f>
        <v>1204.2385342843502</v>
      </c>
      <c r="AB2" s="7">
        <v>9</v>
      </c>
    </row>
    <row r="3" spans="1:146" s="5" customFormat="1" x14ac:dyDescent="0.2">
      <c r="A3" s="7">
        <v>2016</v>
      </c>
      <c r="B3" s="7">
        <v>4</v>
      </c>
      <c r="C3" s="2" t="s">
        <v>30</v>
      </c>
      <c r="D3" s="7">
        <v>2</v>
      </c>
      <c r="E3" s="7">
        <v>140</v>
      </c>
      <c r="F3" s="1" t="s">
        <v>46</v>
      </c>
      <c r="G3" s="3"/>
      <c r="H3" s="7">
        <v>25</v>
      </c>
      <c r="I3" s="10">
        <v>5.0739999999999998</v>
      </c>
      <c r="J3" s="10">
        <v>4.9270792274339774</v>
      </c>
      <c r="K3" s="10">
        <v>8.4960080000000063E-2</v>
      </c>
      <c r="L3" s="10">
        <v>0.12291658333333329</v>
      </c>
      <c r="M3" s="10">
        <v>0.20296000000000003</v>
      </c>
      <c r="N3" s="7">
        <v>1692.5</v>
      </c>
      <c r="O3" s="7">
        <v>19961.572623841977</v>
      </c>
      <c r="P3" s="7">
        <v>3437.5</v>
      </c>
      <c r="Q3" s="7">
        <v>3000</v>
      </c>
      <c r="R3" s="7">
        <v>437.5</v>
      </c>
      <c r="S3" s="7">
        <v>86.223886480094606</v>
      </c>
      <c r="T3" s="7">
        <v>625</v>
      </c>
      <c r="U3" s="7">
        <v>1500</v>
      </c>
      <c r="V3" s="7">
        <v>-875</v>
      </c>
      <c r="W3" s="7">
        <v>-172.44777296018921</v>
      </c>
      <c r="X3" s="8">
        <f t="shared" si="0"/>
        <v>2812.5</v>
      </c>
      <c r="Y3" s="8">
        <f t="shared" si="1"/>
        <v>1500</v>
      </c>
      <c r="Z3" s="8">
        <f t="shared" si="2"/>
        <v>1937.5</v>
      </c>
      <c r="AA3" s="8">
        <f t="shared" si="3"/>
        <v>381.84864012613326</v>
      </c>
      <c r="AB3" s="7">
        <v>25</v>
      </c>
    </row>
    <row r="4" spans="1:146" s="5" customFormat="1" x14ac:dyDescent="0.2">
      <c r="A4" s="7">
        <v>2016</v>
      </c>
      <c r="B4" s="7">
        <v>4</v>
      </c>
      <c r="C4" s="2" t="s">
        <v>30</v>
      </c>
      <c r="D4" s="7">
        <v>3</v>
      </c>
      <c r="E4" s="7">
        <v>202</v>
      </c>
      <c r="F4" s="1" t="s">
        <v>42</v>
      </c>
      <c r="G4" s="3"/>
      <c r="H4" s="7">
        <v>31</v>
      </c>
      <c r="I4" s="10">
        <v>5.1950000000000003</v>
      </c>
      <c r="J4" s="10">
        <v>5.9672762271414816</v>
      </c>
      <c r="K4" s="10">
        <v>7.8516129032258103E-2</v>
      </c>
      <c r="L4" s="10">
        <v>9.2033333333333314E-2</v>
      </c>
      <c r="M4" s="10">
        <v>0.16758064516129034</v>
      </c>
      <c r="N4" s="7">
        <v>1682.4596774193549</v>
      </c>
      <c r="O4" s="7">
        <v>21676.764068114928</v>
      </c>
      <c r="P4" s="7">
        <v>3062.5</v>
      </c>
      <c r="Q4" s="7">
        <v>2781.25</v>
      </c>
      <c r="R4" s="7">
        <v>281.25</v>
      </c>
      <c r="S4" s="7">
        <v>54.138594802694897</v>
      </c>
      <c r="T4" s="7">
        <v>1437.5</v>
      </c>
      <c r="U4" s="7">
        <v>1718.75</v>
      </c>
      <c r="V4" s="7">
        <v>-281.25</v>
      </c>
      <c r="W4" s="7">
        <v>-54.138594802694897</v>
      </c>
      <c r="X4" s="8">
        <f t="shared" si="0"/>
        <v>1625</v>
      </c>
      <c r="Y4" s="8">
        <f t="shared" si="1"/>
        <v>1062.5</v>
      </c>
      <c r="Z4" s="8">
        <f t="shared" si="2"/>
        <v>1343.75</v>
      </c>
      <c r="AA4" s="8">
        <f t="shared" si="3"/>
        <v>258.66217516843119</v>
      </c>
      <c r="AB4" s="7">
        <v>31</v>
      </c>
    </row>
    <row r="5" spans="1:146" s="5" customFormat="1" x14ac:dyDescent="0.2">
      <c r="A5" s="7">
        <v>2016</v>
      </c>
      <c r="B5" s="7">
        <v>4</v>
      </c>
      <c r="C5" s="2" t="s">
        <v>30</v>
      </c>
      <c r="D5" s="7">
        <v>4</v>
      </c>
      <c r="E5" s="7">
        <v>204</v>
      </c>
      <c r="F5" s="1" t="s">
        <v>43</v>
      </c>
      <c r="G5" s="3"/>
      <c r="H5" s="7">
        <v>15</v>
      </c>
      <c r="I5" s="10">
        <v>3.8120000000000003</v>
      </c>
      <c r="J5" s="10">
        <v>3.9349422875131164</v>
      </c>
      <c r="K5" s="10">
        <v>8.6799999999999974E-2</v>
      </c>
      <c r="L5" s="10">
        <v>0.17928571428571433</v>
      </c>
      <c r="M5" s="10">
        <v>0.25413333333333338</v>
      </c>
      <c r="N5" s="7">
        <v>1658.3333333333333</v>
      </c>
      <c r="O5" s="7">
        <v>19171.067732412681</v>
      </c>
      <c r="P5" s="7">
        <v>3156.25</v>
      </c>
      <c r="Q5" s="7">
        <v>3406.25</v>
      </c>
      <c r="R5" s="7">
        <v>-250</v>
      </c>
      <c r="S5" s="7">
        <v>-65.582371458551933</v>
      </c>
      <c r="T5" s="7">
        <v>1718.75</v>
      </c>
      <c r="U5" s="7">
        <v>1750</v>
      </c>
      <c r="V5" s="7">
        <v>-31.25</v>
      </c>
      <c r="W5" s="7">
        <v>-8.1977964323189916</v>
      </c>
      <c r="X5" s="8">
        <f t="shared" si="0"/>
        <v>1437.5</v>
      </c>
      <c r="Y5" s="8">
        <f t="shared" si="1"/>
        <v>1656.25</v>
      </c>
      <c r="Z5" s="8">
        <f t="shared" si="2"/>
        <v>1406.25</v>
      </c>
      <c r="AA5" s="8">
        <f t="shared" si="3"/>
        <v>368.90083945435464</v>
      </c>
      <c r="AB5" s="7">
        <v>15</v>
      </c>
    </row>
    <row r="6" spans="1:146" s="5" customFormat="1" x14ac:dyDescent="0.2">
      <c r="A6" s="7">
        <v>2016</v>
      </c>
      <c r="B6" s="7">
        <v>4</v>
      </c>
      <c r="C6" s="2" t="s">
        <v>30</v>
      </c>
      <c r="D6" s="7">
        <v>5</v>
      </c>
      <c r="E6" s="7">
        <v>279</v>
      </c>
      <c r="F6" s="1" t="s">
        <v>44</v>
      </c>
      <c r="G6" s="3"/>
      <c r="H6" s="7">
        <v>17</v>
      </c>
      <c r="I6" s="10">
        <v>2.5860010000000004</v>
      </c>
      <c r="J6" s="10">
        <v>6.573856699978073</v>
      </c>
      <c r="K6" s="10">
        <v>7.7823411764705919E-2</v>
      </c>
      <c r="L6" s="10">
        <v>7.8937687499999992E-2</v>
      </c>
      <c r="M6" s="10">
        <v>0.15211770588235296</v>
      </c>
      <c r="N6" s="7">
        <v>1454.0441176470588</v>
      </c>
      <c r="O6" s="7">
        <v>18737.499856338018</v>
      </c>
      <c r="P6" s="7">
        <v>3156.25</v>
      </c>
      <c r="Q6" s="7">
        <v>2906.25</v>
      </c>
      <c r="R6" s="7">
        <v>250</v>
      </c>
      <c r="S6" s="7">
        <v>96.674363234971665</v>
      </c>
      <c r="T6" s="7">
        <v>1531.25</v>
      </c>
      <c r="U6" s="7">
        <v>1656.25</v>
      </c>
      <c r="V6" s="7">
        <v>-125</v>
      </c>
      <c r="W6" s="7">
        <v>-48.337181617485832</v>
      </c>
      <c r="X6" s="8">
        <f t="shared" si="0"/>
        <v>1625</v>
      </c>
      <c r="Y6" s="8">
        <f t="shared" si="1"/>
        <v>1250</v>
      </c>
      <c r="Z6" s="8">
        <f t="shared" si="2"/>
        <v>1500</v>
      </c>
      <c r="AA6" s="8">
        <f t="shared" si="3"/>
        <v>580.04617940982996</v>
      </c>
      <c r="AB6" s="7">
        <v>17</v>
      </c>
    </row>
    <row r="7" spans="1:146" s="5" customFormat="1" x14ac:dyDescent="0.2">
      <c r="A7" s="7">
        <v>2016</v>
      </c>
      <c r="B7" s="7">
        <v>4</v>
      </c>
      <c r="C7" s="2" t="s">
        <v>30</v>
      </c>
      <c r="D7" s="7">
        <v>6</v>
      </c>
      <c r="E7" s="7">
        <v>314</v>
      </c>
      <c r="F7" s="1" t="s">
        <v>45</v>
      </c>
      <c r="G7" s="3"/>
      <c r="H7" s="7">
        <v>12</v>
      </c>
      <c r="I7" s="10">
        <v>2.0169999999999999</v>
      </c>
      <c r="J7" s="10">
        <v>5.9494298463063959</v>
      </c>
      <c r="K7" s="10">
        <v>8.8416666666666588E-2</v>
      </c>
      <c r="L7" s="10">
        <v>8.6909090909090977E-2</v>
      </c>
      <c r="M7" s="10">
        <v>0.16808333333333333</v>
      </c>
      <c r="N7" s="7">
        <v>1486.9791666666667</v>
      </c>
      <c r="O7" s="7">
        <v>16864.459973918656</v>
      </c>
      <c r="P7" s="7">
        <v>3437.5</v>
      </c>
      <c r="Q7" s="7">
        <v>3218.75</v>
      </c>
      <c r="R7" s="7">
        <v>218.75</v>
      </c>
      <c r="S7" s="7">
        <v>108.45314823996034</v>
      </c>
      <c r="T7" s="7">
        <v>1625</v>
      </c>
      <c r="U7" s="7">
        <v>1843.75</v>
      </c>
      <c r="V7" s="7">
        <v>-218.75</v>
      </c>
      <c r="W7" s="7">
        <v>-108.45314823996034</v>
      </c>
      <c r="X7" s="8">
        <f t="shared" si="0"/>
        <v>1812.5</v>
      </c>
      <c r="Y7" s="8">
        <f t="shared" si="1"/>
        <v>1375</v>
      </c>
      <c r="Z7" s="8">
        <f t="shared" si="2"/>
        <v>1593.75</v>
      </c>
      <c r="AA7" s="8">
        <f t="shared" si="3"/>
        <v>790.15865146256817</v>
      </c>
      <c r="AB7" s="7">
        <v>12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146" s="5" customFormat="1" x14ac:dyDescent="0.2">
      <c r="A8" s="7">
        <v>2016</v>
      </c>
      <c r="B8" s="7">
        <v>4</v>
      </c>
      <c r="C8" s="2" t="s">
        <v>30</v>
      </c>
      <c r="D8" s="7">
        <v>7</v>
      </c>
      <c r="E8" s="7">
        <v>382</v>
      </c>
      <c r="F8" s="1" t="s">
        <v>41</v>
      </c>
      <c r="G8" s="3"/>
      <c r="H8" s="7">
        <v>22</v>
      </c>
      <c r="I8" s="10">
        <v>3.4800000000000004</v>
      </c>
      <c r="J8" s="10">
        <v>6.3218390804597693</v>
      </c>
      <c r="K8" s="10">
        <v>8.0772727272727232E-2</v>
      </c>
      <c r="L8" s="10">
        <v>8.1095238095238151E-2</v>
      </c>
      <c r="M8" s="10">
        <v>0.15818181818181817</v>
      </c>
      <c r="N8" s="7">
        <v>1578.125</v>
      </c>
      <c r="O8" s="7">
        <v>19640.606355772376</v>
      </c>
      <c r="P8" s="7">
        <v>3250</v>
      </c>
      <c r="Q8" s="7">
        <v>3031.25</v>
      </c>
      <c r="R8" s="7">
        <v>218.75</v>
      </c>
      <c r="S8" s="7">
        <v>62.859195402298845</v>
      </c>
      <c r="T8" s="7">
        <v>1468.75</v>
      </c>
      <c r="U8" s="7">
        <v>1281.25</v>
      </c>
      <c r="V8" s="7">
        <v>187.5</v>
      </c>
      <c r="W8" s="7">
        <v>53.87931034482758</v>
      </c>
      <c r="X8" s="8">
        <f t="shared" si="0"/>
        <v>1781.25</v>
      </c>
      <c r="Y8" s="8">
        <f t="shared" si="1"/>
        <v>1750</v>
      </c>
      <c r="Z8" s="8">
        <f t="shared" si="2"/>
        <v>1968.75</v>
      </c>
      <c r="AA8" s="8">
        <f t="shared" si="3"/>
        <v>565.73275862068954</v>
      </c>
      <c r="AB8" s="7">
        <v>22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146" s="5" customFormat="1" x14ac:dyDescent="0.2">
      <c r="A9" s="7">
        <v>2016</v>
      </c>
      <c r="B9" s="7">
        <v>4</v>
      </c>
      <c r="C9" s="2" t="s">
        <v>30</v>
      </c>
      <c r="D9" s="7">
        <v>8</v>
      </c>
      <c r="E9" s="7">
        <v>386</v>
      </c>
      <c r="F9" s="1" t="s">
        <v>84</v>
      </c>
      <c r="G9" s="3"/>
      <c r="H9" s="7">
        <v>13</v>
      </c>
      <c r="I9" s="10">
        <v>1.9280000000000002</v>
      </c>
      <c r="J9" s="10">
        <v>6.7427385892116174</v>
      </c>
      <c r="K9" s="10">
        <v>7.9692307692307673E-2</v>
      </c>
      <c r="L9" s="10">
        <v>7.4333333333333362E-2</v>
      </c>
      <c r="M9" s="10">
        <v>0.14830769230769231</v>
      </c>
      <c r="N9" s="7">
        <v>2437.5</v>
      </c>
      <c r="O9" s="7">
        <v>30701.521725375256</v>
      </c>
      <c r="P9" s="7">
        <v>3375</v>
      </c>
      <c r="Q9" s="7">
        <v>3125</v>
      </c>
      <c r="R9" s="7">
        <v>250</v>
      </c>
      <c r="S9" s="7">
        <v>129.66804979253112</v>
      </c>
      <c r="T9" s="7">
        <v>687.5</v>
      </c>
      <c r="U9" s="7">
        <v>750</v>
      </c>
      <c r="V9" s="7">
        <v>-62.5</v>
      </c>
      <c r="W9" s="7">
        <v>-32.41701244813278</v>
      </c>
      <c r="X9" s="8">
        <f t="shared" si="0"/>
        <v>2687.5</v>
      </c>
      <c r="Y9" s="8">
        <f t="shared" si="1"/>
        <v>2375</v>
      </c>
      <c r="Z9" s="8">
        <f t="shared" si="2"/>
        <v>2625</v>
      </c>
      <c r="AA9" s="8">
        <f t="shared" si="3"/>
        <v>1361.5145228215767</v>
      </c>
      <c r="AB9" s="7">
        <v>13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146" s="5" customFormat="1" x14ac:dyDescent="0.2">
      <c r="A10" s="7">
        <v>2017</v>
      </c>
      <c r="B10" s="7">
        <v>4</v>
      </c>
      <c r="C10" s="2" t="s">
        <v>30</v>
      </c>
      <c r="D10" s="7">
        <v>9</v>
      </c>
      <c r="E10" s="7">
        <v>1089</v>
      </c>
      <c r="F10" s="1" t="s">
        <v>54</v>
      </c>
      <c r="G10" s="3"/>
      <c r="H10" s="7">
        <v>11</v>
      </c>
      <c r="I10" s="10">
        <v>1.8249994999999999</v>
      </c>
      <c r="J10" s="10">
        <v>6.0273989116161406</v>
      </c>
      <c r="K10" s="10">
        <v>7.8636227272727274E-2</v>
      </c>
      <c r="L10" s="10">
        <v>9.6000099999999991E-2</v>
      </c>
      <c r="M10" s="10">
        <v>0.16590904545454543</v>
      </c>
      <c r="N10" s="7">
        <v>994.31818181818187</v>
      </c>
      <c r="O10" s="7">
        <v>12652.717043651657</v>
      </c>
      <c r="P10" s="7">
        <v>3593.75</v>
      </c>
      <c r="Q10" s="7">
        <v>3187.5</v>
      </c>
      <c r="R10" s="7">
        <v>406.25</v>
      </c>
      <c r="S10" s="7">
        <v>222.60280071309609</v>
      </c>
      <c r="T10" s="7">
        <v>2250</v>
      </c>
      <c r="U10" s="7">
        <v>2031.25</v>
      </c>
      <c r="V10" s="7">
        <v>218.75</v>
      </c>
      <c r="W10" s="7">
        <v>119.86304653782098</v>
      </c>
      <c r="X10" s="8">
        <f t="shared" si="0"/>
        <v>1343.75</v>
      </c>
      <c r="Y10" s="8">
        <f t="shared" si="1"/>
        <v>1156.25</v>
      </c>
      <c r="Z10" s="8">
        <f t="shared" si="2"/>
        <v>1562.5</v>
      </c>
      <c r="AA10" s="8">
        <f t="shared" si="3"/>
        <v>856.16461812729267</v>
      </c>
      <c r="AB10" s="7">
        <v>11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146" s="5" customFormat="1" x14ac:dyDescent="0.2">
      <c r="A11" s="7">
        <v>2017</v>
      </c>
      <c r="B11" s="7">
        <v>4</v>
      </c>
      <c r="C11" s="2" t="s">
        <v>30</v>
      </c>
      <c r="D11" s="7">
        <v>10</v>
      </c>
      <c r="E11" s="7">
        <v>1400</v>
      </c>
      <c r="F11" s="1" t="s">
        <v>103</v>
      </c>
      <c r="G11" s="3"/>
      <c r="H11" s="7">
        <v>24</v>
      </c>
      <c r="I11" s="10">
        <v>3.8430000000000004</v>
      </c>
      <c r="J11" s="10">
        <v>6.2451209992193588</v>
      </c>
      <c r="K11" s="10">
        <v>8.6875000000000036E-2</v>
      </c>
      <c r="L11" s="10">
        <v>7.6434782608695628E-2</v>
      </c>
      <c r="M11" s="10">
        <v>0.16012500000000002</v>
      </c>
      <c r="N11" s="7">
        <v>1980.46875</v>
      </c>
      <c r="O11" s="7">
        <v>22880.799335095795</v>
      </c>
      <c r="P11" s="7">
        <v>3281.25</v>
      </c>
      <c r="Q11" s="7">
        <v>2875</v>
      </c>
      <c r="R11" s="7">
        <v>406.25</v>
      </c>
      <c r="S11" s="7">
        <v>105.71168358053603</v>
      </c>
      <c r="T11" s="7">
        <v>843.75</v>
      </c>
      <c r="U11" s="7">
        <v>1343.75</v>
      </c>
      <c r="V11" s="7">
        <v>-500</v>
      </c>
      <c r="W11" s="7">
        <v>-130.10668748373666</v>
      </c>
      <c r="X11" s="8">
        <f t="shared" si="0"/>
        <v>2437.5</v>
      </c>
      <c r="Y11" s="8">
        <f t="shared" si="1"/>
        <v>1531.25</v>
      </c>
      <c r="Z11" s="8">
        <f t="shared" si="2"/>
        <v>1937.5</v>
      </c>
      <c r="AA11" s="8">
        <f t="shared" si="3"/>
        <v>504.16341399947953</v>
      </c>
      <c r="AB11" s="7">
        <v>24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146" s="5" customFormat="1" x14ac:dyDescent="0.2">
      <c r="A12" s="7">
        <v>2017</v>
      </c>
      <c r="B12" s="7">
        <v>4</v>
      </c>
      <c r="C12" s="2" t="s">
        <v>30</v>
      </c>
      <c r="D12" s="7">
        <v>11</v>
      </c>
      <c r="E12" s="7">
        <v>1438</v>
      </c>
      <c r="F12" s="1" t="s">
        <v>55</v>
      </c>
      <c r="G12" s="3"/>
      <c r="H12" s="7">
        <v>17</v>
      </c>
      <c r="I12" s="10">
        <v>2.6559999999999997</v>
      </c>
      <c r="J12" s="10">
        <v>6.4006024096385552</v>
      </c>
      <c r="K12" s="10">
        <v>7.7470588235294055E-2</v>
      </c>
      <c r="L12" s="10">
        <v>8.3687500000000054E-2</v>
      </c>
      <c r="M12" s="10">
        <v>0.15623529411764706</v>
      </c>
      <c r="N12" s="7">
        <v>1511.0294117647059</v>
      </c>
      <c r="O12" s="7">
        <v>19658.592747883922</v>
      </c>
      <c r="P12" s="7">
        <v>2968.75</v>
      </c>
      <c r="Q12" s="7">
        <v>2718.75</v>
      </c>
      <c r="R12" s="7">
        <v>250</v>
      </c>
      <c r="S12" s="7">
        <v>94.1265060240964</v>
      </c>
      <c r="T12" s="7">
        <v>1406.25</v>
      </c>
      <c r="U12" s="7">
        <v>1156.25</v>
      </c>
      <c r="V12" s="7">
        <v>250</v>
      </c>
      <c r="W12" s="7">
        <v>94.1265060240964</v>
      </c>
      <c r="X12" s="8">
        <f t="shared" si="0"/>
        <v>1562.5</v>
      </c>
      <c r="Y12" s="8">
        <f t="shared" si="1"/>
        <v>1562.5</v>
      </c>
      <c r="Z12" s="8">
        <f t="shared" si="2"/>
        <v>1812.5</v>
      </c>
      <c r="AA12" s="8">
        <f t="shared" si="3"/>
        <v>682.41716867469893</v>
      </c>
      <c r="AB12" s="7">
        <v>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146" s="5" customFormat="1" x14ac:dyDescent="0.2">
      <c r="A13" s="7">
        <v>2017</v>
      </c>
      <c r="B13" s="7">
        <v>4</v>
      </c>
      <c r="C13" s="2" t="s">
        <v>30</v>
      </c>
      <c r="D13" s="7">
        <v>12</v>
      </c>
      <c r="E13" s="7">
        <v>1497</v>
      </c>
      <c r="F13" s="1" t="s">
        <v>56</v>
      </c>
      <c r="G13" s="3"/>
      <c r="H13" s="7">
        <v>31</v>
      </c>
      <c r="I13" s="10">
        <v>6.4210000000000003</v>
      </c>
      <c r="J13" s="10">
        <v>4.8279084254788973</v>
      </c>
      <c r="K13" s="10">
        <v>9.8774193548387082E-2</v>
      </c>
      <c r="L13" s="10">
        <v>0.1119666666666667</v>
      </c>
      <c r="M13" s="10">
        <v>0.20712903225806453</v>
      </c>
      <c r="N13" s="7">
        <v>2025.2016129032259</v>
      </c>
      <c r="O13" s="7">
        <v>20562.973357273902</v>
      </c>
      <c r="P13" s="7">
        <v>4468.75</v>
      </c>
      <c r="Q13" s="7">
        <v>2968.75</v>
      </c>
      <c r="R13" s="7">
        <v>1500</v>
      </c>
      <c r="S13" s="7">
        <v>233.60847220059179</v>
      </c>
      <c r="T13" s="7">
        <v>1218.75</v>
      </c>
      <c r="U13" s="7">
        <v>1093.75</v>
      </c>
      <c r="V13" s="7">
        <v>125</v>
      </c>
      <c r="W13" s="7">
        <v>19.467372683382649</v>
      </c>
      <c r="X13" s="8">
        <f t="shared" si="0"/>
        <v>3250</v>
      </c>
      <c r="Y13" s="8">
        <f t="shared" si="1"/>
        <v>1875</v>
      </c>
      <c r="Z13" s="8">
        <f t="shared" si="2"/>
        <v>3375</v>
      </c>
      <c r="AA13" s="8">
        <f t="shared" si="3"/>
        <v>525.6190624513315</v>
      </c>
      <c r="AB13" s="7">
        <v>31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146" x14ac:dyDescent="0.2">
      <c r="A14" s="7">
        <v>2016</v>
      </c>
      <c r="B14" s="7">
        <v>8</v>
      </c>
      <c r="C14" s="2" t="s">
        <v>25</v>
      </c>
      <c r="D14" s="7">
        <v>1</v>
      </c>
      <c r="E14" s="7">
        <v>315</v>
      </c>
      <c r="F14" s="1" t="s">
        <v>129</v>
      </c>
      <c r="H14" s="7">
        <v>3</v>
      </c>
      <c r="I14" s="10">
        <v>0.50650000000000006</v>
      </c>
      <c r="J14" s="10">
        <v>5.9230009871668301</v>
      </c>
      <c r="K14" s="10">
        <v>9.5500000000000029E-2</v>
      </c>
      <c r="L14" s="10">
        <v>0.10999999999999999</v>
      </c>
      <c r="M14" s="10">
        <v>0.16883333333333336</v>
      </c>
      <c r="N14" s="7">
        <v>1718.75</v>
      </c>
      <c r="O14" s="7">
        <v>17986.292723704595</v>
      </c>
      <c r="P14" s="7">
        <v>3109.375</v>
      </c>
      <c r="Q14" s="7">
        <v>2828.125</v>
      </c>
      <c r="R14" s="7">
        <v>281.25</v>
      </c>
      <c r="S14" s="7">
        <v>555.2813425468903</v>
      </c>
      <c r="T14" s="7">
        <v>1203.125</v>
      </c>
      <c r="U14" s="7">
        <v>1281.25</v>
      </c>
      <c r="V14" s="7">
        <v>-78.125</v>
      </c>
      <c r="W14" s="7">
        <v>-154.2448173741362</v>
      </c>
      <c r="X14" s="8">
        <f t="shared" si="0"/>
        <v>1906.25</v>
      </c>
      <c r="Y14" s="8">
        <f t="shared" si="1"/>
        <v>1546.875</v>
      </c>
      <c r="Z14" s="8">
        <f t="shared" si="2"/>
        <v>1828.125</v>
      </c>
      <c r="AA14" s="8">
        <f t="shared" si="3"/>
        <v>3609.3287265547874</v>
      </c>
      <c r="AB14" s="7">
        <v>3</v>
      </c>
      <c r="BB14" s="2"/>
      <c r="BC14" s="2"/>
      <c r="BD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</row>
    <row r="15" spans="1:146" x14ac:dyDescent="0.2">
      <c r="A15" s="7">
        <v>2016</v>
      </c>
      <c r="B15" s="7">
        <v>8</v>
      </c>
      <c r="C15" s="2" t="s">
        <v>25</v>
      </c>
      <c r="D15" s="7">
        <v>2</v>
      </c>
      <c r="E15" s="7">
        <v>315</v>
      </c>
      <c r="F15" s="1" t="s">
        <v>130</v>
      </c>
      <c r="H15" s="7">
        <v>4</v>
      </c>
      <c r="I15" s="10">
        <v>0.78850000000000009</v>
      </c>
      <c r="J15" s="10">
        <v>5.07292327203551</v>
      </c>
      <c r="K15" s="10">
        <v>9.3999999999999986E-2</v>
      </c>
      <c r="L15" s="10">
        <v>0.13750000000000004</v>
      </c>
      <c r="M15" s="10">
        <v>0.19712500000000002</v>
      </c>
      <c r="N15" s="7">
        <v>1988.28125</v>
      </c>
      <c r="O15" s="7">
        <v>21154.446932634928</v>
      </c>
      <c r="P15" s="7">
        <v>3218.75</v>
      </c>
      <c r="Q15" s="7">
        <v>2953.125</v>
      </c>
      <c r="R15" s="7">
        <v>265.625</v>
      </c>
      <c r="S15" s="7">
        <v>336.87381103360809</v>
      </c>
      <c r="T15" s="7">
        <v>1046.875</v>
      </c>
      <c r="U15" s="7">
        <v>953.125</v>
      </c>
      <c r="V15" s="7">
        <v>93.75</v>
      </c>
      <c r="W15" s="7">
        <v>118.89663918833226</v>
      </c>
      <c r="X15" s="8">
        <f t="shared" si="0"/>
        <v>2171.875</v>
      </c>
      <c r="Y15" s="8">
        <f t="shared" si="1"/>
        <v>2000</v>
      </c>
      <c r="Z15" s="8">
        <f t="shared" si="2"/>
        <v>2265.625</v>
      </c>
      <c r="AA15" s="8">
        <f t="shared" si="3"/>
        <v>2873.3354470513632</v>
      </c>
      <c r="AB15" s="7">
        <v>4</v>
      </c>
      <c r="BB15" s="2"/>
      <c r="BC15" s="2"/>
      <c r="BD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</row>
    <row r="16" spans="1:146" x14ac:dyDescent="0.2">
      <c r="A16" s="7">
        <v>2017</v>
      </c>
      <c r="B16" s="7">
        <v>8</v>
      </c>
      <c r="C16" s="2" t="s">
        <v>25</v>
      </c>
      <c r="D16" s="7">
        <v>3</v>
      </c>
      <c r="E16" s="7">
        <v>330</v>
      </c>
      <c r="F16" s="1" t="s">
        <v>119</v>
      </c>
      <c r="H16" s="7">
        <v>3</v>
      </c>
      <c r="I16" s="10">
        <v>0.38</v>
      </c>
      <c r="J16" s="10">
        <v>7.8947368421052628</v>
      </c>
      <c r="K16" s="10">
        <v>6.3999999999999987E-2</v>
      </c>
      <c r="L16" s="10">
        <v>9.4000000000000028E-2</v>
      </c>
      <c r="M16" s="10">
        <v>0.12666666666666668</v>
      </c>
      <c r="N16" s="7">
        <v>1833.3333333333333</v>
      </c>
      <c r="O16" s="7">
        <v>29207.800632367613</v>
      </c>
      <c r="P16" s="7">
        <v>3187.5</v>
      </c>
      <c r="Q16" s="7">
        <v>3218.75</v>
      </c>
      <c r="R16" s="7">
        <v>-31.25</v>
      </c>
      <c r="S16" s="7">
        <v>-82.23684210526315</v>
      </c>
      <c r="T16" s="7">
        <v>1281.25</v>
      </c>
      <c r="U16" s="7">
        <v>1187.5</v>
      </c>
      <c r="V16" s="7">
        <v>93.75</v>
      </c>
      <c r="W16" s="7">
        <v>246.71052631578948</v>
      </c>
      <c r="X16" s="8">
        <f t="shared" si="0"/>
        <v>1906.25</v>
      </c>
      <c r="Y16" s="8">
        <f t="shared" si="1"/>
        <v>2031.25</v>
      </c>
      <c r="Z16" s="8">
        <f t="shared" si="2"/>
        <v>2000</v>
      </c>
      <c r="AA16" s="8">
        <f t="shared" si="3"/>
        <v>5263.1578947368416</v>
      </c>
      <c r="AB16" s="7">
        <v>3</v>
      </c>
    </row>
    <row r="17" spans="1:146" x14ac:dyDescent="0.2">
      <c r="A17" s="7">
        <v>2017</v>
      </c>
      <c r="B17" s="7">
        <v>8</v>
      </c>
      <c r="C17" s="2" t="s">
        <v>25</v>
      </c>
      <c r="D17" s="7">
        <v>4</v>
      </c>
      <c r="E17" s="7">
        <v>1303</v>
      </c>
      <c r="F17" s="1" t="s">
        <v>66</v>
      </c>
      <c r="H17" s="7">
        <v>5</v>
      </c>
      <c r="I17" s="10">
        <v>1.0024994999999999</v>
      </c>
      <c r="J17" s="10">
        <v>4.9875336596177862</v>
      </c>
      <c r="K17" s="10">
        <v>0.10149960000000002</v>
      </c>
      <c r="L17" s="10">
        <v>0.12375037499999997</v>
      </c>
      <c r="M17" s="10">
        <v>0.20049989999999998</v>
      </c>
      <c r="N17" s="7">
        <v>1559.375</v>
      </c>
      <c r="O17" s="7">
        <v>15488.577110411818</v>
      </c>
      <c r="P17" s="7">
        <v>3218.75</v>
      </c>
      <c r="Q17" s="7">
        <v>3265.625</v>
      </c>
      <c r="R17" s="7">
        <v>-46.875</v>
      </c>
      <c r="S17" s="7">
        <v>-46.758128058916746</v>
      </c>
      <c r="T17" s="7">
        <v>1609.375</v>
      </c>
      <c r="U17" s="7">
        <v>1531.25</v>
      </c>
      <c r="V17" s="7">
        <v>78.125</v>
      </c>
      <c r="W17" s="7">
        <v>77.930213431527903</v>
      </c>
      <c r="X17" s="8">
        <f t="shared" si="0"/>
        <v>1609.375</v>
      </c>
      <c r="Y17" s="8">
        <f t="shared" si="1"/>
        <v>1734.375</v>
      </c>
      <c r="Z17" s="8">
        <f t="shared" si="2"/>
        <v>1687.5</v>
      </c>
      <c r="AA17" s="8">
        <f t="shared" si="3"/>
        <v>1683.2926101210028</v>
      </c>
      <c r="AB17" s="7">
        <v>5</v>
      </c>
      <c r="BB17" s="2"/>
      <c r="BC17" s="2"/>
      <c r="BD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</row>
    <row r="18" spans="1:146" s="5" customFormat="1" x14ac:dyDescent="0.2">
      <c r="A18" s="7">
        <v>2017</v>
      </c>
      <c r="B18" s="7">
        <v>8</v>
      </c>
      <c r="C18" s="2" t="s">
        <v>25</v>
      </c>
      <c r="D18" s="7">
        <v>5</v>
      </c>
      <c r="E18" s="7">
        <v>1303</v>
      </c>
      <c r="F18" s="1" t="s">
        <v>111</v>
      </c>
      <c r="G18" s="3"/>
      <c r="H18" s="7">
        <v>4</v>
      </c>
      <c r="I18" s="10">
        <v>0.73600000000000021</v>
      </c>
      <c r="J18" s="10">
        <v>5.4347826086956506</v>
      </c>
      <c r="K18" s="10">
        <v>9.4999999999999973E-2</v>
      </c>
      <c r="L18" s="10">
        <v>0.11866666666666677</v>
      </c>
      <c r="M18" s="10">
        <v>0.18400000000000005</v>
      </c>
      <c r="N18" s="7">
        <v>1820.3125</v>
      </c>
      <c r="O18" s="7">
        <v>19574.290297742067</v>
      </c>
      <c r="P18" s="7">
        <v>3281.25</v>
      </c>
      <c r="Q18" s="7">
        <v>3343.75</v>
      </c>
      <c r="R18" s="7">
        <v>-62.5</v>
      </c>
      <c r="S18" s="7">
        <v>-84.918478260869534</v>
      </c>
      <c r="T18" s="7">
        <v>1500</v>
      </c>
      <c r="U18" s="7">
        <v>1406.25</v>
      </c>
      <c r="V18" s="7">
        <v>93.75</v>
      </c>
      <c r="W18" s="7">
        <v>127.37771739130432</v>
      </c>
      <c r="X18" s="8">
        <f t="shared" si="0"/>
        <v>1781.25</v>
      </c>
      <c r="Y18" s="8">
        <f t="shared" si="1"/>
        <v>1937.5</v>
      </c>
      <c r="Z18" s="8">
        <f t="shared" si="2"/>
        <v>1875</v>
      </c>
      <c r="AA18" s="8">
        <f t="shared" si="3"/>
        <v>2547.5543478260861</v>
      </c>
      <c r="AB18" s="7">
        <v>4</v>
      </c>
    </row>
    <row r="19" spans="1:146" s="5" customFormat="1" x14ac:dyDescent="0.2">
      <c r="A19" s="7">
        <v>2017</v>
      </c>
      <c r="B19" s="7">
        <v>8</v>
      </c>
      <c r="C19" s="2" t="s">
        <v>25</v>
      </c>
      <c r="D19" s="7">
        <v>6</v>
      </c>
      <c r="E19" s="7">
        <v>1307</v>
      </c>
      <c r="F19" s="1" t="s">
        <v>113</v>
      </c>
      <c r="G19" s="3"/>
      <c r="H19" s="7">
        <v>4</v>
      </c>
      <c r="I19" s="10">
        <v>0.84799999999999998</v>
      </c>
      <c r="J19" s="10">
        <v>4.716981132075472</v>
      </c>
      <c r="K19" s="10">
        <v>0.10299999999999997</v>
      </c>
      <c r="L19" s="10">
        <v>0.14533333333333337</v>
      </c>
      <c r="M19" s="10">
        <v>0.21199999999999999</v>
      </c>
      <c r="N19" s="7">
        <v>1750</v>
      </c>
      <c r="O19" s="7">
        <v>17235.741710418442</v>
      </c>
      <c r="P19" s="7">
        <v>3093.75</v>
      </c>
      <c r="Q19" s="7">
        <v>3093.75</v>
      </c>
      <c r="R19" s="7">
        <v>0</v>
      </c>
      <c r="S19" s="7">
        <v>0</v>
      </c>
      <c r="T19" s="7">
        <v>1593.75</v>
      </c>
      <c r="U19" s="7">
        <v>968.75</v>
      </c>
      <c r="V19" s="7">
        <v>625</v>
      </c>
      <c r="W19" s="7">
        <v>737.02830188679252</v>
      </c>
      <c r="X19" s="8">
        <f t="shared" si="0"/>
        <v>1500</v>
      </c>
      <c r="Y19" s="8">
        <f t="shared" si="1"/>
        <v>2125</v>
      </c>
      <c r="Z19" s="8">
        <f t="shared" si="2"/>
        <v>2125</v>
      </c>
      <c r="AA19" s="8">
        <f t="shared" si="3"/>
        <v>2505.8962264150946</v>
      </c>
      <c r="AB19" s="7">
        <v>4</v>
      </c>
    </row>
    <row r="20" spans="1:146" s="5" customFormat="1" x14ac:dyDescent="0.2">
      <c r="A20" s="7">
        <v>2017</v>
      </c>
      <c r="B20" s="7">
        <v>8</v>
      </c>
      <c r="C20" s="2" t="s">
        <v>25</v>
      </c>
      <c r="D20" s="7">
        <v>7</v>
      </c>
      <c r="E20" s="7">
        <v>1307</v>
      </c>
      <c r="F20" s="1" t="s">
        <v>67</v>
      </c>
      <c r="G20" s="3"/>
      <c r="H20" s="7">
        <v>4</v>
      </c>
      <c r="I20" s="10">
        <v>0.78294809999999992</v>
      </c>
      <c r="J20" s="10">
        <v>5.1088954682947696</v>
      </c>
      <c r="K20" s="10">
        <v>9.070304999999998E-2</v>
      </c>
      <c r="L20" s="10">
        <v>0.14004530000000001</v>
      </c>
      <c r="M20" s="10">
        <v>0.19573702499999998</v>
      </c>
      <c r="N20" s="7">
        <v>1916.4555</v>
      </c>
      <c r="O20" s="7">
        <v>21363.597314066275</v>
      </c>
      <c r="P20" s="7">
        <v>3143.848</v>
      </c>
      <c r="Q20" s="7">
        <v>3574.5120000000002</v>
      </c>
      <c r="R20" s="7">
        <v>-430.66400000000021</v>
      </c>
      <c r="S20" s="7">
        <v>-550.05433948942493</v>
      </c>
      <c r="T20" s="7">
        <v>1464.258</v>
      </c>
      <c r="U20" s="7">
        <v>1507.3240000000001</v>
      </c>
      <c r="V20" s="7">
        <v>-43.066000000000031</v>
      </c>
      <c r="W20" s="7">
        <v>-55.004923059395679</v>
      </c>
      <c r="X20" s="8">
        <f t="shared" si="0"/>
        <v>1679.59</v>
      </c>
      <c r="Y20" s="8">
        <f t="shared" si="1"/>
        <v>2067.1880000000001</v>
      </c>
      <c r="Z20" s="8">
        <f t="shared" si="2"/>
        <v>1636.5239999999999</v>
      </c>
      <c r="AA20" s="8">
        <f t="shared" si="3"/>
        <v>2090.2075118389075</v>
      </c>
      <c r="AB20" s="7">
        <v>4</v>
      </c>
    </row>
    <row r="21" spans="1:146" s="5" customFormat="1" x14ac:dyDescent="0.2">
      <c r="A21" s="7">
        <v>2017</v>
      </c>
      <c r="B21" s="7">
        <v>8</v>
      </c>
      <c r="C21" s="2" t="s">
        <v>25</v>
      </c>
      <c r="D21" s="7">
        <v>8</v>
      </c>
      <c r="E21" s="7">
        <v>1345</v>
      </c>
      <c r="F21" s="1" t="s">
        <v>123</v>
      </c>
      <c r="G21" s="3"/>
      <c r="H21" s="7">
        <v>9</v>
      </c>
      <c r="I21" s="10">
        <v>1.5860000000000001</v>
      </c>
      <c r="J21" s="10">
        <v>5.6746532156368223</v>
      </c>
      <c r="K21" s="10">
        <v>9.0888888888888922E-2</v>
      </c>
      <c r="L21" s="10">
        <v>9.5999999999999974E-2</v>
      </c>
      <c r="M21" s="10">
        <v>0.17622222222222222</v>
      </c>
      <c r="N21" s="7">
        <v>1871.5277777777778</v>
      </c>
      <c r="O21" s="7">
        <v>20658.300685110731</v>
      </c>
      <c r="P21" s="7">
        <v>3968.75</v>
      </c>
      <c r="Q21" s="7">
        <v>3187.5</v>
      </c>
      <c r="R21" s="7">
        <v>781.25</v>
      </c>
      <c r="S21" s="7">
        <v>492.59142496847414</v>
      </c>
      <c r="T21" s="7">
        <v>1625</v>
      </c>
      <c r="U21" s="7">
        <v>1437.5</v>
      </c>
      <c r="V21" s="7">
        <v>187.5</v>
      </c>
      <c r="W21" s="7">
        <v>118.22194199243378</v>
      </c>
      <c r="X21" s="8">
        <f t="shared" si="0"/>
        <v>2343.75</v>
      </c>
      <c r="Y21" s="8">
        <f t="shared" si="1"/>
        <v>1750</v>
      </c>
      <c r="Z21" s="8">
        <f t="shared" si="2"/>
        <v>2531.25</v>
      </c>
      <c r="AA21" s="8">
        <f t="shared" si="3"/>
        <v>1595.9962168978561</v>
      </c>
      <c r="AB21" s="7">
        <v>9</v>
      </c>
    </row>
    <row r="22" spans="1:146" s="5" customFormat="1" x14ac:dyDescent="0.2">
      <c r="A22" s="7">
        <v>2017</v>
      </c>
      <c r="B22" s="7">
        <v>8</v>
      </c>
      <c r="C22" s="2" t="s">
        <v>25</v>
      </c>
      <c r="D22" s="7">
        <v>9</v>
      </c>
      <c r="E22" s="7">
        <v>1345</v>
      </c>
      <c r="F22" s="1" t="s">
        <v>116</v>
      </c>
      <c r="G22" s="3"/>
      <c r="H22" s="7">
        <v>3</v>
      </c>
      <c r="I22" s="10">
        <v>0.55699999999999994</v>
      </c>
      <c r="J22" s="10">
        <v>5.3859964093357275</v>
      </c>
      <c r="K22" s="10">
        <v>8.5333333333333358E-2</v>
      </c>
      <c r="L22" s="10">
        <v>0.15049999999999994</v>
      </c>
      <c r="M22" s="10">
        <v>0.18566666666666665</v>
      </c>
      <c r="N22" s="7">
        <v>1854.1666666666667</v>
      </c>
      <c r="O22" s="7">
        <v>22657.336667484855</v>
      </c>
      <c r="P22" s="7">
        <v>3218.75</v>
      </c>
      <c r="Q22" s="7">
        <v>3062.5</v>
      </c>
      <c r="R22" s="7">
        <v>156.25</v>
      </c>
      <c r="S22" s="7">
        <v>280.52064631956915</v>
      </c>
      <c r="T22" s="7">
        <v>1343.75</v>
      </c>
      <c r="U22" s="7">
        <v>1187.5</v>
      </c>
      <c r="V22" s="7">
        <v>156.25</v>
      </c>
      <c r="W22" s="7">
        <v>280.52064631956915</v>
      </c>
      <c r="X22" s="8">
        <f t="shared" si="0"/>
        <v>1875</v>
      </c>
      <c r="Y22" s="8">
        <f t="shared" si="1"/>
        <v>1875</v>
      </c>
      <c r="Z22" s="8">
        <f t="shared" si="2"/>
        <v>2031.25</v>
      </c>
      <c r="AA22" s="8">
        <f t="shared" si="3"/>
        <v>3646.7684021543992</v>
      </c>
      <c r="AB22" s="7">
        <v>3</v>
      </c>
    </row>
    <row r="23" spans="1:146" x14ac:dyDescent="0.2">
      <c r="A23" s="7">
        <v>2017</v>
      </c>
      <c r="B23" s="7">
        <v>8</v>
      </c>
      <c r="C23" s="2" t="s">
        <v>25</v>
      </c>
      <c r="D23" s="7">
        <v>10</v>
      </c>
      <c r="E23" s="7">
        <v>1372</v>
      </c>
      <c r="F23" s="1" t="s">
        <v>124</v>
      </c>
      <c r="H23" s="7">
        <v>4</v>
      </c>
      <c r="I23" s="10">
        <v>0.59</v>
      </c>
      <c r="J23" s="10">
        <v>6.7796610169491531</v>
      </c>
      <c r="K23" s="10">
        <v>8.8750000000000009E-2</v>
      </c>
      <c r="L23" s="10">
        <v>7.833333333333331E-2</v>
      </c>
      <c r="M23" s="10">
        <v>0.14749999999999999</v>
      </c>
      <c r="N23" s="7">
        <v>1906.25</v>
      </c>
      <c r="O23" s="7">
        <v>21477.392428498464</v>
      </c>
      <c r="P23" s="7">
        <v>3781.25</v>
      </c>
      <c r="Q23" s="7">
        <v>3406.25</v>
      </c>
      <c r="R23" s="7">
        <v>375</v>
      </c>
      <c r="S23" s="7">
        <v>635.59322033898309</v>
      </c>
      <c r="T23" s="7">
        <v>1656.25</v>
      </c>
      <c r="U23" s="7">
        <v>1562.5</v>
      </c>
      <c r="V23" s="7">
        <v>93.75</v>
      </c>
      <c r="W23" s="7">
        <v>158.89830508474577</v>
      </c>
      <c r="X23" s="8">
        <f t="shared" si="0"/>
        <v>2125</v>
      </c>
      <c r="Y23" s="8">
        <f t="shared" si="1"/>
        <v>1843.75</v>
      </c>
      <c r="Z23" s="8">
        <f t="shared" si="2"/>
        <v>2218.75</v>
      </c>
      <c r="AA23" s="8">
        <f t="shared" si="3"/>
        <v>3760.5932203389834</v>
      </c>
      <c r="AB23" s="7">
        <v>4</v>
      </c>
      <c r="BB23" s="2"/>
      <c r="BC23" s="2"/>
      <c r="BD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</row>
    <row r="24" spans="1:146" x14ac:dyDescent="0.2">
      <c r="A24" s="7">
        <v>2017</v>
      </c>
      <c r="B24" s="7">
        <v>8</v>
      </c>
      <c r="C24" s="2" t="s">
        <v>25</v>
      </c>
      <c r="D24" s="7">
        <v>11</v>
      </c>
      <c r="E24" s="7">
        <v>1458</v>
      </c>
      <c r="F24" s="1" t="s">
        <v>87</v>
      </c>
      <c r="H24" s="7">
        <v>6</v>
      </c>
      <c r="I24" s="10">
        <v>1.0753744000000001</v>
      </c>
      <c r="J24" s="10">
        <v>5.5794521424352297</v>
      </c>
      <c r="K24" s="10">
        <v>8.8042466666666694E-2</v>
      </c>
      <c r="L24" s="10">
        <v>0.10942391999999997</v>
      </c>
      <c r="M24" s="10">
        <v>0.17922906666666669</v>
      </c>
      <c r="N24" s="7">
        <v>2225.0977333333335</v>
      </c>
      <c r="O24" s="7">
        <v>25304.714106006053</v>
      </c>
      <c r="P24" s="7">
        <v>2928.5160000000001</v>
      </c>
      <c r="Q24" s="7">
        <v>3143.848</v>
      </c>
      <c r="R24" s="7">
        <v>-215.33199999999988</v>
      </c>
      <c r="S24" s="7">
        <v>-200.23909812247703</v>
      </c>
      <c r="T24" s="7">
        <v>990.52729999999997</v>
      </c>
      <c r="U24" s="7">
        <v>861.32809999999995</v>
      </c>
      <c r="V24" s="7">
        <v>129.19920000000002</v>
      </c>
      <c r="W24" s="7">
        <v>120.14345887348631</v>
      </c>
      <c r="X24" s="8">
        <f t="shared" si="0"/>
        <v>1937.9887000000001</v>
      </c>
      <c r="Y24" s="8">
        <f t="shared" si="1"/>
        <v>2282.5199000000002</v>
      </c>
      <c r="Z24" s="8">
        <f t="shared" si="2"/>
        <v>2067.1878999999999</v>
      </c>
      <c r="AA24" s="8">
        <f t="shared" si="3"/>
        <v>1922.2959929118638</v>
      </c>
      <c r="AB24" s="7">
        <v>6</v>
      </c>
      <c r="BB24" s="2"/>
      <c r="BC24" s="2"/>
      <c r="BD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</row>
    <row r="25" spans="1:146" x14ac:dyDescent="0.2">
      <c r="A25" s="7">
        <v>2017</v>
      </c>
      <c r="B25" s="7">
        <v>8</v>
      </c>
      <c r="C25" s="2" t="s">
        <v>25</v>
      </c>
      <c r="D25" s="7">
        <v>12</v>
      </c>
      <c r="E25" s="7">
        <v>1484</v>
      </c>
      <c r="F25" s="1" t="s">
        <v>117</v>
      </c>
      <c r="H25" s="7">
        <v>3</v>
      </c>
      <c r="I25" s="10">
        <v>0.58000000000000007</v>
      </c>
      <c r="J25" s="10">
        <v>5.1724137931034475</v>
      </c>
      <c r="K25" s="10">
        <v>9.2666666666666675E-2</v>
      </c>
      <c r="L25" s="10">
        <v>0.151</v>
      </c>
      <c r="M25" s="10">
        <v>0.19333333333333336</v>
      </c>
      <c r="N25" s="7">
        <v>1979.1666666666667</v>
      </c>
      <c r="O25" s="7">
        <v>21537.521258503399</v>
      </c>
      <c r="P25" s="7">
        <v>3687.5</v>
      </c>
      <c r="Q25" s="7">
        <v>2937.5</v>
      </c>
      <c r="R25" s="7">
        <v>750</v>
      </c>
      <c r="S25" s="7">
        <v>1293.1034482758619</v>
      </c>
      <c r="T25" s="7">
        <v>1375</v>
      </c>
      <c r="U25" s="7">
        <v>1218.75</v>
      </c>
      <c r="V25" s="7">
        <v>156.25</v>
      </c>
      <c r="W25" s="7">
        <v>269.39655172413791</v>
      </c>
      <c r="X25" s="8">
        <f t="shared" si="0"/>
        <v>2312.5</v>
      </c>
      <c r="Y25" s="8">
        <f t="shared" si="1"/>
        <v>1718.75</v>
      </c>
      <c r="Z25" s="8">
        <f t="shared" si="2"/>
        <v>2468.75</v>
      </c>
      <c r="AA25" s="8">
        <f t="shared" si="3"/>
        <v>4256.4655172413786</v>
      </c>
      <c r="AB25" s="7">
        <v>3</v>
      </c>
      <c r="BB25" s="2"/>
      <c r="BC25" s="2"/>
      <c r="BD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</row>
    <row r="26" spans="1:146" x14ac:dyDescent="0.2">
      <c r="A26" s="8">
        <v>2016</v>
      </c>
      <c r="B26" s="7">
        <v>1</v>
      </c>
      <c r="C26" s="9" t="s">
        <v>37</v>
      </c>
      <c r="D26" s="8">
        <v>1</v>
      </c>
      <c r="E26" s="8">
        <v>103</v>
      </c>
      <c r="F26" s="5" t="s">
        <v>73</v>
      </c>
      <c r="G26" s="6"/>
      <c r="H26" s="8">
        <v>15</v>
      </c>
      <c r="I26" s="11">
        <v>0.93900000000000006</v>
      </c>
      <c r="J26" s="11">
        <v>15.974440894568689</v>
      </c>
      <c r="K26" s="11">
        <v>4.3666666666666659E-2</v>
      </c>
      <c r="L26" s="11">
        <v>2.0285714285714292E-2</v>
      </c>
      <c r="M26" s="11">
        <v>6.2600000000000003E-2</v>
      </c>
      <c r="N26" s="8">
        <v>714.58333333333337</v>
      </c>
      <c r="O26" s="8">
        <v>16658.054951370406</v>
      </c>
      <c r="P26" s="8">
        <v>3125</v>
      </c>
      <c r="Q26" s="8">
        <v>2656.25</v>
      </c>
      <c r="R26" s="8">
        <v>468.75</v>
      </c>
      <c r="S26" s="8">
        <v>499.20127795527151</v>
      </c>
      <c r="T26" s="8">
        <v>2656.25</v>
      </c>
      <c r="U26" s="8">
        <v>2156.25</v>
      </c>
      <c r="V26" s="8">
        <v>500</v>
      </c>
      <c r="W26" s="8">
        <v>532.48136315228965</v>
      </c>
      <c r="X26" s="8">
        <f t="shared" si="0"/>
        <v>468.75</v>
      </c>
      <c r="Y26" s="8">
        <f t="shared" si="1"/>
        <v>500</v>
      </c>
      <c r="Z26" s="8">
        <f t="shared" si="2"/>
        <v>968.75</v>
      </c>
      <c r="AA26" s="8">
        <f t="shared" si="3"/>
        <v>1031.6826411075613</v>
      </c>
      <c r="AB26" s="8">
        <v>15</v>
      </c>
      <c r="BB26" s="2"/>
      <c r="BC26" s="2"/>
      <c r="BD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</row>
    <row r="27" spans="1:146" x14ac:dyDescent="0.2">
      <c r="A27" s="8">
        <v>2016</v>
      </c>
      <c r="B27" s="7">
        <v>1</v>
      </c>
      <c r="C27" s="9" t="s">
        <v>37</v>
      </c>
      <c r="D27" s="8">
        <v>2</v>
      </c>
      <c r="E27" s="8">
        <v>184</v>
      </c>
      <c r="F27" s="5" t="s">
        <v>69</v>
      </c>
      <c r="G27" s="6"/>
      <c r="H27" s="8">
        <v>21</v>
      </c>
      <c r="I27" s="11">
        <v>1.371</v>
      </c>
      <c r="J27" s="11">
        <v>15.317286652078774</v>
      </c>
      <c r="K27" s="11">
        <v>3.8809523809523808E-2</v>
      </c>
      <c r="L27" s="11">
        <v>2.7800000000000002E-2</v>
      </c>
      <c r="M27" s="11">
        <v>6.528571428571428E-2</v>
      </c>
      <c r="N27" s="8">
        <v>943.45238095238096</v>
      </c>
      <c r="O27" s="8">
        <v>24755.565879792375</v>
      </c>
      <c r="P27" s="8">
        <v>3375</v>
      </c>
      <c r="Q27" s="8">
        <v>2781.25</v>
      </c>
      <c r="R27" s="8">
        <v>593.75</v>
      </c>
      <c r="S27" s="8">
        <v>433.07804522246533</v>
      </c>
      <c r="T27" s="8">
        <v>2781.25</v>
      </c>
      <c r="U27" s="8">
        <v>1906.25</v>
      </c>
      <c r="V27" s="8">
        <v>875</v>
      </c>
      <c r="W27" s="8">
        <v>638.22027716994899</v>
      </c>
      <c r="X27" s="8">
        <f t="shared" si="0"/>
        <v>593.75</v>
      </c>
      <c r="Y27" s="8">
        <f t="shared" si="1"/>
        <v>875</v>
      </c>
      <c r="Z27" s="8">
        <f t="shared" si="2"/>
        <v>1468.75</v>
      </c>
      <c r="AA27" s="8">
        <f t="shared" si="3"/>
        <v>1071.2983223924143</v>
      </c>
      <c r="AB27" s="8">
        <v>21</v>
      </c>
      <c r="BB27" s="2"/>
      <c r="BC27" s="2"/>
      <c r="BD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</row>
    <row r="28" spans="1:146" x14ac:dyDescent="0.2">
      <c r="A28" s="8">
        <v>2016</v>
      </c>
      <c r="B28" s="7">
        <v>1</v>
      </c>
      <c r="C28" s="9" t="s">
        <v>37</v>
      </c>
      <c r="D28" s="8">
        <v>3</v>
      </c>
      <c r="E28" s="8">
        <v>191</v>
      </c>
      <c r="F28" s="5" t="s">
        <v>72</v>
      </c>
      <c r="G28" s="6"/>
      <c r="H28" s="8">
        <v>20</v>
      </c>
      <c r="I28" s="11">
        <v>1.524</v>
      </c>
      <c r="J28" s="11">
        <v>13.123359580052494</v>
      </c>
      <c r="K28" s="11">
        <v>4.3749999999999997E-2</v>
      </c>
      <c r="L28" s="11">
        <v>3.4157894736842109E-2</v>
      </c>
      <c r="M28" s="11">
        <v>7.6200000000000004E-2</v>
      </c>
      <c r="N28" s="8">
        <v>1129.6875</v>
      </c>
      <c r="O28" s="8">
        <v>26736.759633389913</v>
      </c>
      <c r="P28" s="8">
        <v>4250</v>
      </c>
      <c r="Q28" s="8">
        <v>2593.75</v>
      </c>
      <c r="R28" s="8">
        <v>1656.25</v>
      </c>
      <c r="S28" s="8">
        <v>1086.778215223097</v>
      </c>
      <c r="T28" s="8">
        <v>2937.5</v>
      </c>
      <c r="U28" s="8">
        <v>2218.75</v>
      </c>
      <c r="V28" s="8">
        <v>718.75</v>
      </c>
      <c r="W28" s="8">
        <v>471.62073490813646</v>
      </c>
      <c r="X28" s="8">
        <f t="shared" si="0"/>
        <v>1312.5</v>
      </c>
      <c r="Y28" s="8">
        <f t="shared" si="1"/>
        <v>375</v>
      </c>
      <c r="Z28" s="8">
        <f t="shared" si="2"/>
        <v>2031.25</v>
      </c>
      <c r="AA28" s="8">
        <f t="shared" si="3"/>
        <v>1332.8412073490813</v>
      </c>
      <c r="AB28" s="8">
        <v>20</v>
      </c>
    </row>
    <row r="29" spans="1:146" x14ac:dyDescent="0.2">
      <c r="A29" s="8">
        <v>2016</v>
      </c>
      <c r="B29" s="7">
        <v>1</v>
      </c>
      <c r="C29" s="9" t="s">
        <v>37</v>
      </c>
      <c r="D29" s="8">
        <v>4</v>
      </c>
      <c r="E29" s="8">
        <v>201</v>
      </c>
      <c r="F29" s="5" t="s">
        <v>76</v>
      </c>
      <c r="G29" s="6"/>
      <c r="H29" s="8">
        <v>26</v>
      </c>
      <c r="I29" s="11">
        <v>1.7889994999999999</v>
      </c>
      <c r="J29" s="11">
        <v>14.533262865640824</v>
      </c>
      <c r="K29" s="11">
        <v>4.3999942307692289E-2</v>
      </c>
      <c r="L29" s="11">
        <v>2.5800040000000014E-2</v>
      </c>
      <c r="M29" s="11">
        <v>6.8807673076923065E-2</v>
      </c>
      <c r="N29" s="8">
        <v>813.70192307692309</v>
      </c>
      <c r="O29" s="8">
        <v>18759.79913413529</v>
      </c>
      <c r="P29" s="8">
        <v>3500</v>
      </c>
      <c r="Q29" s="8">
        <v>2718.75</v>
      </c>
      <c r="R29" s="8">
        <v>781.25</v>
      </c>
      <c r="S29" s="8">
        <v>436.69660053007283</v>
      </c>
      <c r="T29" s="8">
        <v>3062.5</v>
      </c>
      <c r="U29" s="8">
        <v>2281.25</v>
      </c>
      <c r="V29" s="8">
        <v>781.25</v>
      </c>
      <c r="W29" s="8">
        <v>436.69660053007283</v>
      </c>
      <c r="X29" s="8">
        <f t="shared" si="0"/>
        <v>437.5</v>
      </c>
      <c r="Y29" s="8">
        <f t="shared" si="1"/>
        <v>437.5</v>
      </c>
      <c r="Z29" s="8">
        <f t="shared" si="2"/>
        <v>1218.75</v>
      </c>
      <c r="AA29" s="8">
        <f t="shared" si="3"/>
        <v>681.24669682691365</v>
      </c>
      <c r="AB29" s="8">
        <v>26</v>
      </c>
      <c r="BB29" s="2"/>
      <c r="BC29" s="2"/>
      <c r="BD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</row>
    <row r="30" spans="1:146" x14ac:dyDescent="0.2">
      <c r="A30" s="8">
        <v>2016</v>
      </c>
      <c r="B30" s="7">
        <v>1</v>
      </c>
      <c r="C30" s="9" t="s">
        <v>37</v>
      </c>
      <c r="D30" s="8">
        <v>5</v>
      </c>
      <c r="E30" s="8">
        <v>291</v>
      </c>
      <c r="F30" s="5" t="s">
        <v>70</v>
      </c>
      <c r="G30" s="6"/>
      <c r="H30" s="8">
        <v>16</v>
      </c>
      <c r="I30" s="11">
        <v>1.379</v>
      </c>
      <c r="J30" s="11">
        <v>11.602610587382161</v>
      </c>
      <c r="K30" s="11">
        <v>4.9375000000000009E-2</v>
      </c>
      <c r="L30" s="11">
        <v>3.9266666666666658E-2</v>
      </c>
      <c r="M30" s="11">
        <v>8.61875E-2</v>
      </c>
      <c r="N30" s="8">
        <v>785.15625</v>
      </c>
      <c r="O30" s="8">
        <v>16507.792670688839</v>
      </c>
      <c r="P30" s="8">
        <v>3125</v>
      </c>
      <c r="Q30" s="8">
        <v>2656.25</v>
      </c>
      <c r="R30" s="8">
        <v>468.75</v>
      </c>
      <c r="S30" s="8">
        <v>339.92023205221176</v>
      </c>
      <c r="T30" s="8">
        <v>2687.5</v>
      </c>
      <c r="U30" s="8">
        <v>1968.75</v>
      </c>
      <c r="V30" s="8">
        <v>718.75</v>
      </c>
      <c r="W30" s="8">
        <v>521.21102248005798</v>
      </c>
      <c r="X30" s="8">
        <f t="shared" si="0"/>
        <v>437.5</v>
      </c>
      <c r="Y30" s="8">
        <f t="shared" si="1"/>
        <v>687.5</v>
      </c>
      <c r="Z30" s="8">
        <f t="shared" si="2"/>
        <v>1156.25</v>
      </c>
      <c r="AA30" s="8">
        <f t="shared" si="3"/>
        <v>838.46990572878894</v>
      </c>
      <c r="AB30" s="8">
        <v>16</v>
      </c>
    </row>
    <row r="31" spans="1:146" x14ac:dyDescent="0.2">
      <c r="A31" s="8">
        <v>2016</v>
      </c>
      <c r="B31" s="7">
        <v>1</v>
      </c>
      <c r="C31" s="9" t="s">
        <v>37</v>
      </c>
      <c r="D31" s="8">
        <v>6</v>
      </c>
      <c r="E31" s="8">
        <v>318</v>
      </c>
      <c r="F31" s="5" t="s">
        <v>71</v>
      </c>
      <c r="H31" s="7">
        <v>15</v>
      </c>
      <c r="I31" s="10">
        <v>1.286</v>
      </c>
      <c r="J31" s="10">
        <v>11.66407465007776</v>
      </c>
      <c r="K31" s="10">
        <v>5.0733333333333332E-2</v>
      </c>
      <c r="L31" s="10">
        <v>3.7500000000000012E-2</v>
      </c>
      <c r="M31" s="10">
        <v>8.5733333333333342E-2</v>
      </c>
      <c r="N31" s="7">
        <v>681.25</v>
      </c>
      <c r="O31" s="7">
        <v>13546.457649547847</v>
      </c>
      <c r="P31" s="7">
        <v>3218.75</v>
      </c>
      <c r="Q31" s="7">
        <v>2593.75</v>
      </c>
      <c r="R31" s="7">
        <v>625</v>
      </c>
      <c r="S31" s="7">
        <v>486.00311041990665</v>
      </c>
      <c r="T31" s="7">
        <v>2843.75</v>
      </c>
      <c r="U31" s="7">
        <v>2031.25</v>
      </c>
      <c r="V31" s="7">
        <v>812.5</v>
      </c>
      <c r="W31" s="7">
        <v>631.8040435458787</v>
      </c>
      <c r="X31" s="8">
        <f t="shared" si="0"/>
        <v>375</v>
      </c>
      <c r="Y31" s="8">
        <f t="shared" si="1"/>
        <v>562.5</v>
      </c>
      <c r="Z31" s="8">
        <f t="shared" si="2"/>
        <v>1187.5</v>
      </c>
      <c r="AA31" s="8">
        <f t="shared" si="3"/>
        <v>923.40590979782269</v>
      </c>
      <c r="AB31" s="7">
        <v>15</v>
      </c>
    </row>
    <row r="32" spans="1:146" x14ac:dyDescent="0.2">
      <c r="A32" s="8">
        <v>2016</v>
      </c>
      <c r="B32" s="7">
        <v>1</v>
      </c>
      <c r="C32" s="9" t="s">
        <v>37</v>
      </c>
      <c r="D32" s="8">
        <v>7</v>
      </c>
      <c r="E32" s="8">
        <v>382</v>
      </c>
      <c r="F32" s="5" t="s">
        <v>92</v>
      </c>
      <c r="G32" s="6"/>
      <c r="H32" s="8">
        <v>23</v>
      </c>
      <c r="I32" s="11">
        <v>1.5830005</v>
      </c>
      <c r="J32" s="11">
        <v>14.529370015991782</v>
      </c>
      <c r="K32" s="11">
        <v>4.1391500000000005E-2</v>
      </c>
      <c r="L32" s="11">
        <v>2.8681636363636357E-2</v>
      </c>
      <c r="M32" s="11">
        <v>6.8826108695652172E-2</v>
      </c>
      <c r="N32" s="8">
        <v>866.8478260869565</v>
      </c>
      <c r="O32" s="8">
        <v>21242.505260083959</v>
      </c>
      <c r="P32" s="8">
        <v>3125</v>
      </c>
      <c r="Q32" s="8">
        <v>2562.5</v>
      </c>
      <c r="R32" s="8">
        <v>562.5</v>
      </c>
      <c r="S32" s="8">
        <v>355.33785365197292</v>
      </c>
      <c r="T32" s="8">
        <v>2500</v>
      </c>
      <c r="U32" s="8">
        <v>2125</v>
      </c>
      <c r="V32" s="8">
        <v>375</v>
      </c>
      <c r="W32" s="8">
        <v>236.89190243464861</v>
      </c>
      <c r="X32" s="8">
        <f t="shared" si="0"/>
        <v>625</v>
      </c>
      <c r="Y32" s="8">
        <f t="shared" si="1"/>
        <v>437.5</v>
      </c>
      <c r="Z32" s="8">
        <f t="shared" si="2"/>
        <v>1000</v>
      </c>
      <c r="AA32" s="8">
        <f t="shared" si="3"/>
        <v>631.71173982572964</v>
      </c>
      <c r="AB32" s="8">
        <v>23</v>
      </c>
      <c r="BB32" s="2"/>
      <c r="BC32" s="2"/>
      <c r="BD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</row>
    <row r="33" spans="1:146" x14ac:dyDescent="0.2">
      <c r="A33" s="8">
        <v>2017</v>
      </c>
      <c r="B33" s="7">
        <v>1</v>
      </c>
      <c r="C33" s="9" t="s">
        <v>37</v>
      </c>
      <c r="D33" s="8">
        <v>8</v>
      </c>
      <c r="E33" s="8">
        <v>1032</v>
      </c>
      <c r="F33" s="1" t="s">
        <v>50</v>
      </c>
      <c r="H33" s="7">
        <v>21</v>
      </c>
      <c r="I33" s="10">
        <v>1.4599994999999999</v>
      </c>
      <c r="J33" s="10">
        <v>14.38356656971458</v>
      </c>
      <c r="K33" s="10">
        <v>4.8571214285714287E-2</v>
      </c>
      <c r="L33" s="10">
        <v>2.2000199999999994E-2</v>
      </c>
      <c r="M33" s="10">
        <v>6.9523785714285719E-2</v>
      </c>
      <c r="N33" s="7">
        <v>787.20238095238096</v>
      </c>
      <c r="O33" s="7">
        <v>16489.419856089015</v>
      </c>
      <c r="P33" s="7">
        <v>2812.5</v>
      </c>
      <c r="Q33" s="7">
        <v>2593.75</v>
      </c>
      <c r="R33" s="7">
        <v>218.75</v>
      </c>
      <c r="S33" s="7">
        <v>149.82881843452688</v>
      </c>
      <c r="T33" s="7">
        <v>2281.25</v>
      </c>
      <c r="U33" s="7">
        <v>1937.5</v>
      </c>
      <c r="V33" s="7">
        <v>343.75</v>
      </c>
      <c r="W33" s="7">
        <v>235.44528611139938</v>
      </c>
      <c r="X33" s="8">
        <f t="shared" si="0"/>
        <v>531.25</v>
      </c>
      <c r="Y33" s="8">
        <f t="shared" si="1"/>
        <v>656.25</v>
      </c>
      <c r="Z33" s="8">
        <f t="shared" si="2"/>
        <v>875</v>
      </c>
      <c r="AA33" s="8">
        <f t="shared" si="3"/>
        <v>599.31527373810752</v>
      </c>
      <c r="AB33" s="7">
        <v>21</v>
      </c>
      <c r="BB33" s="2"/>
      <c r="BC33" s="2"/>
      <c r="BD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</row>
    <row r="34" spans="1:146" x14ac:dyDescent="0.2">
      <c r="A34" s="8">
        <v>2017</v>
      </c>
      <c r="B34" s="7">
        <v>1</v>
      </c>
      <c r="C34" s="9" t="s">
        <v>37</v>
      </c>
      <c r="D34" s="8">
        <v>9</v>
      </c>
      <c r="E34" s="8">
        <v>1045</v>
      </c>
      <c r="F34" s="5" t="s">
        <v>77</v>
      </c>
      <c r="H34" s="7">
        <v>18</v>
      </c>
      <c r="I34" s="10">
        <v>1.4109995</v>
      </c>
      <c r="J34" s="10">
        <v>12.756914513435335</v>
      </c>
      <c r="K34" s="10">
        <v>4.5888944444444454E-2</v>
      </c>
      <c r="L34" s="10">
        <v>3.4411676470588223E-2</v>
      </c>
      <c r="M34" s="10">
        <v>7.8388861111111097E-2</v>
      </c>
      <c r="N34" s="7">
        <v>855.90277777777783</v>
      </c>
      <c r="O34" s="7">
        <v>18915.992988788632</v>
      </c>
      <c r="P34" s="7">
        <v>3156.25</v>
      </c>
      <c r="Q34" s="7">
        <v>2531.25</v>
      </c>
      <c r="R34" s="7">
        <v>625</v>
      </c>
      <c r="S34" s="7">
        <v>442.94842060539355</v>
      </c>
      <c r="T34" s="7">
        <v>2625</v>
      </c>
      <c r="U34" s="7">
        <v>1750</v>
      </c>
      <c r="V34" s="7">
        <v>875</v>
      </c>
      <c r="W34" s="7">
        <v>620.12778884755096</v>
      </c>
      <c r="X34" s="8">
        <f t="shared" ref="X34:X65" si="4">P34-T34</f>
        <v>531.25</v>
      </c>
      <c r="Y34" s="8">
        <f t="shared" ref="Y34:Y65" si="5">Q34-U34</f>
        <v>781.25</v>
      </c>
      <c r="Z34" s="8">
        <f t="shared" ref="Z34:Z65" si="6">P34-U34</f>
        <v>1406.25</v>
      </c>
      <c r="AA34" s="8">
        <f t="shared" ref="AA34:AA65" si="7">Z34/I34</f>
        <v>996.63394636213548</v>
      </c>
      <c r="AB34" s="7">
        <v>18</v>
      </c>
      <c r="BB34" s="2"/>
      <c r="BC34" s="2"/>
      <c r="BD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</row>
    <row r="35" spans="1:146" x14ac:dyDescent="0.2">
      <c r="A35" s="8">
        <v>2017</v>
      </c>
      <c r="B35" s="7">
        <v>1</v>
      </c>
      <c r="C35" s="9" t="s">
        <v>37</v>
      </c>
      <c r="D35" s="8">
        <v>10</v>
      </c>
      <c r="E35" s="8">
        <v>1445</v>
      </c>
      <c r="F35" s="1" t="s">
        <v>51</v>
      </c>
      <c r="H35" s="7">
        <v>16</v>
      </c>
      <c r="I35" s="10">
        <v>1.0629995000000001</v>
      </c>
      <c r="J35" s="10">
        <v>15.051747437322406</v>
      </c>
      <c r="K35" s="10">
        <v>4.193775000000001E-2</v>
      </c>
      <c r="L35" s="10">
        <v>2.6133033333333323E-2</v>
      </c>
      <c r="M35" s="10">
        <v>6.6437468750000006E-2</v>
      </c>
      <c r="N35" s="7">
        <v>970.703125</v>
      </c>
      <c r="O35" s="7">
        <v>23171.780408903116</v>
      </c>
      <c r="P35" s="7">
        <v>3375</v>
      </c>
      <c r="Q35" s="7">
        <v>2718.75</v>
      </c>
      <c r="R35" s="7">
        <v>656.25</v>
      </c>
      <c r="S35" s="7">
        <v>617.35682848392685</v>
      </c>
      <c r="T35" s="7">
        <v>2312.5</v>
      </c>
      <c r="U35" s="7">
        <v>2125</v>
      </c>
      <c r="V35" s="7">
        <v>187.5</v>
      </c>
      <c r="W35" s="7">
        <v>176.38766528112194</v>
      </c>
      <c r="X35" s="8">
        <f t="shared" si="4"/>
        <v>1062.5</v>
      </c>
      <c r="Y35" s="8">
        <f t="shared" si="5"/>
        <v>593.75</v>
      </c>
      <c r="Z35" s="8">
        <f t="shared" si="6"/>
        <v>1250</v>
      </c>
      <c r="AA35" s="8">
        <f t="shared" si="7"/>
        <v>1175.9177685408129</v>
      </c>
      <c r="AB35" s="7">
        <v>16</v>
      </c>
      <c r="BB35" s="2"/>
      <c r="BC35" s="2"/>
      <c r="BD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</row>
    <row r="36" spans="1:146" x14ac:dyDescent="0.2">
      <c r="A36" s="8">
        <v>2017</v>
      </c>
      <c r="B36" s="7">
        <v>1</v>
      </c>
      <c r="C36" s="9" t="s">
        <v>37</v>
      </c>
      <c r="D36" s="8">
        <v>11</v>
      </c>
      <c r="E36" s="8">
        <v>1591</v>
      </c>
      <c r="F36" s="1" t="s">
        <v>52</v>
      </c>
      <c r="H36" s="7">
        <v>19</v>
      </c>
      <c r="I36" s="10">
        <v>1.4200000000000002</v>
      </c>
      <c r="J36" s="10">
        <v>13.380281690140844</v>
      </c>
      <c r="K36" s="10">
        <v>4.4315789473684204E-2</v>
      </c>
      <c r="L36" s="10">
        <v>3.2111111111111125E-2</v>
      </c>
      <c r="M36" s="10">
        <v>7.4736842105263157E-2</v>
      </c>
      <c r="N36" s="7">
        <v>787.82894736842104</v>
      </c>
      <c r="O36" s="7">
        <v>17818.385862666975</v>
      </c>
      <c r="P36" s="7">
        <v>3468.75</v>
      </c>
      <c r="Q36" s="7">
        <v>2593.75</v>
      </c>
      <c r="R36" s="7">
        <v>875</v>
      </c>
      <c r="S36" s="7">
        <v>616.19718309859149</v>
      </c>
      <c r="T36" s="7">
        <v>2500</v>
      </c>
      <c r="U36" s="7">
        <v>1937.5</v>
      </c>
      <c r="V36" s="7">
        <v>562.5</v>
      </c>
      <c r="W36" s="7">
        <v>396.12676056338023</v>
      </c>
      <c r="X36" s="8">
        <f t="shared" si="4"/>
        <v>968.75</v>
      </c>
      <c r="Y36" s="8">
        <f t="shared" si="5"/>
        <v>656.25</v>
      </c>
      <c r="Z36" s="8">
        <f t="shared" si="6"/>
        <v>1531.25</v>
      </c>
      <c r="AA36" s="8">
        <f t="shared" si="7"/>
        <v>1078.3450704225352</v>
      </c>
      <c r="AB36" s="7">
        <v>19</v>
      </c>
      <c r="BB36" s="2"/>
      <c r="BC36" s="2"/>
      <c r="BD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</row>
    <row r="37" spans="1:146" x14ac:dyDescent="0.2">
      <c r="A37" s="8">
        <v>2017</v>
      </c>
      <c r="B37" s="7">
        <v>1</v>
      </c>
      <c r="C37" s="9" t="s">
        <v>37</v>
      </c>
      <c r="D37" s="8">
        <v>12</v>
      </c>
      <c r="E37" s="8">
        <v>1605</v>
      </c>
      <c r="F37" s="1" t="s">
        <v>53</v>
      </c>
      <c r="H37" s="7">
        <v>21</v>
      </c>
      <c r="I37" s="10">
        <v>1.4359999999999999</v>
      </c>
      <c r="J37" s="10">
        <v>14.623955431754876</v>
      </c>
      <c r="K37" s="10">
        <v>3.7809523809523786E-2</v>
      </c>
      <c r="L37" s="10">
        <v>3.2100000000000031E-2</v>
      </c>
      <c r="M37" s="10">
        <v>6.8380952380952376E-2</v>
      </c>
      <c r="N37" s="7">
        <v>1005.952380952381</v>
      </c>
      <c r="O37" s="7">
        <v>26761.586745907032</v>
      </c>
      <c r="P37" s="7">
        <v>3343.75</v>
      </c>
      <c r="Q37" s="7">
        <v>2750</v>
      </c>
      <c r="R37" s="7">
        <v>593.75</v>
      </c>
      <c r="S37" s="7">
        <v>413.47493036211699</v>
      </c>
      <c r="T37" s="7">
        <v>2375</v>
      </c>
      <c r="U37" s="7">
        <v>2031.25</v>
      </c>
      <c r="V37" s="7">
        <v>343.75</v>
      </c>
      <c r="W37" s="7">
        <v>239.38022284122565</v>
      </c>
      <c r="X37" s="8">
        <f t="shared" si="4"/>
        <v>968.75</v>
      </c>
      <c r="Y37" s="8">
        <f t="shared" si="5"/>
        <v>718.75</v>
      </c>
      <c r="Z37" s="8">
        <f t="shared" si="6"/>
        <v>1312.5</v>
      </c>
      <c r="AA37" s="8">
        <f t="shared" si="7"/>
        <v>913.99721448467972</v>
      </c>
      <c r="AB37" s="7">
        <v>21</v>
      </c>
    </row>
    <row r="38" spans="1:146" x14ac:dyDescent="0.2">
      <c r="A38" s="7">
        <v>2016</v>
      </c>
      <c r="B38" s="7">
        <v>5</v>
      </c>
      <c r="C38" s="2" t="s">
        <v>32</v>
      </c>
      <c r="D38" s="7">
        <v>1</v>
      </c>
      <c r="E38" s="7">
        <v>134</v>
      </c>
      <c r="F38" s="1" t="s">
        <v>31</v>
      </c>
      <c r="H38" s="7">
        <v>20</v>
      </c>
      <c r="I38" s="10">
        <v>4.016</v>
      </c>
      <c r="J38" s="10">
        <v>4.9800796812749004</v>
      </c>
      <c r="K38" s="10">
        <v>8.9550000000000046E-2</v>
      </c>
      <c r="L38" s="10">
        <v>0.1171052631578947</v>
      </c>
      <c r="M38" s="10">
        <v>0.20080000000000001</v>
      </c>
      <c r="N38" s="7">
        <v>1789.0625</v>
      </c>
      <c r="O38" s="7">
        <v>20037.864156893724</v>
      </c>
      <c r="P38" s="7">
        <v>3468.75</v>
      </c>
      <c r="Q38" s="7">
        <v>3031.25</v>
      </c>
      <c r="R38" s="7">
        <v>437.5</v>
      </c>
      <c r="S38" s="7">
        <v>108.93924302788845</v>
      </c>
      <c r="T38" s="7">
        <v>1125</v>
      </c>
      <c r="U38" s="7">
        <v>1312.5</v>
      </c>
      <c r="V38" s="7">
        <v>-187.5</v>
      </c>
      <c r="W38" s="7">
        <v>-46.688247011952193</v>
      </c>
      <c r="X38" s="8">
        <f t="shared" si="4"/>
        <v>2343.75</v>
      </c>
      <c r="Y38" s="8">
        <f t="shared" si="5"/>
        <v>1718.75</v>
      </c>
      <c r="Z38" s="8">
        <f t="shared" si="6"/>
        <v>2156.25</v>
      </c>
      <c r="AA38" s="8">
        <f t="shared" si="7"/>
        <v>536.9148406374502</v>
      </c>
      <c r="AB38" s="7">
        <v>20</v>
      </c>
      <c r="BB38" s="2"/>
      <c r="BC38" s="2"/>
      <c r="BD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</row>
    <row r="39" spans="1:146" x14ac:dyDescent="0.2">
      <c r="A39" s="7">
        <v>2017</v>
      </c>
      <c r="B39" s="7">
        <v>5</v>
      </c>
      <c r="C39" s="2" t="s">
        <v>32</v>
      </c>
      <c r="D39" s="7">
        <v>2</v>
      </c>
      <c r="E39" s="7">
        <v>1303</v>
      </c>
      <c r="F39" s="1" t="s">
        <v>65</v>
      </c>
      <c r="H39" s="7">
        <v>28</v>
      </c>
      <c r="I39" s="10">
        <v>5.7709999999999999</v>
      </c>
      <c r="J39" s="10">
        <v>4.8518454340668864</v>
      </c>
      <c r="K39" s="10">
        <v>9.1892857142857123E-2</v>
      </c>
      <c r="L39" s="10">
        <v>0.11844444444444446</v>
      </c>
      <c r="M39" s="10">
        <v>0.20610714285714282</v>
      </c>
      <c r="N39" s="7">
        <v>3219.8660714285716</v>
      </c>
      <c r="O39" s="7">
        <v>37351.126196089244</v>
      </c>
      <c r="P39" s="7">
        <v>3968.75</v>
      </c>
      <c r="Q39" s="7">
        <v>4531.25</v>
      </c>
      <c r="R39" s="7">
        <v>-562.5</v>
      </c>
      <c r="S39" s="7">
        <v>-97.470109166522263</v>
      </c>
      <c r="T39" s="7">
        <v>1343.75</v>
      </c>
      <c r="U39" s="7">
        <v>1406.25</v>
      </c>
      <c r="V39" s="7">
        <v>-62.5</v>
      </c>
      <c r="W39" s="7">
        <v>-10.830012129613586</v>
      </c>
      <c r="X39" s="8">
        <f t="shared" si="4"/>
        <v>2625</v>
      </c>
      <c r="Y39" s="8">
        <f t="shared" si="5"/>
        <v>3125</v>
      </c>
      <c r="Z39" s="8">
        <f t="shared" si="6"/>
        <v>2562.5</v>
      </c>
      <c r="AA39" s="8">
        <f t="shared" si="7"/>
        <v>444.030497314157</v>
      </c>
      <c r="AB39" s="7">
        <v>28</v>
      </c>
      <c r="BB39" s="2"/>
      <c r="BC39" s="2"/>
      <c r="BD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</row>
    <row r="40" spans="1:146" x14ac:dyDescent="0.2">
      <c r="A40" s="7">
        <v>2017</v>
      </c>
      <c r="B40" s="7">
        <v>5</v>
      </c>
      <c r="C40" s="2" t="s">
        <v>32</v>
      </c>
      <c r="D40" s="7">
        <v>3</v>
      </c>
      <c r="E40" s="7">
        <v>1317</v>
      </c>
      <c r="F40" s="1" t="s">
        <v>61</v>
      </c>
      <c r="H40" s="7">
        <v>39</v>
      </c>
      <c r="I40" s="10">
        <v>8.8059995000000004</v>
      </c>
      <c r="J40" s="10">
        <v>4.4287987979104475</v>
      </c>
      <c r="K40" s="10">
        <v>8.3564179487179382E-2</v>
      </c>
      <c r="L40" s="10">
        <v>0.14597359210526326</v>
      </c>
      <c r="M40" s="10">
        <v>0.225794858974359</v>
      </c>
      <c r="N40" s="7">
        <v>1531.25</v>
      </c>
      <c r="O40" s="7">
        <v>18362.458981369022</v>
      </c>
      <c r="P40" s="7">
        <v>3062.5</v>
      </c>
      <c r="Q40" s="7">
        <v>2718.75</v>
      </c>
      <c r="R40" s="7">
        <v>343.75</v>
      </c>
      <c r="S40" s="7">
        <v>39.035886840556827</v>
      </c>
      <c r="T40" s="7">
        <v>1312.5</v>
      </c>
      <c r="U40" s="7">
        <v>1093.75</v>
      </c>
      <c r="V40" s="7">
        <v>218.75</v>
      </c>
      <c r="W40" s="7">
        <v>24.841018898536163</v>
      </c>
      <c r="X40" s="8">
        <f t="shared" si="4"/>
        <v>1750</v>
      </c>
      <c r="Y40" s="8">
        <f t="shared" si="5"/>
        <v>1625</v>
      </c>
      <c r="Z40" s="8">
        <f t="shared" si="6"/>
        <v>1968.75</v>
      </c>
      <c r="AA40" s="8">
        <f t="shared" si="7"/>
        <v>223.56917008682547</v>
      </c>
      <c r="AB40" s="7">
        <v>39</v>
      </c>
      <c r="BB40" s="2"/>
      <c r="BC40" s="2"/>
      <c r="BD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</row>
    <row r="41" spans="1:146" x14ac:dyDescent="0.2">
      <c r="A41" s="7">
        <v>2017</v>
      </c>
      <c r="B41" s="7">
        <v>5</v>
      </c>
      <c r="C41" s="2" t="s">
        <v>32</v>
      </c>
      <c r="D41" s="7">
        <v>4</v>
      </c>
      <c r="E41" s="7">
        <v>1319</v>
      </c>
      <c r="F41" s="1" t="s">
        <v>104</v>
      </c>
      <c r="H41" s="7">
        <v>79</v>
      </c>
      <c r="I41" s="10">
        <v>17.2940033</v>
      </c>
      <c r="J41" s="10">
        <v>4.5680574144449251</v>
      </c>
      <c r="K41" s="10">
        <v>9.6717097468354427E-2</v>
      </c>
      <c r="L41" s="10">
        <v>0.12376093076923074</v>
      </c>
      <c r="M41" s="10">
        <v>0.2189114341772152</v>
      </c>
      <c r="N41" s="7">
        <v>1984.7705696202531</v>
      </c>
      <c r="O41" s="7">
        <v>20554.312410734514</v>
      </c>
      <c r="P41" s="7">
        <v>3421.875</v>
      </c>
      <c r="Q41" s="7">
        <v>3000</v>
      </c>
      <c r="R41" s="7">
        <v>421.875</v>
      </c>
      <c r="S41" s="7">
        <v>24.39429394580953</v>
      </c>
      <c r="T41" s="7">
        <v>1125</v>
      </c>
      <c r="U41" s="7">
        <v>1078.125</v>
      </c>
      <c r="V41" s="7">
        <v>46.875</v>
      </c>
      <c r="W41" s="7">
        <v>2.7104771050899474</v>
      </c>
      <c r="X41" s="8">
        <f t="shared" si="4"/>
        <v>2296.875</v>
      </c>
      <c r="Y41" s="8">
        <f t="shared" si="5"/>
        <v>1921.875</v>
      </c>
      <c r="Z41" s="8">
        <f t="shared" si="6"/>
        <v>2343.75</v>
      </c>
      <c r="AA41" s="8">
        <f t="shared" si="7"/>
        <v>135.52385525449739</v>
      </c>
      <c r="AB41" s="7">
        <v>79</v>
      </c>
      <c r="BB41" s="2"/>
      <c r="BC41" s="2"/>
      <c r="BD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</row>
    <row r="42" spans="1:146" x14ac:dyDescent="0.2">
      <c r="A42" s="7">
        <v>2017</v>
      </c>
      <c r="B42" s="7">
        <v>5</v>
      </c>
      <c r="C42" s="2" t="s">
        <v>32</v>
      </c>
      <c r="D42" s="7">
        <v>5</v>
      </c>
      <c r="E42" s="7">
        <v>1331</v>
      </c>
      <c r="F42" s="1" t="s">
        <v>102</v>
      </c>
      <c r="H42" s="7">
        <v>107</v>
      </c>
      <c r="I42" s="10">
        <v>21.134995</v>
      </c>
      <c r="J42" s="10">
        <v>5.0626934144058229</v>
      </c>
      <c r="K42" s="10">
        <v>9.359850467289732E-2</v>
      </c>
      <c r="L42" s="10">
        <v>0.10490523584905651</v>
      </c>
      <c r="M42" s="10">
        <v>0.19752331775700938</v>
      </c>
      <c r="N42" s="7">
        <v>1917.0560747663551</v>
      </c>
      <c r="O42" s="7">
        <v>20560.917620694752</v>
      </c>
      <c r="P42" s="7">
        <v>3312.5</v>
      </c>
      <c r="Q42" s="7">
        <v>3093.75</v>
      </c>
      <c r="R42" s="7">
        <v>218.75</v>
      </c>
      <c r="S42" s="7">
        <v>10.350132564497887</v>
      </c>
      <c r="T42" s="7">
        <v>968.75</v>
      </c>
      <c r="U42" s="7">
        <v>1250</v>
      </c>
      <c r="V42" s="7">
        <v>-281.25</v>
      </c>
      <c r="W42" s="7">
        <v>-13.307313297211568</v>
      </c>
      <c r="X42" s="8">
        <f t="shared" si="4"/>
        <v>2343.75</v>
      </c>
      <c r="Y42" s="8">
        <f t="shared" si="5"/>
        <v>1843.75</v>
      </c>
      <c r="Z42" s="8">
        <f t="shared" si="6"/>
        <v>2062.5</v>
      </c>
      <c r="AA42" s="8">
        <f t="shared" si="7"/>
        <v>97.586964179551501</v>
      </c>
      <c r="AB42" s="7">
        <v>107</v>
      </c>
      <c r="BB42" s="2"/>
      <c r="BC42" s="2"/>
      <c r="BD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</row>
    <row r="43" spans="1:146" x14ac:dyDescent="0.2">
      <c r="A43" s="7">
        <v>2017</v>
      </c>
      <c r="B43" s="7">
        <v>5</v>
      </c>
      <c r="C43" s="2" t="s">
        <v>32</v>
      </c>
      <c r="D43" s="7">
        <v>6</v>
      </c>
      <c r="E43" s="7">
        <v>1331</v>
      </c>
      <c r="F43" s="1" t="s">
        <v>107</v>
      </c>
      <c r="H43" s="7">
        <v>22</v>
      </c>
      <c r="I43" s="10">
        <v>4.8139995000000004</v>
      </c>
      <c r="J43" s="10">
        <v>4.5700046292069612</v>
      </c>
      <c r="K43" s="10">
        <v>9.7227250000000029E-2</v>
      </c>
      <c r="L43" s="10">
        <v>0.12738095238095234</v>
      </c>
      <c r="M43" s="10">
        <v>0.2188181590909091</v>
      </c>
      <c r="N43" s="7">
        <v>1877.840909090909</v>
      </c>
      <c r="O43" s="7">
        <v>19364.623827657531</v>
      </c>
      <c r="P43" s="7">
        <v>2937.5</v>
      </c>
      <c r="Q43" s="7">
        <v>2906.25</v>
      </c>
      <c r="R43" s="7">
        <v>31.25</v>
      </c>
      <c r="S43" s="7">
        <v>6.491483848305343</v>
      </c>
      <c r="T43" s="7">
        <v>1187.5</v>
      </c>
      <c r="U43" s="7">
        <v>1156.25</v>
      </c>
      <c r="V43" s="7">
        <v>31.25</v>
      </c>
      <c r="W43" s="7">
        <v>6.491483848305343</v>
      </c>
      <c r="X43" s="8">
        <f t="shared" si="4"/>
        <v>1750</v>
      </c>
      <c r="Y43" s="8">
        <f t="shared" si="5"/>
        <v>1750</v>
      </c>
      <c r="Z43" s="8">
        <f t="shared" si="6"/>
        <v>1781.25</v>
      </c>
      <c r="AA43" s="8">
        <f t="shared" si="7"/>
        <v>370.01457935340454</v>
      </c>
      <c r="AB43" s="7">
        <v>22</v>
      </c>
      <c r="BB43" s="2"/>
      <c r="BC43" s="2"/>
      <c r="BD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</row>
    <row r="44" spans="1:146" x14ac:dyDescent="0.2">
      <c r="A44" s="7">
        <v>2017</v>
      </c>
      <c r="B44" s="7">
        <v>5</v>
      </c>
      <c r="C44" s="2" t="s">
        <v>32</v>
      </c>
      <c r="D44" s="7">
        <v>7</v>
      </c>
      <c r="E44" s="7">
        <v>1374</v>
      </c>
      <c r="F44" s="1" t="s">
        <v>105</v>
      </c>
      <c r="H44" s="7">
        <v>17</v>
      </c>
      <c r="I44" s="10">
        <v>3.3119995000000002</v>
      </c>
      <c r="J44" s="10">
        <v>5.1328510164328218</v>
      </c>
      <c r="K44" s="10">
        <v>9.0705500000000008E-2</v>
      </c>
      <c r="L44" s="10">
        <v>0.110625375</v>
      </c>
      <c r="M44" s="10">
        <v>0.19482350000000001</v>
      </c>
      <c r="N44" s="7">
        <v>1720.5882352941176</v>
      </c>
      <c r="O44" s="7">
        <v>19023.353077819433</v>
      </c>
      <c r="P44" s="7">
        <v>3125</v>
      </c>
      <c r="Q44" s="7">
        <v>2875</v>
      </c>
      <c r="R44" s="7">
        <v>250</v>
      </c>
      <c r="S44" s="7">
        <v>75.48310318283562</v>
      </c>
      <c r="T44" s="7">
        <v>1187.5</v>
      </c>
      <c r="U44" s="7">
        <v>1375</v>
      </c>
      <c r="V44" s="7">
        <v>-187.5</v>
      </c>
      <c r="W44" s="7">
        <v>-56.612327387126719</v>
      </c>
      <c r="X44" s="8">
        <f t="shared" si="4"/>
        <v>1937.5</v>
      </c>
      <c r="Y44" s="8">
        <f t="shared" si="5"/>
        <v>1500</v>
      </c>
      <c r="Z44" s="8">
        <f t="shared" si="6"/>
        <v>1750</v>
      </c>
      <c r="AA44" s="8">
        <f t="shared" si="7"/>
        <v>528.38172227984933</v>
      </c>
      <c r="AB44" s="7">
        <v>17</v>
      </c>
    </row>
    <row r="45" spans="1:146" x14ac:dyDescent="0.2">
      <c r="A45" s="7">
        <v>2017</v>
      </c>
      <c r="B45" s="7">
        <v>5</v>
      </c>
      <c r="C45" s="2" t="s">
        <v>32</v>
      </c>
      <c r="D45" s="7">
        <v>8</v>
      </c>
      <c r="E45" s="7">
        <v>1426</v>
      </c>
      <c r="F45" s="1" t="s">
        <v>85</v>
      </c>
      <c r="H45" s="7">
        <v>82</v>
      </c>
      <c r="I45" s="10">
        <v>16.84</v>
      </c>
      <c r="J45" s="10">
        <v>4.869358669833729</v>
      </c>
      <c r="K45" s="10">
        <v>8.8121951219512287E-2</v>
      </c>
      <c r="L45" s="10">
        <v>0.11869135802469127</v>
      </c>
      <c r="M45" s="10">
        <v>0.20536585365853663</v>
      </c>
      <c r="N45" s="7">
        <v>1797.6371951219512</v>
      </c>
      <c r="O45" s="7">
        <v>20441.936017093813</v>
      </c>
      <c r="P45" s="7">
        <v>3187.5</v>
      </c>
      <c r="Q45" s="7">
        <v>2781.25</v>
      </c>
      <c r="R45" s="7">
        <v>406.25</v>
      </c>
      <c r="S45" s="7">
        <v>24.124109263657957</v>
      </c>
      <c r="T45" s="7">
        <v>1187.5</v>
      </c>
      <c r="U45" s="7">
        <v>1000</v>
      </c>
      <c r="V45" s="7">
        <v>187.5</v>
      </c>
      <c r="W45" s="7">
        <v>11.134204275534442</v>
      </c>
      <c r="X45" s="8">
        <f t="shared" si="4"/>
        <v>2000</v>
      </c>
      <c r="Y45" s="8">
        <f t="shared" si="5"/>
        <v>1781.25</v>
      </c>
      <c r="Z45" s="8">
        <f t="shared" si="6"/>
        <v>2187.5</v>
      </c>
      <c r="AA45" s="8">
        <f t="shared" si="7"/>
        <v>129.89904988123516</v>
      </c>
      <c r="AB45" s="7">
        <v>82</v>
      </c>
    </row>
    <row r="46" spans="1:146" x14ac:dyDescent="0.2">
      <c r="A46" s="7">
        <v>2017</v>
      </c>
      <c r="B46" s="7">
        <v>5</v>
      </c>
      <c r="C46" s="2" t="s">
        <v>32</v>
      </c>
      <c r="D46" s="7">
        <v>9</v>
      </c>
      <c r="E46" s="7">
        <v>1426</v>
      </c>
      <c r="F46" s="1" t="s">
        <v>106</v>
      </c>
      <c r="H46" s="7">
        <v>33</v>
      </c>
      <c r="I46" s="10">
        <v>6.5769989999999998</v>
      </c>
      <c r="J46" s="10">
        <v>5.0174859384956578</v>
      </c>
      <c r="K46" s="10">
        <v>8.6151424242424168E-2</v>
      </c>
      <c r="L46" s="10">
        <v>0.11668756250000008</v>
      </c>
      <c r="M46" s="10">
        <v>0.19930300000000001</v>
      </c>
      <c r="N46" s="7">
        <v>1790.719696969697</v>
      </c>
      <c r="O46" s="7">
        <v>20846.303928758865</v>
      </c>
      <c r="P46" s="7">
        <v>3250</v>
      </c>
      <c r="Q46" s="7">
        <v>2906.25</v>
      </c>
      <c r="R46" s="7">
        <v>343.75</v>
      </c>
      <c r="S46" s="7">
        <v>52.265478525996436</v>
      </c>
      <c r="T46" s="7">
        <v>1156.25</v>
      </c>
      <c r="U46" s="7">
        <v>1093.75</v>
      </c>
      <c r="V46" s="7">
        <v>62.5</v>
      </c>
      <c r="W46" s="7">
        <v>9.5028142774538971</v>
      </c>
      <c r="X46" s="8">
        <f t="shared" si="4"/>
        <v>2093.75</v>
      </c>
      <c r="Y46" s="8">
        <f t="shared" si="5"/>
        <v>1812.5</v>
      </c>
      <c r="Z46" s="8">
        <f t="shared" si="6"/>
        <v>2156.25</v>
      </c>
      <c r="AA46" s="8">
        <f t="shared" si="7"/>
        <v>327.84709257215945</v>
      </c>
      <c r="AB46" s="7">
        <v>33</v>
      </c>
    </row>
    <row r="47" spans="1:146" x14ac:dyDescent="0.2">
      <c r="A47" s="7">
        <v>2017</v>
      </c>
      <c r="B47" s="7">
        <v>5</v>
      </c>
      <c r="C47" s="2" t="s">
        <v>32</v>
      </c>
      <c r="D47" s="7">
        <v>10</v>
      </c>
      <c r="E47" s="7">
        <v>1449</v>
      </c>
      <c r="F47" s="1" t="s">
        <v>97</v>
      </c>
      <c r="H47" s="7">
        <v>26</v>
      </c>
      <c r="I47" s="10">
        <v>5.1900010000000005</v>
      </c>
      <c r="J47" s="10">
        <v>5.0096329461208189</v>
      </c>
      <c r="K47" s="10">
        <v>8.0884538461538438E-2</v>
      </c>
      <c r="L47" s="10">
        <v>0.12348012000000003</v>
      </c>
      <c r="M47" s="10">
        <v>0.19961542307692307</v>
      </c>
      <c r="N47" s="7">
        <v>1790.8653846153845</v>
      </c>
      <c r="O47" s="7">
        <v>22173.089651869916</v>
      </c>
      <c r="P47" s="7">
        <v>2843.75</v>
      </c>
      <c r="Q47" s="7">
        <v>2812.5</v>
      </c>
      <c r="R47" s="7">
        <v>31.25</v>
      </c>
      <c r="S47" s="7">
        <v>6.0211934448567535</v>
      </c>
      <c r="T47" s="7">
        <v>1343.75</v>
      </c>
      <c r="U47" s="7">
        <v>937.5</v>
      </c>
      <c r="V47" s="7">
        <v>406.25</v>
      </c>
      <c r="W47" s="7">
        <v>78.275514783137794</v>
      </c>
      <c r="X47" s="8">
        <f t="shared" si="4"/>
        <v>1500</v>
      </c>
      <c r="Y47" s="8">
        <f t="shared" si="5"/>
        <v>1875</v>
      </c>
      <c r="Z47" s="8">
        <f t="shared" si="6"/>
        <v>1906.25</v>
      </c>
      <c r="AA47" s="8">
        <f t="shared" si="7"/>
        <v>367.29280013626197</v>
      </c>
      <c r="AB47" s="7">
        <v>26</v>
      </c>
    </row>
    <row r="48" spans="1:146" x14ac:dyDescent="0.2">
      <c r="A48" s="7">
        <v>2017</v>
      </c>
      <c r="B48" s="7">
        <v>5</v>
      </c>
      <c r="C48" s="2" t="s">
        <v>32</v>
      </c>
      <c r="D48" s="7">
        <v>11</v>
      </c>
      <c r="E48" s="7">
        <v>1449</v>
      </c>
      <c r="F48" s="1" t="s">
        <v>108</v>
      </c>
      <c r="H48" s="7">
        <v>38</v>
      </c>
      <c r="I48" s="10">
        <v>7.5759994999999991</v>
      </c>
      <c r="J48" s="10">
        <v>5.0158398241710556</v>
      </c>
      <c r="K48" s="10">
        <v>8.4579013157894706E-2</v>
      </c>
      <c r="L48" s="10">
        <v>0.11789181081081081</v>
      </c>
      <c r="M48" s="10">
        <v>0.19936840789473684</v>
      </c>
      <c r="N48" s="7">
        <v>1693.2565789473683</v>
      </c>
      <c r="O48" s="7">
        <v>20097.175682708355</v>
      </c>
      <c r="P48" s="7">
        <v>2906.25</v>
      </c>
      <c r="Q48" s="7">
        <v>2750</v>
      </c>
      <c r="R48" s="7">
        <v>156.25</v>
      </c>
      <c r="S48" s="7">
        <v>20.624341382282299</v>
      </c>
      <c r="T48" s="7">
        <v>1281.25</v>
      </c>
      <c r="U48" s="7">
        <v>1250</v>
      </c>
      <c r="V48" s="7">
        <v>31.25</v>
      </c>
      <c r="W48" s="7">
        <v>4.1248682764564597</v>
      </c>
      <c r="X48" s="8">
        <f t="shared" si="4"/>
        <v>1625</v>
      </c>
      <c r="Y48" s="8">
        <f t="shared" si="5"/>
        <v>1500</v>
      </c>
      <c r="Z48" s="8">
        <f t="shared" si="6"/>
        <v>1656.25</v>
      </c>
      <c r="AA48" s="8">
        <f t="shared" si="7"/>
        <v>218.61801865219238</v>
      </c>
      <c r="AB48" s="7">
        <v>38</v>
      </c>
    </row>
    <row r="49" spans="1:146" x14ac:dyDescent="0.2">
      <c r="A49" s="7">
        <v>2017</v>
      </c>
      <c r="B49" s="7">
        <v>5</v>
      </c>
      <c r="C49" s="2" t="s">
        <v>32</v>
      </c>
      <c r="D49" s="7">
        <v>12</v>
      </c>
      <c r="E49" s="7">
        <v>1576</v>
      </c>
      <c r="F49" s="1" t="s">
        <v>62</v>
      </c>
      <c r="H49" s="7">
        <v>17</v>
      </c>
      <c r="I49" s="10">
        <v>3.6790000000000003</v>
      </c>
      <c r="J49" s="10">
        <v>4.6208208752378361</v>
      </c>
      <c r="K49" s="10">
        <v>8.8176470588235287E-2</v>
      </c>
      <c r="L49" s="10">
        <v>0.13625000000000001</v>
      </c>
      <c r="M49" s="10">
        <v>0.21641176470588233</v>
      </c>
      <c r="N49" s="7">
        <v>1709.5588235294117</v>
      </c>
      <c r="O49" s="7">
        <v>19412.238799115479</v>
      </c>
      <c r="P49" s="7">
        <v>3156.25</v>
      </c>
      <c r="Q49" s="7">
        <v>2843.75</v>
      </c>
      <c r="R49" s="7">
        <v>312.5</v>
      </c>
      <c r="S49" s="7">
        <v>84.941560206577861</v>
      </c>
      <c r="T49" s="7">
        <v>1187.5</v>
      </c>
      <c r="U49" s="7">
        <v>1125</v>
      </c>
      <c r="V49" s="7">
        <v>62.5</v>
      </c>
      <c r="W49" s="7">
        <v>16.988312041315574</v>
      </c>
      <c r="X49" s="8">
        <f t="shared" si="4"/>
        <v>1968.75</v>
      </c>
      <c r="Y49" s="8">
        <f t="shared" si="5"/>
        <v>1718.75</v>
      </c>
      <c r="Z49" s="8">
        <f t="shared" si="6"/>
        <v>2031.25</v>
      </c>
      <c r="AA49" s="8">
        <f t="shared" si="7"/>
        <v>552.12014134275614</v>
      </c>
      <c r="AB49" s="7">
        <v>17</v>
      </c>
    </row>
    <row r="50" spans="1:146" x14ac:dyDescent="0.2">
      <c r="A50" s="7">
        <v>2016</v>
      </c>
      <c r="B50" s="7">
        <v>2</v>
      </c>
      <c r="C50" s="2" t="s">
        <v>28</v>
      </c>
      <c r="D50" s="7">
        <v>1</v>
      </c>
      <c r="E50" s="7">
        <v>27</v>
      </c>
      <c r="F50" s="1" t="s">
        <v>74</v>
      </c>
      <c r="H50" s="7">
        <v>4</v>
      </c>
      <c r="I50" s="10">
        <v>0.21499999999999997</v>
      </c>
      <c r="J50" s="10">
        <v>18.604651162790699</v>
      </c>
      <c r="K50" s="10">
        <v>3.6999999999999977E-2</v>
      </c>
      <c r="L50" s="10">
        <v>2.2333333333333354E-2</v>
      </c>
      <c r="M50" s="10">
        <v>5.3749999999999992E-2</v>
      </c>
      <c r="N50" s="7">
        <v>703.125</v>
      </c>
      <c r="O50" s="7">
        <v>19196.115946378559</v>
      </c>
      <c r="P50" s="7">
        <v>3250</v>
      </c>
      <c r="Q50" s="7">
        <v>2593.75</v>
      </c>
      <c r="R50" s="7">
        <v>656.25</v>
      </c>
      <c r="S50" s="7">
        <v>3052.3255813953492</v>
      </c>
      <c r="T50" s="7">
        <v>2343.75</v>
      </c>
      <c r="U50" s="7">
        <v>1906.25</v>
      </c>
      <c r="V50" s="7">
        <v>437.5</v>
      </c>
      <c r="W50" s="7">
        <v>2034.8837209302328</v>
      </c>
      <c r="X50" s="8">
        <f t="shared" si="4"/>
        <v>906.25</v>
      </c>
      <c r="Y50" s="8">
        <f t="shared" si="5"/>
        <v>687.5</v>
      </c>
      <c r="Z50" s="8">
        <f t="shared" si="6"/>
        <v>1343.75</v>
      </c>
      <c r="AA50" s="8">
        <f t="shared" si="7"/>
        <v>6250.0000000000009</v>
      </c>
      <c r="AB50" s="7">
        <v>4</v>
      </c>
      <c r="BB50" s="2"/>
      <c r="BC50" s="2"/>
      <c r="BD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</row>
    <row r="51" spans="1:146" x14ac:dyDescent="0.2">
      <c r="A51" s="7">
        <v>2016</v>
      </c>
      <c r="B51" s="7">
        <v>2</v>
      </c>
      <c r="C51" s="2" t="s">
        <v>28</v>
      </c>
      <c r="D51" s="7">
        <v>2</v>
      </c>
      <c r="E51" s="7">
        <v>104</v>
      </c>
      <c r="F51" s="1" t="s">
        <v>75</v>
      </c>
      <c r="H51" s="7">
        <v>5</v>
      </c>
      <c r="I51" s="10">
        <v>0.28400000000000003</v>
      </c>
      <c r="J51" s="10">
        <v>17.6056338028169</v>
      </c>
      <c r="K51" s="10">
        <v>4.2400000000000021E-2</v>
      </c>
      <c r="L51" s="10">
        <v>1.7999999999999981E-2</v>
      </c>
      <c r="M51" s="10">
        <v>5.6800000000000003E-2</v>
      </c>
      <c r="N51" s="7">
        <v>625</v>
      </c>
      <c r="O51" s="7">
        <v>14896.009607720503</v>
      </c>
      <c r="P51" s="7">
        <v>3125</v>
      </c>
      <c r="Q51" s="7">
        <v>2687.5</v>
      </c>
      <c r="R51" s="7">
        <v>437.5</v>
      </c>
      <c r="S51" s="7">
        <v>1540.4929577464786</v>
      </c>
      <c r="T51" s="7">
        <v>2468.75</v>
      </c>
      <c r="U51" s="7">
        <v>2093.75</v>
      </c>
      <c r="V51" s="7">
        <v>375</v>
      </c>
      <c r="W51" s="7">
        <v>1320.4225352112674</v>
      </c>
      <c r="X51" s="8">
        <f t="shared" si="4"/>
        <v>656.25</v>
      </c>
      <c r="Y51" s="8">
        <f t="shared" si="5"/>
        <v>593.75</v>
      </c>
      <c r="Z51" s="8">
        <f t="shared" si="6"/>
        <v>1031.25</v>
      </c>
      <c r="AA51" s="8">
        <f t="shared" si="7"/>
        <v>3631.1619718309857</v>
      </c>
      <c r="AB51" s="7">
        <v>5</v>
      </c>
      <c r="BB51" s="2"/>
      <c r="BC51" s="2"/>
      <c r="BD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</row>
    <row r="52" spans="1:146" x14ac:dyDescent="0.2">
      <c r="A52" s="7">
        <v>2016</v>
      </c>
      <c r="B52" s="7">
        <v>2</v>
      </c>
      <c r="C52" s="2" t="s">
        <v>28</v>
      </c>
      <c r="D52" s="7">
        <v>3</v>
      </c>
      <c r="E52" s="7">
        <v>134</v>
      </c>
      <c r="F52" s="1" t="s">
        <v>24</v>
      </c>
      <c r="H52" s="7">
        <v>8</v>
      </c>
      <c r="I52" s="10">
        <v>0.50800000000000001</v>
      </c>
      <c r="J52" s="10">
        <v>15.748031496062993</v>
      </c>
      <c r="K52" s="10">
        <v>4.3249999999999983E-2</v>
      </c>
      <c r="L52" s="10">
        <v>2.3142857142857163E-2</v>
      </c>
      <c r="M52" s="10">
        <v>6.3500000000000001E-2</v>
      </c>
      <c r="N52" s="7">
        <v>542.96875</v>
      </c>
      <c r="O52" s="7">
        <v>13187.576356933778</v>
      </c>
      <c r="P52" s="7">
        <v>3062.5</v>
      </c>
      <c r="Q52" s="7">
        <v>2500</v>
      </c>
      <c r="R52" s="7">
        <v>562.5</v>
      </c>
      <c r="S52" s="7">
        <v>1107.2834645669291</v>
      </c>
      <c r="T52" s="7">
        <v>2375</v>
      </c>
      <c r="U52" s="7">
        <v>2093.75</v>
      </c>
      <c r="V52" s="7">
        <v>281.25</v>
      </c>
      <c r="W52" s="7">
        <v>553.64173228346453</v>
      </c>
      <c r="X52" s="8">
        <f t="shared" si="4"/>
        <v>687.5</v>
      </c>
      <c r="Y52" s="8">
        <f t="shared" si="5"/>
        <v>406.25</v>
      </c>
      <c r="Z52" s="8">
        <f t="shared" si="6"/>
        <v>968.75</v>
      </c>
      <c r="AA52" s="8">
        <f t="shared" si="7"/>
        <v>1906.9881889763778</v>
      </c>
      <c r="AB52" s="7">
        <v>8</v>
      </c>
      <c r="BB52" s="2"/>
      <c r="BC52" s="2"/>
      <c r="BD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</row>
    <row r="53" spans="1:146" x14ac:dyDescent="0.2">
      <c r="A53" s="7">
        <v>2016</v>
      </c>
      <c r="B53" s="7">
        <v>2</v>
      </c>
      <c r="C53" s="2" t="s">
        <v>28</v>
      </c>
      <c r="D53" s="7">
        <v>4</v>
      </c>
      <c r="E53" s="7">
        <v>137</v>
      </c>
      <c r="F53" s="1" t="s">
        <v>93</v>
      </c>
      <c r="H53" s="7">
        <v>7</v>
      </c>
      <c r="I53" s="10">
        <v>0.4740000000000002</v>
      </c>
      <c r="J53" s="10">
        <v>14.767932489451471</v>
      </c>
      <c r="K53" s="10">
        <v>4.5714714285714261E-2</v>
      </c>
      <c r="L53" s="10">
        <v>2.5666166666666729E-2</v>
      </c>
      <c r="M53" s="10">
        <v>6.7714285714285741E-2</v>
      </c>
      <c r="N53" s="7">
        <v>767.85714285714289</v>
      </c>
      <c r="O53" s="7">
        <v>16814.896942656742</v>
      </c>
      <c r="P53" s="7">
        <v>2968.75</v>
      </c>
      <c r="Q53" s="7">
        <v>2625</v>
      </c>
      <c r="R53" s="7">
        <v>343.75</v>
      </c>
      <c r="S53" s="7">
        <v>725.21097046413468</v>
      </c>
      <c r="T53" s="7">
        <v>2031.25</v>
      </c>
      <c r="U53" s="7">
        <v>2125</v>
      </c>
      <c r="V53" s="7">
        <v>-93.75</v>
      </c>
      <c r="W53" s="7">
        <v>-197.78481012658219</v>
      </c>
      <c r="X53" s="8">
        <f t="shared" si="4"/>
        <v>937.5</v>
      </c>
      <c r="Y53" s="8">
        <f t="shared" si="5"/>
        <v>500</v>
      </c>
      <c r="Z53" s="8">
        <f t="shared" si="6"/>
        <v>843.75</v>
      </c>
      <c r="AA53" s="8">
        <f t="shared" si="7"/>
        <v>1780.0632911392397</v>
      </c>
      <c r="AB53" s="7">
        <v>7</v>
      </c>
      <c r="BB53" s="2"/>
      <c r="BC53" s="2"/>
      <c r="BD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</row>
    <row r="54" spans="1:146" x14ac:dyDescent="0.2">
      <c r="A54" s="7">
        <v>2016</v>
      </c>
      <c r="B54" s="7">
        <v>2</v>
      </c>
      <c r="C54" s="2" t="s">
        <v>28</v>
      </c>
      <c r="D54" s="7">
        <v>5</v>
      </c>
      <c r="E54" s="7">
        <v>139</v>
      </c>
      <c r="F54" s="1" t="s">
        <v>94</v>
      </c>
      <c r="H54" s="7">
        <v>4</v>
      </c>
      <c r="I54" s="10">
        <v>0.26000099999999993</v>
      </c>
      <c r="J54" s="10">
        <v>15.384556213245338</v>
      </c>
      <c r="K54" s="10">
        <v>4.5499999999999652E-2</v>
      </c>
      <c r="L54" s="10">
        <v>2.6000333333333774E-2</v>
      </c>
      <c r="M54" s="10">
        <v>6.5000249999999982E-2</v>
      </c>
      <c r="N54" s="7">
        <v>976.5625</v>
      </c>
      <c r="O54" s="7">
        <v>21427.649049666928</v>
      </c>
      <c r="P54" s="7">
        <v>3218.75</v>
      </c>
      <c r="Q54" s="7">
        <v>2750</v>
      </c>
      <c r="R54" s="7">
        <v>468.75</v>
      </c>
      <c r="S54" s="7">
        <v>1802.8776812396879</v>
      </c>
      <c r="T54" s="7">
        <v>1968.75</v>
      </c>
      <c r="U54" s="7">
        <v>2156.25</v>
      </c>
      <c r="V54" s="7">
        <v>-187.5</v>
      </c>
      <c r="W54" s="7">
        <v>-721.15107249587527</v>
      </c>
      <c r="X54" s="8">
        <f t="shared" si="4"/>
        <v>1250</v>
      </c>
      <c r="Y54" s="8">
        <f t="shared" si="5"/>
        <v>593.75</v>
      </c>
      <c r="Z54" s="8">
        <f t="shared" si="6"/>
        <v>1062.5</v>
      </c>
      <c r="AA54" s="8">
        <f t="shared" si="7"/>
        <v>4086.522744143293</v>
      </c>
      <c r="AB54" s="7">
        <v>4</v>
      </c>
      <c r="BB54" s="2"/>
      <c r="BC54" s="2"/>
      <c r="BD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</row>
    <row r="55" spans="1:146" x14ac:dyDescent="0.2">
      <c r="A55" s="7">
        <v>2016</v>
      </c>
      <c r="B55" s="7">
        <v>2</v>
      </c>
      <c r="C55" s="2" t="s">
        <v>28</v>
      </c>
      <c r="D55" s="7">
        <v>6</v>
      </c>
      <c r="E55" s="7">
        <v>151</v>
      </c>
      <c r="F55" s="1" t="s">
        <v>79</v>
      </c>
      <c r="H55" s="7">
        <v>6</v>
      </c>
      <c r="I55" s="10">
        <v>0.38300000000000001</v>
      </c>
      <c r="J55" s="10">
        <v>15.66579634464752</v>
      </c>
      <c r="K55" s="10">
        <v>4.2999999999999983E-2</v>
      </c>
      <c r="L55" s="10">
        <v>2.5000000000000022E-2</v>
      </c>
      <c r="M55" s="10">
        <v>6.3833333333333339E-2</v>
      </c>
      <c r="N55" s="7">
        <v>562.5</v>
      </c>
      <c r="O55" s="7">
        <v>13070.532021109691</v>
      </c>
      <c r="P55" s="7">
        <v>3093.75</v>
      </c>
      <c r="Q55" s="7">
        <v>2500</v>
      </c>
      <c r="R55" s="7">
        <v>593.75</v>
      </c>
      <c r="S55" s="7">
        <v>1550.2610966057441</v>
      </c>
      <c r="T55" s="7">
        <v>2406.25</v>
      </c>
      <c r="U55" s="7">
        <v>2156.25</v>
      </c>
      <c r="V55" s="7">
        <v>250</v>
      </c>
      <c r="W55" s="7">
        <v>652.74151436031332</v>
      </c>
      <c r="X55" s="8">
        <f t="shared" si="4"/>
        <v>687.5</v>
      </c>
      <c r="Y55" s="8">
        <f t="shared" si="5"/>
        <v>343.75</v>
      </c>
      <c r="Z55" s="8">
        <f t="shared" si="6"/>
        <v>937.5</v>
      </c>
      <c r="AA55" s="8">
        <f t="shared" si="7"/>
        <v>2447.7806788511748</v>
      </c>
      <c r="AB55" s="7">
        <v>6</v>
      </c>
      <c r="BB55" s="2"/>
      <c r="BC55" s="2"/>
      <c r="BD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</row>
    <row r="56" spans="1:146" x14ac:dyDescent="0.2">
      <c r="A56" s="7">
        <v>2016</v>
      </c>
      <c r="B56" s="7">
        <v>2</v>
      </c>
      <c r="C56" s="2" t="s">
        <v>28</v>
      </c>
      <c r="D56" s="7">
        <v>7</v>
      </c>
      <c r="E56" s="8">
        <v>218</v>
      </c>
      <c r="F56" s="5" t="s">
        <v>78</v>
      </c>
      <c r="H56" s="7">
        <v>2</v>
      </c>
      <c r="I56" s="10">
        <v>0.12800100000000025</v>
      </c>
      <c r="J56" s="10">
        <v>15.624877930641135</v>
      </c>
      <c r="K56" s="10">
        <v>5.6500000000000217E-2</v>
      </c>
      <c r="L56" s="10">
        <v>1.500099999999982E-2</v>
      </c>
      <c r="M56" s="10">
        <v>6.4000500000000127E-2</v>
      </c>
      <c r="N56" s="7">
        <v>984.375</v>
      </c>
      <c r="O56" s="7">
        <v>17562.065148640035</v>
      </c>
      <c r="P56" s="7">
        <v>3156.25</v>
      </c>
      <c r="Q56" s="7">
        <v>2781.25</v>
      </c>
      <c r="R56" s="7">
        <v>375</v>
      </c>
      <c r="S56" s="7">
        <v>2929.6646119952129</v>
      </c>
      <c r="T56" s="7">
        <v>2156.25</v>
      </c>
      <c r="U56" s="7">
        <v>1812.5</v>
      </c>
      <c r="V56" s="7">
        <v>343.75</v>
      </c>
      <c r="W56" s="7">
        <v>2685.525894328945</v>
      </c>
      <c r="X56" s="8">
        <f t="shared" si="4"/>
        <v>1000</v>
      </c>
      <c r="Y56" s="8">
        <f t="shared" si="5"/>
        <v>968.75</v>
      </c>
      <c r="Z56" s="8">
        <f t="shared" si="6"/>
        <v>1343.75</v>
      </c>
      <c r="AA56" s="8">
        <f t="shared" si="7"/>
        <v>10497.964859649514</v>
      </c>
      <c r="AB56" s="7">
        <v>2</v>
      </c>
      <c r="BB56" s="2"/>
      <c r="BC56" s="2"/>
      <c r="BD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</row>
    <row r="57" spans="1:146" x14ac:dyDescent="0.2">
      <c r="A57" s="7">
        <v>2016</v>
      </c>
      <c r="B57" s="7">
        <v>2</v>
      </c>
      <c r="C57" s="2" t="s">
        <v>28</v>
      </c>
      <c r="D57" s="7">
        <v>8</v>
      </c>
      <c r="E57" s="7">
        <v>310</v>
      </c>
      <c r="F57" s="1" t="s">
        <v>23</v>
      </c>
      <c r="G57" s="6"/>
      <c r="H57" s="8">
        <v>4</v>
      </c>
      <c r="I57" s="11">
        <v>0.24799999999999997</v>
      </c>
      <c r="J57" s="11">
        <v>16.12903225806452</v>
      </c>
      <c r="K57" s="11">
        <v>4.5499999999999985E-2</v>
      </c>
      <c r="L57" s="11">
        <v>2.2000000000000009E-2</v>
      </c>
      <c r="M57" s="11">
        <v>6.1999999999999993E-2</v>
      </c>
      <c r="N57" s="8">
        <v>500</v>
      </c>
      <c r="O57" s="8">
        <v>10878.489326765193</v>
      </c>
      <c r="P57" s="8">
        <v>3218.75</v>
      </c>
      <c r="Q57" s="8">
        <v>2750</v>
      </c>
      <c r="R57" s="8">
        <v>468.75</v>
      </c>
      <c r="S57" s="8">
        <v>1890.1209677419356</v>
      </c>
      <c r="T57" s="8">
        <v>2593.75</v>
      </c>
      <c r="U57" s="8">
        <v>2406.25</v>
      </c>
      <c r="V57" s="8">
        <v>187.5</v>
      </c>
      <c r="W57" s="8">
        <v>756.04838709677426</v>
      </c>
      <c r="X57" s="8">
        <f t="shared" si="4"/>
        <v>625</v>
      </c>
      <c r="Y57" s="8">
        <f t="shared" si="5"/>
        <v>343.75</v>
      </c>
      <c r="Z57" s="8">
        <f t="shared" si="6"/>
        <v>812.5</v>
      </c>
      <c r="AA57" s="8">
        <f t="shared" si="7"/>
        <v>3276.2096774193551</v>
      </c>
      <c r="AB57" s="8">
        <v>4</v>
      </c>
    </row>
    <row r="58" spans="1:146" x14ac:dyDescent="0.2">
      <c r="A58" s="7">
        <v>2016</v>
      </c>
      <c r="B58" s="7">
        <v>2</v>
      </c>
      <c r="C58" s="2" t="s">
        <v>28</v>
      </c>
      <c r="D58" s="7">
        <v>9</v>
      </c>
      <c r="E58" s="8">
        <v>379</v>
      </c>
      <c r="F58" s="5" t="s">
        <v>80</v>
      </c>
      <c r="G58" s="6"/>
      <c r="H58" s="8">
        <v>6</v>
      </c>
      <c r="I58" s="11">
        <v>0.495</v>
      </c>
      <c r="J58" s="11">
        <v>12.121212121212121</v>
      </c>
      <c r="K58" s="11">
        <v>5.6499999999999974E-2</v>
      </c>
      <c r="L58" s="11">
        <v>3.1200000000000026E-2</v>
      </c>
      <c r="M58" s="11">
        <v>8.2500000000000004E-2</v>
      </c>
      <c r="N58" s="8">
        <v>786.45833333333337</v>
      </c>
      <c r="O58" s="8">
        <v>14988.871800941017</v>
      </c>
      <c r="P58" s="8">
        <v>3062.5</v>
      </c>
      <c r="Q58" s="8">
        <v>2812.5</v>
      </c>
      <c r="R58" s="8">
        <v>250</v>
      </c>
      <c r="S58" s="8">
        <v>505.05050505050508</v>
      </c>
      <c r="T58" s="8">
        <v>2531.25</v>
      </c>
      <c r="U58" s="8">
        <v>1906.25</v>
      </c>
      <c r="V58" s="8">
        <v>625</v>
      </c>
      <c r="W58" s="8">
        <v>1262.6262626262626</v>
      </c>
      <c r="X58" s="8">
        <f t="shared" si="4"/>
        <v>531.25</v>
      </c>
      <c r="Y58" s="8">
        <f t="shared" si="5"/>
        <v>906.25</v>
      </c>
      <c r="Z58" s="8">
        <f t="shared" si="6"/>
        <v>1156.25</v>
      </c>
      <c r="AA58" s="8">
        <f t="shared" si="7"/>
        <v>2335.8585858585857</v>
      </c>
      <c r="AB58" s="8">
        <v>6</v>
      </c>
    </row>
    <row r="59" spans="1:146" x14ac:dyDescent="0.2">
      <c r="A59" s="8">
        <v>2017</v>
      </c>
      <c r="B59" s="7">
        <v>2</v>
      </c>
      <c r="C59" s="2" t="s">
        <v>28</v>
      </c>
      <c r="D59" s="7">
        <v>10</v>
      </c>
      <c r="E59" s="8">
        <v>1453</v>
      </c>
      <c r="F59" s="5" t="s">
        <v>98</v>
      </c>
      <c r="G59" s="6"/>
      <c r="H59" s="8">
        <v>5</v>
      </c>
      <c r="I59" s="11">
        <v>0.375</v>
      </c>
      <c r="J59" s="11">
        <v>13.333333333333334</v>
      </c>
      <c r="K59" s="11">
        <v>5.1799999999999714E-2</v>
      </c>
      <c r="L59" s="11">
        <v>2.9000000000000359E-2</v>
      </c>
      <c r="M59" s="11">
        <v>7.4999999999999997E-2</v>
      </c>
      <c r="N59" s="8">
        <v>668.75</v>
      </c>
      <c r="O59" s="8">
        <v>13172.895693276252</v>
      </c>
      <c r="P59" s="8">
        <v>3156.25</v>
      </c>
      <c r="Q59" s="8">
        <v>2687.5</v>
      </c>
      <c r="R59" s="8">
        <v>468.75</v>
      </c>
      <c r="S59" s="8">
        <v>1250</v>
      </c>
      <c r="T59" s="8">
        <v>2375</v>
      </c>
      <c r="U59" s="8">
        <v>2031.25</v>
      </c>
      <c r="V59" s="8">
        <v>343.75</v>
      </c>
      <c r="W59" s="8">
        <v>916.66666666666663</v>
      </c>
      <c r="X59" s="8">
        <f t="shared" si="4"/>
        <v>781.25</v>
      </c>
      <c r="Y59" s="8">
        <f t="shared" si="5"/>
        <v>656.25</v>
      </c>
      <c r="Z59" s="8">
        <f t="shared" si="6"/>
        <v>1125</v>
      </c>
      <c r="AA59" s="8">
        <f t="shared" si="7"/>
        <v>3000</v>
      </c>
      <c r="AB59" s="8">
        <v>5</v>
      </c>
    </row>
    <row r="60" spans="1:146" x14ac:dyDescent="0.2">
      <c r="A60" s="8">
        <v>2017</v>
      </c>
      <c r="B60" s="7">
        <v>2</v>
      </c>
      <c r="C60" s="2" t="s">
        <v>28</v>
      </c>
      <c r="D60" s="7">
        <v>11</v>
      </c>
      <c r="E60" s="8">
        <v>1496</v>
      </c>
      <c r="F60" s="5" t="s">
        <v>95</v>
      </c>
      <c r="G60" s="6"/>
      <c r="H60" s="8">
        <v>6</v>
      </c>
      <c r="I60" s="11">
        <v>0.39362500000000011</v>
      </c>
      <c r="J60" s="11">
        <v>15.242934264845978</v>
      </c>
      <c r="K60" s="11">
        <v>4.5666666666666522E-2</v>
      </c>
      <c r="L60" s="11">
        <v>2.3925000000000196E-2</v>
      </c>
      <c r="M60" s="11">
        <v>6.5604166666666686E-2</v>
      </c>
      <c r="N60" s="8">
        <v>716.14583333333337</v>
      </c>
      <c r="O60" s="8">
        <v>16268.875179504519</v>
      </c>
      <c r="P60" s="8">
        <v>3031.25</v>
      </c>
      <c r="Q60" s="8">
        <v>2656.25</v>
      </c>
      <c r="R60" s="8">
        <v>375</v>
      </c>
      <c r="S60" s="8">
        <v>952.68339155287367</v>
      </c>
      <c r="T60" s="8">
        <v>2468.75</v>
      </c>
      <c r="U60" s="8">
        <v>2125</v>
      </c>
      <c r="V60" s="8">
        <v>343.75</v>
      </c>
      <c r="W60" s="8">
        <v>873.29310892346757</v>
      </c>
      <c r="X60" s="8">
        <f t="shared" si="4"/>
        <v>562.5</v>
      </c>
      <c r="Y60" s="8">
        <f t="shared" si="5"/>
        <v>531.25</v>
      </c>
      <c r="Z60" s="8">
        <f t="shared" si="6"/>
        <v>906.25</v>
      </c>
      <c r="AA60" s="8">
        <f t="shared" si="7"/>
        <v>2302.3181962527779</v>
      </c>
      <c r="AB60" s="8">
        <v>6</v>
      </c>
    </row>
    <row r="61" spans="1:146" x14ac:dyDescent="0.2">
      <c r="A61" s="8">
        <v>2017</v>
      </c>
      <c r="B61" s="7">
        <v>2</v>
      </c>
      <c r="C61" s="2" t="s">
        <v>28</v>
      </c>
      <c r="D61" s="7">
        <v>12</v>
      </c>
      <c r="E61" s="8">
        <v>1567</v>
      </c>
      <c r="F61" s="5" t="s">
        <v>63</v>
      </c>
      <c r="G61" s="6"/>
      <c r="H61" s="8">
        <v>5</v>
      </c>
      <c r="I61" s="11">
        <v>0.35299999999999976</v>
      </c>
      <c r="J61" s="11">
        <v>14.164305949008508</v>
      </c>
      <c r="K61" s="11">
        <v>5.0799999999999915E-2</v>
      </c>
      <c r="L61" s="11">
        <v>2.475000000000005E-2</v>
      </c>
      <c r="M61" s="11">
        <v>7.0599999999999954E-2</v>
      </c>
      <c r="N61" s="8">
        <v>1012.5</v>
      </c>
      <c r="O61" s="8">
        <v>20124.829160198522</v>
      </c>
      <c r="P61" s="8">
        <v>3343.75</v>
      </c>
      <c r="Q61" s="8">
        <v>2593.75</v>
      </c>
      <c r="R61" s="8">
        <v>750</v>
      </c>
      <c r="S61" s="8">
        <v>2124.6458923512764</v>
      </c>
      <c r="T61" s="8">
        <v>2062.5</v>
      </c>
      <c r="U61" s="8">
        <v>1906.25</v>
      </c>
      <c r="V61" s="8">
        <v>156.25</v>
      </c>
      <c r="W61" s="8">
        <v>442.6345609065159</v>
      </c>
      <c r="X61" s="8">
        <f t="shared" si="4"/>
        <v>1281.25</v>
      </c>
      <c r="Y61" s="8">
        <f t="shared" si="5"/>
        <v>687.5</v>
      </c>
      <c r="Z61" s="8">
        <f t="shared" si="6"/>
        <v>1437.5</v>
      </c>
      <c r="AA61" s="8">
        <f t="shared" si="7"/>
        <v>4072.2379603399463</v>
      </c>
      <c r="AB61" s="8">
        <v>5</v>
      </c>
    </row>
    <row r="62" spans="1:146" x14ac:dyDescent="0.2">
      <c r="A62" s="7">
        <v>2016</v>
      </c>
      <c r="B62" s="7">
        <v>9</v>
      </c>
      <c r="C62" s="2" t="s">
        <v>39</v>
      </c>
      <c r="D62" s="7">
        <v>1</v>
      </c>
      <c r="E62" s="7">
        <v>69</v>
      </c>
      <c r="F62" s="1" t="s">
        <v>88</v>
      </c>
      <c r="H62" s="7">
        <v>1</v>
      </c>
      <c r="I62" s="10">
        <v>0.29895699999999992</v>
      </c>
      <c r="J62" s="12">
        <v>0</v>
      </c>
      <c r="K62" s="13">
        <v>0</v>
      </c>
      <c r="L62" s="14">
        <v>0</v>
      </c>
      <c r="M62" s="15">
        <v>0</v>
      </c>
      <c r="N62" s="7">
        <v>4909.5703000000003</v>
      </c>
      <c r="O62" s="7">
        <v>16422.329298193392</v>
      </c>
      <c r="P62" s="7">
        <v>5512.5</v>
      </c>
      <c r="Q62" s="7">
        <v>5512.5</v>
      </c>
      <c r="R62" s="16">
        <v>0</v>
      </c>
      <c r="S62" s="17">
        <v>0</v>
      </c>
      <c r="T62" s="7">
        <v>602.92970000000003</v>
      </c>
      <c r="U62" s="7">
        <v>602.92970000000003</v>
      </c>
      <c r="V62" s="18">
        <v>0</v>
      </c>
      <c r="W62" s="19">
        <v>0</v>
      </c>
      <c r="X62" s="8">
        <f t="shared" si="4"/>
        <v>4909.5703000000003</v>
      </c>
      <c r="Y62" s="8">
        <f t="shared" si="5"/>
        <v>4909.5703000000003</v>
      </c>
      <c r="Z62" s="8">
        <f t="shared" si="6"/>
        <v>4909.5703000000003</v>
      </c>
      <c r="AA62" s="8">
        <f t="shared" si="7"/>
        <v>16422.329298193392</v>
      </c>
      <c r="AB62" s="7">
        <v>1</v>
      </c>
    </row>
    <row r="63" spans="1:146" x14ac:dyDescent="0.2">
      <c r="A63" s="7">
        <v>2016</v>
      </c>
      <c r="B63" s="7">
        <v>9</v>
      </c>
      <c r="C63" s="2" t="s">
        <v>39</v>
      </c>
      <c r="D63" s="7">
        <v>2</v>
      </c>
      <c r="E63" s="7">
        <v>69</v>
      </c>
      <c r="F63" s="1" t="s">
        <v>127</v>
      </c>
      <c r="H63" s="7">
        <v>1</v>
      </c>
      <c r="I63" s="10">
        <v>0.26485259999999999</v>
      </c>
      <c r="J63" s="12">
        <v>0</v>
      </c>
      <c r="K63" s="13">
        <v>0</v>
      </c>
      <c r="L63" s="14">
        <v>0</v>
      </c>
      <c r="M63" s="15">
        <v>0</v>
      </c>
      <c r="N63" s="7">
        <v>5081.8362999999999</v>
      </c>
      <c r="O63" s="7">
        <v>19187.413300832235</v>
      </c>
      <c r="P63" s="7">
        <v>11541.8</v>
      </c>
      <c r="Q63" s="7">
        <v>11541.8</v>
      </c>
      <c r="R63" s="16">
        <v>0</v>
      </c>
      <c r="S63" s="17">
        <v>0</v>
      </c>
      <c r="T63" s="7">
        <v>516.79690000000005</v>
      </c>
      <c r="U63" s="7">
        <v>516.79690000000005</v>
      </c>
      <c r="V63" s="18">
        <v>0</v>
      </c>
      <c r="W63" s="19">
        <v>0</v>
      </c>
      <c r="X63" s="8">
        <f t="shared" si="4"/>
        <v>11025.0031</v>
      </c>
      <c r="Y63" s="8">
        <f t="shared" si="5"/>
        <v>11025.0031</v>
      </c>
      <c r="Z63" s="8">
        <f t="shared" si="6"/>
        <v>11025.0031</v>
      </c>
      <c r="AA63" s="8">
        <f t="shared" si="7"/>
        <v>41626.939286229397</v>
      </c>
      <c r="AB63" s="7">
        <v>1</v>
      </c>
      <c r="BB63" s="2"/>
      <c r="BC63" s="2"/>
      <c r="BD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</row>
    <row r="64" spans="1:146" x14ac:dyDescent="0.2">
      <c r="A64" s="7">
        <v>2016</v>
      </c>
      <c r="B64" s="7">
        <v>9</v>
      </c>
      <c r="C64" s="2" t="s">
        <v>39</v>
      </c>
      <c r="D64" s="7">
        <v>3</v>
      </c>
      <c r="E64" s="7">
        <v>134</v>
      </c>
      <c r="F64" s="1" t="s">
        <v>90</v>
      </c>
      <c r="H64" s="7">
        <v>1</v>
      </c>
      <c r="I64" s="10">
        <v>0.31165499999999979</v>
      </c>
      <c r="J64" s="12">
        <v>0</v>
      </c>
      <c r="K64" s="13">
        <v>0</v>
      </c>
      <c r="L64" s="14">
        <v>0</v>
      </c>
      <c r="M64" s="15">
        <v>0</v>
      </c>
      <c r="N64" s="7">
        <v>6632.2269000000006</v>
      </c>
      <c r="O64" s="7">
        <v>21280.669009000354</v>
      </c>
      <c r="P64" s="7">
        <v>7493.5550000000003</v>
      </c>
      <c r="Q64" s="7">
        <v>7493.5550000000003</v>
      </c>
      <c r="R64" s="16">
        <v>0</v>
      </c>
      <c r="S64" s="17">
        <v>0</v>
      </c>
      <c r="T64" s="7">
        <v>861.32809999999995</v>
      </c>
      <c r="U64" s="7">
        <v>861.32809999999995</v>
      </c>
      <c r="V64" s="18">
        <v>0</v>
      </c>
      <c r="W64" s="19">
        <v>0</v>
      </c>
      <c r="X64" s="8">
        <f t="shared" si="4"/>
        <v>6632.2269000000006</v>
      </c>
      <c r="Y64" s="8">
        <f t="shared" si="5"/>
        <v>6632.2269000000006</v>
      </c>
      <c r="Z64" s="8">
        <f t="shared" si="6"/>
        <v>6632.2269000000006</v>
      </c>
      <c r="AA64" s="8">
        <f t="shared" si="7"/>
        <v>21280.669009000354</v>
      </c>
      <c r="AB64" s="7">
        <v>1</v>
      </c>
      <c r="BB64" s="2"/>
      <c r="BC64" s="2"/>
      <c r="BD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</row>
    <row r="65" spans="1:146" x14ac:dyDescent="0.2">
      <c r="A65" s="7">
        <v>2016</v>
      </c>
      <c r="B65" s="7">
        <v>9</v>
      </c>
      <c r="C65" s="2" t="s">
        <v>39</v>
      </c>
      <c r="D65" s="7">
        <v>4</v>
      </c>
      <c r="E65" s="7">
        <v>140</v>
      </c>
      <c r="F65" s="1" t="s">
        <v>91</v>
      </c>
      <c r="H65" s="7">
        <v>1</v>
      </c>
      <c r="I65" s="10">
        <v>0.22494399999999981</v>
      </c>
      <c r="J65" s="12">
        <v>0</v>
      </c>
      <c r="K65" s="13">
        <v>0</v>
      </c>
      <c r="L65" s="14">
        <v>0</v>
      </c>
      <c r="M65" s="15">
        <v>0</v>
      </c>
      <c r="N65" s="7">
        <v>6201.5623000000005</v>
      </c>
      <c r="O65" s="7">
        <v>27569.360818692679</v>
      </c>
      <c r="P65" s="7">
        <v>6804.4920000000002</v>
      </c>
      <c r="Q65" s="7">
        <v>6804.4920000000002</v>
      </c>
      <c r="R65" s="16">
        <v>0</v>
      </c>
      <c r="S65" s="17">
        <v>0</v>
      </c>
      <c r="T65" s="7">
        <v>602.92970000000003</v>
      </c>
      <c r="U65" s="7">
        <v>602.92970000000003</v>
      </c>
      <c r="V65" s="18">
        <v>0</v>
      </c>
      <c r="W65" s="19">
        <v>0</v>
      </c>
      <c r="X65" s="8">
        <f t="shared" si="4"/>
        <v>6201.5623000000005</v>
      </c>
      <c r="Y65" s="8">
        <f t="shared" si="5"/>
        <v>6201.5623000000005</v>
      </c>
      <c r="Z65" s="8">
        <f t="shared" si="6"/>
        <v>6201.5623000000005</v>
      </c>
      <c r="AA65" s="8">
        <f t="shared" si="7"/>
        <v>27569.360818692679</v>
      </c>
      <c r="AB65" s="7">
        <v>1</v>
      </c>
      <c r="BB65" s="2"/>
      <c r="BC65" s="2"/>
      <c r="BD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</row>
    <row r="66" spans="1:146" x14ac:dyDescent="0.2">
      <c r="A66" s="7">
        <v>2016</v>
      </c>
      <c r="B66" s="7">
        <v>9</v>
      </c>
      <c r="C66" s="2" t="s">
        <v>39</v>
      </c>
      <c r="D66" s="7">
        <v>5</v>
      </c>
      <c r="E66" s="7">
        <v>212</v>
      </c>
      <c r="F66" s="1" t="s">
        <v>89</v>
      </c>
      <c r="H66" s="7">
        <v>1</v>
      </c>
      <c r="I66" s="10">
        <v>0.25541949999999997</v>
      </c>
      <c r="J66" s="12">
        <v>0</v>
      </c>
      <c r="K66" s="13">
        <v>0</v>
      </c>
      <c r="L66" s="14">
        <v>0</v>
      </c>
      <c r="M66" s="15">
        <v>0</v>
      </c>
      <c r="N66" s="7">
        <v>9474.6088999999993</v>
      </c>
      <c r="O66" s="7">
        <v>37094.30525077373</v>
      </c>
      <c r="P66" s="7">
        <v>9905.2729999999992</v>
      </c>
      <c r="Q66" s="7">
        <v>9905.2729999999992</v>
      </c>
      <c r="R66" s="16">
        <v>0</v>
      </c>
      <c r="S66" s="17">
        <v>0</v>
      </c>
      <c r="T66" s="7">
        <v>430.66410000000002</v>
      </c>
      <c r="U66" s="7">
        <v>430.66410000000002</v>
      </c>
      <c r="V66" s="18">
        <v>0</v>
      </c>
      <c r="W66" s="19">
        <v>0</v>
      </c>
      <c r="X66" s="8">
        <f t="shared" ref="X66:X101" si="8">P66-T66</f>
        <v>9474.6088999999993</v>
      </c>
      <c r="Y66" s="8">
        <f t="shared" ref="Y66:Y101" si="9">Q66-U66</f>
        <v>9474.6088999999993</v>
      </c>
      <c r="Z66" s="8">
        <f t="shared" ref="Z66:Z101" si="10">P66-U66</f>
        <v>9474.6088999999993</v>
      </c>
      <c r="AA66" s="8">
        <f t="shared" ref="AA66:AA97" si="11">Z66/I66</f>
        <v>37094.30525077373</v>
      </c>
      <c r="AB66" s="7">
        <v>1</v>
      </c>
      <c r="BB66" s="2"/>
      <c r="BC66" s="2"/>
      <c r="BD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</row>
    <row r="67" spans="1:146" x14ac:dyDescent="0.2">
      <c r="A67" s="7">
        <v>2016</v>
      </c>
      <c r="B67" s="7">
        <v>9</v>
      </c>
      <c r="C67" s="2" t="s">
        <v>39</v>
      </c>
      <c r="D67" s="7">
        <v>6</v>
      </c>
      <c r="E67" s="7">
        <v>321</v>
      </c>
      <c r="F67" s="1" t="s">
        <v>118</v>
      </c>
      <c r="H67" s="7">
        <v>1</v>
      </c>
      <c r="I67" s="10">
        <v>0.22639399999999998</v>
      </c>
      <c r="J67" s="12">
        <v>0</v>
      </c>
      <c r="K67" s="13">
        <v>0</v>
      </c>
      <c r="L67" s="14">
        <v>0</v>
      </c>
      <c r="M67" s="15">
        <v>0</v>
      </c>
      <c r="N67" s="7">
        <v>9130.0779999999995</v>
      </c>
      <c r="O67" s="7">
        <v>40328.268417007515</v>
      </c>
      <c r="P67" s="7">
        <v>9130.0779999999995</v>
      </c>
      <c r="Q67" s="7">
        <v>9130.0779999999995</v>
      </c>
      <c r="R67" s="16">
        <v>0</v>
      </c>
      <c r="S67" s="17">
        <v>0</v>
      </c>
      <c r="T67" s="7">
        <v>0</v>
      </c>
      <c r="U67" s="7">
        <v>0</v>
      </c>
      <c r="V67" s="18">
        <v>0</v>
      </c>
      <c r="W67" s="19">
        <v>0</v>
      </c>
      <c r="X67" s="8">
        <f t="shared" si="8"/>
        <v>9130.0779999999995</v>
      </c>
      <c r="Y67" s="8">
        <f t="shared" si="9"/>
        <v>9130.0779999999995</v>
      </c>
      <c r="Z67" s="8">
        <f t="shared" si="10"/>
        <v>9130.0779999999995</v>
      </c>
      <c r="AA67" s="8">
        <f t="shared" si="11"/>
        <v>40328.268417007515</v>
      </c>
      <c r="AB67" s="7">
        <v>1</v>
      </c>
    </row>
    <row r="68" spans="1:146" x14ac:dyDescent="0.2">
      <c r="A68" s="7">
        <v>2016</v>
      </c>
      <c r="B68" s="7">
        <v>9</v>
      </c>
      <c r="C68" s="2" t="s">
        <v>39</v>
      </c>
      <c r="D68" s="7">
        <v>7</v>
      </c>
      <c r="E68" s="7">
        <v>382</v>
      </c>
      <c r="F68" s="1" t="s">
        <v>68</v>
      </c>
      <c r="H68" s="7">
        <v>1</v>
      </c>
      <c r="I68" s="10">
        <v>0.19954699999999992</v>
      </c>
      <c r="J68" s="12">
        <v>0</v>
      </c>
      <c r="K68" s="13">
        <v>0</v>
      </c>
      <c r="L68" s="14">
        <v>0</v>
      </c>
      <c r="M68" s="15">
        <v>0</v>
      </c>
      <c r="N68" s="7">
        <v>6546.0934999999999</v>
      </c>
      <c r="O68" s="7">
        <v>32804.770304740247</v>
      </c>
      <c r="P68" s="7">
        <v>7235.1559999999999</v>
      </c>
      <c r="Q68" s="7">
        <v>7235.1559999999999</v>
      </c>
      <c r="R68" s="16">
        <v>0</v>
      </c>
      <c r="S68" s="17">
        <v>0</v>
      </c>
      <c r="T68" s="7">
        <v>689.0625</v>
      </c>
      <c r="U68" s="7">
        <v>689.0625</v>
      </c>
      <c r="V68" s="18">
        <v>0</v>
      </c>
      <c r="W68" s="19">
        <v>0</v>
      </c>
      <c r="X68" s="8">
        <f t="shared" si="8"/>
        <v>6546.0934999999999</v>
      </c>
      <c r="Y68" s="8">
        <f t="shared" si="9"/>
        <v>6546.0934999999999</v>
      </c>
      <c r="Z68" s="8">
        <f t="shared" si="10"/>
        <v>6546.0934999999999</v>
      </c>
      <c r="AA68" s="8">
        <f t="shared" si="11"/>
        <v>32804.770304740247</v>
      </c>
      <c r="AB68" s="7">
        <v>1</v>
      </c>
    </row>
    <row r="69" spans="1:146" x14ac:dyDescent="0.2">
      <c r="A69" s="7">
        <v>2017</v>
      </c>
      <c r="B69" s="7">
        <v>9</v>
      </c>
      <c r="C69" s="2" t="s">
        <v>39</v>
      </c>
      <c r="D69" s="7">
        <v>8</v>
      </c>
      <c r="E69" s="7">
        <v>1043</v>
      </c>
      <c r="F69" s="1" t="s">
        <v>60</v>
      </c>
      <c r="H69" s="7">
        <v>1</v>
      </c>
      <c r="I69" s="10">
        <v>0.37700000000000067</v>
      </c>
      <c r="J69" s="12">
        <v>0</v>
      </c>
      <c r="K69" s="13">
        <v>0</v>
      </c>
      <c r="L69" s="14">
        <v>0</v>
      </c>
      <c r="M69" s="15">
        <v>0</v>
      </c>
      <c r="N69" s="7">
        <v>6625</v>
      </c>
      <c r="O69" s="7">
        <v>17572.944297082198</v>
      </c>
      <c r="P69" s="7">
        <v>6875</v>
      </c>
      <c r="Q69" s="7">
        <v>6875</v>
      </c>
      <c r="R69" s="16">
        <v>0</v>
      </c>
      <c r="S69" s="17">
        <v>0</v>
      </c>
      <c r="T69" s="7">
        <v>250</v>
      </c>
      <c r="U69" s="7">
        <v>250</v>
      </c>
      <c r="V69" s="18">
        <v>0</v>
      </c>
      <c r="W69" s="19">
        <v>0</v>
      </c>
      <c r="X69" s="8">
        <f t="shared" si="8"/>
        <v>6625</v>
      </c>
      <c r="Y69" s="8">
        <f t="shared" si="9"/>
        <v>6625</v>
      </c>
      <c r="Z69" s="8">
        <f t="shared" si="10"/>
        <v>6625</v>
      </c>
      <c r="AA69" s="8">
        <f t="shared" si="11"/>
        <v>17572.944297082198</v>
      </c>
      <c r="AB69" s="7">
        <v>1</v>
      </c>
    </row>
    <row r="70" spans="1:146" x14ac:dyDescent="0.2">
      <c r="A70" s="7">
        <v>2017</v>
      </c>
      <c r="B70" s="7">
        <v>9</v>
      </c>
      <c r="C70" s="2" t="s">
        <v>39</v>
      </c>
      <c r="D70" s="7">
        <v>9</v>
      </c>
      <c r="E70" s="7">
        <v>1416</v>
      </c>
      <c r="F70" s="1" t="s">
        <v>122</v>
      </c>
      <c r="H70" s="7">
        <v>1</v>
      </c>
      <c r="I70" s="10">
        <v>0.27210899999999993</v>
      </c>
      <c r="J70" s="12">
        <v>0</v>
      </c>
      <c r="K70" s="13">
        <v>0</v>
      </c>
      <c r="L70" s="14">
        <v>0</v>
      </c>
      <c r="M70" s="15">
        <v>0</v>
      </c>
      <c r="N70" s="7">
        <v>5512.5</v>
      </c>
      <c r="O70" s="7">
        <v>20258.42585140514</v>
      </c>
      <c r="P70" s="7">
        <v>6546.0940000000001</v>
      </c>
      <c r="Q70" s="7">
        <v>6546.0940000000001</v>
      </c>
      <c r="R70" s="16">
        <v>0</v>
      </c>
      <c r="S70" s="17">
        <v>0</v>
      </c>
      <c r="T70" s="7">
        <v>1033.5940000000001</v>
      </c>
      <c r="U70" s="7">
        <v>1033.5940000000001</v>
      </c>
      <c r="V70" s="18">
        <v>0</v>
      </c>
      <c r="W70" s="19">
        <v>0</v>
      </c>
      <c r="X70" s="8">
        <f t="shared" si="8"/>
        <v>5512.5</v>
      </c>
      <c r="Y70" s="8">
        <f t="shared" si="9"/>
        <v>5512.5</v>
      </c>
      <c r="Z70" s="8">
        <f t="shared" si="10"/>
        <v>5512.5</v>
      </c>
      <c r="AA70" s="8">
        <f t="shared" si="11"/>
        <v>20258.42585140514</v>
      </c>
      <c r="AB70" s="7">
        <v>1</v>
      </c>
    </row>
    <row r="71" spans="1:146" x14ac:dyDescent="0.2">
      <c r="A71" s="7">
        <v>2017</v>
      </c>
      <c r="B71" s="7">
        <v>9</v>
      </c>
      <c r="C71" s="2" t="s">
        <v>39</v>
      </c>
      <c r="D71" s="7">
        <v>10</v>
      </c>
      <c r="E71" s="7">
        <v>1485</v>
      </c>
      <c r="F71" s="1" t="s">
        <v>128</v>
      </c>
      <c r="H71" s="7">
        <v>1</v>
      </c>
      <c r="I71" s="10">
        <v>0.20390000000000041</v>
      </c>
      <c r="J71" s="12">
        <v>0</v>
      </c>
      <c r="K71" s="13">
        <v>0</v>
      </c>
      <c r="L71" s="14">
        <v>0</v>
      </c>
      <c r="M71" s="15">
        <v>0</v>
      </c>
      <c r="N71" s="7">
        <v>7665.8198999999995</v>
      </c>
      <c r="O71" s="7">
        <v>37595.977930357942</v>
      </c>
      <c r="P71" s="7">
        <v>8527.1479999999992</v>
      </c>
      <c r="Q71" s="7">
        <v>8527.1479999999992</v>
      </c>
      <c r="R71" s="16">
        <v>0</v>
      </c>
      <c r="S71" s="17">
        <v>0</v>
      </c>
      <c r="T71" s="7">
        <v>861.32809999999995</v>
      </c>
      <c r="U71" s="7">
        <v>861.32809999999995</v>
      </c>
      <c r="V71" s="18">
        <v>0</v>
      </c>
      <c r="W71" s="19">
        <v>0</v>
      </c>
      <c r="X71" s="8">
        <f t="shared" si="8"/>
        <v>7665.8198999999995</v>
      </c>
      <c r="Y71" s="8">
        <f t="shared" si="9"/>
        <v>7665.8198999999995</v>
      </c>
      <c r="Z71" s="8">
        <f t="shared" si="10"/>
        <v>7665.8198999999995</v>
      </c>
      <c r="AA71" s="8">
        <f t="shared" si="11"/>
        <v>37595.977930357942</v>
      </c>
      <c r="AB71" s="7">
        <v>1</v>
      </c>
      <c r="BB71" s="2"/>
      <c r="BC71" s="2"/>
      <c r="BD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</row>
    <row r="72" spans="1:146" x14ac:dyDescent="0.2">
      <c r="A72" s="7">
        <v>2017</v>
      </c>
      <c r="B72" s="7">
        <v>9</v>
      </c>
      <c r="C72" s="2" t="s">
        <v>39</v>
      </c>
      <c r="D72" s="7">
        <v>11</v>
      </c>
      <c r="E72" s="7">
        <v>1487</v>
      </c>
      <c r="F72" s="1" t="s">
        <v>126</v>
      </c>
      <c r="H72" s="7">
        <v>1</v>
      </c>
      <c r="I72" s="10">
        <v>0.26013600000000003</v>
      </c>
      <c r="J72" s="12">
        <v>0</v>
      </c>
      <c r="K72" s="13">
        <v>0</v>
      </c>
      <c r="L72" s="14">
        <v>0</v>
      </c>
      <c r="M72" s="15">
        <v>0</v>
      </c>
      <c r="N72" s="7">
        <v>3962.1090999999997</v>
      </c>
      <c r="O72" s="7">
        <v>15230.914214103388</v>
      </c>
      <c r="P72" s="7">
        <v>4909.57</v>
      </c>
      <c r="Q72" s="7">
        <v>4909.57</v>
      </c>
      <c r="R72" s="16">
        <v>0</v>
      </c>
      <c r="S72" s="17">
        <v>0</v>
      </c>
      <c r="T72" s="7">
        <v>947.46090000000004</v>
      </c>
      <c r="U72" s="7">
        <v>947.46090000000004</v>
      </c>
      <c r="V72" s="18">
        <v>0</v>
      </c>
      <c r="W72" s="19">
        <v>0</v>
      </c>
      <c r="X72" s="8">
        <f t="shared" si="8"/>
        <v>3962.1090999999997</v>
      </c>
      <c r="Y72" s="8">
        <f t="shared" si="9"/>
        <v>3962.1090999999997</v>
      </c>
      <c r="Z72" s="8">
        <f t="shared" si="10"/>
        <v>3962.1090999999997</v>
      </c>
      <c r="AA72" s="8">
        <f t="shared" si="11"/>
        <v>15230.914214103388</v>
      </c>
      <c r="AB72" s="7">
        <v>1</v>
      </c>
      <c r="BB72" s="2"/>
      <c r="BC72" s="2"/>
      <c r="BD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</row>
    <row r="73" spans="1:146" x14ac:dyDescent="0.2">
      <c r="A73" s="7">
        <v>2017</v>
      </c>
      <c r="B73" s="7">
        <v>9</v>
      </c>
      <c r="C73" s="2" t="s">
        <v>39</v>
      </c>
      <c r="D73" s="7">
        <v>12</v>
      </c>
      <c r="E73" s="7">
        <v>1487</v>
      </c>
      <c r="F73" s="1" t="s">
        <v>125</v>
      </c>
      <c r="H73" s="7">
        <v>1</v>
      </c>
      <c r="I73" s="10">
        <v>0.37623580000000006</v>
      </c>
      <c r="J73" s="12">
        <v>0</v>
      </c>
      <c r="K73" s="13">
        <v>0</v>
      </c>
      <c r="L73" s="14">
        <v>0</v>
      </c>
      <c r="M73" s="15">
        <v>0</v>
      </c>
      <c r="N73" s="7">
        <v>9991.4110000000001</v>
      </c>
      <c r="O73" s="7">
        <v>26556.247438441525</v>
      </c>
      <c r="P73" s="7">
        <v>11197.27</v>
      </c>
      <c r="Q73" s="7">
        <v>11197.27</v>
      </c>
      <c r="R73" s="16">
        <v>0</v>
      </c>
      <c r="S73" s="17">
        <v>0</v>
      </c>
      <c r="T73" s="7">
        <v>1205.8589999999999</v>
      </c>
      <c r="U73" s="7">
        <v>1205.8589999999999</v>
      </c>
      <c r="V73" s="18">
        <v>0</v>
      </c>
      <c r="W73" s="19">
        <v>0</v>
      </c>
      <c r="X73" s="8">
        <f t="shared" si="8"/>
        <v>9991.4110000000001</v>
      </c>
      <c r="Y73" s="8">
        <f t="shared" si="9"/>
        <v>9991.4110000000001</v>
      </c>
      <c r="Z73" s="8">
        <f t="shared" si="10"/>
        <v>9991.4110000000001</v>
      </c>
      <c r="AA73" s="8">
        <f t="shared" si="11"/>
        <v>26556.247438441525</v>
      </c>
      <c r="AB73" s="7">
        <v>1</v>
      </c>
      <c r="BB73" s="2"/>
      <c r="BC73" s="2"/>
      <c r="BD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</row>
    <row r="74" spans="1:146" x14ac:dyDescent="0.2">
      <c r="A74" s="7">
        <v>2016</v>
      </c>
      <c r="B74" s="7">
        <v>3</v>
      </c>
      <c r="C74" s="2" t="s">
        <v>36</v>
      </c>
      <c r="D74" s="7">
        <v>1</v>
      </c>
      <c r="E74" s="7">
        <v>132</v>
      </c>
      <c r="F74" s="1" t="s">
        <v>34</v>
      </c>
      <c r="H74" s="7">
        <v>10</v>
      </c>
      <c r="I74" s="10">
        <v>0.70099999999999996</v>
      </c>
      <c r="J74" s="10">
        <v>14.265335235378032</v>
      </c>
      <c r="K74" s="10">
        <v>4.6399999999999976E-2</v>
      </c>
      <c r="L74" s="10">
        <v>2.6333333333333358E-2</v>
      </c>
      <c r="M74" s="10">
        <v>7.0099999999999996E-2</v>
      </c>
      <c r="N74" s="7">
        <v>725</v>
      </c>
      <c r="O74" s="7">
        <v>16381.903835889738</v>
      </c>
      <c r="P74" s="7">
        <v>4125</v>
      </c>
      <c r="Q74" s="7">
        <v>2281.25</v>
      </c>
      <c r="R74" s="7">
        <v>1843.75</v>
      </c>
      <c r="S74" s="7">
        <v>2630.1711840228245</v>
      </c>
      <c r="T74" s="7">
        <v>3375</v>
      </c>
      <c r="U74" s="7">
        <v>1656.25</v>
      </c>
      <c r="V74" s="7">
        <v>1718.75</v>
      </c>
      <c r="W74" s="7">
        <v>2451.8544935805994</v>
      </c>
      <c r="X74" s="8">
        <f t="shared" si="8"/>
        <v>750</v>
      </c>
      <c r="Y74" s="8">
        <f t="shared" si="9"/>
        <v>625</v>
      </c>
      <c r="Z74" s="8">
        <f t="shared" si="10"/>
        <v>2468.75</v>
      </c>
      <c r="AA74" s="8">
        <f t="shared" si="11"/>
        <v>3521.7546362339517</v>
      </c>
      <c r="AB74" s="7">
        <v>10</v>
      </c>
      <c r="BB74" s="2"/>
      <c r="BC74" s="2"/>
      <c r="BD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</row>
    <row r="75" spans="1:146" x14ac:dyDescent="0.2">
      <c r="A75" s="7">
        <v>2016</v>
      </c>
      <c r="B75" s="7">
        <v>3</v>
      </c>
      <c r="C75" s="2" t="s">
        <v>36</v>
      </c>
      <c r="D75" s="7">
        <v>2</v>
      </c>
      <c r="E75" s="7">
        <v>137</v>
      </c>
      <c r="F75" s="1" t="s">
        <v>99</v>
      </c>
      <c r="H75" s="7">
        <v>7</v>
      </c>
      <c r="I75" s="10">
        <v>0.32899999999999996</v>
      </c>
      <c r="J75" s="10">
        <v>21.276595744680854</v>
      </c>
      <c r="K75" s="10">
        <v>4.6142857142857138E-2</v>
      </c>
      <c r="L75" s="10">
        <v>1.0000000000000009E-3</v>
      </c>
      <c r="M75" s="10">
        <v>4.6999999999999993E-2</v>
      </c>
      <c r="N75" s="7">
        <v>1165.1785714285713</v>
      </c>
      <c r="O75" s="7">
        <v>28774.096598399479</v>
      </c>
      <c r="P75" s="7">
        <v>4468.75</v>
      </c>
      <c r="Q75" s="7">
        <v>3187.5</v>
      </c>
      <c r="R75" s="7">
        <v>1281.25</v>
      </c>
      <c r="S75" s="7">
        <v>3894.3768996960489</v>
      </c>
      <c r="T75" s="7">
        <v>3937.5</v>
      </c>
      <c r="U75" s="7">
        <v>1531.25</v>
      </c>
      <c r="V75" s="7">
        <v>2406.25</v>
      </c>
      <c r="W75" s="7">
        <v>7313.8297872340436</v>
      </c>
      <c r="X75" s="8">
        <f t="shared" si="8"/>
        <v>531.25</v>
      </c>
      <c r="Y75" s="8">
        <f t="shared" si="9"/>
        <v>1656.25</v>
      </c>
      <c r="Z75" s="8">
        <f t="shared" si="10"/>
        <v>2937.5</v>
      </c>
      <c r="AA75" s="8">
        <f t="shared" si="11"/>
        <v>8928.5714285714294</v>
      </c>
      <c r="AB75" s="7">
        <v>7</v>
      </c>
      <c r="BB75" s="2"/>
      <c r="BC75" s="2"/>
      <c r="BD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</row>
    <row r="76" spans="1:146" x14ac:dyDescent="0.2">
      <c r="A76" s="7">
        <v>2016</v>
      </c>
      <c r="B76" s="7">
        <v>3</v>
      </c>
      <c r="C76" s="2" t="s">
        <v>36</v>
      </c>
      <c r="D76" s="7">
        <v>3</v>
      </c>
      <c r="E76" s="7">
        <v>139</v>
      </c>
      <c r="F76" s="1" t="s">
        <v>81</v>
      </c>
      <c r="H76" s="7">
        <v>8</v>
      </c>
      <c r="I76" s="10">
        <v>0.52400000000000002</v>
      </c>
      <c r="J76" s="10">
        <v>15.267175572519083</v>
      </c>
      <c r="K76" s="10">
        <v>4.9499999999999995E-2</v>
      </c>
      <c r="L76" s="10">
        <v>1.8285714285714287E-2</v>
      </c>
      <c r="M76" s="10">
        <v>6.5500000000000003E-2</v>
      </c>
      <c r="N76" s="7">
        <v>648.4375</v>
      </c>
      <c r="O76" s="7">
        <v>13554.460740125573</v>
      </c>
      <c r="P76" s="7">
        <v>3625</v>
      </c>
      <c r="Q76" s="7">
        <v>2156.25</v>
      </c>
      <c r="R76" s="7">
        <v>1468.75</v>
      </c>
      <c r="S76" s="7">
        <v>2802.9580152671756</v>
      </c>
      <c r="T76" s="7">
        <v>3093.75</v>
      </c>
      <c r="U76" s="7">
        <v>1500</v>
      </c>
      <c r="V76" s="7">
        <v>1593.75</v>
      </c>
      <c r="W76" s="7">
        <v>3041.5076335877861</v>
      </c>
      <c r="X76" s="8">
        <f t="shared" si="8"/>
        <v>531.25</v>
      </c>
      <c r="Y76" s="8">
        <f t="shared" si="9"/>
        <v>656.25</v>
      </c>
      <c r="Z76" s="8">
        <f t="shared" si="10"/>
        <v>2125</v>
      </c>
      <c r="AA76" s="8">
        <f t="shared" si="11"/>
        <v>4055.3435114503814</v>
      </c>
      <c r="AB76" s="7">
        <v>8</v>
      </c>
      <c r="BB76" s="2"/>
      <c r="BC76" s="2"/>
      <c r="BD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</row>
    <row r="77" spans="1:146" x14ac:dyDescent="0.2">
      <c r="A77" s="7">
        <v>2016</v>
      </c>
      <c r="B77" s="7">
        <v>3</v>
      </c>
      <c r="C77" s="2" t="s">
        <v>36</v>
      </c>
      <c r="D77" s="7">
        <v>4</v>
      </c>
      <c r="E77" s="7">
        <v>212</v>
      </c>
      <c r="F77" s="1" t="s">
        <v>100</v>
      </c>
      <c r="H77" s="7">
        <v>12</v>
      </c>
      <c r="I77" s="10">
        <v>0.79100000000000004</v>
      </c>
      <c r="J77" s="10">
        <v>15.170670037926675</v>
      </c>
      <c r="K77" s="10">
        <v>4.7750000000000022E-2</v>
      </c>
      <c r="L77" s="10">
        <v>1.9818181818181794E-2</v>
      </c>
      <c r="M77" s="10">
        <v>6.5916666666666665E-2</v>
      </c>
      <c r="N77" s="7">
        <v>1020.8333333333334</v>
      </c>
      <c r="O77" s="7">
        <v>21925.165456441009</v>
      </c>
      <c r="P77" s="7">
        <v>4937.5</v>
      </c>
      <c r="Q77" s="7">
        <v>2812.5</v>
      </c>
      <c r="R77" s="7">
        <v>2125</v>
      </c>
      <c r="S77" s="7">
        <v>2686.472819216182</v>
      </c>
      <c r="T77" s="7">
        <v>4406.25</v>
      </c>
      <c r="U77" s="7">
        <v>1750</v>
      </c>
      <c r="V77" s="7">
        <v>2656.25</v>
      </c>
      <c r="W77" s="7">
        <v>3358.0910240202275</v>
      </c>
      <c r="X77" s="8">
        <f t="shared" si="8"/>
        <v>531.25</v>
      </c>
      <c r="Y77" s="8">
        <f t="shared" si="9"/>
        <v>1062.5</v>
      </c>
      <c r="Z77" s="8">
        <f t="shared" si="10"/>
        <v>3187.5</v>
      </c>
      <c r="AA77" s="8">
        <f t="shared" si="11"/>
        <v>4029.7092288242729</v>
      </c>
      <c r="AB77" s="7">
        <v>12</v>
      </c>
    </row>
    <row r="78" spans="1:146" x14ac:dyDescent="0.2">
      <c r="A78" s="7">
        <v>2016</v>
      </c>
      <c r="B78" s="7">
        <v>3</v>
      </c>
      <c r="C78" s="2" t="s">
        <v>36</v>
      </c>
      <c r="D78" s="7">
        <v>5</v>
      </c>
      <c r="E78" s="7">
        <v>272</v>
      </c>
      <c r="F78" s="1" t="s">
        <v>35</v>
      </c>
      <c r="H78" s="7">
        <v>11</v>
      </c>
      <c r="I78" s="10">
        <v>0.64800100000000072</v>
      </c>
      <c r="J78" s="10">
        <v>16.975282445551763</v>
      </c>
      <c r="K78" s="10">
        <v>4.2817818181818221E-2</v>
      </c>
      <c r="L78" s="10">
        <v>1.7700500000000029E-2</v>
      </c>
      <c r="M78" s="10">
        <v>5.8909181818181881E-2</v>
      </c>
      <c r="N78" s="7">
        <v>772.72727272727275</v>
      </c>
      <c r="O78" s="7">
        <v>18399.506247702808</v>
      </c>
      <c r="P78" s="7">
        <v>3718.75</v>
      </c>
      <c r="Q78" s="7">
        <v>2625</v>
      </c>
      <c r="R78" s="7">
        <v>1093.75</v>
      </c>
      <c r="S78" s="7">
        <v>1687.8831977111129</v>
      </c>
      <c r="T78" s="7">
        <v>2968.75</v>
      </c>
      <c r="U78" s="7">
        <v>1968.75</v>
      </c>
      <c r="V78" s="7">
        <v>1000</v>
      </c>
      <c r="W78" s="7">
        <v>1543.2074950501603</v>
      </c>
      <c r="X78" s="8">
        <f t="shared" si="8"/>
        <v>750</v>
      </c>
      <c r="Y78" s="8">
        <f t="shared" si="9"/>
        <v>656.25</v>
      </c>
      <c r="Z78" s="8">
        <f t="shared" si="10"/>
        <v>1750</v>
      </c>
      <c r="AA78" s="8">
        <f t="shared" si="11"/>
        <v>2700.6131163377804</v>
      </c>
      <c r="AB78" s="7">
        <v>11</v>
      </c>
      <c r="BB78" s="2"/>
      <c r="BC78" s="2"/>
      <c r="BD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</row>
    <row r="79" spans="1:146" x14ac:dyDescent="0.2">
      <c r="A79" s="7">
        <v>2016</v>
      </c>
      <c r="B79" s="7">
        <v>3</v>
      </c>
      <c r="C79" s="2" t="s">
        <v>36</v>
      </c>
      <c r="D79" s="7">
        <v>6</v>
      </c>
      <c r="E79" s="7">
        <v>382</v>
      </c>
      <c r="F79" s="1" t="s">
        <v>33</v>
      </c>
      <c r="H79" s="7">
        <v>9</v>
      </c>
      <c r="I79" s="10">
        <v>0.66199999999999992</v>
      </c>
      <c r="J79" s="10">
        <v>13.595166163141995</v>
      </c>
      <c r="K79" s="10">
        <v>5.6888888888888843E-2</v>
      </c>
      <c r="L79" s="10">
        <v>1.8750000000000044E-2</v>
      </c>
      <c r="M79" s="10">
        <v>7.3555555555555541E-2</v>
      </c>
      <c r="N79" s="7">
        <v>1163.1944444444443</v>
      </c>
      <c r="O79" s="7">
        <v>21163.786946731154</v>
      </c>
      <c r="P79" s="7">
        <v>4218.75</v>
      </c>
      <c r="Q79" s="7">
        <v>2343.75</v>
      </c>
      <c r="R79" s="7">
        <v>1875</v>
      </c>
      <c r="S79" s="7">
        <v>2832.3262839879158</v>
      </c>
      <c r="T79" s="7">
        <v>3093.75</v>
      </c>
      <c r="U79" s="7">
        <v>1625</v>
      </c>
      <c r="V79" s="7">
        <v>1468.75</v>
      </c>
      <c r="W79" s="7">
        <v>2218.6555891238672</v>
      </c>
      <c r="X79" s="8">
        <f t="shared" si="8"/>
        <v>1125</v>
      </c>
      <c r="Y79" s="8">
        <f t="shared" si="9"/>
        <v>718.75</v>
      </c>
      <c r="Z79" s="8">
        <f t="shared" si="10"/>
        <v>2593.75</v>
      </c>
      <c r="AA79" s="8">
        <f t="shared" si="11"/>
        <v>3918.0513595166167</v>
      </c>
      <c r="AB79" s="7">
        <v>9</v>
      </c>
      <c r="BB79" s="2"/>
      <c r="BC79" s="2"/>
      <c r="BD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</row>
    <row r="80" spans="1:146" x14ac:dyDescent="0.2">
      <c r="A80" s="7">
        <v>2017</v>
      </c>
      <c r="B80" s="7">
        <v>3</v>
      </c>
      <c r="C80" s="2" t="s">
        <v>36</v>
      </c>
      <c r="D80" s="7">
        <v>7</v>
      </c>
      <c r="E80" s="7">
        <v>1245</v>
      </c>
      <c r="F80" s="1" t="s">
        <v>96</v>
      </c>
      <c r="H80" s="7">
        <v>7</v>
      </c>
      <c r="I80" s="10">
        <v>0.42599999999999971</v>
      </c>
      <c r="J80" s="10">
        <v>16.431924882629119</v>
      </c>
      <c r="K80" s="10">
        <v>5.3571428571428444E-2</v>
      </c>
      <c r="L80" s="10">
        <v>8.5000000000000995E-3</v>
      </c>
      <c r="M80" s="10">
        <v>6.0857142857142818E-2</v>
      </c>
      <c r="N80" s="7">
        <v>1906.25</v>
      </c>
      <c r="O80" s="7">
        <v>36647.711969403244</v>
      </c>
      <c r="P80" s="7">
        <v>4625</v>
      </c>
      <c r="Q80" s="7">
        <v>4218.75</v>
      </c>
      <c r="R80" s="7">
        <v>406.25</v>
      </c>
      <c r="S80" s="7">
        <v>953.63849765258283</v>
      </c>
      <c r="T80" s="7">
        <v>3000</v>
      </c>
      <c r="U80" s="7">
        <v>2031.25</v>
      </c>
      <c r="V80" s="7">
        <v>968.75</v>
      </c>
      <c r="W80" s="7">
        <v>2274.0610328638513</v>
      </c>
      <c r="X80" s="8">
        <f t="shared" si="8"/>
        <v>1625</v>
      </c>
      <c r="Y80" s="8">
        <f t="shared" si="9"/>
        <v>2187.5</v>
      </c>
      <c r="Z80" s="8">
        <f t="shared" si="10"/>
        <v>2593.75</v>
      </c>
      <c r="AA80" s="8">
        <f t="shared" si="11"/>
        <v>6088.6150234741826</v>
      </c>
      <c r="AB80" s="7">
        <v>7</v>
      </c>
      <c r="BB80" s="2"/>
      <c r="BC80" s="2"/>
      <c r="BD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</row>
    <row r="81" spans="1:146" x14ac:dyDescent="0.2">
      <c r="A81" s="7">
        <v>2017</v>
      </c>
      <c r="B81" s="7">
        <v>3</v>
      </c>
      <c r="C81" s="2" t="s">
        <v>36</v>
      </c>
      <c r="D81" s="7">
        <v>8</v>
      </c>
      <c r="E81" s="7">
        <v>1245</v>
      </c>
      <c r="F81" s="1" t="s">
        <v>101</v>
      </c>
      <c r="H81" s="7">
        <v>8</v>
      </c>
      <c r="I81" s="10">
        <v>0.40600000000000003</v>
      </c>
      <c r="J81" s="10">
        <v>19.704433497536943</v>
      </c>
      <c r="K81" s="10">
        <v>5.0875000000000004E-2</v>
      </c>
      <c r="L81" s="10">
        <v>-1.4285714285714696E-4</v>
      </c>
      <c r="M81" s="10">
        <v>5.0750000000000003E-2</v>
      </c>
      <c r="N81" s="7">
        <v>867.1875</v>
      </c>
      <c r="O81" s="7">
        <v>17920.531227598542</v>
      </c>
      <c r="P81" s="7">
        <v>4000</v>
      </c>
      <c r="Q81" s="7">
        <v>3093.75</v>
      </c>
      <c r="R81" s="7">
        <v>906.25</v>
      </c>
      <c r="S81" s="7">
        <v>2232.1428571428569</v>
      </c>
      <c r="T81" s="7">
        <v>3156.25</v>
      </c>
      <c r="U81" s="7">
        <v>1812.5</v>
      </c>
      <c r="V81" s="7">
        <v>1343.75</v>
      </c>
      <c r="W81" s="7">
        <v>3309.7290640394085</v>
      </c>
      <c r="X81" s="8">
        <f t="shared" si="8"/>
        <v>843.75</v>
      </c>
      <c r="Y81" s="8">
        <f t="shared" si="9"/>
        <v>1281.25</v>
      </c>
      <c r="Z81" s="8">
        <f t="shared" si="10"/>
        <v>2187.5</v>
      </c>
      <c r="AA81" s="8">
        <f t="shared" si="11"/>
        <v>5387.9310344827582</v>
      </c>
      <c r="AB81" s="7">
        <v>8</v>
      </c>
      <c r="BB81" s="2"/>
      <c r="BC81" s="2"/>
      <c r="BD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</row>
    <row r="82" spans="1:146" x14ac:dyDescent="0.2">
      <c r="A82" s="7">
        <v>2017</v>
      </c>
      <c r="B82" s="7">
        <v>3</v>
      </c>
      <c r="C82" s="2" t="s">
        <v>36</v>
      </c>
      <c r="D82" s="7">
        <v>9</v>
      </c>
      <c r="E82" s="7">
        <v>1274</v>
      </c>
      <c r="F82" s="1" t="s">
        <v>47</v>
      </c>
      <c r="H82" s="7">
        <v>8</v>
      </c>
      <c r="I82" s="10">
        <v>0.53700049999999999</v>
      </c>
      <c r="J82" s="10">
        <v>14.897565272285593</v>
      </c>
      <c r="K82" s="10">
        <v>5.1000375000000042E-2</v>
      </c>
      <c r="L82" s="10">
        <v>1.8428214285714235E-2</v>
      </c>
      <c r="M82" s="10">
        <v>6.7125062499999999E-2</v>
      </c>
      <c r="N82" s="7">
        <v>1316.40625</v>
      </c>
      <c r="O82" s="7">
        <v>26363.669103498647</v>
      </c>
      <c r="P82" s="7">
        <v>4375</v>
      </c>
      <c r="Q82" s="7">
        <v>2906.25</v>
      </c>
      <c r="R82" s="7">
        <v>1468.75</v>
      </c>
      <c r="S82" s="7">
        <v>2735.0998742086831</v>
      </c>
      <c r="T82" s="7">
        <v>2937.5</v>
      </c>
      <c r="U82" s="7">
        <v>1343.75</v>
      </c>
      <c r="V82" s="7">
        <v>1593.75</v>
      </c>
      <c r="W82" s="7">
        <v>2967.8743315881457</v>
      </c>
      <c r="X82" s="8">
        <f t="shared" si="8"/>
        <v>1437.5</v>
      </c>
      <c r="Y82" s="8">
        <f t="shared" si="9"/>
        <v>1562.5</v>
      </c>
      <c r="Z82" s="8">
        <f t="shared" si="10"/>
        <v>3031.25</v>
      </c>
      <c r="AA82" s="8">
        <f t="shared" si="11"/>
        <v>5644.7805914519631</v>
      </c>
      <c r="AB82" s="7">
        <v>8</v>
      </c>
      <c r="BB82" s="2"/>
      <c r="BC82" s="2"/>
      <c r="BD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</row>
    <row r="83" spans="1:146" x14ac:dyDescent="0.2">
      <c r="A83" s="7">
        <v>2017</v>
      </c>
      <c r="B83" s="7">
        <v>3</v>
      </c>
      <c r="C83" s="2" t="s">
        <v>36</v>
      </c>
      <c r="D83" s="7">
        <v>10</v>
      </c>
      <c r="E83" s="7">
        <v>1282</v>
      </c>
      <c r="F83" s="1" t="s">
        <v>48</v>
      </c>
      <c r="H83" s="7">
        <v>8</v>
      </c>
      <c r="I83" s="10">
        <v>0.53400000000000003</v>
      </c>
      <c r="J83" s="10">
        <v>14.9812734082397</v>
      </c>
      <c r="K83" s="10">
        <v>4.6000125000000003E-2</v>
      </c>
      <c r="L83" s="10">
        <v>2.3714142857142857E-2</v>
      </c>
      <c r="M83" s="10">
        <v>6.6750000000000004E-2</v>
      </c>
      <c r="N83" s="7">
        <v>644.53125</v>
      </c>
      <c r="O83" s="7">
        <v>15133.385301490856</v>
      </c>
      <c r="P83" s="7">
        <v>4218.75</v>
      </c>
      <c r="Q83" s="7">
        <v>2812.5</v>
      </c>
      <c r="R83" s="7">
        <v>1406.25</v>
      </c>
      <c r="S83" s="7">
        <v>2633.4269662921347</v>
      </c>
      <c r="T83" s="7">
        <v>3562.5</v>
      </c>
      <c r="U83" s="7">
        <v>2125</v>
      </c>
      <c r="V83" s="7">
        <v>1437.5</v>
      </c>
      <c r="W83" s="7">
        <v>2691.9475655430711</v>
      </c>
      <c r="X83" s="8">
        <f t="shared" si="8"/>
        <v>656.25</v>
      </c>
      <c r="Y83" s="8">
        <f t="shared" si="9"/>
        <v>687.5</v>
      </c>
      <c r="Z83" s="8">
        <f t="shared" si="10"/>
        <v>2093.75</v>
      </c>
      <c r="AA83" s="8">
        <f t="shared" si="11"/>
        <v>3920.8801498127336</v>
      </c>
      <c r="AB83" s="7">
        <v>8</v>
      </c>
    </row>
    <row r="84" spans="1:146" x14ac:dyDescent="0.2">
      <c r="A84" s="7">
        <v>2017</v>
      </c>
      <c r="B84" s="7">
        <v>3</v>
      </c>
      <c r="C84" s="2" t="s">
        <v>36</v>
      </c>
      <c r="D84" s="7">
        <v>11</v>
      </c>
      <c r="E84" s="7">
        <v>1306</v>
      </c>
      <c r="F84" s="1" t="s">
        <v>57</v>
      </c>
      <c r="H84" s="7">
        <v>8</v>
      </c>
      <c r="I84" s="10">
        <v>0.55400000000000027</v>
      </c>
      <c r="J84" s="10">
        <v>14.440433212996384</v>
      </c>
      <c r="K84" s="10">
        <v>5.1875000000000171E-2</v>
      </c>
      <c r="L84" s="10">
        <v>1.9857142857142702E-2</v>
      </c>
      <c r="M84" s="10">
        <v>6.9250000000000034E-2</v>
      </c>
      <c r="N84" s="7">
        <v>691.40625</v>
      </c>
      <c r="O84" s="7">
        <v>15381.203450066867</v>
      </c>
      <c r="P84" s="7">
        <v>4312.5</v>
      </c>
      <c r="Q84" s="7">
        <v>2156.25</v>
      </c>
      <c r="R84" s="7">
        <v>2156.25</v>
      </c>
      <c r="S84" s="7">
        <v>3892.1480144404313</v>
      </c>
      <c r="T84" s="7">
        <v>3531.25</v>
      </c>
      <c r="U84" s="7">
        <v>1312.5</v>
      </c>
      <c r="V84" s="7">
        <v>2218.75</v>
      </c>
      <c r="W84" s="7">
        <v>4004.9638989169657</v>
      </c>
      <c r="X84" s="8">
        <f t="shared" si="8"/>
        <v>781.25</v>
      </c>
      <c r="Y84" s="8">
        <f t="shared" si="9"/>
        <v>843.75</v>
      </c>
      <c r="Z84" s="8">
        <f t="shared" si="10"/>
        <v>3000</v>
      </c>
      <c r="AA84" s="8">
        <f t="shared" si="11"/>
        <v>5415.1624548736436</v>
      </c>
      <c r="AB84" s="7">
        <v>8</v>
      </c>
    </row>
    <row r="85" spans="1:146" x14ac:dyDescent="0.2">
      <c r="A85" s="7">
        <v>2017</v>
      </c>
      <c r="B85" s="7">
        <v>3</v>
      </c>
      <c r="C85" s="2" t="s">
        <v>36</v>
      </c>
      <c r="D85" s="7">
        <v>12</v>
      </c>
      <c r="E85" s="7">
        <v>1496</v>
      </c>
      <c r="F85" s="1" t="s">
        <v>82</v>
      </c>
      <c r="H85" s="7">
        <v>4</v>
      </c>
      <c r="I85" s="10">
        <v>0.34299999999999997</v>
      </c>
      <c r="J85" s="10">
        <v>11.661807580174928</v>
      </c>
      <c r="K85" s="10">
        <v>6.9750000000000034E-2</v>
      </c>
      <c r="L85" s="10">
        <v>2.1333333333333277E-2</v>
      </c>
      <c r="M85" s="10">
        <v>8.5749999999999993E-2</v>
      </c>
      <c r="N85" s="7">
        <v>1835.9375</v>
      </c>
      <c r="O85" s="7">
        <v>26202.867761067959</v>
      </c>
      <c r="P85" s="7">
        <v>4437.5</v>
      </c>
      <c r="Q85" s="7">
        <v>3093.75</v>
      </c>
      <c r="R85" s="7">
        <v>1343.75</v>
      </c>
      <c r="S85" s="7">
        <v>3917.638483965015</v>
      </c>
      <c r="T85" s="7">
        <v>2781.25</v>
      </c>
      <c r="U85" s="7">
        <v>1562.5</v>
      </c>
      <c r="V85" s="7">
        <v>1218.75</v>
      </c>
      <c r="W85" s="7">
        <v>3553.2069970845482</v>
      </c>
      <c r="X85" s="8">
        <f t="shared" si="8"/>
        <v>1656.25</v>
      </c>
      <c r="Y85" s="8">
        <f t="shared" si="9"/>
        <v>1531.25</v>
      </c>
      <c r="Z85" s="8">
        <f t="shared" si="10"/>
        <v>2875</v>
      </c>
      <c r="AA85" s="8">
        <f t="shared" si="11"/>
        <v>8381.9241982507301</v>
      </c>
      <c r="AB85" s="7">
        <v>4</v>
      </c>
    </row>
    <row r="86" spans="1:146" x14ac:dyDescent="0.2">
      <c r="A86" s="7">
        <v>2017</v>
      </c>
      <c r="B86" s="7">
        <v>3</v>
      </c>
      <c r="C86" s="2" t="s">
        <v>36</v>
      </c>
      <c r="D86" s="7">
        <v>13</v>
      </c>
      <c r="E86" s="7">
        <v>1517</v>
      </c>
      <c r="F86" s="1" t="s">
        <v>49</v>
      </c>
      <c r="H86" s="7">
        <v>8</v>
      </c>
      <c r="I86" s="10">
        <v>0.58799999999999997</v>
      </c>
      <c r="J86" s="10">
        <v>13.605442176870749</v>
      </c>
      <c r="K86" s="10">
        <v>4.5999999999999985E-2</v>
      </c>
      <c r="L86" s="10">
        <v>3.1428571428571438E-2</v>
      </c>
      <c r="M86" s="10">
        <v>7.3499999999999996E-2</v>
      </c>
      <c r="N86" s="7">
        <v>1035.15625</v>
      </c>
      <c r="O86" s="7">
        <v>24067.543184399034</v>
      </c>
      <c r="P86" s="7">
        <v>4375</v>
      </c>
      <c r="Q86" s="7">
        <v>2750</v>
      </c>
      <c r="R86" s="7">
        <v>1625</v>
      </c>
      <c r="S86" s="7">
        <v>2763.6054421768708</v>
      </c>
      <c r="T86" s="7">
        <v>3093.75</v>
      </c>
      <c r="U86" s="7">
        <v>1843.75</v>
      </c>
      <c r="V86" s="7">
        <v>1250</v>
      </c>
      <c r="W86" s="7">
        <v>2125.8503401360545</v>
      </c>
      <c r="X86" s="8">
        <f t="shared" si="8"/>
        <v>1281.25</v>
      </c>
      <c r="Y86" s="8">
        <f t="shared" si="9"/>
        <v>906.25</v>
      </c>
      <c r="Z86" s="8">
        <f t="shared" si="10"/>
        <v>2531.25</v>
      </c>
      <c r="AA86" s="8">
        <f t="shared" si="11"/>
        <v>4304.8469387755104</v>
      </c>
      <c r="AB86" s="7">
        <v>8</v>
      </c>
    </row>
    <row r="87" spans="1:146" x14ac:dyDescent="0.2">
      <c r="A87" s="7">
        <v>2016</v>
      </c>
      <c r="B87" s="7">
        <v>12</v>
      </c>
      <c r="C87" s="2" t="s">
        <v>40</v>
      </c>
      <c r="D87" s="8">
        <v>4</v>
      </c>
      <c r="E87" s="7">
        <v>1079</v>
      </c>
      <c r="F87" s="1" t="s">
        <v>131</v>
      </c>
      <c r="H87" s="7">
        <v>9</v>
      </c>
      <c r="I87" s="10">
        <v>0.99299999999999988</v>
      </c>
      <c r="J87" s="10">
        <v>9.0634441087613311</v>
      </c>
      <c r="K87" s="10">
        <v>4.9666666666666574E-2</v>
      </c>
      <c r="L87" s="10">
        <v>6.8250000000000088E-2</v>
      </c>
      <c r="M87" s="10">
        <v>0.11033333333333332</v>
      </c>
      <c r="N87" s="7">
        <v>743.05555555555554</v>
      </c>
      <c r="O87" s="7">
        <v>15143.178221355276</v>
      </c>
      <c r="P87" s="7">
        <v>2593.75</v>
      </c>
      <c r="Q87" s="7">
        <v>2812.5</v>
      </c>
      <c r="R87" s="7">
        <v>-218.75</v>
      </c>
      <c r="S87" s="7">
        <v>-220.29204431017124</v>
      </c>
      <c r="T87" s="7">
        <v>1875</v>
      </c>
      <c r="U87" s="7">
        <v>1906.25</v>
      </c>
      <c r="V87" s="7">
        <v>-31.25</v>
      </c>
      <c r="W87" s="7">
        <v>-31.470292044310174</v>
      </c>
      <c r="X87" s="8">
        <f t="shared" si="8"/>
        <v>718.75</v>
      </c>
      <c r="Y87" s="8">
        <f t="shared" si="9"/>
        <v>906.25</v>
      </c>
      <c r="Z87" s="8">
        <f t="shared" si="10"/>
        <v>687.5</v>
      </c>
      <c r="AA87" s="8">
        <f t="shared" si="11"/>
        <v>692.34642497482389</v>
      </c>
      <c r="AB87" s="7">
        <v>9</v>
      </c>
      <c r="BB87" s="2"/>
      <c r="BC87" s="2"/>
      <c r="BD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</row>
    <row r="88" spans="1:146" x14ac:dyDescent="0.2">
      <c r="A88" s="7">
        <v>2016</v>
      </c>
      <c r="B88" s="7">
        <v>12</v>
      </c>
      <c r="C88" s="2" t="s">
        <v>40</v>
      </c>
      <c r="D88" s="8">
        <v>5</v>
      </c>
      <c r="E88" s="7">
        <v>1085</v>
      </c>
      <c r="F88" s="1" t="s">
        <v>132</v>
      </c>
      <c r="H88" s="7">
        <v>9</v>
      </c>
      <c r="I88" s="10">
        <v>0.94849999999999923</v>
      </c>
      <c r="J88" s="10">
        <v>9.4886663152345889</v>
      </c>
      <c r="K88" s="10">
        <v>4.0944444444444547E-2</v>
      </c>
      <c r="L88" s="10">
        <v>7.2499999999999787E-2</v>
      </c>
      <c r="M88" s="10">
        <v>0.10538888888888881</v>
      </c>
      <c r="N88" s="7">
        <v>557.29166666666663</v>
      </c>
      <c r="O88" s="7">
        <v>13619.40366128301</v>
      </c>
      <c r="P88" s="7">
        <v>1562.5</v>
      </c>
      <c r="Q88" s="7">
        <v>1562.5</v>
      </c>
      <c r="R88" s="7">
        <v>0</v>
      </c>
      <c r="S88" s="7">
        <v>0</v>
      </c>
      <c r="T88" s="7">
        <v>1062.5</v>
      </c>
      <c r="U88" s="7">
        <v>1015.625</v>
      </c>
      <c r="V88" s="7">
        <v>46.875</v>
      </c>
      <c r="W88" s="7">
        <v>49.420137058513482</v>
      </c>
      <c r="X88" s="8">
        <f t="shared" si="8"/>
        <v>500</v>
      </c>
      <c r="Y88" s="8">
        <f t="shared" si="9"/>
        <v>546.875</v>
      </c>
      <c r="Z88" s="8">
        <f t="shared" si="10"/>
        <v>546.875</v>
      </c>
      <c r="AA88" s="8">
        <f t="shared" si="11"/>
        <v>576.56826568265728</v>
      </c>
      <c r="AB88" s="7">
        <v>9</v>
      </c>
      <c r="BB88" s="2"/>
      <c r="BC88" s="2"/>
      <c r="BD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</row>
    <row r="89" spans="1:146" x14ac:dyDescent="0.2">
      <c r="A89" s="7">
        <v>2016</v>
      </c>
      <c r="B89" s="7">
        <v>12</v>
      </c>
      <c r="C89" s="2" t="s">
        <v>40</v>
      </c>
      <c r="D89" s="8">
        <v>6</v>
      </c>
      <c r="E89" s="7">
        <v>1154</v>
      </c>
      <c r="F89" s="1">
        <v>1154</v>
      </c>
      <c r="H89" s="7">
        <v>9</v>
      </c>
      <c r="I89" s="10">
        <v>0.95499899999999993</v>
      </c>
      <c r="J89" s="10">
        <v>9.4240936377943854</v>
      </c>
      <c r="K89" s="10">
        <v>5.1110666666666603E-2</v>
      </c>
      <c r="L89" s="10">
        <v>6.1875375000000066E-2</v>
      </c>
      <c r="M89" s="10">
        <v>0.106111</v>
      </c>
      <c r="N89" s="7">
        <v>625</v>
      </c>
      <c r="O89" s="7">
        <v>12241.689877692228</v>
      </c>
      <c r="P89" s="7">
        <v>1562.5</v>
      </c>
      <c r="Q89" s="7">
        <v>1406.25</v>
      </c>
      <c r="R89" s="7">
        <v>156.25</v>
      </c>
      <c r="S89" s="7">
        <v>163.61273676726364</v>
      </c>
      <c r="T89" s="7">
        <v>718.75</v>
      </c>
      <c r="U89" s="7">
        <v>875</v>
      </c>
      <c r="V89" s="7">
        <v>-156.25</v>
      </c>
      <c r="W89" s="7">
        <v>-163.61273676726364</v>
      </c>
      <c r="X89" s="8">
        <f t="shared" si="8"/>
        <v>843.75</v>
      </c>
      <c r="Y89" s="8">
        <f t="shared" si="9"/>
        <v>531.25</v>
      </c>
      <c r="Z89" s="8">
        <f t="shared" si="10"/>
        <v>687.5</v>
      </c>
      <c r="AA89" s="8">
        <f t="shared" si="11"/>
        <v>719.89604177596004</v>
      </c>
      <c r="AB89" s="7">
        <v>9</v>
      </c>
      <c r="BB89" s="2"/>
      <c r="BC89" s="2"/>
      <c r="BD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</row>
    <row r="90" spans="1:146" x14ac:dyDescent="0.2">
      <c r="A90" s="7">
        <v>2017</v>
      </c>
      <c r="B90" s="7">
        <v>7</v>
      </c>
      <c r="C90" s="2" t="s">
        <v>38</v>
      </c>
      <c r="D90" s="7">
        <v>1</v>
      </c>
      <c r="E90" s="7">
        <v>1065</v>
      </c>
      <c r="F90" s="1" t="s">
        <v>120</v>
      </c>
      <c r="H90" s="7">
        <v>2</v>
      </c>
      <c r="I90" s="10">
        <v>0.26303850000000001</v>
      </c>
      <c r="J90" s="10">
        <v>7.6034496851221398</v>
      </c>
      <c r="K90" s="10">
        <v>8.7619000000000002E-2</v>
      </c>
      <c r="L90" s="10">
        <v>8.7800500000000004E-2</v>
      </c>
      <c r="M90" s="10">
        <v>0.13151925</v>
      </c>
      <c r="N90" s="7">
        <v>1981.0545</v>
      </c>
      <c r="O90" s="7">
        <v>22616.851512804889</v>
      </c>
      <c r="P90" s="7">
        <v>3423.779</v>
      </c>
      <c r="Q90" s="7">
        <v>3143.848</v>
      </c>
      <c r="R90" s="7">
        <v>279.93100000000004</v>
      </c>
      <c r="S90" s="7">
        <v>1064.220636902963</v>
      </c>
      <c r="T90" s="7">
        <v>1356.5920000000001</v>
      </c>
      <c r="U90" s="7">
        <v>1248.9259999999999</v>
      </c>
      <c r="V90" s="7">
        <v>107.66600000000017</v>
      </c>
      <c r="W90" s="7">
        <v>409.31650689918081</v>
      </c>
      <c r="X90" s="8">
        <f t="shared" si="8"/>
        <v>2067.1869999999999</v>
      </c>
      <c r="Y90" s="8">
        <f t="shared" si="9"/>
        <v>1894.922</v>
      </c>
      <c r="Z90" s="8">
        <f t="shared" si="10"/>
        <v>2174.8530000000001</v>
      </c>
      <c r="AA90" s="8">
        <f t="shared" si="11"/>
        <v>8268.1926790184698</v>
      </c>
      <c r="AB90" s="7">
        <v>2</v>
      </c>
    </row>
    <row r="91" spans="1:146" x14ac:dyDescent="0.2">
      <c r="A91" s="7">
        <v>2017</v>
      </c>
      <c r="B91" s="7">
        <v>7</v>
      </c>
      <c r="C91" s="2" t="s">
        <v>38</v>
      </c>
      <c r="D91" s="7">
        <v>2</v>
      </c>
      <c r="E91" s="7">
        <v>1072</v>
      </c>
      <c r="F91" s="1" t="s">
        <v>64</v>
      </c>
      <c r="H91" s="7">
        <v>2</v>
      </c>
      <c r="I91" s="10">
        <v>0.2575963</v>
      </c>
      <c r="J91" s="10">
        <v>7.7640866736051724</v>
      </c>
      <c r="K91" s="10">
        <v>8.1269749999999974E-2</v>
      </c>
      <c r="L91" s="10">
        <v>9.5056800000000052E-2</v>
      </c>
      <c r="M91" s="10">
        <v>0.12879815</v>
      </c>
      <c r="N91" s="7">
        <v>2217.9204999999997</v>
      </c>
      <c r="O91" s="7">
        <v>27290.65922678366</v>
      </c>
      <c r="P91" s="7">
        <v>3660.645</v>
      </c>
      <c r="Q91" s="7">
        <v>3488.3789999999999</v>
      </c>
      <c r="R91" s="7">
        <v>172.26600000000008</v>
      </c>
      <c r="S91" s="7">
        <v>668.7440774576346</v>
      </c>
      <c r="T91" s="7">
        <v>1421.191</v>
      </c>
      <c r="U91" s="7">
        <v>1291.992</v>
      </c>
      <c r="V91" s="7">
        <v>129.19900000000007</v>
      </c>
      <c r="W91" s="7">
        <v>501.55611707155759</v>
      </c>
      <c r="X91" s="8">
        <f t="shared" si="8"/>
        <v>2239.4539999999997</v>
      </c>
      <c r="Y91" s="8">
        <f t="shared" si="9"/>
        <v>2196.3869999999997</v>
      </c>
      <c r="Z91" s="8">
        <f t="shared" si="10"/>
        <v>2368.6530000000002</v>
      </c>
      <c r="AA91" s="8">
        <f t="shared" si="11"/>
        <v>9195.2135958474573</v>
      </c>
      <c r="AB91" s="7">
        <v>2</v>
      </c>
      <c r="BB91" s="2"/>
      <c r="BC91" s="2"/>
      <c r="BD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</row>
    <row r="92" spans="1:146" x14ac:dyDescent="0.2">
      <c r="A92" s="7">
        <v>2017</v>
      </c>
      <c r="B92" s="7">
        <v>7</v>
      </c>
      <c r="C92" s="2" t="s">
        <v>38</v>
      </c>
      <c r="D92" s="7">
        <v>3</v>
      </c>
      <c r="E92" s="7">
        <v>1085</v>
      </c>
      <c r="F92" s="1" t="s">
        <v>86</v>
      </c>
      <c r="H92" s="7">
        <v>2</v>
      </c>
      <c r="I92" s="10">
        <v>0.23655299999999979</v>
      </c>
      <c r="J92" s="10">
        <v>8.4547648941252138</v>
      </c>
      <c r="K92" s="10">
        <v>7.1836999999999707E-2</v>
      </c>
      <c r="L92" s="10">
        <v>9.2879000000000378E-2</v>
      </c>
      <c r="M92" s="10">
        <v>0.1182764999999999</v>
      </c>
      <c r="N92" s="7">
        <v>2906.9825000000001</v>
      </c>
      <c r="O92" s="7">
        <v>43592.216806204655</v>
      </c>
      <c r="P92" s="7">
        <v>4392.7730000000001</v>
      </c>
      <c r="Q92" s="7">
        <v>4349.7070000000003</v>
      </c>
      <c r="R92" s="7">
        <v>43.065999999999804</v>
      </c>
      <c r="S92" s="7">
        <v>182.0564524651974</v>
      </c>
      <c r="T92" s="7">
        <v>1636.5229999999999</v>
      </c>
      <c r="U92" s="7">
        <v>1291.992</v>
      </c>
      <c r="V92" s="7">
        <v>344.53099999999995</v>
      </c>
      <c r="W92" s="7">
        <v>1456.4643018689269</v>
      </c>
      <c r="X92" s="8">
        <f t="shared" si="8"/>
        <v>2756.25</v>
      </c>
      <c r="Y92" s="8">
        <f t="shared" si="9"/>
        <v>3057.7150000000001</v>
      </c>
      <c r="Z92" s="8">
        <f t="shared" si="10"/>
        <v>3100.7809999999999</v>
      </c>
      <c r="AA92" s="8">
        <f t="shared" si="11"/>
        <v>13108.187171585238</v>
      </c>
      <c r="AB92" s="7">
        <v>2</v>
      </c>
    </row>
    <row r="93" spans="1:146" x14ac:dyDescent="0.2">
      <c r="A93" s="7">
        <v>2017</v>
      </c>
      <c r="B93" s="7">
        <v>7</v>
      </c>
      <c r="C93" s="2" t="s">
        <v>38</v>
      </c>
      <c r="D93" s="7">
        <v>4</v>
      </c>
      <c r="E93" s="7">
        <v>1161</v>
      </c>
      <c r="F93" s="1" t="s">
        <v>59</v>
      </c>
      <c r="H93" s="7">
        <v>2</v>
      </c>
      <c r="I93" s="10">
        <v>0.26848000000000005</v>
      </c>
      <c r="J93" s="10">
        <v>7.4493444576877224</v>
      </c>
      <c r="K93" s="10">
        <v>8.4172000000000025E-2</v>
      </c>
      <c r="L93" s="10">
        <v>0.100136</v>
      </c>
      <c r="M93" s="10">
        <v>0.13424000000000003</v>
      </c>
      <c r="N93" s="7">
        <v>1894.922</v>
      </c>
      <c r="O93" s="7">
        <v>22501.083630461635</v>
      </c>
      <c r="P93" s="7">
        <v>3057.7150000000001</v>
      </c>
      <c r="Q93" s="7">
        <v>3143.848</v>
      </c>
      <c r="R93" s="7">
        <v>-86.132999999999811</v>
      </c>
      <c r="S93" s="7">
        <v>-320.81719308700758</v>
      </c>
      <c r="T93" s="7">
        <v>1248.9259999999999</v>
      </c>
      <c r="U93" s="7">
        <v>1162.7929999999999</v>
      </c>
      <c r="V93" s="7">
        <v>86.133000000000038</v>
      </c>
      <c r="W93" s="7">
        <v>320.81719308700843</v>
      </c>
      <c r="X93" s="8">
        <f t="shared" si="8"/>
        <v>1808.7890000000002</v>
      </c>
      <c r="Y93" s="8">
        <f t="shared" si="9"/>
        <v>1981.0550000000001</v>
      </c>
      <c r="Z93" s="8">
        <f t="shared" si="10"/>
        <v>1894.9220000000003</v>
      </c>
      <c r="AA93" s="8">
        <f t="shared" si="11"/>
        <v>7057.9633492252678</v>
      </c>
      <c r="AB93" s="7">
        <v>2</v>
      </c>
      <c r="BB93" s="2"/>
      <c r="BC93" s="2"/>
      <c r="BD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</row>
    <row r="94" spans="1:146" x14ac:dyDescent="0.2">
      <c r="A94" s="7">
        <v>2017</v>
      </c>
      <c r="B94" s="7">
        <v>7</v>
      </c>
      <c r="C94" s="2" t="s">
        <v>38</v>
      </c>
      <c r="D94" s="7">
        <v>5</v>
      </c>
      <c r="E94" s="7">
        <v>1166</v>
      </c>
      <c r="F94" s="1" t="s">
        <v>110</v>
      </c>
      <c r="H94" s="7">
        <v>2</v>
      </c>
      <c r="I94" s="10">
        <v>0.24199490000000001</v>
      </c>
      <c r="J94" s="10">
        <v>8.2646369820190415</v>
      </c>
      <c r="K94" s="10">
        <v>7.8548499999999966E-2</v>
      </c>
      <c r="L94" s="10">
        <v>8.4897900000000082E-2</v>
      </c>
      <c r="M94" s="10">
        <v>0.12099745000000001</v>
      </c>
      <c r="N94" s="7">
        <v>2142.5535</v>
      </c>
      <c r="O94" s="7">
        <v>27297.157763751085</v>
      </c>
      <c r="P94" s="7">
        <v>3402.2460000000001</v>
      </c>
      <c r="Q94" s="7">
        <v>3380.7130000000002</v>
      </c>
      <c r="R94" s="7">
        <v>21.532999999999902</v>
      </c>
      <c r="S94" s="7">
        <v>88.981214066907611</v>
      </c>
      <c r="T94" s="7">
        <v>1227.393</v>
      </c>
      <c r="U94" s="7">
        <v>1270.4590000000001</v>
      </c>
      <c r="V94" s="7">
        <v>-43.066000000000031</v>
      </c>
      <c r="W94" s="7">
        <v>-177.96242813381616</v>
      </c>
      <c r="X94" s="8">
        <f t="shared" si="8"/>
        <v>2174.8530000000001</v>
      </c>
      <c r="Y94" s="8">
        <f t="shared" si="9"/>
        <v>2110.2539999999999</v>
      </c>
      <c r="Z94" s="8">
        <f t="shared" si="10"/>
        <v>2131.7870000000003</v>
      </c>
      <c r="AA94" s="8">
        <f t="shared" si="11"/>
        <v>8809.2228389937154</v>
      </c>
      <c r="AB94" s="7">
        <v>2</v>
      </c>
    </row>
    <row r="95" spans="1:146" x14ac:dyDescent="0.2">
      <c r="A95" s="7">
        <v>2017</v>
      </c>
      <c r="B95" s="7">
        <v>7</v>
      </c>
      <c r="C95" s="2" t="s">
        <v>38</v>
      </c>
      <c r="D95" s="7">
        <v>6</v>
      </c>
      <c r="E95" s="7">
        <v>1281</v>
      </c>
      <c r="F95" s="1" t="s">
        <v>58</v>
      </c>
      <c r="H95" s="7">
        <v>2</v>
      </c>
      <c r="I95" s="10">
        <v>0.20680269999999998</v>
      </c>
      <c r="J95" s="10">
        <v>9.671053617771916</v>
      </c>
      <c r="K95" s="10">
        <v>7.8367349999999988E-2</v>
      </c>
      <c r="L95" s="10">
        <v>5.0068000000000001E-2</v>
      </c>
      <c r="M95" s="10">
        <v>0.10340134999999999</v>
      </c>
      <c r="N95" s="7">
        <v>2045.6544999999996</v>
      </c>
      <c r="O95" s="7">
        <v>26044.737238732861</v>
      </c>
      <c r="P95" s="7">
        <v>3703.7109999999998</v>
      </c>
      <c r="Q95" s="7">
        <v>3359.18</v>
      </c>
      <c r="R95" s="7">
        <v>344.53099999999995</v>
      </c>
      <c r="S95" s="7">
        <v>1665.9888869922877</v>
      </c>
      <c r="T95" s="7">
        <v>1464.258</v>
      </c>
      <c r="U95" s="7">
        <v>1507.3240000000001</v>
      </c>
      <c r="V95" s="7">
        <v>-43.066000000000031</v>
      </c>
      <c r="W95" s="7">
        <v>-208.24679755148281</v>
      </c>
      <c r="X95" s="8">
        <f t="shared" si="8"/>
        <v>2239.4529999999995</v>
      </c>
      <c r="Y95" s="8">
        <f t="shared" si="9"/>
        <v>1851.8559999999998</v>
      </c>
      <c r="Z95" s="8">
        <f t="shared" si="10"/>
        <v>2196.3869999999997</v>
      </c>
      <c r="AA95" s="8">
        <f t="shared" si="11"/>
        <v>10620.6882211886</v>
      </c>
      <c r="AB95" s="7">
        <v>2</v>
      </c>
      <c r="BB95" s="2"/>
      <c r="BC95" s="2"/>
      <c r="BD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</row>
    <row r="96" spans="1:146" x14ac:dyDescent="0.2">
      <c r="A96" s="7">
        <v>2017</v>
      </c>
      <c r="B96" s="7">
        <v>7</v>
      </c>
      <c r="C96" s="2" t="s">
        <v>38</v>
      </c>
      <c r="D96" s="7">
        <v>7</v>
      </c>
      <c r="E96" s="7">
        <v>1285</v>
      </c>
      <c r="F96" s="1" t="s">
        <v>109</v>
      </c>
      <c r="H96" s="7">
        <v>2</v>
      </c>
      <c r="I96" s="10">
        <v>0.25832200000000005</v>
      </c>
      <c r="J96" s="10">
        <v>7.7422751449741005</v>
      </c>
      <c r="K96" s="10">
        <v>8.0181500000000017E-2</v>
      </c>
      <c r="L96" s="10">
        <v>9.7959000000000018E-2</v>
      </c>
      <c r="M96" s="10">
        <v>0.12916100000000003</v>
      </c>
      <c r="N96" s="7">
        <v>2476.3185000000003</v>
      </c>
      <c r="O96" s="7">
        <v>30940.466994327406</v>
      </c>
      <c r="P96" s="7">
        <v>3703.7109999999998</v>
      </c>
      <c r="Q96" s="7">
        <v>3574.5120000000002</v>
      </c>
      <c r="R96" s="7">
        <v>129.19899999999961</v>
      </c>
      <c r="S96" s="7">
        <v>500.14710322775289</v>
      </c>
      <c r="T96" s="7">
        <v>1291.992</v>
      </c>
      <c r="U96" s="7">
        <v>1033.5940000000001</v>
      </c>
      <c r="V96" s="7">
        <v>258.39799999999991</v>
      </c>
      <c r="W96" s="7">
        <v>1000.2942064555085</v>
      </c>
      <c r="X96" s="8">
        <f t="shared" si="8"/>
        <v>2411.7190000000001</v>
      </c>
      <c r="Y96" s="8">
        <f t="shared" si="9"/>
        <v>2540.9180000000001</v>
      </c>
      <c r="Z96" s="8">
        <f t="shared" si="10"/>
        <v>2670.1169999999997</v>
      </c>
      <c r="AA96" s="8">
        <f t="shared" si="11"/>
        <v>10336.390241636404</v>
      </c>
      <c r="AB96" s="7">
        <v>2</v>
      </c>
      <c r="BB96" s="2"/>
      <c r="BC96" s="2"/>
      <c r="BD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</row>
    <row r="97" spans="1:146" x14ac:dyDescent="0.2">
      <c r="A97" s="7">
        <v>2017</v>
      </c>
      <c r="B97" s="7">
        <v>7</v>
      </c>
      <c r="C97" s="2" t="s">
        <v>38</v>
      </c>
      <c r="D97" s="7">
        <v>8</v>
      </c>
      <c r="E97" s="7">
        <v>1306</v>
      </c>
      <c r="F97" s="1" t="s">
        <v>112</v>
      </c>
      <c r="H97" s="7">
        <v>2</v>
      </c>
      <c r="I97" s="10">
        <v>0.22494329999999996</v>
      </c>
      <c r="J97" s="10">
        <v>8.8911294535111747</v>
      </c>
      <c r="K97" s="10">
        <v>9.3786849999999977E-2</v>
      </c>
      <c r="L97" s="10">
        <v>3.7369600000000003E-2</v>
      </c>
      <c r="M97" s="10">
        <v>0.11247164999999998</v>
      </c>
      <c r="N97" s="7">
        <v>1345.8245000000002</v>
      </c>
      <c r="O97" s="7">
        <v>14378.312339954868</v>
      </c>
      <c r="P97" s="7">
        <v>3531.4450000000002</v>
      </c>
      <c r="Q97" s="7">
        <v>3229.98</v>
      </c>
      <c r="R97" s="7">
        <v>301.46500000000015</v>
      </c>
      <c r="S97" s="7">
        <v>1340.182170351374</v>
      </c>
      <c r="T97" s="7">
        <v>2088.721</v>
      </c>
      <c r="U97" s="7">
        <v>1981.0550000000001</v>
      </c>
      <c r="V97" s="7">
        <v>107.66599999999994</v>
      </c>
      <c r="W97" s="7">
        <v>478.63617187086686</v>
      </c>
      <c r="X97" s="8">
        <f t="shared" si="8"/>
        <v>1442.7240000000002</v>
      </c>
      <c r="Y97" s="8">
        <f t="shared" si="9"/>
        <v>1248.925</v>
      </c>
      <c r="Z97" s="8">
        <f t="shared" si="10"/>
        <v>1550.39</v>
      </c>
      <c r="AA97" s="8">
        <f t="shared" si="11"/>
        <v>6892.3590967145965</v>
      </c>
      <c r="AB97" s="7">
        <v>2</v>
      </c>
      <c r="BB97" s="2"/>
      <c r="BC97" s="2"/>
      <c r="BD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</row>
    <row r="98" spans="1:146" x14ac:dyDescent="0.2">
      <c r="A98" s="7">
        <v>2017</v>
      </c>
      <c r="B98" s="7">
        <v>7</v>
      </c>
      <c r="C98" s="2" t="s">
        <v>38</v>
      </c>
      <c r="D98" s="7">
        <v>9</v>
      </c>
      <c r="E98" s="7">
        <v>1339</v>
      </c>
      <c r="F98" s="1" t="s">
        <v>114</v>
      </c>
      <c r="H98" s="7">
        <v>2</v>
      </c>
      <c r="I98" s="10">
        <v>0.25396829999999998</v>
      </c>
      <c r="J98" s="10">
        <v>7.8749985726565095</v>
      </c>
      <c r="K98" s="10">
        <v>8.3990949999999981E-2</v>
      </c>
      <c r="L98" s="10">
        <v>8.5986400000000018E-2</v>
      </c>
      <c r="M98" s="10">
        <v>0.12698414999999999</v>
      </c>
      <c r="N98" s="7">
        <v>1884.155</v>
      </c>
      <c r="O98" s="7">
        <v>22428.784259907487</v>
      </c>
      <c r="P98" s="7">
        <v>3294.58</v>
      </c>
      <c r="Q98" s="7">
        <v>2971.5819999999999</v>
      </c>
      <c r="R98" s="7">
        <v>322.99800000000005</v>
      </c>
      <c r="S98" s="7">
        <v>1271.8043944854537</v>
      </c>
      <c r="T98" s="7">
        <v>1248.9259999999999</v>
      </c>
      <c r="U98" s="7">
        <v>1248.9259999999999</v>
      </c>
      <c r="V98" s="7">
        <v>0</v>
      </c>
      <c r="W98" s="7">
        <v>0</v>
      </c>
      <c r="X98" s="8">
        <f t="shared" si="8"/>
        <v>2045.654</v>
      </c>
      <c r="Y98" s="8">
        <f t="shared" si="9"/>
        <v>1722.6559999999999</v>
      </c>
      <c r="Z98" s="8">
        <f t="shared" si="10"/>
        <v>2045.654</v>
      </c>
      <c r="AA98" s="8">
        <f t="shared" ref="AA98:AA129" si="12">Z98/I98</f>
        <v>8054.7611650745393</v>
      </c>
      <c r="AB98" s="7">
        <v>2</v>
      </c>
      <c r="BB98" s="2"/>
      <c r="BC98" s="2"/>
      <c r="BD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</row>
    <row r="99" spans="1:146" x14ac:dyDescent="0.2">
      <c r="A99" s="7">
        <v>2017</v>
      </c>
      <c r="B99" s="7">
        <v>7</v>
      </c>
      <c r="C99" s="2" t="s">
        <v>38</v>
      </c>
      <c r="D99" s="7">
        <v>10</v>
      </c>
      <c r="E99" s="7">
        <v>1400</v>
      </c>
      <c r="F99" s="1" t="s">
        <v>121</v>
      </c>
      <c r="H99" s="7">
        <v>2</v>
      </c>
      <c r="I99" s="10">
        <v>0.33161000000000002</v>
      </c>
      <c r="J99" s="10">
        <v>6.0311812068393591</v>
      </c>
      <c r="K99" s="10">
        <v>8.1088450000000006E-2</v>
      </c>
      <c r="L99" s="10">
        <v>0.1694331</v>
      </c>
      <c r="M99" s="10">
        <v>0.16580500000000001</v>
      </c>
      <c r="N99" s="7">
        <v>2508.6180000000004</v>
      </c>
      <c r="O99" s="7">
        <v>33510.691584597604</v>
      </c>
      <c r="P99" s="7">
        <v>3811.377</v>
      </c>
      <c r="Q99" s="7">
        <v>3725.2440000000001</v>
      </c>
      <c r="R99" s="7">
        <v>86.132999999999811</v>
      </c>
      <c r="S99" s="7">
        <v>259.74186544434667</v>
      </c>
      <c r="T99" s="7">
        <v>1291.992</v>
      </c>
      <c r="U99" s="7">
        <v>1227.393</v>
      </c>
      <c r="V99" s="7">
        <v>64.598999999999933</v>
      </c>
      <c r="W99" s="7">
        <v>194.80413739030769</v>
      </c>
      <c r="X99" s="8">
        <f t="shared" si="8"/>
        <v>2519.3850000000002</v>
      </c>
      <c r="Y99" s="8">
        <f t="shared" si="9"/>
        <v>2497.8510000000001</v>
      </c>
      <c r="Z99" s="8">
        <f t="shared" si="10"/>
        <v>2583.9839999999999</v>
      </c>
      <c r="AA99" s="8">
        <f t="shared" si="12"/>
        <v>7792.2378697867971</v>
      </c>
      <c r="AB99" s="7">
        <v>2</v>
      </c>
    </row>
    <row r="100" spans="1:146" x14ac:dyDescent="0.2">
      <c r="A100" s="7">
        <v>2017</v>
      </c>
      <c r="B100" s="7">
        <v>7</v>
      </c>
      <c r="C100" s="2" t="s">
        <v>38</v>
      </c>
      <c r="D100" s="7">
        <v>11</v>
      </c>
      <c r="E100" s="7">
        <v>1421</v>
      </c>
      <c r="F100" s="1" t="s">
        <v>115</v>
      </c>
      <c r="H100" s="7">
        <v>2</v>
      </c>
      <c r="I100" s="10">
        <v>0.21877559999999996</v>
      </c>
      <c r="J100" s="10">
        <v>9.1417872925499939</v>
      </c>
      <c r="K100" s="10">
        <v>7.4920699999999951E-2</v>
      </c>
      <c r="L100" s="10">
        <v>6.8934200000000057E-2</v>
      </c>
      <c r="M100" s="10">
        <v>0.10938779999999998</v>
      </c>
      <c r="N100" s="7">
        <v>2314.8195000000005</v>
      </c>
      <c r="O100" s="7">
        <v>30895.426939869176</v>
      </c>
      <c r="P100" s="7">
        <v>3445.3130000000001</v>
      </c>
      <c r="Q100" s="7">
        <v>3380.7130000000002</v>
      </c>
      <c r="R100" s="7">
        <v>64.599999999999909</v>
      </c>
      <c r="S100" s="7">
        <v>295.27972954936439</v>
      </c>
      <c r="T100" s="7">
        <v>1162.7929999999999</v>
      </c>
      <c r="U100" s="7">
        <v>1033.5940000000001</v>
      </c>
      <c r="V100" s="7">
        <v>129.19899999999984</v>
      </c>
      <c r="W100" s="7">
        <v>590.55488820508253</v>
      </c>
      <c r="X100" s="8">
        <f t="shared" si="8"/>
        <v>2282.5200000000004</v>
      </c>
      <c r="Y100" s="8">
        <f t="shared" si="9"/>
        <v>2347.1190000000001</v>
      </c>
      <c r="Z100" s="8">
        <f t="shared" si="10"/>
        <v>2411.7190000000001</v>
      </c>
      <c r="AA100" s="8">
        <f t="shared" si="12"/>
        <v>11023.711053700688</v>
      </c>
      <c r="AB100" s="7">
        <v>2</v>
      </c>
      <c r="BB100" s="2"/>
      <c r="BC100" s="2"/>
      <c r="BD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</row>
    <row r="101" spans="1:146" x14ac:dyDescent="0.2">
      <c r="A101" s="7">
        <v>2017</v>
      </c>
      <c r="B101" s="7">
        <v>7</v>
      </c>
      <c r="C101" s="2" t="s">
        <v>38</v>
      </c>
      <c r="D101" s="7">
        <v>12</v>
      </c>
      <c r="E101" s="7">
        <v>1487</v>
      </c>
      <c r="F101" s="1" t="s">
        <v>133</v>
      </c>
      <c r="H101" s="7">
        <v>2</v>
      </c>
      <c r="I101" s="10">
        <v>0.21188210000000002</v>
      </c>
      <c r="J101" s="10">
        <v>9.4392117125514599</v>
      </c>
      <c r="K101" s="10">
        <v>7.4557850000000009E-2</v>
      </c>
      <c r="L101" s="10">
        <v>6.27664E-2</v>
      </c>
      <c r="M101" s="10">
        <v>0.10594105000000001</v>
      </c>
      <c r="N101" s="7">
        <v>2067.1875</v>
      </c>
      <c r="O101" s="7">
        <v>27740.081362570454</v>
      </c>
      <c r="P101" s="7">
        <v>3682.1779999999999</v>
      </c>
      <c r="Q101" s="7">
        <v>3402.2460000000001</v>
      </c>
      <c r="R101" s="7">
        <v>279.93199999999979</v>
      </c>
      <c r="S101" s="7">
        <v>1321.1687065589767</v>
      </c>
      <c r="T101" s="7">
        <v>1485.7909999999999</v>
      </c>
      <c r="U101" s="7">
        <v>1464.258</v>
      </c>
      <c r="V101" s="7">
        <v>21.532999999999902</v>
      </c>
      <c r="W101" s="7">
        <v>101.62727290318483</v>
      </c>
      <c r="X101" s="8">
        <f t="shared" si="8"/>
        <v>2196.3869999999997</v>
      </c>
      <c r="Y101" s="8">
        <f t="shared" si="9"/>
        <v>1937.9880000000001</v>
      </c>
      <c r="Z101" s="8">
        <f t="shared" si="10"/>
        <v>2217.92</v>
      </c>
      <c r="AA101" s="8">
        <f t="shared" si="12"/>
        <v>10467.708220751068</v>
      </c>
      <c r="AB101" s="7">
        <v>2</v>
      </c>
      <c r="BB101" s="2"/>
      <c r="BC101" s="2"/>
      <c r="BD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</row>
    <row r="102" spans="1:146" x14ac:dyDescent="0.2">
      <c r="D102" s="7"/>
      <c r="BB102" s="2"/>
      <c r="BC102" s="2"/>
      <c r="BD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</row>
    <row r="103" spans="1:146" x14ac:dyDescent="0.2">
      <c r="D103" s="7"/>
      <c r="BB103" s="2"/>
      <c r="BC103" s="2"/>
      <c r="BD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</row>
    <row r="104" spans="1:146" x14ac:dyDescent="0.2">
      <c r="D104" s="7"/>
      <c r="BB104" s="2"/>
      <c r="BC104" s="2"/>
      <c r="BD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</row>
    <row r="105" spans="1:146" x14ac:dyDescent="0.2">
      <c r="D105" s="7"/>
      <c r="BB105" s="2"/>
      <c r="BC105" s="2"/>
      <c r="BD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</row>
    <row r="106" spans="1:146" x14ac:dyDescent="0.2">
      <c r="D106" s="7"/>
      <c r="BB106" s="2"/>
      <c r="BC106" s="2"/>
      <c r="BD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</row>
    <row r="107" spans="1:146" x14ac:dyDescent="0.2">
      <c r="D107" s="7"/>
    </row>
    <row r="108" spans="1:146" x14ac:dyDescent="0.2">
      <c r="D108" s="7"/>
    </row>
    <row r="109" spans="1:146" x14ac:dyDescent="0.2">
      <c r="D109" s="7"/>
      <c r="BB109" s="2"/>
      <c r="BC109" s="2"/>
      <c r="BD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</row>
    <row r="110" spans="1:146" x14ac:dyDescent="0.2">
      <c r="D110" s="7"/>
      <c r="BB110" s="2"/>
      <c r="BC110" s="2"/>
      <c r="BD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</row>
    <row r="111" spans="1:146" x14ac:dyDescent="0.2">
      <c r="D111" s="7"/>
      <c r="BB111" s="2"/>
      <c r="BC111" s="2"/>
      <c r="BD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</row>
    <row r="112" spans="1:146" x14ac:dyDescent="0.2">
      <c r="D112" s="7"/>
      <c r="BB112" s="2"/>
      <c r="BC112" s="2"/>
      <c r="BD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</row>
    <row r="113" spans="4:146" x14ac:dyDescent="0.2">
      <c r="D113" s="7"/>
      <c r="BB113" s="2"/>
      <c r="BC113" s="2"/>
      <c r="BD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</row>
    <row r="114" spans="4:146" x14ac:dyDescent="0.2">
      <c r="D114" s="7"/>
      <c r="BB114" s="2"/>
      <c r="BC114" s="2"/>
      <c r="BD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</row>
    <row r="115" spans="4:146" x14ac:dyDescent="0.2">
      <c r="D115" s="7"/>
    </row>
    <row r="116" spans="4:146" x14ac:dyDescent="0.2">
      <c r="D116" s="7"/>
    </row>
    <row r="117" spans="4:146" x14ac:dyDescent="0.2">
      <c r="D117" s="7"/>
      <c r="BB117" s="2"/>
      <c r="BC117" s="2"/>
      <c r="BD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</row>
    <row r="118" spans="4:146" x14ac:dyDescent="0.2">
      <c r="D118" s="7"/>
      <c r="BB118" s="2"/>
      <c r="BC118" s="2"/>
      <c r="BD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</row>
    <row r="119" spans="4:146" x14ac:dyDescent="0.2">
      <c r="D119" s="7"/>
      <c r="BB119" s="2"/>
      <c r="BC119" s="2"/>
      <c r="BD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</row>
    <row r="120" spans="4:146" x14ac:dyDescent="0.2">
      <c r="D120" s="7"/>
      <c r="BB120" s="2"/>
      <c r="BC120" s="2"/>
      <c r="BD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</row>
    <row r="121" spans="4:146" x14ac:dyDescent="0.2">
      <c r="D121" s="7"/>
    </row>
    <row r="122" spans="4:146" x14ac:dyDescent="0.2">
      <c r="D122" s="7"/>
      <c r="BB122" s="2"/>
      <c r="BC122" s="2"/>
      <c r="BD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</row>
    <row r="123" spans="4:146" x14ac:dyDescent="0.2">
      <c r="D123" s="7"/>
      <c r="BB123" s="2"/>
      <c r="BC123" s="2"/>
      <c r="BD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</row>
    <row r="124" spans="4:146" x14ac:dyDescent="0.2">
      <c r="D124" s="7"/>
      <c r="BB124" s="2"/>
      <c r="BC124" s="2"/>
      <c r="BD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</row>
    <row r="125" spans="4:146" x14ac:dyDescent="0.2">
      <c r="D125" s="7"/>
      <c r="BB125" s="2"/>
      <c r="BC125" s="2"/>
      <c r="BD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</row>
    <row r="126" spans="4:146" x14ac:dyDescent="0.2">
      <c r="D126" s="7"/>
      <c r="BB126" s="2"/>
      <c r="BC126" s="2"/>
      <c r="BD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</row>
    <row r="127" spans="4:146" x14ac:dyDescent="0.2">
      <c r="D127" s="7"/>
    </row>
    <row r="128" spans="4:146" x14ac:dyDescent="0.2">
      <c r="D128" s="7"/>
      <c r="BB128" s="2"/>
      <c r="BC128" s="2"/>
      <c r="BD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</row>
    <row r="129" spans="4:146" x14ac:dyDescent="0.2">
      <c r="D129" s="7"/>
      <c r="BB129" s="2"/>
      <c r="BC129" s="2"/>
      <c r="BD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</row>
    <row r="130" spans="4:146" x14ac:dyDescent="0.2">
      <c r="D130" s="7"/>
      <c r="BB130" s="2"/>
      <c r="BC130" s="2"/>
      <c r="BD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</row>
    <row r="131" spans="4:146" x14ac:dyDescent="0.2">
      <c r="D131" s="7"/>
      <c r="BB131" s="2"/>
      <c r="BC131" s="2"/>
      <c r="BD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</row>
    <row r="132" spans="4:146" x14ac:dyDescent="0.2">
      <c r="D132" s="7"/>
      <c r="BB132" s="2"/>
      <c r="BC132" s="2"/>
      <c r="BD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</row>
    <row r="133" spans="4:146" x14ac:dyDescent="0.2">
      <c r="D133" s="7"/>
      <c r="BB133" s="2"/>
      <c r="BC133" s="2"/>
      <c r="BD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</row>
    <row r="134" spans="4:146" x14ac:dyDescent="0.2">
      <c r="D134" s="7"/>
    </row>
    <row r="135" spans="4:146" x14ac:dyDescent="0.2">
      <c r="D135" s="7"/>
      <c r="BB135" s="2"/>
      <c r="BC135" s="2"/>
      <c r="BD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</row>
    <row r="136" spans="4:146" x14ac:dyDescent="0.2">
      <c r="D136" s="7"/>
      <c r="BB136" s="2"/>
      <c r="BC136" s="2"/>
      <c r="BD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</row>
    <row r="137" spans="4:146" x14ac:dyDescent="0.2">
      <c r="D137" s="7"/>
      <c r="BB137" s="2"/>
      <c r="BC137" s="2"/>
      <c r="BD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</row>
    <row r="138" spans="4:146" x14ac:dyDescent="0.2">
      <c r="D138" s="7"/>
      <c r="BB138" s="2"/>
      <c r="BC138" s="2"/>
      <c r="BD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</row>
    <row r="139" spans="4:146" x14ac:dyDescent="0.2">
      <c r="D139" s="7"/>
    </row>
    <row r="140" spans="4:146" x14ac:dyDescent="0.2">
      <c r="D140" s="7"/>
      <c r="BB140" s="2"/>
      <c r="BC140" s="2"/>
      <c r="BD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</row>
    <row r="141" spans="4:146" x14ac:dyDescent="0.2">
      <c r="D141" s="7"/>
      <c r="BB141" s="2"/>
      <c r="BC141" s="2"/>
      <c r="BD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</row>
    <row r="142" spans="4:146" x14ac:dyDescent="0.2">
      <c r="D142" s="7"/>
      <c r="BB142" s="2"/>
      <c r="BC142" s="2"/>
      <c r="BD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</row>
    <row r="143" spans="4:146" x14ac:dyDescent="0.2">
      <c r="D143" s="7"/>
      <c r="BB143" s="2"/>
      <c r="BC143" s="2"/>
      <c r="BD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</row>
    <row r="144" spans="4:146" x14ac:dyDescent="0.2">
      <c r="D144" s="7"/>
      <c r="BB144" s="2"/>
      <c r="BC144" s="2"/>
      <c r="BD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</row>
    <row r="145" spans="4:146" x14ac:dyDescent="0.2">
      <c r="D145" s="7"/>
      <c r="BB145" s="2"/>
      <c r="BC145" s="2"/>
      <c r="BD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</row>
    <row r="146" spans="4:146" x14ac:dyDescent="0.2">
      <c r="D146" s="7"/>
    </row>
    <row r="147" spans="4:146" x14ac:dyDescent="0.2">
      <c r="D147" s="7"/>
      <c r="BB147" s="2"/>
      <c r="BC147" s="2"/>
      <c r="BD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</row>
    <row r="148" spans="4:146" x14ac:dyDescent="0.2">
      <c r="D148" s="7"/>
    </row>
    <row r="149" spans="4:146" x14ac:dyDescent="0.2">
      <c r="D149" s="7"/>
      <c r="BB149" s="2"/>
      <c r="BC149" s="2"/>
      <c r="BD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</row>
    <row r="150" spans="4:146" x14ac:dyDescent="0.2">
      <c r="D150" s="7"/>
      <c r="BB150" s="2"/>
      <c r="BC150" s="2"/>
      <c r="BD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</row>
    <row r="151" spans="4:146" x14ac:dyDescent="0.2">
      <c r="D151" s="7"/>
      <c r="BB151" s="2"/>
      <c r="BC151" s="2"/>
      <c r="BD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</row>
    <row r="152" spans="4:146" x14ac:dyDescent="0.2">
      <c r="D152" s="7"/>
      <c r="BB152" s="2"/>
      <c r="BC152" s="2"/>
      <c r="BD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</row>
    <row r="153" spans="4:146" x14ac:dyDescent="0.2">
      <c r="D153" s="7"/>
      <c r="BB153" s="2"/>
      <c r="BC153" s="2"/>
      <c r="BD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</row>
    <row r="154" spans="4:146" x14ac:dyDescent="0.2">
      <c r="D154" s="7"/>
      <c r="BB154" s="2"/>
      <c r="BC154" s="2"/>
      <c r="BD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</row>
    <row r="155" spans="4:146" x14ac:dyDescent="0.2">
      <c r="D155" s="7"/>
    </row>
    <row r="156" spans="4:146" x14ac:dyDescent="0.2">
      <c r="D156" s="7"/>
      <c r="BB156" s="2"/>
      <c r="BC156" s="2"/>
      <c r="BD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</row>
    <row r="157" spans="4:146" x14ac:dyDescent="0.2">
      <c r="D157" s="7"/>
      <c r="BB157" s="2"/>
      <c r="BC157" s="2"/>
      <c r="BD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</row>
    <row r="158" spans="4:146" x14ac:dyDescent="0.2">
      <c r="D158" s="7"/>
      <c r="BB158" s="2"/>
      <c r="BC158" s="2"/>
      <c r="BD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</row>
    <row r="159" spans="4:146" x14ac:dyDescent="0.2">
      <c r="D159" s="7"/>
      <c r="BB159" s="2"/>
      <c r="BC159" s="2"/>
      <c r="BD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</row>
    <row r="160" spans="4:146" x14ac:dyDescent="0.2">
      <c r="D160" s="7"/>
      <c r="BB160" s="2"/>
      <c r="BC160" s="2"/>
      <c r="BD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</row>
    <row r="161" spans="4:146" x14ac:dyDescent="0.2">
      <c r="D161" s="7"/>
      <c r="BB161" s="2"/>
      <c r="BC161" s="2"/>
      <c r="BD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</row>
    <row r="162" spans="4:146" x14ac:dyDescent="0.2">
      <c r="D162" s="7"/>
    </row>
    <row r="163" spans="4:146" x14ac:dyDescent="0.2">
      <c r="D163" s="7"/>
      <c r="BB163" s="2"/>
      <c r="BC163" s="2"/>
      <c r="BD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</row>
    <row r="164" spans="4:146" x14ac:dyDescent="0.2">
      <c r="D164" s="7"/>
      <c r="BB164" s="2"/>
      <c r="BC164" s="2"/>
      <c r="BD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</row>
    <row r="165" spans="4:146" x14ac:dyDescent="0.2">
      <c r="D165" s="7"/>
    </row>
    <row r="166" spans="4:146" x14ac:dyDescent="0.2">
      <c r="D166" s="7"/>
    </row>
    <row r="167" spans="4:146" x14ac:dyDescent="0.2">
      <c r="D167" s="7"/>
      <c r="BB167" s="2"/>
      <c r="BC167" s="2"/>
      <c r="BD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</row>
    <row r="168" spans="4:146" x14ac:dyDescent="0.2">
      <c r="D168" s="7"/>
      <c r="BB168" s="2"/>
      <c r="BC168" s="2"/>
      <c r="BD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</row>
    <row r="169" spans="4:146" x14ac:dyDescent="0.2">
      <c r="D169" s="7"/>
      <c r="BB169" s="2"/>
      <c r="BC169" s="2"/>
      <c r="BD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</row>
    <row r="170" spans="4:146" x14ac:dyDescent="0.2">
      <c r="D170" s="7"/>
      <c r="BB170" s="2"/>
      <c r="BC170" s="2"/>
      <c r="BD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</row>
    <row r="171" spans="4:146" x14ac:dyDescent="0.2">
      <c r="D171" s="7"/>
      <c r="BB171" s="2"/>
      <c r="BC171" s="2"/>
      <c r="BD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</row>
    <row r="172" spans="4:146" x14ac:dyDescent="0.2">
      <c r="D172" s="7"/>
      <c r="BB172" s="2"/>
      <c r="BC172" s="2"/>
      <c r="BD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</row>
    <row r="173" spans="4:146" x14ac:dyDescent="0.2">
      <c r="D173" s="7"/>
      <c r="BB173" s="2"/>
      <c r="BC173" s="2"/>
      <c r="BD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</row>
    <row r="174" spans="4:146" x14ac:dyDescent="0.2">
      <c r="D174" s="7"/>
    </row>
    <row r="175" spans="4:146" x14ac:dyDescent="0.2">
      <c r="D175" s="7"/>
      <c r="BB175" s="2"/>
      <c r="BC175" s="2"/>
      <c r="BD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</row>
    <row r="176" spans="4:146" x14ac:dyDescent="0.2">
      <c r="D176" s="7"/>
      <c r="BB176" s="2"/>
      <c r="BC176" s="2"/>
      <c r="BD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</row>
    <row r="177" spans="4:146" x14ac:dyDescent="0.2">
      <c r="D177" s="7"/>
      <c r="BB177" s="2"/>
      <c r="BC177" s="2"/>
      <c r="BD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</row>
    <row r="178" spans="4:146" x14ac:dyDescent="0.2">
      <c r="D178" s="7"/>
      <c r="BB178" s="2"/>
      <c r="BC178" s="2"/>
      <c r="BD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</row>
    <row r="179" spans="4:146" x14ac:dyDescent="0.2">
      <c r="D179" s="7"/>
      <c r="BB179" s="2"/>
      <c r="BC179" s="2"/>
      <c r="BD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</row>
    <row r="180" spans="4:146" x14ac:dyDescent="0.2">
      <c r="D180" s="7"/>
      <c r="BB180" s="2"/>
      <c r="BC180" s="2"/>
      <c r="BD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</row>
    <row r="181" spans="4:146" x14ac:dyDescent="0.2">
      <c r="D181" s="7"/>
    </row>
    <row r="182" spans="4:146" x14ac:dyDescent="0.2">
      <c r="D182" s="7"/>
      <c r="BB182" s="2"/>
      <c r="BC182" s="2"/>
      <c r="BD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</row>
    <row r="183" spans="4:146" x14ac:dyDescent="0.2">
      <c r="D183" s="7"/>
      <c r="BB183" s="2"/>
      <c r="BC183" s="2"/>
      <c r="BD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</row>
    <row r="184" spans="4:146" x14ac:dyDescent="0.2">
      <c r="D184" s="7"/>
      <c r="BB184" s="2"/>
      <c r="BC184" s="2"/>
      <c r="BD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</row>
    <row r="185" spans="4:146" x14ac:dyDescent="0.2">
      <c r="D185" s="7"/>
      <c r="BB185" s="2"/>
      <c r="BC185" s="2"/>
      <c r="BD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</row>
    <row r="186" spans="4:146" x14ac:dyDescent="0.2">
      <c r="D186" s="7"/>
      <c r="BB186" s="2"/>
      <c r="BC186" s="2"/>
      <c r="BD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</row>
    <row r="187" spans="4:146" x14ac:dyDescent="0.2">
      <c r="D187" s="7"/>
      <c r="BB187" s="2"/>
      <c r="BC187" s="2"/>
      <c r="BD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</row>
    <row r="188" spans="4:146" x14ac:dyDescent="0.2">
      <c r="D188" s="7"/>
    </row>
    <row r="189" spans="4:146" x14ac:dyDescent="0.2">
      <c r="D189" s="7"/>
    </row>
    <row r="190" spans="4:146" x14ac:dyDescent="0.2">
      <c r="D190" s="7"/>
      <c r="BB190" s="2"/>
      <c r="BC190" s="2"/>
      <c r="BD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</row>
    <row r="191" spans="4:146" x14ac:dyDescent="0.2">
      <c r="D191" s="7"/>
      <c r="BB191" s="2"/>
      <c r="BC191" s="2"/>
      <c r="BD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</row>
    <row r="192" spans="4:146" x14ac:dyDescent="0.2">
      <c r="D192" s="7"/>
    </row>
    <row r="193" spans="4:133" x14ac:dyDescent="0.2">
      <c r="D193" s="7"/>
    </row>
    <row r="194" spans="4:133" x14ac:dyDescent="0.2">
      <c r="D194" s="7"/>
    </row>
    <row r="195" spans="4:133" x14ac:dyDescent="0.2">
      <c r="D195" s="7"/>
    </row>
    <row r="196" spans="4:133" x14ac:dyDescent="0.2">
      <c r="D196" s="7"/>
    </row>
    <row r="197" spans="4:133" x14ac:dyDescent="0.2">
      <c r="D197" s="7"/>
    </row>
    <row r="198" spans="4:133" x14ac:dyDescent="0.2">
      <c r="D198" s="7"/>
    </row>
    <row r="199" spans="4:133" x14ac:dyDescent="0.2">
      <c r="D199" s="7"/>
    </row>
    <row r="200" spans="4:133" x14ac:dyDescent="0.2">
      <c r="D200" s="7"/>
    </row>
    <row r="201" spans="4:133" x14ac:dyDescent="0.2">
      <c r="D201" s="7"/>
      <c r="CX201" s="2"/>
      <c r="CZ201" s="1"/>
      <c r="DA201" s="1"/>
      <c r="DZ201" s="2"/>
    </row>
    <row r="202" spans="4:133" x14ac:dyDescent="0.2">
      <c r="D202" s="7"/>
      <c r="CX202" s="2"/>
      <c r="CZ202" s="1"/>
      <c r="DA202" s="1"/>
      <c r="DZ202" s="2"/>
    </row>
    <row r="203" spans="4:133" x14ac:dyDescent="0.2">
      <c r="D203" s="7"/>
      <c r="CX203" s="2"/>
      <c r="CZ203" s="1"/>
      <c r="DA203" s="1"/>
      <c r="DZ203" s="2"/>
    </row>
    <row r="204" spans="4:133" x14ac:dyDescent="0.2">
      <c r="D204" s="7"/>
      <c r="CX204" s="2"/>
      <c r="CZ204" s="1"/>
      <c r="DA204" s="1"/>
      <c r="DZ204" s="2"/>
    </row>
    <row r="205" spans="4:133" x14ac:dyDescent="0.2">
      <c r="D205" s="7"/>
      <c r="CX205" s="2"/>
      <c r="CZ205" s="1"/>
      <c r="DA205" s="1"/>
      <c r="DZ205" s="2"/>
      <c r="EB205" s="1"/>
      <c r="EC205" s="1"/>
    </row>
    <row r="206" spans="4:133" x14ac:dyDescent="0.2">
      <c r="D206" s="7"/>
      <c r="CX206" s="2"/>
      <c r="CZ206" s="1"/>
      <c r="DA206" s="1"/>
      <c r="DZ206" s="2"/>
      <c r="EB206" s="1"/>
      <c r="EC206" s="1"/>
    </row>
    <row r="207" spans="4:133" x14ac:dyDescent="0.2">
      <c r="D207" s="7"/>
      <c r="CX207" s="2"/>
      <c r="CZ207" s="1"/>
      <c r="DA207" s="1"/>
      <c r="DZ207" s="2"/>
      <c r="EB207" s="1"/>
      <c r="EC207" s="1"/>
    </row>
    <row r="208" spans="4:133" x14ac:dyDescent="0.2">
      <c r="D208" s="7"/>
      <c r="CX208" s="2"/>
      <c r="CZ208" s="1"/>
      <c r="DA208" s="1"/>
      <c r="DZ208" s="2"/>
      <c r="EB208" s="1"/>
      <c r="EC208" s="1"/>
    </row>
    <row r="209" spans="4:133" x14ac:dyDescent="0.2">
      <c r="D209" s="7"/>
      <c r="CX209" s="2"/>
      <c r="CZ209" s="1"/>
      <c r="DA209" s="1"/>
      <c r="DZ209" s="2"/>
      <c r="EB209" s="1"/>
      <c r="EC209" s="1"/>
    </row>
    <row r="210" spans="4:133" x14ac:dyDescent="0.2">
      <c r="D210" s="7"/>
      <c r="CX210" s="2"/>
      <c r="CZ210" s="1"/>
      <c r="DA210" s="1"/>
      <c r="DZ210" s="2"/>
      <c r="EB210" s="1"/>
      <c r="EC210" s="1"/>
    </row>
    <row r="211" spans="4:133" x14ac:dyDescent="0.2">
      <c r="D211" s="7"/>
      <c r="CX211" s="2"/>
      <c r="CZ211" s="1"/>
      <c r="DA211" s="1"/>
      <c r="DZ211" s="2"/>
      <c r="EB211" s="1"/>
      <c r="EC211" s="1"/>
    </row>
    <row r="212" spans="4:133" x14ac:dyDescent="0.2">
      <c r="D212" s="7"/>
      <c r="CX212" s="2"/>
      <c r="CZ212" s="1"/>
      <c r="DA212" s="1"/>
      <c r="DZ212" s="2"/>
      <c r="EB212" s="1"/>
      <c r="EC212" s="1"/>
    </row>
    <row r="213" spans="4:133" x14ac:dyDescent="0.2">
      <c r="D213" s="7"/>
      <c r="CX213" s="2"/>
      <c r="CZ213" s="1"/>
      <c r="DA213" s="1"/>
      <c r="DZ213" s="2"/>
      <c r="EB213" s="1"/>
      <c r="EC213" s="1"/>
    </row>
    <row r="214" spans="4:133" x14ac:dyDescent="0.2">
      <c r="D214" s="7"/>
      <c r="CX214" s="2"/>
      <c r="CZ214" s="1"/>
      <c r="DA214" s="1"/>
      <c r="DZ214" s="2"/>
      <c r="EB214" s="1"/>
      <c r="EC214" s="1"/>
    </row>
    <row r="215" spans="4:133" x14ac:dyDescent="0.2">
      <c r="D215" s="7"/>
      <c r="CX215" s="2"/>
      <c r="CZ215" s="1"/>
      <c r="DA215" s="1"/>
    </row>
    <row r="216" spans="4:133" x14ac:dyDescent="0.2">
      <c r="D216" s="7"/>
      <c r="CX216" s="2"/>
      <c r="CZ216" s="1"/>
      <c r="DA216" s="1"/>
    </row>
    <row r="217" spans="4:133" x14ac:dyDescent="0.2">
      <c r="D217" s="7"/>
    </row>
    <row r="218" spans="4:133" x14ac:dyDescent="0.2">
      <c r="D218" s="7"/>
    </row>
    <row r="219" spans="4:133" x14ac:dyDescent="0.2">
      <c r="D219" s="7"/>
    </row>
    <row r="220" spans="4:133" x14ac:dyDescent="0.2">
      <c r="D220" s="7"/>
    </row>
    <row r="221" spans="4:133" x14ac:dyDescent="0.2">
      <c r="D221" s="7"/>
    </row>
    <row r="222" spans="4:133" x14ac:dyDescent="0.2">
      <c r="D222" s="7"/>
    </row>
    <row r="223" spans="4:133" x14ac:dyDescent="0.2">
      <c r="D223" s="7"/>
    </row>
    <row r="224" spans="4:133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</sheetData>
  <sortState ref="A2:AB250">
    <sortCondition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KleinJ</dc:creator>
  <cp:lastModifiedBy>tmp</cp:lastModifiedBy>
  <dcterms:created xsi:type="dcterms:W3CDTF">2017-12-10T07:05:12Z</dcterms:created>
  <dcterms:modified xsi:type="dcterms:W3CDTF">2019-04-13T21:18:50Z</dcterms:modified>
</cp:coreProperties>
</file>