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zhang/Desktop/validation/efficiency/tables/"/>
    </mc:Choice>
  </mc:AlternateContent>
  <xr:revisionPtr revIDLastSave="0" documentId="13_ncr:1_{A6450D87-3489-9A48-BAD6-7548AEEA52F2}" xr6:coauthVersionLast="45" xr6:coauthVersionMax="45" xr10:uidLastSave="{00000000-0000-0000-0000-000000000000}"/>
  <bookViews>
    <workbookView xWindow="1340" yWindow="3680" windowWidth="33600" windowHeight="17120" activeTab="4" xr2:uid="{F85EDD7F-AF7D-6B47-B3D8-72BF12E6EC2D}"/>
  </bookViews>
  <sheets>
    <sheet name="primates" sheetId="4" r:id="rId1"/>
    <sheet name="RealData" sheetId="1" r:id="rId2"/>
    <sheet name="Simulated" sheetId="2" r:id="rId3"/>
    <sheet name="meanOfRatio" sheetId="5" r:id="rId4"/>
    <sheet name="Summary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" i="3" l="1"/>
  <c r="J6" i="3"/>
  <c r="J8" i="3"/>
  <c r="J10" i="3"/>
  <c r="J12" i="3"/>
  <c r="G12" i="3"/>
  <c r="B22" i="2"/>
  <c r="F12" i="3"/>
  <c r="I22" i="4"/>
  <c r="M3" i="2" l="1"/>
  <c r="M2" i="2"/>
  <c r="G23" i="1"/>
  <c r="E23" i="1"/>
  <c r="C23" i="1"/>
  <c r="O2" i="1"/>
  <c r="F13" i="3" l="1"/>
  <c r="J22" i="4"/>
  <c r="F3" i="3" l="1"/>
  <c r="F4" i="3"/>
  <c r="F5" i="3"/>
  <c r="F6" i="3"/>
  <c r="F7" i="3"/>
  <c r="F8" i="3"/>
  <c r="F9" i="3"/>
  <c r="F10" i="3"/>
  <c r="F11" i="3"/>
  <c r="F2" i="3"/>
  <c r="C22" i="2"/>
  <c r="D22" i="2"/>
  <c r="E22" i="2"/>
  <c r="O3" i="1"/>
  <c r="O4" i="1"/>
  <c r="C22" i="1"/>
  <c r="D22" i="1"/>
  <c r="E22" i="1"/>
  <c r="F22" i="1"/>
  <c r="G22" i="1"/>
  <c r="B22" i="1"/>
  <c r="G4" i="3" l="1"/>
  <c r="G6" i="3"/>
  <c r="G2" i="3"/>
  <c r="J2" i="3" s="1"/>
  <c r="G10" i="3"/>
  <c r="G8" i="3"/>
  <c r="C23" i="2"/>
  <c r="E23" i="2"/>
</calcChain>
</file>

<file path=xl/sharedStrings.xml><?xml version="1.0" encoding="utf-8"?>
<sst xmlns="http://schemas.openxmlformats.org/spreadsheetml/2006/main" count="162" uniqueCount="60">
  <si>
    <t>anoliscat.time.df</t>
  </si>
  <si>
    <t>anoliscons.time.df</t>
  </si>
  <si>
    <t>RSV2cat.time.df</t>
  </si>
  <si>
    <t>RSV2cons.time.df</t>
  </si>
  <si>
    <t>Shankarappacat.time.df</t>
  </si>
  <si>
    <t>Shankarappacons.time.df</t>
  </si>
  <si>
    <t>real.data.names</t>
  </si>
  <si>
    <t>min.para</t>
  </si>
  <si>
    <t>min.cat.ess</t>
  </si>
  <si>
    <t>con.ess</t>
  </si>
  <si>
    <t>anolis</t>
  </si>
  <si>
    <t>rate.coeff</t>
  </si>
  <si>
    <t>RSV2</t>
  </si>
  <si>
    <t>Shankarappa</t>
  </si>
  <si>
    <t>prior</t>
  </si>
  <si>
    <t>ShortCategory.time.df</t>
  </si>
  <si>
    <t>ShortCons.time.df</t>
  </si>
  <si>
    <t>MediumCategory.time.df</t>
  </si>
  <si>
    <t>l.sequence</t>
  </si>
  <si>
    <t>Short</t>
  </si>
  <si>
    <t>Medium</t>
  </si>
  <si>
    <t>Average</t>
  </si>
  <si>
    <t>Ratio</t>
  </si>
  <si>
    <t>Data</t>
  </si>
  <si>
    <t>Configuration</t>
  </si>
  <si>
    <t>Cons</t>
  </si>
  <si>
    <t>Category</t>
  </si>
  <si>
    <t>Average running time (hour)</t>
  </si>
  <si>
    <t>ESS</t>
  </si>
  <si>
    <t>Minimun ESS parameter in Category</t>
  </si>
  <si>
    <t>ESS/Hour</t>
  </si>
  <si>
    <t>Improved</t>
  </si>
  <si>
    <t>primates.cat.time.df</t>
  </si>
  <si>
    <t>primates.cons.time.df</t>
  </si>
  <si>
    <t>primates</t>
  </si>
  <si>
    <t>rate.mean</t>
  </si>
  <si>
    <t>ucld.stdev</t>
  </si>
  <si>
    <t>frequency1</t>
  </si>
  <si>
    <t>frequency3</t>
  </si>
  <si>
    <t>MediumCons.time.df</t>
  </si>
  <si>
    <t>posterior</t>
  </si>
  <si>
    <t>likelihood</t>
  </si>
  <si>
    <t>birth.rate</t>
  </si>
  <si>
    <t>death.rate</t>
  </si>
  <si>
    <t>tree.height</t>
  </si>
  <si>
    <t>tree.length</t>
  </si>
  <si>
    <t>rate.variance</t>
  </si>
  <si>
    <t>kappa</t>
  </si>
  <si>
    <t>frequency2</t>
  </si>
  <si>
    <t>frequency4</t>
  </si>
  <si>
    <t>Anolis</t>
  </si>
  <si>
    <t>Shankrappa</t>
  </si>
  <si>
    <t>500 sites</t>
  </si>
  <si>
    <t>1000 sites</t>
  </si>
  <si>
    <t>pop.size</t>
  </si>
  <si>
    <t>ucld.mean</t>
  </si>
  <si>
    <t>Primates</t>
  </si>
  <si>
    <t xml:space="preserve">Simualted 500 </t>
  </si>
  <si>
    <t>Simualted 1000</t>
  </si>
  <si>
    <t>Max ESS/hour improved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</si>
</sst>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rgb="FFFF0000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2" fontId="1" fillId="0" borderId="0" xfId="0" applyNumberFormat="1" applyFont="1"/>
    <xf numFmtId="0" fontId="3" fillId="0" borderId="0" xfId="0" applyFont="1" applyAlignment="1">
      <alignment horizontal="center"/>
    </xf>
    <xf numFmtId="2" fontId="0" fillId="0" borderId="0" xfId="0" applyNumberForma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4" fillId="0" borderId="0" xfId="0" applyNumberFormat="1" applyFont="1"/>
    <xf numFmtId="164" fontId="5" fillId="0" borderId="0" xfId="0" applyNumberFormat="1" applyFont="1"/>
    <xf numFmtId="0" fontId="6" fillId="0" borderId="0" xfId="0" applyFont="1"/>
    <xf numFmtId="2" fontId="6" fillId="0" borderId="0" xfId="0" applyNumberFormat="1" applyFont="1"/>
    <xf numFmtId="2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5F6D9-2B50-9A4F-906E-CC4BFA26333C}">
  <dimension ref="H1:Q22"/>
  <sheetViews>
    <sheetView topLeftCell="B1" workbookViewId="0">
      <selection activeCell="Q3" sqref="Q3"/>
    </sheetView>
  </sheetViews>
  <sheetFormatPr baseColWidth="10" defaultRowHeight="16" x14ac:dyDescent="0.2"/>
  <cols>
    <col min="8" max="8" width="11" bestFit="1" customWidth="1"/>
    <col min="9" max="9" width="32" customWidth="1"/>
    <col min="10" max="10" width="31.1640625" customWidth="1"/>
    <col min="14" max="14" width="13.33203125" customWidth="1"/>
    <col min="15" max="15" width="17" customWidth="1"/>
    <col min="16" max="16" width="16.83203125" customWidth="1"/>
    <col min="17" max="17" width="15.6640625" customWidth="1"/>
  </cols>
  <sheetData>
    <row r="1" spans="8:17" ht="24" x14ac:dyDescent="0.3">
      <c r="H1" s="15"/>
      <c r="I1" s="15" t="s">
        <v>32</v>
      </c>
      <c r="J1" s="15" t="s">
        <v>33</v>
      </c>
    </row>
    <row r="2" spans="8:17" ht="24" x14ac:dyDescent="0.3">
      <c r="H2" s="15">
        <v>1</v>
      </c>
      <c r="I2" s="15">
        <v>31.508879111111099</v>
      </c>
      <c r="J2" s="15">
        <v>21.567454999999999</v>
      </c>
      <c r="L2" s="15"/>
      <c r="M2" s="15"/>
      <c r="N2" s="15"/>
      <c r="O2" s="15" t="s">
        <v>7</v>
      </c>
      <c r="P2" s="15" t="s">
        <v>8</v>
      </c>
      <c r="Q2" s="15" t="s">
        <v>9</v>
      </c>
    </row>
    <row r="3" spans="8:17" ht="24" x14ac:dyDescent="0.3">
      <c r="H3" s="15">
        <v>2</v>
      </c>
      <c r="I3" s="15">
        <v>31.476945888888899</v>
      </c>
      <c r="J3" s="15">
        <v>21.842361944444399</v>
      </c>
      <c r="L3" s="15"/>
      <c r="M3" s="15">
        <v>1</v>
      </c>
      <c r="N3" s="15" t="s">
        <v>34</v>
      </c>
      <c r="O3" s="15" t="s">
        <v>35</v>
      </c>
      <c r="P3" s="16">
        <v>71.788553457808106</v>
      </c>
      <c r="Q3" s="16">
        <v>422.23980046606698</v>
      </c>
    </row>
    <row r="4" spans="8:17" ht="24" x14ac:dyDescent="0.3">
      <c r="H4" s="15">
        <v>3</v>
      </c>
      <c r="I4" s="15">
        <v>31.355439499999999</v>
      </c>
      <c r="J4" s="15">
        <v>21.5900247222222</v>
      </c>
    </row>
    <row r="5" spans="8:17" ht="24" x14ac:dyDescent="0.3">
      <c r="H5" s="15">
        <v>4</v>
      </c>
      <c r="I5" s="15">
        <v>31.108997500000001</v>
      </c>
      <c r="J5" s="15">
        <v>21.628885555555598</v>
      </c>
    </row>
    <row r="6" spans="8:17" ht="24" x14ac:dyDescent="0.3">
      <c r="H6" s="15">
        <v>5</v>
      </c>
      <c r="I6" s="15">
        <v>31.3344142222222</v>
      </c>
      <c r="J6" s="15">
        <v>21.654496388888901</v>
      </c>
    </row>
    <row r="7" spans="8:17" ht="24" x14ac:dyDescent="0.3">
      <c r="H7" s="15">
        <v>6</v>
      </c>
      <c r="I7" s="15">
        <v>31.591958611111099</v>
      </c>
      <c r="J7" s="15">
        <v>21.759464999999999</v>
      </c>
    </row>
    <row r="8" spans="8:17" ht="24" x14ac:dyDescent="0.3">
      <c r="H8" s="15">
        <v>7</v>
      </c>
      <c r="I8" s="15">
        <v>31.3741403888889</v>
      </c>
      <c r="J8" s="15">
        <v>21.547989722222201</v>
      </c>
    </row>
    <row r="9" spans="8:17" ht="24" x14ac:dyDescent="0.3">
      <c r="H9" s="15">
        <v>8</v>
      </c>
      <c r="I9" s="15">
        <v>31.130895833333302</v>
      </c>
      <c r="J9" s="15">
        <v>21.487160833333299</v>
      </c>
    </row>
    <row r="10" spans="8:17" ht="24" x14ac:dyDescent="0.3">
      <c r="H10" s="15">
        <v>9</v>
      </c>
      <c r="I10" s="15">
        <v>31.574169277777798</v>
      </c>
      <c r="J10" s="15">
        <v>21.5492991666667</v>
      </c>
    </row>
    <row r="11" spans="8:17" ht="24" x14ac:dyDescent="0.3">
      <c r="H11" s="15">
        <v>10</v>
      </c>
      <c r="I11" s="15">
        <v>31.378842055555602</v>
      </c>
      <c r="J11" s="15">
        <v>21.6680936111111</v>
      </c>
    </row>
    <row r="12" spans="8:17" ht="24" x14ac:dyDescent="0.3">
      <c r="H12" s="15">
        <v>11</v>
      </c>
      <c r="I12" s="15">
        <v>31.4840769444444</v>
      </c>
      <c r="J12" s="15">
        <v>21.643353611111099</v>
      </c>
    </row>
    <row r="13" spans="8:17" ht="24" x14ac:dyDescent="0.3">
      <c r="H13" s="15">
        <v>12</v>
      </c>
      <c r="I13" s="15">
        <v>31.272244888888899</v>
      </c>
      <c r="J13" s="15">
        <v>21.7322352777778</v>
      </c>
    </row>
    <row r="14" spans="8:17" ht="24" x14ac:dyDescent="0.3">
      <c r="H14" s="15">
        <v>13</v>
      </c>
      <c r="I14" s="15">
        <v>31.966616500000001</v>
      </c>
      <c r="J14" s="15">
        <v>21.541326388888901</v>
      </c>
    </row>
    <row r="15" spans="8:17" ht="24" x14ac:dyDescent="0.3">
      <c r="H15" s="15">
        <v>14</v>
      </c>
      <c r="I15" s="15">
        <v>30.929038777777802</v>
      </c>
      <c r="J15" s="15">
        <v>21.8684558333333</v>
      </c>
    </row>
    <row r="16" spans="8:17" ht="24" x14ac:dyDescent="0.3">
      <c r="H16" s="15">
        <v>15</v>
      </c>
      <c r="I16" s="15">
        <v>31.554240277777801</v>
      </c>
      <c r="J16" s="15">
        <v>21.635125833333301</v>
      </c>
    </row>
    <row r="17" spans="8:10" ht="24" x14ac:dyDescent="0.3">
      <c r="H17" s="15">
        <v>16</v>
      </c>
      <c r="I17" s="15">
        <v>31.482671111111099</v>
      </c>
      <c r="J17" s="15">
        <v>21.785768333333301</v>
      </c>
    </row>
    <row r="18" spans="8:10" ht="24" x14ac:dyDescent="0.3">
      <c r="H18" s="15">
        <v>17</v>
      </c>
      <c r="I18" s="15">
        <v>31.346776999999999</v>
      </c>
      <c r="J18" s="15">
        <v>21.5814105555556</v>
      </c>
    </row>
    <row r="19" spans="8:10" ht="24" x14ac:dyDescent="0.3">
      <c r="H19" s="15">
        <v>18</v>
      </c>
      <c r="I19" s="15">
        <v>31.488741277777802</v>
      </c>
      <c r="J19" s="15">
        <v>21.755639444444402</v>
      </c>
    </row>
    <row r="20" spans="8:10" ht="24" x14ac:dyDescent="0.3">
      <c r="H20" s="15">
        <v>19</v>
      </c>
      <c r="I20" s="15">
        <v>31.356369722222201</v>
      </c>
      <c r="J20" s="15">
        <v>21.712028055555599</v>
      </c>
    </row>
    <row r="21" spans="8:10" ht="24" x14ac:dyDescent="0.3">
      <c r="H21" s="15">
        <v>20</v>
      </c>
      <c r="I21" s="15">
        <v>31.402211166666699</v>
      </c>
      <c r="J21" s="15">
        <v>21.617613888888901</v>
      </c>
    </row>
    <row r="22" spans="8:10" ht="24" x14ac:dyDescent="0.3">
      <c r="H22" s="15"/>
      <c r="I22" s="3">
        <f>AVERAGE(I2:I21)</f>
        <v>31.405883502777776</v>
      </c>
      <c r="J22" s="3">
        <f>AVERAGE(J2:J21)</f>
        <v>21.658409458333328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AB42B-0A96-2E4A-8A4C-8A778556117B}">
  <dimension ref="A1:O23"/>
  <sheetViews>
    <sheetView workbookViewId="0">
      <selection activeCell="N4" sqref="N4"/>
    </sheetView>
  </sheetViews>
  <sheetFormatPr baseColWidth="10" defaultRowHeight="16" x14ac:dyDescent="0.2"/>
  <cols>
    <col min="1" max="1" width="19" customWidth="1"/>
    <col min="2" max="2" width="25.6640625" customWidth="1"/>
    <col min="3" max="3" width="16.1640625" customWidth="1"/>
    <col min="4" max="4" width="19.33203125" customWidth="1"/>
    <col min="5" max="5" width="19.6640625" customWidth="1"/>
    <col min="6" max="6" width="19.5" customWidth="1"/>
    <col min="7" max="7" width="18.83203125" customWidth="1"/>
    <col min="11" max="11" width="16.83203125" customWidth="1"/>
    <col min="12" max="12" width="17" customWidth="1"/>
    <col min="13" max="13" width="16.6640625" customWidth="1"/>
    <col min="14" max="14" width="17.33203125" customWidth="1"/>
  </cols>
  <sheetData>
    <row r="1" spans="1:15" ht="2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3" t="s">
        <v>22</v>
      </c>
    </row>
    <row r="2" spans="1:15" ht="24" x14ac:dyDescent="0.3">
      <c r="A2" s="1">
        <v>1</v>
      </c>
      <c r="B2" s="1">
        <v>0.37682555555555602</v>
      </c>
      <c r="C2" s="1">
        <v>0.42431194444444398</v>
      </c>
      <c r="D2" s="1">
        <v>2.25532111111111</v>
      </c>
      <c r="E2" s="1">
        <v>2.68567444444444</v>
      </c>
      <c r="F2" s="1">
        <v>2.52117888888889</v>
      </c>
      <c r="G2" s="1">
        <v>3.23867777777778</v>
      </c>
      <c r="J2" s="1">
        <v>1</v>
      </c>
      <c r="K2" s="1" t="s">
        <v>10</v>
      </c>
      <c r="L2" s="1" t="s">
        <v>37</v>
      </c>
      <c r="M2" s="1">
        <v>698.94708404817504</v>
      </c>
      <c r="N2" s="1">
        <v>750.53170406016</v>
      </c>
      <c r="O2" s="3">
        <f>N2/M2</f>
        <v>1.073803326731426</v>
      </c>
    </row>
    <row r="3" spans="1:15" ht="24" x14ac:dyDescent="0.3">
      <c r="A3" s="1">
        <v>2</v>
      </c>
      <c r="B3" s="1">
        <v>0.38242055555555599</v>
      </c>
      <c r="C3" s="1">
        <v>0.42315000000000003</v>
      </c>
      <c r="D3" s="1">
        <v>2.0383627777777802</v>
      </c>
      <c r="E3" s="1">
        <v>2.6503475000000001</v>
      </c>
      <c r="F3" s="1">
        <v>2.48973055555556</v>
      </c>
      <c r="G3" s="1">
        <v>3.25536861111111</v>
      </c>
      <c r="J3" s="1">
        <v>2</v>
      </c>
      <c r="K3" s="1" t="s">
        <v>12</v>
      </c>
      <c r="L3" s="1" t="s">
        <v>14</v>
      </c>
      <c r="M3" s="1">
        <v>1231.3216790474</v>
      </c>
      <c r="N3" s="1">
        <v>3409.87936537017</v>
      </c>
      <c r="O3" s="3">
        <f t="shared" ref="O3:O4" si="0">N3/M3</f>
        <v>2.7692839518656003</v>
      </c>
    </row>
    <row r="4" spans="1:15" ht="24" x14ac:dyDescent="0.3">
      <c r="A4" s="1">
        <v>3</v>
      </c>
      <c r="B4" s="1">
        <v>0.37950916666666701</v>
      </c>
      <c r="C4" s="1">
        <v>0.42232222222222199</v>
      </c>
      <c r="D4" s="1">
        <v>2.0444730555555601</v>
      </c>
      <c r="E4" s="1">
        <v>2.6877013888888901</v>
      </c>
      <c r="F4" s="1">
        <v>2.4896358333333302</v>
      </c>
      <c r="G4" s="1">
        <v>3.2333869444444399</v>
      </c>
      <c r="J4" s="1">
        <v>3</v>
      </c>
      <c r="K4" s="1" t="s">
        <v>13</v>
      </c>
      <c r="L4" s="1" t="s">
        <v>14</v>
      </c>
      <c r="M4" s="1">
        <v>387.82732735132402</v>
      </c>
      <c r="N4" s="1">
        <v>753.47717800327405</v>
      </c>
      <c r="O4" s="3">
        <f t="shared" si="0"/>
        <v>1.9428161062016036</v>
      </c>
    </row>
    <row r="5" spans="1:15" ht="21" x14ac:dyDescent="0.25">
      <c r="A5" s="1">
        <v>4</v>
      </c>
      <c r="B5" s="1">
        <v>0.38129444444444399</v>
      </c>
      <c r="C5" s="1">
        <v>0.42165805555555602</v>
      </c>
      <c r="D5" s="1">
        <v>2.0106588888888899</v>
      </c>
      <c r="E5" s="1">
        <v>2.6946913888888901</v>
      </c>
      <c r="F5" s="1">
        <v>2.4887394444444402</v>
      </c>
      <c r="G5" s="1">
        <v>3.2245186111111099</v>
      </c>
    </row>
    <row r="6" spans="1:15" ht="21" x14ac:dyDescent="0.25">
      <c r="A6" s="1">
        <v>5</v>
      </c>
      <c r="B6" s="1">
        <v>0.37965777777777798</v>
      </c>
      <c r="C6" s="1">
        <v>0.423933611111111</v>
      </c>
      <c r="D6" s="1">
        <v>2.0566849999999999</v>
      </c>
      <c r="E6" s="1">
        <v>2.6663980555555602</v>
      </c>
      <c r="F6" s="1">
        <v>2.7528316666666699</v>
      </c>
      <c r="G6" s="1">
        <v>3.28090611111111</v>
      </c>
    </row>
    <row r="7" spans="1:15" ht="21" x14ac:dyDescent="0.25">
      <c r="A7" s="1">
        <v>6</v>
      </c>
      <c r="B7" s="1">
        <v>0.37988722222222199</v>
      </c>
      <c r="C7" s="1">
        <v>0.42240361111111102</v>
      </c>
      <c r="D7" s="1">
        <v>2.0635500000000002</v>
      </c>
      <c r="E7" s="1">
        <v>2.6957822222222201</v>
      </c>
      <c r="F7" s="1">
        <v>2.7427880555555602</v>
      </c>
      <c r="G7" s="1">
        <v>3.2561136111111102</v>
      </c>
    </row>
    <row r="8" spans="1:15" ht="21" x14ac:dyDescent="0.25">
      <c r="A8" s="1">
        <v>7</v>
      </c>
      <c r="B8" s="1">
        <v>0.37969527777777801</v>
      </c>
      <c r="C8" s="1">
        <v>0.42477916666666699</v>
      </c>
      <c r="D8" s="1">
        <v>2.0370883333333301</v>
      </c>
      <c r="E8" s="1">
        <v>2.6437758333333301</v>
      </c>
      <c r="F8" s="1">
        <v>2.5087369444444398</v>
      </c>
      <c r="G8" s="1">
        <v>3.2957125</v>
      </c>
    </row>
    <row r="9" spans="1:15" ht="21" x14ac:dyDescent="0.25">
      <c r="A9" s="1">
        <v>8</v>
      </c>
      <c r="B9" s="1">
        <v>0.378549722222222</v>
      </c>
      <c r="C9" s="1">
        <v>0.42145888888888899</v>
      </c>
      <c r="D9" s="1">
        <v>2.0473911111111098</v>
      </c>
      <c r="E9" s="1">
        <v>2.6749122222222201</v>
      </c>
      <c r="F9" s="1">
        <v>2.75298166666667</v>
      </c>
      <c r="G9" s="1">
        <v>3.2515049999999999</v>
      </c>
    </row>
    <row r="10" spans="1:15" ht="21" x14ac:dyDescent="0.25">
      <c r="A10" s="1">
        <v>9</v>
      </c>
      <c r="B10" s="1">
        <v>0.38040777777777801</v>
      </c>
      <c r="C10" s="1">
        <v>0.41991472222222198</v>
      </c>
      <c r="D10" s="1">
        <v>2.0518361111111099</v>
      </c>
      <c r="E10" s="1">
        <v>2.6861155555555598</v>
      </c>
      <c r="F10" s="1">
        <v>2.5176808333333298</v>
      </c>
      <c r="G10" s="1">
        <v>3.2321627777777802</v>
      </c>
    </row>
    <row r="11" spans="1:15" ht="21" x14ac:dyDescent="0.25">
      <c r="A11" s="1">
        <v>10</v>
      </c>
      <c r="B11" s="1">
        <v>0.37984333333333298</v>
      </c>
      <c r="C11" s="1">
        <v>0.42308361111111098</v>
      </c>
      <c r="D11" s="1">
        <v>2.0524177777777801</v>
      </c>
      <c r="E11" s="1">
        <v>2.6350294444444402</v>
      </c>
      <c r="F11" s="1">
        <v>2.5001686111111101</v>
      </c>
      <c r="G11" s="1">
        <v>3.2830611111111101</v>
      </c>
    </row>
    <row r="12" spans="1:15" ht="21" x14ac:dyDescent="0.25">
      <c r="A12" s="1">
        <v>11</v>
      </c>
      <c r="B12" s="1">
        <v>0.37750638888888899</v>
      </c>
      <c r="C12" s="1">
        <v>0.41965166666666698</v>
      </c>
      <c r="D12" s="1">
        <v>2.0056552777777799</v>
      </c>
      <c r="E12" s="1">
        <v>2.6295330555555601</v>
      </c>
      <c r="F12" s="1">
        <v>2.45952611111111</v>
      </c>
      <c r="G12" s="1">
        <v>3.2219438888888901</v>
      </c>
    </row>
    <row r="13" spans="1:15" ht="21" x14ac:dyDescent="0.25">
      <c r="A13" s="1">
        <v>12</v>
      </c>
      <c r="B13" s="1">
        <v>0.37687722222222197</v>
      </c>
      <c r="C13" s="1">
        <v>0.419494166666667</v>
      </c>
      <c r="D13" s="1">
        <v>2.0562100000000001</v>
      </c>
      <c r="E13" s="1">
        <v>2.6802447222222199</v>
      </c>
      <c r="F13" s="1">
        <v>2.5159330555555601</v>
      </c>
      <c r="G13" s="1">
        <v>3.3025658333333299</v>
      </c>
    </row>
    <row r="14" spans="1:15" ht="21" x14ac:dyDescent="0.25">
      <c r="A14" s="1">
        <v>13</v>
      </c>
      <c r="B14" s="1">
        <v>0.37942527777777801</v>
      </c>
      <c r="C14" s="1">
        <v>0.42088888888888898</v>
      </c>
      <c r="D14" s="1">
        <v>2.0469169444444399</v>
      </c>
      <c r="E14" s="1">
        <v>2.66677416666667</v>
      </c>
      <c r="F14" s="1">
        <v>2.5096716666666699</v>
      </c>
      <c r="G14" s="1">
        <v>3.2205461111111102</v>
      </c>
    </row>
    <row r="15" spans="1:15" ht="21" x14ac:dyDescent="0.25">
      <c r="A15" s="1">
        <v>14</v>
      </c>
      <c r="B15" s="1">
        <v>0.38048861111111099</v>
      </c>
      <c r="C15" s="1">
        <v>0.420214166666667</v>
      </c>
      <c r="D15" s="1">
        <v>2.0416561111111098</v>
      </c>
      <c r="E15" s="1">
        <v>2.69756888888889</v>
      </c>
      <c r="F15" s="1">
        <v>2.7600319444444401</v>
      </c>
      <c r="G15" s="1">
        <v>3.1994888888888902</v>
      </c>
    </row>
    <row r="16" spans="1:15" ht="21" x14ac:dyDescent="0.25">
      <c r="A16" s="1">
        <v>15</v>
      </c>
      <c r="B16" s="1">
        <v>0.37542027777777798</v>
      </c>
      <c r="C16" s="1">
        <v>0.41965166666666698</v>
      </c>
      <c r="D16" s="1">
        <v>2.0256591666666699</v>
      </c>
      <c r="E16" s="1">
        <v>2.67005527777778</v>
      </c>
      <c r="F16" s="1">
        <v>2.7670158333333301</v>
      </c>
      <c r="G16" s="1">
        <v>3.4947577777777799</v>
      </c>
    </row>
    <row r="17" spans="1:7" ht="21" x14ac:dyDescent="0.25">
      <c r="A17" s="1">
        <v>16</v>
      </c>
      <c r="B17" s="1">
        <v>0.37873499999999999</v>
      </c>
      <c r="C17" s="1">
        <v>0.420003055555556</v>
      </c>
      <c r="D17" s="1">
        <v>2.04106361111111</v>
      </c>
      <c r="E17" s="1">
        <v>2.7180458333333299</v>
      </c>
      <c r="F17" s="1">
        <v>2.4934308333333299</v>
      </c>
      <c r="G17" s="1">
        <v>3.2244505555555598</v>
      </c>
    </row>
    <row r="18" spans="1:7" ht="21" x14ac:dyDescent="0.25">
      <c r="A18" s="1">
        <v>17</v>
      </c>
      <c r="B18" s="1">
        <v>0.37823777777777801</v>
      </c>
      <c r="C18" s="1">
        <v>0.41937138888888897</v>
      </c>
      <c r="D18" s="1">
        <v>2.0012727777777801</v>
      </c>
      <c r="E18" s="1">
        <v>2.67864722222222</v>
      </c>
      <c r="F18" s="1">
        <v>2.5269249999999999</v>
      </c>
      <c r="G18" s="1">
        <v>3.2083316666666701</v>
      </c>
    </row>
    <row r="19" spans="1:7" ht="21" x14ac:dyDescent="0.25">
      <c r="A19" s="1">
        <v>18</v>
      </c>
      <c r="B19" s="1">
        <v>0.37573972222222202</v>
      </c>
      <c r="C19" s="1">
        <v>0.4181375</v>
      </c>
      <c r="D19" s="1">
        <v>2.04544666666667</v>
      </c>
      <c r="E19" s="1">
        <v>2.69654277777778</v>
      </c>
      <c r="F19" s="1">
        <v>2.7737144444444399</v>
      </c>
      <c r="G19" s="1">
        <v>3.48639416666667</v>
      </c>
    </row>
    <row r="20" spans="1:7" ht="21" x14ac:dyDescent="0.25">
      <c r="A20" s="1">
        <v>19</v>
      </c>
      <c r="B20" s="1">
        <v>0.377228055555556</v>
      </c>
      <c r="C20" s="1">
        <v>0.420408888888889</v>
      </c>
      <c r="D20" s="1">
        <v>2.0457891666666699</v>
      </c>
      <c r="E20" s="1">
        <v>2.6958791666666699</v>
      </c>
      <c r="F20" s="1">
        <v>2.7458297222222199</v>
      </c>
      <c r="G20" s="1">
        <v>3.2129047222222198</v>
      </c>
    </row>
    <row r="21" spans="1:7" ht="21" x14ac:dyDescent="0.25">
      <c r="A21" s="1">
        <v>20</v>
      </c>
      <c r="B21" s="1">
        <v>0.37773027777777801</v>
      </c>
      <c r="C21" s="1">
        <v>0.420001666666667</v>
      </c>
      <c r="D21" s="1">
        <v>2.0507702777777799</v>
      </c>
      <c r="E21" s="1">
        <v>2.6296124999999999</v>
      </c>
      <c r="F21" s="1">
        <v>2.76286194444444</v>
      </c>
      <c r="G21" s="1">
        <v>3.2375908333333299</v>
      </c>
    </row>
    <row r="22" spans="1:7" ht="24" x14ac:dyDescent="0.3">
      <c r="A22" s="2" t="s">
        <v>21</v>
      </c>
      <c r="B22" s="3">
        <f>AVERAGE(B2:B21)</f>
        <v>0.37877397222222225</v>
      </c>
      <c r="C22" s="3">
        <f t="shared" ref="C22:G22" si="1">AVERAGE(C2:C21)</f>
        <v>0.42124194444444463</v>
      </c>
      <c r="D22" s="3">
        <f t="shared" si="1"/>
        <v>2.0509112083333343</v>
      </c>
      <c r="E22" s="3">
        <f t="shared" si="1"/>
        <v>2.6741665833333328</v>
      </c>
      <c r="F22" s="3">
        <f t="shared" si="1"/>
        <v>2.6039706527777766</v>
      </c>
      <c r="G22" s="3">
        <f t="shared" si="1"/>
        <v>3.2680193750000006</v>
      </c>
    </row>
    <row r="23" spans="1:7" x14ac:dyDescent="0.2">
      <c r="C23">
        <f>C22/B22</f>
        <v>1.1121195629495548</v>
      </c>
      <c r="E23">
        <f>E22/D22</f>
        <v>1.3038919347008127</v>
      </c>
      <c r="G23">
        <f>G22/F22</f>
        <v>1.2550139040598836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31CF5-70EF-7042-832A-918C9B2E8EA6}">
  <dimension ref="A1:M23"/>
  <sheetViews>
    <sheetView workbookViewId="0">
      <selection activeCell="L3" sqref="L3"/>
    </sheetView>
  </sheetViews>
  <sheetFormatPr baseColWidth="10" defaultRowHeight="16" x14ac:dyDescent="0.2"/>
  <cols>
    <col min="2" max="2" width="22.33203125" customWidth="1"/>
    <col min="3" max="3" width="31.1640625" customWidth="1"/>
    <col min="4" max="4" width="23.1640625" customWidth="1"/>
    <col min="5" max="5" width="26.6640625" customWidth="1"/>
    <col min="9" max="9" width="14.6640625" customWidth="1"/>
    <col min="10" max="10" width="16.33203125" customWidth="1"/>
    <col min="11" max="12" width="15.83203125" customWidth="1"/>
  </cols>
  <sheetData>
    <row r="1" spans="1:13" ht="24" x14ac:dyDescent="0.3">
      <c r="B1" t="s">
        <v>15</v>
      </c>
      <c r="C1" s="1" t="s">
        <v>16</v>
      </c>
      <c r="D1" s="1" t="s">
        <v>17</v>
      </c>
      <c r="E1" s="1" t="s">
        <v>39</v>
      </c>
      <c r="I1" s="1" t="s">
        <v>18</v>
      </c>
      <c r="J1" s="1" t="s">
        <v>7</v>
      </c>
      <c r="K1" s="1" t="s">
        <v>8</v>
      </c>
      <c r="L1" s="1" t="s">
        <v>9</v>
      </c>
      <c r="M1" s="2" t="s">
        <v>22</v>
      </c>
    </row>
    <row r="2" spans="1:13" ht="24" x14ac:dyDescent="0.3">
      <c r="A2" s="1">
        <v>1</v>
      </c>
      <c r="B2" s="1">
        <v>7.2840277777777795E-2</v>
      </c>
      <c r="C2" s="1">
        <v>8.3446388888888903E-2</v>
      </c>
      <c r="D2" s="1">
        <v>0.44855611111111099</v>
      </c>
      <c r="E2" s="1">
        <v>0.48604333333333299</v>
      </c>
      <c r="H2" s="1">
        <v>1</v>
      </c>
      <c r="I2" s="1" t="s">
        <v>19</v>
      </c>
      <c r="J2" s="1" t="s">
        <v>38</v>
      </c>
      <c r="K2" s="1">
        <v>819.38731588046096</v>
      </c>
      <c r="L2" s="1">
        <v>837.50285021733498</v>
      </c>
      <c r="M2" s="2">
        <f>L2/K2</f>
        <v>1.0221086340803411</v>
      </c>
    </row>
    <row r="3" spans="1:13" ht="24" x14ac:dyDescent="0.3">
      <c r="A3" s="1">
        <v>2</v>
      </c>
      <c r="B3" s="1">
        <v>7.2426388888888901E-2</v>
      </c>
      <c r="C3" s="1">
        <v>8.2846111111111106E-2</v>
      </c>
      <c r="D3" s="1">
        <v>0.44292388888888901</v>
      </c>
      <c r="E3" s="1">
        <v>0.48434305555555601</v>
      </c>
      <c r="H3" s="1">
        <v>2</v>
      </c>
      <c r="I3" s="1" t="s">
        <v>20</v>
      </c>
      <c r="J3" s="1" t="s">
        <v>38</v>
      </c>
      <c r="K3" s="1">
        <v>2760.4127095336198</v>
      </c>
      <c r="L3" s="1">
        <v>2961.6655559555102</v>
      </c>
      <c r="M3" s="2">
        <f>L3/K3</f>
        <v>1.0729067960478609</v>
      </c>
    </row>
    <row r="4" spans="1:13" ht="21" x14ac:dyDescent="0.25">
      <c r="A4" s="1">
        <v>3</v>
      </c>
      <c r="B4" s="1">
        <v>7.2665277777777801E-2</v>
      </c>
      <c r="C4" s="1">
        <v>8.3359166666666706E-2</v>
      </c>
      <c r="D4" s="1">
        <v>0.44323499999999999</v>
      </c>
      <c r="E4" s="1">
        <v>0.48359305555555598</v>
      </c>
    </row>
    <row r="5" spans="1:13" ht="21" x14ac:dyDescent="0.25">
      <c r="A5" s="1">
        <v>4</v>
      </c>
      <c r="B5" s="1">
        <v>7.25913888888889E-2</v>
      </c>
      <c r="C5" s="1">
        <v>8.3616111111111099E-2</v>
      </c>
      <c r="D5" s="1">
        <v>0.44007499999999999</v>
      </c>
      <c r="E5" s="1">
        <v>0.49043222222222199</v>
      </c>
    </row>
    <row r="6" spans="1:13" ht="21" x14ac:dyDescent="0.25">
      <c r="A6" s="1">
        <v>5</v>
      </c>
      <c r="B6" s="1">
        <v>7.2982777777777799E-2</v>
      </c>
      <c r="C6" s="1">
        <v>8.3566944444444402E-2</v>
      </c>
      <c r="D6" s="1">
        <v>0.44080777777777802</v>
      </c>
      <c r="E6" s="1">
        <v>0.48713166666666702</v>
      </c>
    </row>
    <row r="7" spans="1:13" ht="21" x14ac:dyDescent="0.25">
      <c r="A7" s="1">
        <v>6</v>
      </c>
      <c r="B7" s="1">
        <v>7.3096111111111098E-2</v>
      </c>
      <c r="C7" s="1">
        <v>8.2889444444444405E-2</v>
      </c>
      <c r="D7" s="1">
        <v>0.44034888888888901</v>
      </c>
      <c r="E7" s="1">
        <v>0.48641000000000001</v>
      </c>
    </row>
    <row r="8" spans="1:13" ht="21" x14ac:dyDescent="0.25">
      <c r="A8" s="1">
        <v>7</v>
      </c>
      <c r="B8" s="1">
        <v>7.2873611111111097E-2</v>
      </c>
      <c r="C8" s="1">
        <v>8.4159999999999999E-2</v>
      </c>
      <c r="D8" s="1">
        <v>0.44057944444444402</v>
      </c>
      <c r="E8" s="1">
        <v>0.48503055555555602</v>
      </c>
    </row>
    <row r="9" spans="1:13" ht="21" x14ac:dyDescent="0.25">
      <c r="A9" s="1">
        <v>8</v>
      </c>
      <c r="B9" s="1">
        <v>7.3117500000000002E-2</v>
      </c>
      <c r="C9" s="1">
        <v>8.2461944444444393E-2</v>
      </c>
      <c r="D9" s="1">
        <v>0.44097916666666698</v>
      </c>
      <c r="E9" s="1">
        <v>0.48731305555555599</v>
      </c>
    </row>
    <row r="10" spans="1:13" ht="21" x14ac:dyDescent="0.25">
      <c r="A10" s="1">
        <v>9</v>
      </c>
      <c r="B10" s="1">
        <v>7.2829166666666695E-2</v>
      </c>
      <c r="C10" s="1">
        <v>8.34327777777778E-2</v>
      </c>
      <c r="D10" s="1">
        <v>0.44056000000000001</v>
      </c>
      <c r="E10" s="1">
        <v>0.49171388888888901</v>
      </c>
    </row>
    <row r="11" spans="1:13" ht="21" x14ac:dyDescent="0.25">
      <c r="A11" s="1">
        <v>10</v>
      </c>
      <c r="B11" s="1">
        <v>7.3286944444444405E-2</v>
      </c>
      <c r="C11" s="1">
        <v>8.4113333333333304E-2</v>
      </c>
      <c r="D11" s="1">
        <v>0.44587055555555599</v>
      </c>
      <c r="E11" s="1">
        <v>0.48720194444444398</v>
      </c>
    </row>
    <row r="12" spans="1:13" ht="21" x14ac:dyDescent="0.25">
      <c r="A12" s="1">
        <v>11</v>
      </c>
      <c r="B12" s="1">
        <v>7.3244166666666694E-2</v>
      </c>
      <c r="C12" s="1">
        <v>8.2236944444444404E-2</v>
      </c>
      <c r="D12" s="1">
        <v>0.43608972222222198</v>
      </c>
      <c r="E12" s="1">
        <v>0.48538249999999999</v>
      </c>
    </row>
    <row r="13" spans="1:13" ht="21" x14ac:dyDescent="0.25">
      <c r="A13" s="1">
        <v>12</v>
      </c>
      <c r="B13" s="1">
        <v>7.2749166666666698E-2</v>
      </c>
      <c r="C13" s="1">
        <v>8.3823611111111099E-2</v>
      </c>
      <c r="D13" s="1">
        <v>0.43853944444444398</v>
      </c>
      <c r="E13" s="1">
        <v>0.48747277777777798</v>
      </c>
    </row>
    <row r="14" spans="1:13" ht="21" x14ac:dyDescent="0.25">
      <c r="A14" s="1">
        <v>13</v>
      </c>
      <c r="B14" s="1">
        <v>7.28558333333333E-2</v>
      </c>
      <c r="C14" s="1">
        <v>8.39636111111111E-2</v>
      </c>
      <c r="D14" s="1">
        <v>0.43945194444444402</v>
      </c>
      <c r="E14" s="1">
        <v>0.48199694444444402</v>
      </c>
    </row>
    <row r="15" spans="1:13" ht="21" x14ac:dyDescent="0.25">
      <c r="A15" s="1">
        <v>14</v>
      </c>
      <c r="B15" s="1">
        <v>7.3185277777777794E-2</v>
      </c>
      <c r="C15" s="1">
        <v>8.4182499999999993E-2</v>
      </c>
      <c r="D15" s="1">
        <v>0.438822222222222</v>
      </c>
      <c r="E15" s="1">
        <v>0.48701722222222199</v>
      </c>
    </row>
    <row r="16" spans="1:13" ht="21" x14ac:dyDescent="0.25">
      <c r="A16" s="1">
        <v>15</v>
      </c>
      <c r="B16" s="1">
        <v>7.3081944444444394E-2</v>
      </c>
      <c r="C16" s="1">
        <v>8.29955555555556E-2</v>
      </c>
      <c r="D16" s="1">
        <v>0.436585</v>
      </c>
      <c r="E16" s="1">
        <v>0.48709944444444397</v>
      </c>
    </row>
    <row r="17" spans="1:5" ht="21" x14ac:dyDescent="0.25">
      <c r="A17" s="1">
        <v>16</v>
      </c>
      <c r="B17" s="1">
        <v>7.2322499999999998E-2</v>
      </c>
      <c r="C17" s="1">
        <v>8.2980833333333295E-2</v>
      </c>
      <c r="D17" s="1">
        <v>0.43901388888888898</v>
      </c>
      <c r="E17" s="1">
        <v>0.48234888888888899</v>
      </c>
    </row>
    <row r="18" spans="1:5" ht="21" x14ac:dyDescent="0.25">
      <c r="A18" s="1">
        <v>17</v>
      </c>
      <c r="B18" s="1">
        <v>7.2462777777777806E-2</v>
      </c>
      <c r="C18" s="1">
        <v>8.5061944444444496E-2</v>
      </c>
      <c r="D18" s="1">
        <v>0.43759138888888899</v>
      </c>
      <c r="E18" s="1">
        <v>0.489315</v>
      </c>
    </row>
    <row r="19" spans="1:5" ht="21" x14ac:dyDescent="0.25">
      <c r="A19" s="1">
        <v>18</v>
      </c>
      <c r="B19" s="1">
        <v>7.2580555555555606E-2</v>
      </c>
      <c r="C19" s="1">
        <v>8.33811111111111E-2</v>
      </c>
      <c r="D19" s="1">
        <v>0.43960500000000002</v>
      </c>
      <c r="E19" s="1">
        <v>0.48443805555555602</v>
      </c>
    </row>
    <row r="20" spans="1:5" ht="21" x14ac:dyDescent="0.25">
      <c r="A20" s="1">
        <v>19</v>
      </c>
      <c r="B20" s="1">
        <v>7.2651111111111097E-2</v>
      </c>
      <c r="C20" s="1">
        <v>8.2323611111111097E-2</v>
      </c>
      <c r="D20" s="1">
        <v>0.43731055555555598</v>
      </c>
      <c r="E20" s="1">
        <v>0.48544749999999998</v>
      </c>
    </row>
    <row r="21" spans="1:5" ht="21" x14ac:dyDescent="0.25">
      <c r="A21" s="1">
        <v>20</v>
      </c>
      <c r="B21" s="1">
        <v>7.2819999999999996E-2</v>
      </c>
      <c r="C21" s="1">
        <v>8.3710833333333304E-2</v>
      </c>
      <c r="D21" s="1">
        <v>0.438805</v>
      </c>
      <c r="E21" s="1">
        <v>0.48696472222222198</v>
      </c>
    </row>
    <row r="22" spans="1:5" ht="24" x14ac:dyDescent="0.3">
      <c r="A22" s="3" t="s">
        <v>21</v>
      </c>
      <c r="B22" s="3">
        <f>AVERAGE(B2:B21)</f>
        <v>7.2833138888888899E-2</v>
      </c>
      <c r="C22" s="3">
        <f t="shared" ref="C22:E22" si="0">AVERAGE(C2:C21)</f>
        <v>8.3427638888888905E-2</v>
      </c>
      <c r="D22" s="3">
        <f t="shared" si="0"/>
        <v>0.44028750000000005</v>
      </c>
      <c r="E22" s="3">
        <f t="shared" si="0"/>
        <v>0.4863347916666666</v>
      </c>
    </row>
    <row r="23" spans="1:5" x14ac:dyDescent="0.2">
      <c r="C23">
        <f>C22/B22</f>
        <v>1.1454626309071001</v>
      </c>
      <c r="E23">
        <f>E22/D22</f>
        <v>1.1045845990782535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571D1-06B5-0A4E-90F0-ED62E2A3BA53}">
  <dimension ref="A1:Q15"/>
  <sheetViews>
    <sheetView topLeftCell="C1" workbookViewId="0">
      <selection activeCell="F15" sqref="F15"/>
    </sheetView>
  </sheetViews>
  <sheetFormatPr baseColWidth="10" defaultRowHeight="16" x14ac:dyDescent="0.2"/>
  <cols>
    <col min="1" max="1" width="18.33203125" customWidth="1"/>
    <col min="2" max="2" width="24" customWidth="1"/>
    <col min="3" max="3" width="23.6640625" customWidth="1"/>
    <col min="4" max="4" width="19.6640625" customWidth="1"/>
    <col min="5" max="5" width="21.6640625" customWidth="1"/>
    <col min="6" max="6" width="21.5" customWidth="1"/>
    <col min="7" max="7" width="23.6640625" customWidth="1"/>
    <col min="8" max="8" width="24.33203125" customWidth="1"/>
    <col min="9" max="9" width="19" customWidth="1"/>
    <col min="10" max="10" width="20.6640625" customWidth="1"/>
    <col min="11" max="11" width="17.6640625" customWidth="1"/>
    <col min="12" max="12" width="22.6640625" customWidth="1"/>
    <col min="13" max="13" width="19.1640625" customWidth="1"/>
    <col min="14" max="14" width="20.6640625" customWidth="1"/>
    <col min="15" max="15" width="15.33203125" customWidth="1"/>
    <col min="16" max="16" width="18.1640625" customWidth="1"/>
    <col min="17" max="17" width="23.5" customWidth="1"/>
  </cols>
  <sheetData>
    <row r="1" spans="1:17" s="9" customFormat="1" ht="29" x14ac:dyDescent="0.35">
      <c r="B1" s="9" t="s">
        <v>40</v>
      </c>
      <c r="C1" s="9" t="s">
        <v>41</v>
      </c>
      <c r="D1" s="9" t="s">
        <v>14</v>
      </c>
      <c r="E1" s="9" t="s">
        <v>42</v>
      </c>
      <c r="F1" s="9" t="s">
        <v>43</v>
      </c>
      <c r="G1" s="9" t="s">
        <v>44</v>
      </c>
      <c r="H1" s="9" t="s">
        <v>45</v>
      </c>
      <c r="I1" s="9" t="s">
        <v>36</v>
      </c>
      <c r="J1" s="9" t="s">
        <v>35</v>
      </c>
      <c r="K1" s="9" t="s">
        <v>46</v>
      </c>
      <c r="L1" s="9" t="s">
        <v>11</v>
      </c>
      <c r="M1" s="9" t="s">
        <v>47</v>
      </c>
      <c r="N1" s="10" t="s">
        <v>37</v>
      </c>
      <c r="O1" s="9" t="s">
        <v>48</v>
      </c>
      <c r="P1" s="9" t="s">
        <v>38</v>
      </c>
      <c r="Q1" s="9" t="s">
        <v>49</v>
      </c>
    </row>
    <row r="2" spans="1:17" s="9" customFormat="1" ht="29" x14ac:dyDescent="0.35">
      <c r="A2" s="9" t="s">
        <v>50</v>
      </c>
      <c r="B2" s="13">
        <v>0.78287514885570297</v>
      </c>
      <c r="C2" s="13">
        <v>0.87747007805156196</v>
      </c>
      <c r="D2" s="13">
        <v>0.72187839989847702</v>
      </c>
      <c r="E2" s="13">
        <v>0.910743784345868</v>
      </c>
      <c r="F2" s="13">
        <v>0.90059783862479703</v>
      </c>
      <c r="G2" s="13">
        <v>0.68159721385623695</v>
      </c>
      <c r="H2" s="13">
        <v>0.68901231373277405</v>
      </c>
      <c r="I2" s="13">
        <v>0.74479028065652497</v>
      </c>
      <c r="J2" s="13">
        <v>0.65729029766472702</v>
      </c>
      <c r="K2" s="13">
        <v>0.87670698216866505</v>
      </c>
      <c r="L2" s="13">
        <v>0.85097752838933305</v>
      </c>
      <c r="M2" s="13">
        <v>0.97802075206230898</v>
      </c>
      <c r="N2" s="14">
        <v>0.98214140536169303</v>
      </c>
      <c r="O2" s="13">
        <v>0.96794806153851598</v>
      </c>
      <c r="P2" s="13">
        <v>0.86937446391579398</v>
      </c>
      <c r="Q2" s="13">
        <v>0.933446725823463</v>
      </c>
    </row>
    <row r="4" spans="1:17" s="9" customFormat="1" ht="29" x14ac:dyDescent="0.35">
      <c r="B4" s="9" t="s">
        <v>40</v>
      </c>
      <c r="C4" s="9" t="s">
        <v>41</v>
      </c>
      <c r="D4" s="10" t="s">
        <v>14</v>
      </c>
      <c r="E4" s="9" t="s">
        <v>54</v>
      </c>
      <c r="F4" s="9" t="s">
        <v>44</v>
      </c>
      <c r="G4" s="9" t="s">
        <v>45</v>
      </c>
      <c r="H4" s="9" t="s">
        <v>36</v>
      </c>
      <c r="I4" s="9" t="s">
        <v>55</v>
      </c>
      <c r="J4" s="9" t="s">
        <v>35</v>
      </c>
      <c r="K4" s="9" t="s">
        <v>46</v>
      </c>
      <c r="L4" s="9" t="s">
        <v>11</v>
      </c>
      <c r="M4" s="9" t="s">
        <v>47</v>
      </c>
      <c r="N4" s="9" t="s">
        <v>37</v>
      </c>
      <c r="O4" s="9" t="s">
        <v>48</v>
      </c>
      <c r="P4" s="9" t="s">
        <v>38</v>
      </c>
      <c r="Q4" s="9" t="s">
        <v>49</v>
      </c>
    </row>
    <row r="5" spans="1:17" s="9" customFormat="1" ht="29" x14ac:dyDescent="0.35">
      <c r="A5" s="9" t="s">
        <v>12</v>
      </c>
      <c r="B5" s="13">
        <v>1.63300387967998</v>
      </c>
      <c r="C5" s="13">
        <v>0.73302115534678702</v>
      </c>
      <c r="D5" s="14">
        <v>2.1475097634417399</v>
      </c>
      <c r="E5" s="13">
        <v>0.72888598679772798</v>
      </c>
      <c r="F5" s="13">
        <v>0.89815074571745701</v>
      </c>
      <c r="G5" s="13">
        <v>0.76001950028315801</v>
      </c>
      <c r="H5" s="13">
        <v>0.66880740230979097</v>
      </c>
      <c r="I5" s="13">
        <v>0.64166184701989704</v>
      </c>
      <c r="J5" s="13">
        <v>0.75305351973705503</v>
      </c>
      <c r="K5" s="13">
        <v>0.76791234826542498</v>
      </c>
      <c r="L5" s="13">
        <v>0.73998439477844502</v>
      </c>
      <c r="M5" s="13">
        <v>0.72740089489523296</v>
      </c>
      <c r="N5" s="13">
        <v>0.72957351752182298</v>
      </c>
      <c r="O5" s="13">
        <v>0.75815620906199699</v>
      </c>
      <c r="P5" s="13">
        <v>0.73965518888853599</v>
      </c>
      <c r="Q5" s="13">
        <v>0.73928672595828204</v>
      </c>
    </row>
    <row r="7" spans="1:17" s="9" customFormat="1" ht="29" x14ac:dyDescent="0.35">
      <c r="B7" s="9" t="s">
        <v>40</v>
      </c>
      <c r="C7" s="9" t="s">
        <v>41</v>
      </c>
      <c r="D7" s="10" t="s">
        <v>14</v>
      </c>
      <c r="E7" s="9" t="s">
        <v>54</v>
      </c>
      <c r="F7" s="9" t="s">
        <v>44</v>
      </c>
      <c r="G7" s="9" t="s">
        <v>45</v>
      </c>
      <c r="H7" s="9" t="s">
        <v>36</v>
      </c>
      <c r="I7" s="9" t="s">
        <v>55</v>
      </c>
      <c r="J7" s="9" t="s">
        <v>35</v>
      </c>
      <c r="K7" s="9" t="s">
        <v>46</v>
      </c>
      <c r="L7" s="9" t="s">
        <v>11</v>
      </c>
      <c r="M7" s="9" t="s">
        <v>47</v>
      </c>
      <c r="N7" s="9" t="s">
        <v>37</v>
      </c>
      <c r="O7" s="9" t="s">
        <v>48</v>
      </c>
      <c r="P7" s="9" t="s">
        <v>38</v>
      </c>
      <c r="Q7" s="9" t="s">
        <v>49</v>
      </c>
    </row>
    <row r="8" spans="1:17" s="9" customFormat="1" ht="29" x14ac:dyDescent="0.35">
      <c r="A8" s="9" t="s">
        <v>51</v>
      </c>
      <c r="B8" s="13">
        <v>1.5244729403180699</v>
      </c>
      <c r="C8" s="13">
        <v>0.81493362204251996</v>
      </c>
      <c r="D8" s="14">
        <v>1.5755594743341099</v>
      </c>
      <c r="E8" s="13">
        <v>0.90485548649549896</v>
      </c>
      <c r="F8" s="13">
        <v>0.930015131237379</v>
      </c>
      <c r="G8" s="13">
        <v>0.86455043900680295</v>
      </c>
      <c r="H8" s="13">
        <v>0.95443414819641204</v>
      </c>
      <c r="I8" s="13">
        <v>0.75761212671342704</v>
      </c>
      <c r="J8" s="13">
        <v>0.87082672180536902</v>
      </c>
      <c r="K8" s="13">
        <v>1.14868143087112</v>
      </c>
      <c r="L8" s="13">
        <v>1.2961549283343801</v>
      </c>
      <c r="M8" s="13">
        <v>0.96293741206502903</v>
      </c>
      <c r="N8" s="13">
        <v>0.88065725081194601</v>
      </c>
      <c r="O8" s="13">
        <v>0.86806120761767402</v>
      </c>
      <c r="P8" s="13">
        <v>0.80912068668000103</v>
      </c>
      <c r="Q8" s="13">
        <v>0.83831516056526201</v>
      </c>
    </row>
    <row r="10" spans="1:17" s="9" customFormat="1" ht="29" x14ac:dyDescent="0.35">
      <c r="B10" s="9" t="s">
        <v>40</v>
      </c>
      <c r="C10" s="9" t="s">
        <v>41</v>
      </c>
      <c r="D10" s="9" t="s">
        <v>14</v>
      </c>
      <c r="E10" s="10" t="s">
        <v>42</v>
      </c>
      <c r="F10" s="9" t="s">
        <v>44</v>
      </c>
      <c r="G10" s="9" t="s">
        <v>45</v>
      </c>
      <c r="H10" s="9" t="s">
        <v>36</v>
      </c>
      <c r="I10" s="9" t="s">
        <v>35</v>
      </c>
      <c r="J10" s="9" t="s">
        <v>46</v>
      </c>
      <c r="K10" s="9" t="s">
        <v>11</v>
      </c>
      <c r="L10" s="9" t="s">
        <v>47</v>
      </c>
      <c r="M10" s="9" t="s">
        <v>37</v>
      </c>
      <c r="N10" s="10" t="s">
        <v>48</v>
      </c>
      <c r="O10" s="9" t="s">
        <v>38</v>
      </c>
      <c r="P10" s="9" t="s">
        <v>49</v>
      </c>
    </row>
    <row r="11" spans="1:17" s="9" customFormat="1" ht="29" x14ac:dyDescent="0.35">
      <c r="A11" s="9" t="s">
        <v>52</v>
      </c>
      <c r="B11" s="13">
        <v>0.177932390962599</v>
      </c>
      <c r="C11" s="13">
        <v>0.85104550886670705</v>
      </c>
      <c r="D11" s="13">
        <v>0.130952484780748</v>
      </c>
      <c r="E11" s="13">
        <v>0.88329240269662601</v>
      </c>
      <c r="F11" s="13">
        <v>0.65236436733474001</v>
      </c>
      <c r="G11" s="13">
        <v>0.55592095598338598</v>
      </c>
      <c r="H11" s="13">
        <v>0.160707334560131</v>
      </c>
      <c r="I11" s="13">
        <v>0.50992933682105201</v>
      </c>
      <c r="J11" s="13">
        <v>0.17352525610949199</v>
      </c>
      <c r="K11" s="13">
        <v>0.151549700800019</v>
      </c>
      <c r="L11" s="13">
        <v>0.88564197840880199</v>
      </c>
      <c r="M11" s="13">
        <v>0.86950532407624503</v>
      </c>
      <c r="N11" s="14">
        <v>0.92021091580120395</v>
      </c>
      <c r="O11" s="13">
        <v>0.89765730847207204</v>
      </c>
      <c r="P11" s="13">
        <v>0.90375393204098198</v>
      </c>
    </row>
    <row r="12" spans="1:17" s="9" customFormat="1" ht="29" x14ac:dyDescent="0.35">
      <c r="A12" s="9" t="s">
        <v>53</v>
      </c>
      <c r="B12" s="13">
        <v>1.51811338282551</v>
      </c>
      <c r="C12" s="13">
        <v>1.6144673896458099</v>
      </c>
      <c r="D12" s="13">
        <v>1.5347100138593901</v>
      </c>
      <c r="E12" s="14">
        <v>1.8322080281148501</v>
      </c>
      <c r="F12" s="13">
        <v>1.26767240796434</v>
      </c>
      <c r="G12" s="13">
        <v>1.28492151778549</v>
      </c>
      <c r="H12" s="13">
        <v>1.3777443773362701</v>
      </c>
      <c r="I12" s="13">
        <v>1.2016800542264701</v>
      </c>
      <c r="J12" s="13">
        <v>1.6380392151935099</v>
      </c>
      <c r="K12" s="13">
        <v>1.5459361883146601</v>
      </c>
      <c r="L12" s="13">
        <v>1.7858691329712499</v>
      </c>
      <c r="M12" s="13">
        <v>1.03339490146434</v>
      </c>
      <c r="N12" s="13">
        <v>1.00089148797826</v>
      </c>
      <c r="O12" s="13">
        <v>0.97061484761929395</v>
      </c>
      <c r="P12" s="13">
        <v>1.0168678546304599</v>
      </c>
    </row>
    <row r="14" spans="1:17" ht="29" x14ac:dyDescent="0.35">
      <c r="B14" s="9" t="s">
        <v>40</v>
      </c>
      <c r="C14" s="9" t="s">
        <v>41</v>
      </c>
      <c r="D14" s="9" t="s">
        <v>14</v>
      </c>
      <c r="E14" s="9" t="s">
        <v>42</v>
      </c>
      <c r="F14" s="10" t="s">
        <v>44</v>
      </c>
      <c r="G14" s="9" t="s">
        <v>45</v>
      </c>
      <c r="H14" s="9" t="s">
        <v>36</v>
      </c>
      <c r="I14" s="9" t="s">
        <v>35</v>
      </c>
      <c r="J14" s="9" t="s">
        <v>46</v>
      </c>
      <c r="K14" s="9" t="s">
        <v>11</v>
      </c>
      <c r="L14" s="9" t="s">
        <v>47</v>
      </c>
      <c r="M14" s="9" t="s">
        <v>37</v>
      </c>
      <c r="N14" s="9" t="s">
        <v>48</v>
      </c>
      <c r="O14" s="9" t="s">
        <v>38</v>
      </c>
      <c r="P14" s="9" t="s">
        <v>49</v>
      </c>
    </row>
    <row r="15" spans="1:17" ht="29" x14ac:dyDescent="0.35">
      <c r="A15" s="9" t="s">
        <v>56</v>
      </c>
      <c r="B15" s="13">
        <v>0.37508488429876402</v>
      </c>
      <c r="C15" s="13">
        <v>1.8794105703831701</v>
      </c>
      <c r="D15" s="13">
        <v>4.52085804090183</v>
      </c>
      <c r="E15" s="13">
        <v>2.7889191986277799</v>
      </c>
      <c r="F15" s="14">
        <v>10.7625962264378</v>
      </c>
      <c r="G15" s="13">
        <v>8.8943366156754493</v>
      </c>
      <c r="H15" s="13">
        <v>2.3193108886187801</v>
      </c>
      <c r="I15" s="13">
        <v>8.8684582536161294</v>
      </c>
      <c r="J15" s="13">
        <v>4.6517423468297299</v>
      </c>
      <c r="K15" s="13">
        <v>4.1023408016670402</v>
      </c>
      <c r="L15" s="13">
        <v>2.13651032619642</v>
      </c>
      <c r="M15" s="13">
        <v>2.0676112478803299</v>
      </c>
      <c r="N15" s="13">
        <v>2.09082324864998</v>
      </c>
      <c r="O15" s="13">
        <v>2.0169796138181399</v>
      </c>
      <c r="P15" s="13">
        <v>1.9945642989802701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D295B-BE96-1348-956A-1C8D9C19201E}">
  <dimension ref="A1:K13"/>
  <sheetViews>
    <sheetView tabSelected="1" topLeftCell="B1" workbookViewId="0">
      <selection activeCell="G6" sqref="G4:G7"/>
    </sheetView>
  </sheetViews>
  <sheetFormatPr baseColWidth="10" defaultRowHeight="16" x14ac:dyDescent="0.2"/>
  <cols>
    <col min="1" max="1" width="25.5" customWidth="1"/>
    <col min="2" max="2" width="24.5" customWidth="1"/>
    <col min="3" max="3" width="42" customWidth="1"/>
    <col min="4" max="4" width="55.83203125" customWidth="1"/>
    <col min="5" max="5" width="19" customWidth="1"/>
    <col min="6" max="6" width="19.83203125" customWidth="1"/>
    <col min="7" max="7" width="20.33203125" customWidth="1"/>
    <col min="8" max="8" width="53.83203125" customWidth="1"/>
    <col min="9" max="9" width="10.83203125" customWidth="1"/>
    <col min="10" max="10" width="21" customWidth="1"/>
  </cols>
  <sheetData>
    <row r="1" spans="1:11" ht="26" x14ac:dyDescent="0.3">
      <c r="A1" s="4" t="s">
        <v>23</v>
      </c>
      <c r="B1" s="4" t="s">
        <v>24</v>
      </c>
      <c r="C1" s="4" t="s">
        <v>27</v>
      </c>
      <c r="D1" s="4" t="s">
        <v>29</v>
      </c>
      <c r="E1" s="4" t="s">
        <v>28</v>
      </c>
      <c r="F1" s="4" t="s">
        <v>30</v>
      </c>
      <c r="G1" s="4" t="s">
        <v>31</v>
      </c>
      <c r="H1" s="4" t="s">
        <v>59</v>
      </c>
      <c r="I1" s="4"/>
      <c r="J1" s="4" t="s">
        <v>21</v>
      </c>
      <c r="K1" s="4"/>
    </row>
    <row r="2" spans="1:11" ht="26" customHeight="1" x14ac:dyDescent="0.3">
      <c r="A2" s="12" t="s">
        <v>10</v>
      </c>
      <c r="B2" s="4" t="s">
        <v>26</v>
      </c>
      <c r="C2" s="5">
        <v>0.37877397222222198</v>
      </c>
      <c r="D2" s="11" t="s">
        <v>37</v>
      </c>
      <c r="E2" s="6">
        <v>698.94708404817504</v>
      </c>
      <c r="F2">
        <f>E2/C2</f>
        <v>1845.2880485624062</v>
      </c>
      <c r="G2" s="19">
        <f>F3/F2</f>
        <v>0.96554665748662172</v>
      </c>
      <c r="H2" s="18" t="s">
        <v>37</v>
      </c>
      <c r="I2" s="12">
        <v>0.98209999999999997</v>
      </c>
      <c r="J2" s="17">
        <f>(I2+G2)/2</f>
        <v>0.9738233287433109</v>
      </c>
      <c r="K2" s="4"/>
    </row>
    <row r="3" spans="1:11" ht="26" customHeight="1" x14ac:dyDescent="0.3">
      <c r="A3" s="12"/>
      <c r="B3" s="4" t="s">
        <v>25</v>
      </c>
      <c r="C3" s="5">
        <v>0.42124194444444463</v>
      </c>
      <c r="D3" s="11"/>
      <c r="E3" s="6">
        <v>750.53170406016</v>
      </c>
      <c r="F3">
        <f t="shared" ref="F3:F11" si="0">E3/C3</f>
        <v>1781.7117073894422</v>
      </c>
      <c r="G3" s="19"/>
      <c r="H3" s="18"/>
      <c r="I3" s="12"/>
      <c r="J3" s="12"/>
      <c r="K3" s="4"/>
    </row>
    <row r="4" spans="1:11" ht="26" customHeight="1" x14ac:dyDescent="0.3">
      <c r="A4" s="12" t="s">
        <v>12</v>
      </c>
      <c r="B4" s="4" t="s">
        <v>26</v>
      </c>
      <c r="C4" s="5">
        <v>2.0509112083333343</v>
      </c>
      <c r="D4" s="11" t="s">
        <v>14</v>
      </c>
      <c r="E4" s="6">
        <v>1231.3216790474</v>
      </c>
      <c r="F4">
        <f t="shared" si="0"/>
        <v>600.37785840959407</v>
      </c>
      <c r="G4" s="19">
        <f t="shared" ref="G4" si="1">F5/F4</f>
        <v>2.1238600210385012</v>
      </c>
      <c r="H4" s="18" t="s">
        <v>14</v>
      </c>
      <c r="I4" s="12">
        <v>2.1475</v>
      </c>
      <c r="J4" s="17">
        <f t="shared" ref="J4" si="2">(I4+G4)/2</f>
        <v>2.1356800105192506</v>
      </c>
      <c r="K4" s="4"/>
    </row>
    <row r="5" spans="1:11" ht="26" customHeight="1" x14ac:dyDescent="0.3">
      <c r="A5" s="12"/>
      <c r="B5" s="4" t="s">
        <v>25</v>
      </c>
      <c r="C5" s="5">
        <v>2.6741665833333328</v>
      </c>
      <c r="D5" s="11"/>
      <c r="E5" s="6">
        <v>3409.87936537017</v>
      </c>
      <c r="F5">
        <f t="shared" si="0"/>
        <v>1275.1185309928508</v>
      </c>
      <c r="G5" s="19"/>
      <c r="H5" s="18"/>
      <c r="I5" s="12"/>
      <c r="J5" s="12"/>
      <c r="K5" s="4"/>
    </row>
    <row r="6" spans="1:11" ht="26" customHeight="1" x14ac:dyDescent="0.3">
      <c r="A6" s="12" t="s">
        <v>13</v>
      </c>
      <c r="B6" s="4" t="s">
        <v>26</v>
      </c>
      <c r="C6" s="5">
        <v>2.6039706527777766</v>
      </c>
      <c r="D6" s="11" t="s">
        <v>14</v>
      </c>
      <c r="E6" s="6">
        <v>387.82732735132402</v>
      </c>
      <c r="F6">
        <f t="shared" si="0"/>
        <v>148.93690408438766</v>
      </c>
      <c r="G6" s="19">
        <f t="shared" ref="G6" si="3">F7/F6</f>
        <v>1.5480434917228625</v>
      </c>
      <c r="H6" s="18" t="s">
        <v>14</v>
      </c>
      <c r="I6" s="12">
        <v>1.5755999999999999</v>
      </c>
      <c r="J6" s="17">
        <f t="shared" ref="J6" si="4">(I6+G6)/2</f>
        <v>1.5618217458614312</v>
      </c>
      <c r="K6" s="4"/>
    </row>
    <row r="7" spans="1:11" ht="26" customHeight="1" x14ac:dyDescent="0.3">
      <c r="A7" s="12"/>
      <c r="B7" s="4" t="s">
        <v>25</v>
      </c>
      <c r="C7" s="5">
        <v>3.2680193750000006</v>
      </c>
      <c r="D7" s="11"/>
      <c r="E7" s="6">
        <v>753.47717800327405</v>
      </c>
      <c r="F7">
        <f t="shared" si="0"/>
        <v>230.56080504518854</v>
      </c>
      <c r="G7" s="19"/>
      <c r="H7" s="18"/>
      <c r="I7" s="12"/>
      <c r="J7" s="12"/>
      <c r="K7" s="4"/>
    </row>
    <row r="8" spans="1:11" ht="26" customHeight="1" x14ac:dyDescent="0.3">
      <c r="A8" s="12" t="s">
        <v>57</v>
      </c>
      <c r="B8" s="4" t="s">
        <v>26</v>
      </c>
      <c r="C8" s="5">
        <v>7.2833138888888899E-2</v>
      </c>
      <c r="D8" s="11" t="s">
        <v>38</v>
      </c>
      <c r="E8" s="6">
        <v>819.38731588046096</v>
      </c>
      <c r="F8">
        <f t="shared" si="0"/>
        <v>11250.199131613468</v>
      </c>
      <c r="G8" s="19">
        <f t="shared" ref="G8" si="5">F9/F8</f>
        <v>0.89231076291936806</v>
      </c>
      <c r="H8" s="18" t="s">
        <v>48</v>
      </c>
      <c r="I8" s="12">
        <v>0.92020000000000002</v>
      </c>
      <c r="J8" s="17">
        <f t="shared" ref="J8" si="6">(I8+G8)/2</f>
        <v>0.9062553814596841</v>
      </c>
      <c r="K8" s="4"/>
    </row>
    <row r="9" spans="1:11" ht="26" customHeight="1" x14ac:dyDescent="0.3">
      <c r="A9" s="12"/>
      <c r="B9" s="4" t="s">
        <v>25</v>
      </c>
      <c r="C9" s="5">
        <v>8.3427638888888905E-2</v>
      </c>
      <c r="D9" s="11"/>
      <c r="E9" s="6">
        <v>837.50285021733498</v>
      </c>
      <c r="F9">
        <f t="shared" si="0"/>
        <v>10038.673770124826</v>
      </c>
      <c r="G9" s="19"/>
      <c r="H9" s="18"/>
      <c r="I9" s="12"/>
      <c r="J9" s="12"/>
      <c r="K9" s="4"/>
    </row>
    <row r="10" spans="1:11" ht="26" customHeight="1" x14ac:dyDescent="0.3">
      <c r="A10" s="12" t="s">
        <v>58</v>
      </c>
      <c r="B10" s="4" t="s">
        <v>26</v>
      </c>
      <c r="C10" s="5">
        <v>0.44028750000000005</v>
      </c>
      <c r="D10" s="11" t="s">
        <v>38</v>
      </c>
      <c r="E10" s="6">
        <v>2760.4127095336198</v>
      </c>
      <c r="F10">
        <f t="shared" si="0"/>
        <v>6269.5686557842764</v>
      </c>
      <c r="G10" s="19">
        <f t="shared" ref="G10" si="7">F11/F10</f>
        <v>0.97132152389520265</v>
      </c>
      <c r="H10" s="18" t="s">
        <v>42</v>
      </c>
      <c r="I10" s="12">
        <v>1.8322000000000001</v>
      </c>
      <c r="J10" s="17">
        <f t="shared" ref="J10" si="8">(I10+G10)/2</f>
        <v>1.4017607619476014</v>
      </c>
      <c r="K10" s="4"/>
    </row>
    <row r="11" spans="1:11" ht="26" x14ac:dyDescent="0.3">
      <c r="A11" s="12"/>
      <c r="B11" s="4" t="s">
        <v>25</v>
      </c>
      <c r="C11" s="5">
        <v>0.4863347916666666</v>
      </c>
      <c r="D11" s="11"/>
      <c r="E11" s="6">
        <v>2961.6655559555102</v>
      </c>
      <c r="F11">
        <f t="shared" si="0"/>
        <v>6089.7669809019808</v>
      </c>
      <c r="G11" s="19"/>
      <c r="H11" s="18"/>
      <c r="I11" s="12"/>
      <c r="J11" s="12"/>
      <c r="K11" s="4"/>
    </row>
    <row r="12" spans="1:11" ht="26" x14ac:dyDescent="0.3">
      <c r="A12" s="12" t="s">
        <v>34</v>
      </c>
      <c r="B12" s="7" t="s">
        <v>26</v>
      </c>
      <c r="C12" s="5">
        <v>31.405883502777776</v>
      </c>
      <c r="D12" s="11" t="s">
        <v>35</v>
      </c>
      <c r="E12" s="8">
        <v>71.788553457808106</v>
      </c>
      <c r="F12">
        <f>E12/C12</f>
        <v>2.2858313618675488</v>
      </c>
      <c r="G12" s="12">
        <f>F13/F12</f>
        <v>8.5288096305888068</v>
      </c>
      <c r="H12" s="18" t="s">
        <v>44</v>
      </c>
      <c r="I12" s="18">
        <v>10.762600000000001</v>
      </c>
      <c r="J12" s="17">
        <f t="shared" ref="J12" si="9">(I12+G12)/2</f>
        <v>9.6457048152944047</v>
      </c>
    </row>
    <row r="13" spans="1:11" ht="26" x14ac:dyDescent="0.3">
      <c r="A13" s="12"/>
      <c r="B13" s="7" t="s">
        <v>25</v>
      </c>
      <c r="C13" s="5">
        <v>21.658409458333328</v>
      </c>
      <c r="D13" s="11"/>
      <c r="E13" s="8">
        <v>422.23980046606698</v>
      </c>
      <c r="F13">
        <f>E13/C13</f>
        <v>19.495420532997876</v>
      </c>
      <c r="G13" s="12"/>
      <c r="H13" s="18"/>
      <c r="I13" s="18"/>
      <c r="J13" s="12"/>
    </row>
  </sheetData>
  <mergeCells count="36">
    <mergeCell ref="H12:H13"/>
    <mergeCell ref="I12:I13"/>
    <mergeCell ref="J2:J3"/>
    <mergeCell ref="J4:J5"/>
    <mergeCell ref="J6:J7"/>
    <mergeCell ref="J8:J9"/>
    <mergeCell ref="J10:J11"/>
    <mergeCell ref="J12:J13"/>
    <mergeCell ref="H8:H9"/>
    <mergeCell ref="I8:I9"/>
    <mergeCell ref="I6:I7"/>
    <mergeCell ref="H10:H11"/>
    <mergeCell ref="I10:I11"/>
    <mergeCell ref="D2:D3"/>
    <mergeCell ref="D4:D5"/>
    <mergeCell ref="D6:D7"/>
    <mergeCell ref="H2:H3"/>
    <mergeCell ref="I2:I3"/>
    <mergeCell ref="H4:H5"/>
    <mergeCell ref="I4:I5"/>
    <mergeCell ref="H6:H7"/>
    <mergeCell ref="A2:A3"/>
    <mergeCell ref="A4:A5"/>
    <mergeCell ref="A6:A7"/>
    <mergeCell ref="A8:A9"/>
    <mergeCell ref="A10:A11"/>
    <mergeCell ref="G2:G3"/>
    <mergeCell ref="G4:G5"/>
    <mergeCell ref="G6:G7"/>
    <mergeCell ref="G8:G9"/>
    <mergeCell ref="G10:G11"/>
    <mergeCell ref="D8:D9"/>
    <mergeCell ref="D10:D11"/>
    <mergeCell ref="A12:A13"/>
    <mergeCell ref="D12:D13"/>
    <mergeCell ref="G12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primates</vt:lpstr>
      <vt:lpstr>RealData</vt:lpstr>
      <vt:lpstr>Simulated</vt:lpstr>
      <vt:lpstr>meanOfRatio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Zhang</dc:creator>
  <cp:lastModifiedBy>Rong Zhang</cp:lastModifiedBy>
  <dcterms:created xsi:type="dcterms:W3CDTF">2019-11-26T22:43:56Z</dcterms:created>
  <dcterms:modified xsi:type="dcterms:W3CDTF">2020-03-22T01:07:04Z</dcterms:modified>
</cp:coreProperties>
</file>