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515" windowHeight="8340" activeTab="1"/>
  </bookViews>
  <sheets>
    <sheet name="Bar" sheetId="1" r:id="rId1"/>
    <sheet name="Imposto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2" l="1"/>
  <c r="C11" i="2"/>
  <c r="C12" i="2"/>
  <c r="C15" i="2" s="1"/>
  <c r="C10" i="2"/>
  <c r="C9" i="2"/>
  <c r="C19" i="2"/>
  <c r="C18" i="2"/>
  <c r="D9" i="1" l="1"/>
  <c r="D10" i="1" s="1"/>
  <c r="D8" i="1"/>
  <c r="C23" i="2" l="1"/>
  <c r="D11" i="1"/>
  <c r="D13" i="1" s="1"/>
  <c r="C24" i="2" l="1"/>
  <c r="C25" i="2" l="1"/>
</calcChain>
</file>

<file path=xl/sharedStrings.xml><?xml version="1.0" encoding="utf-8"?>
<sst xmlns="http://schemas.openxmlformats.org/spreadsheetml/2006/main" count="34" uniqueCount="30">
  <si>
    <t>Sexo</t>
  </si>
  <si>
    <t>Cervejas</t>
  </si>
  <si>
    <t>Refrigerantes</t>
  </si>
  <si>
    <t>Espetinho</t>
  </si>
  <si>
    <t>Bebida e Comida</t>
  </si>
  <si>
    <t>Cover</t>
  </si>
  <si>
    <t>Subtotal</t>
  </si>
  <si>
    <t>Total</t>
  </si>
  <si>
    <t>---------------</t>
  </si>
  <si>
    <t>Entrada</t>
  </si>
  <si>
    <t>Valores</t>
  </si>
  <si>
    <t>F</t>
  </si>
  <si>
    <t>Total de impostos:</t>
  </si>
  <si>
    <t>------------------------------------------</t>
  </si>
  <si>
    <t>Maximo a ser abatido:</t>
  </si>
  <si>
    <t>Total de valores possiveis de abater:</t>
  </si>
  <si>
    <t>Imposto total:</t>
  </si>
  <si>
    <t xml:space="preserve">Total de rendimentos bancarios: </t>
  </si>
  <si>
    <t>Total de outros rendimentos:</t>
  </si>
  <si>
    <t>Servicos medicos pagos:</t>
  </si>
  <si>
    <t>Servicos educacionais pagos:</t>
  </si>
  <si>
    <t>(sobre rendimentos bancarios)</t>
  </si>
  <si>
    <t>(sobre salarios servicos)</t>
  </si>
  <si>
    <t>(sobre outros rendimentos)</t>
  </si>
  <si>
    <t>(total)</t>
  </si>
  <si>
    <t>Total de rend. de salarios ou servicos:</t>
  </si>
  <si>
    <t>(servicos medicos)</t>
  </si>
  <si>
    <t>(servicos educacionais)</t>
  </si>
  <si>
    <t>(imposto bruto)</t>
  </si>
  <si>
    <t>(abatimentos)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</si>
</sst>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&quot;R$ &quot;* #,##0.00_);_(&quot;R$ &quot;* \(#,##0.00\);_(&quot;R$ 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0" tint="-4.9989318521683403E-2"/>
      <name val="Courier New"/>
      <family val="3"/>
    </font>
    <font>
      <b/>
      <sz val="11"/>
      <color theme="0" tint="-4.9989318521683403E-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/>
    <xf numFmtId="165" fontId="0" fillId="0" borderId="0" xfId="1" applyFont="1"/>
    <xf numFmtId="165" fontId="3" fillId="0" borderId="2" xfId="1" quotePrefix="1" applyFont="1" applyBorder="1"/>
    <xf numFmtId="0" fontId="2" fillId="0" borderId="4" xfId="0" applyFont="1" applyBorder="1"/>
    <xf numFmtId="0" fontId="2" fillId="0" borderId="3" xfId="0" applyFont="1" applyBorder="1"/>
    <xf numFmtId="0" fontId="4" fillId="0" borderId="0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0" fillId="0" borderId="3" xfId="0" applyBorder="1"/>
    <xf numFmtId="165" fontId="5" fillId="0" borderId="1" xfId="1" applyFont="1" applyBorder="1"/>
    <xf numFmtId="165" fontId="6" fillId="2" borderId="1" xfId="1" applyFont="1" applyFill="1" applyBorder="1"/>
    <xf numFmtId="165" fontId="7" fillId="2" borderId="1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3"/>
  <sheetViews>
    <sheetView showGridLines="0" workbookViewId="0">
      <selection activeCell="C13" sqref="C13"/>
    </sheetView>
  </sheetViews>
  <sheetFormatPr defaultRowHeight="15" x14ac:dyDescent="0.25"/>
  <cols>
    <col min="3" max="3" width="21.140625" style="1" customWidth="1"/>
    <col min="4" max="4" width="12.28515625" style="1" customWidth="1"/>
    <col min="10" max="10" width="18.28515625" bestFit="1" customWidth="1"/>
    <col min="11" max="11" width="9.28515625" customWidth="1"/>
  </cols>
  <sheetData>
    <row r="2" spans="3:11" x14ac:dyDescent="0.25">
      <c r="C2" s="1" t="s">
        <v>0</v>
      </c>
      <c r="D2" s="9" t="s">
        <v>11</v>
      </c>
      <c r="J2" s="1"/>
      <c r="K2" s="4"/>
    </row>
    <row r="3" spans="3:11" x14ac:dyDescent="0.25">
      <c r="C3" s="1" t="s">
        <v>1</v>
      </c>
      <c r="D3" s="9">
        <v>1</v>
      </c>
      <c r="J3" s="1"/>
      <c r="K3" s="4"/>
    </row>
    <row r="4" spans="3:11" x14ac:dyDescent="0.25">
      <c r="C4" s="1" t="s">
        <v>2</v>
      </c>
      <c r="D4" s="9">
        <v>1</v>
      </c>
      <c r="J4" s="1"/>
      <c r="K4" s="4"/>
    </row>
    <row r="5" spans="3:11" x14ac:dyDescent="0.25">
      <c r="C5" s="1" t="s">
        <v>3</v>
      </c>
      <c r="D5" s="9">
        <v>1</v>
      </c>
      <c r="J5" s="1"/>
      <c r="K5" s="4"/>
    </row>
    <row r="6" spans="3:11" x14ac:dyDescent="0.25">
      <c r="C6" s="2"/>
      <c r="D6" s="7"/>
    </row>
    <row r="7" spans="3:11" ht="15.75" x14ac:dyDescent="0.3">
      <c r="C7" s="8" t="s">
        <v>10</v>
      </c>
      <c r="D7" s="6"/>
    </row>
    <row r="8" spans="3:11" x14ac:dyDescent="0.25">
      <c r="C8" s="1" t="s">
        <v>9</v>
      </c>
      <c r="D8" s="14">
        <f>IF(D2="M",10,IF(D2="","",8))</f>
        <v>8</v>
      </c>
    </row>
    <row r="9" spans="3:11" x14ac:dyDescent="0.25">
      <c r="C9" s="1" t="s">
        <v>4</v>
      </c>
      <c r="D9" s="14">
        <f>D3*2.5+D4*2+D5*4</f>
        <v>8.5</v>
      </c>
    </row>
    <row r="10" spans="3:11" x14ac:dyDescent="0.25">
      <c r="C10" s="1" t="s">
        <v>5</v>
      </c>
      <c r="D10" s="14">
        <f>IF(D9&lt;=15,3,0)</f>
        <v>3</v>
      </c>
    </row>
    <row r="11" spans="3:11" x14ac:dyDescent="0.25">
      <c r="C11" s="1" t="s">
        <v>6</v>
      </c>
      <c r="D11" s="14">
        <f>SUM(D8:D10)</f>
        <v>19.5</v>
      </c>
    </row>
    <row r="12" spans="3:11" x14ac:dyDescent="0.25">
      <c r="C12" s="3" t="s">
        <v>8</v>
      </c>
      <c r="D12" s="5"/>
    </row>
    <row r="13" spans="3:11" ht="15.75" x14ac:dyDescent="0.3">
      <c r="C13" s="11" t="s">
        <v>7</v>
      </c>
      <c r="D13" s="14">
        <f>D11*110%</f>
        <v>21.450000000000003</v>
      </c>
    </row>
  </sheetData>
  <dataValidations count="1">
    <dataValidation type="list" allowBlank="1" showInputMessage="1" showErrorMessage="1" sqref="D2">
      <formula1>"M,F"</formula1>
    </dataValidation>
  </dataValidation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5"/>
  <sheetViews>
    <sheetView showGridLines="0" tabSelected="1" workbookViewId="0">
      <selection activeCell="F26" sqref="F26"/>
    </sheetView>
  </sheetViews>
  <sheetFormatPr defaultRowHeight="15" x14ac:dyDescent="0.25"/>
  <cols>
    <col min="3" max="3" width="20.42578125" customWidth="1"/>
    <col min="4" max="4" width="34.85546875" customWidth="1"/>
    <col min="5" max="5" width="17.42578125" customWidth="1"/>
  </cols>
  <sheetData>
    <row r="3" spans="3:5" x14ac:dyDescent="0.25">
      <c r="C3" s="1" t="s">
        <v>17</v>
      </c>
      <c r="E3" s="13">
        <v>1200</v>
      </c>
    </row>
    <row r="4" spans="3:5" x14ac:dyDescent="0.25">
      <c r="C4" s="1" t="s">
        <v>25</v>
      </c>
      <c r="E4" s="13">
        <v>20000</v>
      </c>
    </row>
    <row r="5" spans="3:5" x14ac:dyDescent="0.25">
      <c r="C5" s="1" t="s">
        <v>18</v>
      </c>
      <c r="E5" s="13">
        <v>1500</v>
      </c>
    </row>
    <row r="6" spans="3:5" x14ac:dyDescent="0.25">
      <c r="C6" s="1" t="s">
        <v>19</v>
      </c>
      <c r="E6" s="13">
        <v>400</v>
      </c>
    </row>
    <row r="7" spans="3:5" x14ac:dyDescent="0.25">
      <c r="C7" s="1" t="s">
        <v>20</v>
      </c>
      <c r="E7" s="13">
        <v>2400</v>
      </c>
    </row>
    <row r="8" spans="3:5" ht="15.75" x14ac:dyDescent="0.3">
      <c r="C8" s="11" t="s">
        <v>12</v>
      </c>
      <c r="D8" s="10"/>
      <c r="E8" s="12"/>
    </row>
    <row r="9" spans="3:5" x14ac:dyDescent="0.25">
      <c r="C9" s="14">
        <f>20%*E3</f>
        <v>240</v>
      </c>
      <c r="D9" s="1" t="s">
        <v>21</v>
      </c>
    </row>
    <row r="10" spans="3:5" x14ac:dyDescent="0.25">
      <c r="C10" s="14">
        <f>IF(E4&gt;24000,20%,IF(E4&gt;8000,15%,0))*E4</f>
        <v>3000</v>
      </c>
      <c r="D10" s="1" t="s">
        <v>22</v>
      </c>
    </row>
    <row r="11" spans="3:5" ht="15.75" x14ac:dyDescent="0.3">
      <c r="C11" s="15">
        <f>10%*E5</f>
        <v>150</v>
      </c>
      <c r="D11" s="1" t="s">
        <v>23</v>
      </c>
    </row>
    <row r="12" spans="3:5" x14ac:dyDescent="0.25">
      <c r="C12" s="14">
        <f>SUM(C9:C11)</f>
        <v>3390</v>
      </c>
      <c r="D12" s="1" t="s">
        <v>24</v>
      </c>
    </row>
    <row r="13" spans="3:5" x14ac:dyDescent="0.25">
      <c r="C13" s="1" t="s">
        <v>13</v>
      </c>
      <c r="D13" s="1"/>
    </row>
    <row r="14" spans="3:5" x14ac:dyDescent="0.25">
      <c r="C14" s="1" t="s">
        <v>14</v>
      </c>
      <c r="D14" s="1"/>
    </row>
    <row r="15" spans="3:5" x14ac:dyDescent="0.25">
      <c r="C15" s="14">
        <f>C12*30%</f>
        <v>1017</v>
      </c>
      <c r="D15" s="1"/>
    </row>
    <row r="16" spans="3:5" x14ac:dyDescent="0.25">
      <c r="C16" s="1" t="s">
        <v>13</v>
      </c>
      <c r="D16" s="1"/>
    </row>
    <row r="17" spans="3:4" x14ac:dyDescent="0.25">
      <c r="C17" s="1" t="s">
        <v>15</v>
      </c>
      <c r="D17" s="1"/>
    </row>
    <row r="18" spans="3:4" x14ac:dyDescent="0.25">
      <c r="C18" s="14">
        <f>E6</f>
        <v>400</v>
      </c>
      <c r="D18" s="1" t="s">
        <v>26</v>
      </c>
    </row>
    <row r="19" spans="3:4" x14ac:dyDescent="0.25">
      <c r="C19" s="14">
        <f>E7</f>
        <v>2400</v>
      </c>
      <c r="D19" s="1" t="s">
        <v>27</v>
      </c>
    </row>
    <row r="20" spans="3:4" x14ac:dyDescent="0.25">
      <c r="C20" s="14">
        <f>SUM(C18:C19)</f>
        <v>2800</v>
      </c>
      <c r="D20" s="1" t="s">
        <v>24</v>
      </c>
    </row>
    <row r="21" spans="3:4" x14ac:dyDescent="0.25">
      <c r="C21" s="1" t="s">
        <v>13</v>
      </c>
      <c r="D21" s="1"/>
    </row>
    <row r="22" spans="3:4" x14ac:dyDescent="0.25">
      <c r="C22" s="1" t="s">
        <v>16</v>
      </c>
      <c r="D22" s="1"/>
    </row>
    <row r="23" spans="3:4" x14ac:dyDescent="0.25">
      <c r="C23" s="14">
        <f>C12</f>
        <v>3390</v>
      </c>
      <c r="D23" s="1" t="s">
        <v>28</v>
      </c>
    </row>
    <row r="24" spans="3:4" x14ac:dyDescent="0.25">
      <c r="C24" s="14">
        <f>IF(SUM(C18:C20)&gt;C15,C15,C15)</f>
        <v>1017</v>
      </c>
      <c r="D24" s="1" t="s">
        <v>29</v>
      </c>
    </row>
    <row r="25" spans="3:4" ht="15.75" x14ac:dyDescent="0.3">
      <c r="C25" s="14">
        <f>C23-C24</f>
        <v>2373</v>
      </c>
      <c r="D25" s="1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Bar</vt:lpstr>
      <vt:lpstr>Imposto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Ronney Petras Alves Mendes</dc:creator>
  <cp:lastModifiedBy>RONNEY PETRAS ALVES MENDES</cp:lastModifiedBy>
  <dcterms:created xsi:type="dcterms:W3CDTF">2016-03-02T16:30:21Z</dcterms:created>
  <dcterms:modified xsi:type="dcterms:W3CDTF">2016-03-03T00:29:06Z</dcterms:modified>
</cp:coreProperties>
</file>