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15150"/>
  </bookViews>
  <sheets>
    <sheet name="Data" sheetId="1" r:id="rId1"/>
    <sheet name="Calcs" sheetId="5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2" i="5" l="1"/>
  <c r="K189" i="5" l="1"/>
  <c r="J189" i="5"/>
  <c r="I189" i="5"/>
  <c r="L189" i="5" s="1"/>
  <c r="N189" i="5" s="1"/>
  <c r="K188" i="5"/>
  <c r="J188" i="5"/>
  <c r="I188" i="5"/>
  <c r="K187" i="5"/>
  <c r="J187" i="5"/>
  <c r="I187" i="5"/>
  <c r="K186" i="5"/>
  <c r="J186" i="5"/>
  <c r="I186" i="5"/>
  <c r="K185" i="5"/>
  <c r="J185" i="5"/>
  <c r="I185" i="5"/>
  <c r="L185" i="5" s="1"/>
  <c r="N185" i="5" s="1"/>
  <c r="K184" i="5"/>
  <c r="J184" i="5"/>
  <c r="I184" i="5"/>
  <c r="K183" i="5"/>
  <c r="J183" i="5"/>
  <c r="I183" i="5"/>
  <c r="K182" i="5"/>
  <c r="J182" i="5"/>
  <c r="I182" i="5"/>
  <c r="K181" i="5"/>
  <c r="J181" i="5"/>
  <c r="I181" i="5"/>
  <c r="L181" i="5" s="1"/>
  <c r="N181" i="5" s="1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J160" i="5"/>
  <c r="I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L150" i="5" s="1"/>
  <c r="N150" i="5" s="1"/>
  <c r="K149" i="5"/>
  <c r="J149" i="5"/>
  <c r="I149" i="5"/>
  <c r="K148" i="5"/>
  <c r="J148" i="5"/>
  <c r="I148" i="5"/>
  <c r="K147" i="5"/>
  <c r="J147" i="5"/>
  <c r="L147" i="5" s="1"/>
  <c r="N147" i="5" s="1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L142" i="5" s="1"/>
  <c r="N142" i="5" s="1"/>
  <c r="K141" i="5"/>
  <c r="J141" i="5"/>
  <c r="I141" i="5"/>
  <c r="K140" i="5"/>
  <c r="J140" i="5"/>
  <c r="I140" i="5"/>
  <c r="K139" i="5"/>
  <c r="J139" i="5"/>
  <c r="L139" i="5" s="1"/>
  <c r="N139" i="5" s="1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L134" i="5" s="1"/>
  <c r="N134" i="5" s="1"/>
  <c r="K133" i="5"/>
  <c r="J133" i="5"/>
  <c r="I133" i="5"/>
  <c r="K132" i="5"/>
  <c r="J132" i="5"/>
  <c r="I132" i="5"/>
  <c r="K131" i="5"/>
  <c r="J131" i="5"/>
  <c r="L131" i="5" s="1"/>
  <c r="N131" i="5" s="1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L126" i="5" s="1"/>
  <c r="N126" i="5" s="1"/>
  <c r="K125" i="5"/>
  <c r="J125" i="5"/>
  <c r="I125" i="5"/>
  <c r="K124" i="5"/>
  <c r="J124" i="5"/>
  <c r="I124" i="5"/>
  <c r="K123" i="5"/>
  <c r="J123" i="5"/>
  <c r="L123" i="5" s="1"/>
  <c r="N123" i="5" s="1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L118" i="5" s="1"/>
  <c r="N118" i="5" s="1"/>
  <c r="K117" i="5"/>
  <c r="J117" i="5"/>
  <c r="I117" i="5"/>
  <c r="K116" i="5"/>
  <c r="J116" i="5"/>
  <c r="I116" i="5"/>
  <c r="K115" i="5"/>
  <c r="J115" i="5"/>
  <c r="L115" i="5" s="1"/>
  <c r="N115" i="5" s="1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L110" i="5" s="1"/>
  <c r="N110" i="5" s="1"/>
  <c r="K109" i="5"/>
  <c r="J109" i="5"/>
  <c r="I109" i="5"/>
  <c r="K108" i="5"/>
  <c r="J108" i="5"/>
  <c r="I108" i="5"/>
  <c r="K107" i="5"/>
  <c r="J107" i="5"/>
  <c r="L107" i="5" s="1"/>
  <c r="N107" i="5" s="1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L102" i="5" s="1"/>
  <c r="N102" i="5" s="1"/>
  <c r="K101" i="5"/>
  <c r="J101" i="5"/>
  <c r="I101" i="5"/>
  <c r="K100" i="5"/>
  <c r="J100" i="5"/>
  <c r="I100" i="5"/>
  <c r="K99" i="5"/>
  <c r="J99" i="5"/>
  <c r="L99" i="5" s="1"/>
  <c r="N99" i="5" s="1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L94" i="5" s="1"/>
  <c r="N94" i="5" s="1"/>
  <c r="K93" i="5"/>
  <c r="J93" i="5"/>
  <c r="I93" i="5"/>
  <c r="K92" i="5"/>
  <c r="J92" i="5"/>
  <c r="I92" i="5"/>
  <c r="K91" i="5"/>
  <c r="J91" i="5"/>
  <c r="L91" i="5" s="1"/>
  <c r="N91" i="5" s="1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L86" i="5" s="1"/>
  <c r="N86" i="5" s="1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L78" i="5" s="1"/>
  <c r="N78" i="5" s="1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L70" i="5" s="1"/>
  <c r="N70" i="5" s="1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L58" i="5" s="1"/>
  <c r="N58" i="5" s="1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L46" i="5" s="1"/>
  <c r="N46" i="5" s="1"/>
  <c r="K45" i="5"/>
  <c r="J45" i="5"/>
  <c r="L45" i="5" s="1"/>
  <c r="N45" i="5" s="1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L30" i="5" s="1"/>
  <c r="N30" i="5" s="1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L13" i="5" s="1"/>
  <c r="N13" i="5" s="1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L5" i="5" s="1"/>
  <c r="N5" i="5" s="1"/>
  <c r="I5" i="5"/>
  <c r="K4" i="5"/>
  <c r="J4" i="5"/>
  <c r="I4" i="5"/>
  <c r="K3" i="5"/>
  <c r="J3" i="5"/>
  <c r="I3" i="5"/>
  <c r="K2" i="5"/>
  <c r="I2" i="5"/>
  <c r="L155" i="5" l="1"/>
  <c r="N155" i="5" s="1"/>
  <c r="L158" i="5"/>
  <c r="N158" i="5" s="1"/>
  <c r="L163" i="5"/>
  <c r="N163" i="5" s="1"/>
  <c r="L166" i="5"/>
  <c r="N166" i="5" s="1"/>
  <c r="L171" i="5"/>
  <c r="N171" i="5" s="1"/>
  <c r="L174" i="5"/>
  <c r="N174" i="5" s="1"/>
  <c r="L179" i="5"/>
  <c r="N179" i="5" s="1"/>
  <c r="L182" i="5"/>
  <c r="N182" i="5" s="1"/>
  <c r="L14" i="5"/>
  <c r="N14" i="5" s="1"/>
  <c r="L75" i="5"/>
  <c r="N75" i="5" s="1"/>
  <c r="L62" i="5"/>
  <c r="N62" i="5" s="1"/>
  <c r="L83" i="5"/>
  <c r="N83" i="5" s="1"/>
  <c r="L38" i="5"/>
  <c r="N38" i="5" s="1"/>
  <c r="L54" i="5"/>
  <c r="N54" i="5" s="1"/>
  <c r="L7" i="5"/>
  <c r="N7" i="5" s="1"/>
  <c r="L15" i="5"/>
  <c r="N15" i="5" s="1"/>
  <c r="L23" i="5"/>
  <c r="N23" i="5" s="1"/>
  <c r="L34" i="5"/>
  <c r="N34" i="5" s="1"/>
  <c r="L39" i="5"/>
  <c r="N39" i="5" s="1"/>
  <c r="L183" i="5"/>
  <c r="N183" i="5" s="1"/>
  <c r="L67" i="5"/>
  <c r="N67" i="5" s="1"/>
  <c r="L2" i="5"/>
  <c r="N2" i="5" s="1"/>
  <c r="L26" i="5"/>
  <c r="N26" i="5" s="1"/>
  <c r="L95" i="5"/>
  <c r="N95" i="5" s="1"/>
  <c r="L103" i="5"/>
  <c r="N103" i="5" s="1"/>
  <c r="L24" i="5"/>
  <c r="N24" i="5" s="1"/>
  <c r="L40" i="5"/>
  <c r="N40" i="5" s="1"/>
  <c r="L6" i="5"/>
  <c r="N6" i="5" s="1"/>
  <c r="L51" i="5"/>
  <c r="N51" i="5" s="1"/>
  <c r="L56" i="5"/>
  <c r="N56" i="5" s="1"/>
  <c r="L69" i="5"/>
  <c r="N69" i="5" s="1"/>
  <c r="L77" i="5"/>
  <c r="N77" i="5" s="1"/>
  <c r="L85" i="5"/>
  <c r="N85" i="5" s="1"/>
  <c r="L93" i="5"/>
  <c r="N93" i="5" s="1"/>
  <c r="L101" i="5"/>
  <c r="N101" i="5" s="1"/>
  <c r="L109" i="5"/>
  <c r="N109" i="5" s="1"/>
  <c r="L117" i="5"/>
  <c r="N117" i="5" s="1"/>
  <c r="L125" i="5"/>
  <c r="N125" i="5" s="1"/>
  <c r="L133" i="5"/>
  <c r="N133" i="5" s="1"/>
  <c r="L141" i="5"/>
  <c r="N141" i="5" s="1"/>
  <c r="L149" i="5"/>
  <c r="N149" i="5" s="1"/>
  <c r="L157" i="5"/>
  <c r="N157" i="5" s="1"/>
  <c r="L165" i="5"/>
  <c r="N165" i="5" s="1"/>
  <c r="L173" i="5"/>
  <c r="N173" i="5" s="1"/>
  <c r="L8" i="5"/>
  <c r="N8" i="5" s="1"/>
  <c r="L16" i="5"/>
  <c r="N16" i="5" s="1"/>
  <c r="L29" i="5"/>
  <c r="N29" i="5" s="1"/>
  <c r="L52" i="5"/>
  <c r="N52" i="5" s="1"/>
  <c r="L57" i="5"/>
  <c r="N57" i="5" s="1"/>
  <c r="L60" i="5"/>
  <c r="N60" i="5" s="1"/>
  <c r="L3" i="5"/>
  <c r="N3" i="5" s="1"/>
  <c r="L11" i="5"/>
  <c r="N11" i="5" s="1"/>
  <c r="L19" i="5"/>
  <c r="N19" i="5" s="1"/>
  <c r="L32" i="5"/>
  <c r="N32" i="5" s="1"/>
  <c r="L42" i="5"/>
  <c r="N42" i="5" s="1"/>
  <c r="L50" i="5"/>
  <c r="N50" i="5" s="1"/>
  <c r="L55" i="5"/>
  <c r="N55" i="5" s="1"/>
  <c r="L97" i="5"/>
  <c r="N97" i="5" s="1"/>
  <c r="L105" i="5"/>
  <c r="N105" i="5" s="1"/>
  <c r="L108" i="5"/>
  <c r="N108" i="5" s="1"/>
  <c r="L113" i="5"/>
  <c r="N113" i="5" s="1"/>
  <c r="L116" i="5"/>
  <c r="N116" i="5" s="1"/>
  <c r="L121" i="5"/>
  <c r="N121" i="5" s="1"/>
  <c r="L124" i="5"/>
  <c r="N124" i="5" s="1"/>
  <c r="L129" i="5"/>
  <c r="N129" i="5" s="1"/>
  <c r="L132" i="5"/>
  <c r="N132" i="5" s="1"/>
  <c r="L137" i="5"/>
  <c r="N137" i="5" s="1"/>
  <c r="L140" i="5"/>
  <c r="N140" i="5" s="1"/>
  <c r="L145" i="5"/>
  <c r="N145" i="5" s="1"/>
  <c r="L148" i="5"/>
  <c r="N148" i="5" s="1"/>
  <c r="L153" i="5"/>
  <c r="N153" i="5" s="1"/>
  <c r="L156" i="5"/>
  <c r="N156" i="5" s="1"/>
  <c r="L161" i="5"/>
  <c r="N161" i="5" s="1"/>
  <c r="L164" i="5"/>
  <c r="N164" i="5" s="1"/>
  <c r="L169" i="5"/>
  <c r="N169" i="5" s="1"/>
  <c r="L172" i="5"/>
  <c r="N172" i="5" s="1"/>
  <c r="L177" i="5"/>
  <c r="N177" i="5" s="1"/>
  <c r="L180" i="5"/>
  <c r="N180" i="5" s="1"/>
  <c r="L188" i="5"/>
  <c r="N188" i="5" s="1"/>
  <c r="L17" i="5"/>
  <c r="N17" i="5" s="1"/>
  <c r="L48" i="5"/>
  <c r="N48" i="5" s="1"/>
  <c r="L66" i="5"/>
  <c r="N66" i="5" s="1"/>
  <c r="L90" i="5"/>
  <c r="N90" i="5" s="1"/>
  <c r="L98" i="5"/>
  <c r="N98" i="5" s="1"/>
  <c r="L106" i="5"/>
  <c r="N106" i="5" s="1"/>
  <c r="L111" i="5"/>
  <c r="N111" i="5" s="1"/>
  <c r="L114" i="5"/>
  <c r="N114" i="5" s="1"/>
  <c r="L119" i="5"/>
  <c r="N119" i="5" s="1"/>
  <c r="L122" i="5"/>
  <c r="N122" i="5" s="1"/>
  <c r="L127" i="5"/>
  <c r="N127" i="5" s="1"/>
  <c r="L130" i="5"/>
  <c r="N130" i="5" s="1"/>
  <c r="L135" i="5"/>
  <c r="N135" i="5" s="1"/>
  <c r="L138" i="5"/>
  <c r="N138" i="5" s="1"/>
  <c r="L143" i="5"/>
  <c r="N143" i="5" s="1"/>
  <c r="L146" i="5"/>
  <c r="N146" i="5" s="1"/>
  <c r="L151" i="5"/>
  <c r="N151" i="5" s="1"/>
  <c r="L154" i="5"/>
  <c r="N154" i="5" s="1"/>
  <c r="L159" i="5"/>
  <c r="N159" i="5" s="1"/>
  <c r="L162" i="5"/>
  <c r="N162" i="5" s="1"/>
  <c r="L167" i="5"/>
  <c r="N167" i="5" s="1"/>
  <c r="L170" i="5"/>
  <c r="N170" i="5" s="1"/>
  <c r="L175" i="5"/>
  <c r="N175" i="5" s="1"/>
  <c r="L178" i="5"/>
  <c r="N178" i="5" s="1"/>
  <c r="L186" i="5"/>
  <c r="N186" i="5" s="1"/>
  <c r="L9" i="5"/>
  <c r="N9" i="5" s="1"/>
  <c r="L22" i="5"/>
  <c r="N22" i="5" s="1"/>
  <c r="L35" i="5"/>
  <c r="N35" i="5" s="1"/>
  <c r="L4" i="5"/>
  <c r="N4" i="5" s="1"/>
  <c r="L12" i="5"/>
  <c r="N12" i="5" s="1"/>
  <c r="L20" i="5"/>
  <c r="N20" i="5" s="1"/>
  <c r="L25" i="5"/>
  <c r="N25" i="5" s="1"/>
  <c r="L28" i="5"/>
  <c r="N28" i="5" s="1"/>
  <c r="L61" i="5"/>
  <c r="N61" i="5" s="1"/>
  <c r="L64" i="5"/>
  <c r="N64" i="5" s="1"/>
  <c r="L112" i="5"/>
  <c r="N112" i="5" s="1"/>
  <c r="L120" i="5"/>
  <c r="N120" i="5" s="1"/>
  <c r="L128" i="5"/>
  <c r="N128" i="5" s="1"/>
  <c r="L136" i="5"/>
  <c r="N136" i="5" s="1"/>
  <c r="L144" i="5"/>
  <c r="N144" i="5" s="1"/>
  <c r="L152" i="5"/>
  <c r="N152" i="5" s="1"/>
  <c r="L160" i="5"/>
  <c r="N160" i="5" s="1"/>
  <c r="L168" i="5"/>
  <c r="N168" i="5" s="1"/>
  <c r="L176" i="5"/>
  <c r="N176" i="5" s="1"/>
  <c r="L184" i="5"/>
  <c r="N184" i="5" s="1"/>
  <c r="L10" i="5"/>
  <c r="N10" i="5" s="1"/>
  <c r="L18" i="5"/>
  <c r="N18" i="5" s="1"/>
  <c r="L36" i="5"/>
  <c r="N36" i="5" s="1"/>
  <c r="L41" i="5"/>
  <c r="N41" i="5" s="1"/>
  <c r="L44" i="5"/>
  <c r="N44" i="5" s="1"/>
  <c r="L187" i="5"/>
  <c r="N187" i="5" s="1"/>
  <c r="L33" i="5"/>
  <c r="N33" i="5" s="1"/>
  <c r="L49" i="5"/>
  <c r="N49" i="5" s="1"/>
  <c r="L65" i="5"/>
  <c r="N65" i="5" s="1"/>
  <c r="L31" i="5"/>
  <c r="N31" i="5" s="1"/>
  <c r="L47" i="5"/>
  <c r="N47" i="5" s="1"/>
  <c r="L63" i="5"/>
  <c r="N63" i="5" s="1"/>
  <c r="L68" i="5"/>
  <c r="N68" i="5" s="1"/>
  <c r="L73" i="5"/>
  <c r="N73" i="5" s="1"/>
  <c r="L76" i="5"/>
  <c r="N76" i="5" s="1"/>
  <c r="L81" i="5"/>
  <c r="N81" i="5" s="1"/>
  <c r="L84" i="5"/>
  <c r="N84" i="5" s="1"/>
  <c r="L89" i="5"/>
  <c r="N89" i="5" s="1"/>
  <c r="L92" i="5"/>
  <c r="N92" i="5" s="1"/>
  <c r="L100" i="5"/>
  <c r="N100" i="5" s="1"/>
  <c r="L27" i="5"/>
  <c r="N27" i="5" s="1"/>
  <c r="L43" i="5"/>
  <c r="N43" i="5" s="1"/>
  <c r="L59" i="5"/>
  <c r="N59" i="5" s="1"/>
  <c r="L71" i="5"/>
  <c r="N71" i="5" s="1"/>
  <c r="L74" i="5"/>
  <c r="N74" i="5" s="1"/>
  <c r="L79" i="5"/>
  <c r="N79" i="5" s="1"/>
  <c r="L82" i="5"/>
  <c r="N82" i="5" s="1"/>
  <c r="L87" i="5"/>
  <c r="N87" i="5" s="1"/>
  <c r="L72" i="5"/>
  <c r="N72" i="5" s="1"/>
  <c r="L80" i="5"/>
  <c r="N80" i="5" s="1"/>
  <c r="L88" i="5"/>
  <c r="N88" i="5" s="1"/>
  <c r="L96" i="5"/>
  <c r="N96" i="5" s="1"/>
  <c r="L104" i="5"/>
  <c r="N104" i="5" s="1"/>
  <c r="L21" i="5"/>
  <c r="N21" i="5" s="1"/>
  <c r="L37" i="5"/>
  <c r="N37" i="5" s="1"/>
  <c r="L53" i="5"/>
  <c r="N53" i="5" s="1"/>
</calcChain>
</file>

<file path=xl/comments1.xml><?xml version="1.0" encoding="utf-8"?>
<comments xmlns="http://schemas.openxmlformats.org/spreadsheetml/2006/main">
  <authors>
    <author>Ronnie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Life expectancy at birth (years)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Mean years of schooling (years)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Expected years of schooling (years)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Gross national income (GNI) per capita (2011 PPP$)</t>
        </r>
      </text>
    </comment>
  </commentList>
</comments>
</file>

<file path=xl/comments2.xml><?xml version="1.0" encoding="utf-8"?>
<comments xmlns="http://schemas.openxmlformats.org/spreadsheetml/2006/main">
  <authors>
    <author>Ronnie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Life expectancy at birth (years)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Mean years of schooling (years)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Expected years of schooling (years)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Ronnie:</t>
        </r>
        <r>
          <rPr>
            <sz val="9"/>
            <color indexed="81"/>
            <rFont val="Tahoma"/>
            <family val="2"/>
          </rPr>
          <t xml:space="preserve">
Gross national income (GNI) per capita (2011 PPP$)</t>
        </r>
      </text>
    </comment>
  </commentList>
</comments>
</file>

<file path=xl/sharedStrings.xml><?xml version="1.0" encoding="utf-8"?>
<sst xmlns="http://schemas.openxmlformats.org/spreadsheetml/2006/main" count="1527" uniqueCount="439">
  <si>
    <t>Country</t>
  </si>
  <si>
    <t>Country HDI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</si>
  <si>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</si>
  <si>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</si>
  <si>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</si>
  <si>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</si>
  <si>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</si>
  <si>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</si>
  <si>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</si>
  <si>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</si>
  <si>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</si>
  <si>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</si>
  <si>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</si>
  <si>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</si>
  <si>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</si>
  <si>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</si>
  <si>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</si>
  <si>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</si>
  <si>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</si>
  <si>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</si>
  <si>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</si>
  <si>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</si>
  <si>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</si>
  <si>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</si>
  <si>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</si>
  <si>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</si>
  <si>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</si>
  <si>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</si>
  <si>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</si>
  <si>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</si>
  <si>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</si>
  <si>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</si>
  <si>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</si>
  <si>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</si>
  <si>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</si>
  <si>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</si>
  <si>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</si>
  <si>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</si>
  <si>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</si>
  <si>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</si>
  <si>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</si>
  <si>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</si>
  <si>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</si>
  <si>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</si>
  <si>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</si>
  <si>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</si>
  <si>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</si>
  <si>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</si>
  <si>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</si>
  <si>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</si>
  <si>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</si>
  <si>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</si>
  <si>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</si>
  <si>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</si>
  <si>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</si>
  <si>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</si>
  <si>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</si>
  <si>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</si>
  <si>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</si>
  <si>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</si>
  <si>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</si>
  <si>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</si>
  <si>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</si>
  <si>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</si>
  <si>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</si>
  <si>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</si>
  <si>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</si>
  <si>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</si>
  <si>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</si>
  <si>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</si>
  <si>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</si>
  <si>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</si>
  <si>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</si>
  <si>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</si>
  <si>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</si>
  <si>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</si>
  <si>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</si>
  <si>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</si>
  <si>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</si>
  <si>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</si>
  <si>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Congo (Democratic Republic of the)</t>
  </si>
  <si>
    <t>COD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</si>
  <si>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</si>
  <si>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</si>
  <si>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</si>
  <si>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</si>
  <si>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</si>
  <si>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</si>
  <si>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</si>
  <si>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</si>
  <si>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</si>
  <si>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</si>
  <si>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</si>
  <si>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</si>
  <si>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</si>
  <si>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</si>
  <si>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</si>
  <si>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</si>
  <si>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</si>
  <si>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</si>
  <si>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</si>
  <si>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</si>
  <si>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</si>
  <si>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</si>
  <si>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</si>
  <si>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</si>
  <si>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</si>
  <si>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</si>
  <si>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</si>
  <si>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</si>
  <si>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</si>
  <si>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</si>
  <si>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</si>
  <si>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</si>
  <si>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</si>
  <si>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</si>
  <si>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</si>
  <si>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</si>
  <si>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</si>
  <si>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</si>
  <si>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</si>
  <si>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</si>
  <si>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</si>
  <si>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</si>
  <si>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</si>
  <si>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</si>
  <si>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</si>
  <si>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</si>
  <si>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</si>
  <si>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</si>
  <si>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</si>
  <si>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</si>
  <si>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</si>
  <si>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</si>
  <si>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</si>
  <si>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</si>
  <si>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</si>
  <si>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</si>
  <si>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</si>
  <si>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</si>
  <si>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</si>
  <si>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</si>
  <si>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</si>
  <si>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</si>
  <si>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</si>
  <si>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</si>
  <si>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</si>
  <si>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</si>
  <si>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</si>
  <si>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</si>
  <si>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</si>
  <si>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</si>
  <si>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</si>
  <si>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</si>
  <si>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</si>
  <si>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</si>
  <si>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</si>
  <si>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</si>
  <si>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</si>
  <si>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</si>
  <si>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</si>
  <si>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</si>
  <si>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</si>
  <si>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</si>
  <si>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</si>
  <si>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</si>
  <si>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</si>
  <si>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</si>
  <si>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</si>
  <si>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</si>
  <si>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</si>
  <si>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</si>
  <si>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</si>
  <si>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</si>
  <si>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</si>
  <si>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</si>
  <si>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</si>
  <si>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</si>
  <si>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</si>
  <si>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</si>
  <si>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(Republic of)</t>
  </si>
  <si>
    <t>KR</t>
  </si>
  <si>
    <t>KOR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</si>
  <si>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</si>
  <si>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</si>
  <si>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</si>
  <si>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</si>
  <si>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</si>
  <si>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</si>
  <si>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</si>
  <si>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</si>
  <si>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</si>
  <si>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</si>
  <si>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</si>
  <si>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</si>
  <si>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</si>
  <si>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</si>
  <si>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</si>
  <si>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</si>
  <si>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</si>
  <si>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</si>
  <si>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</si>
  <si>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</si>
  <si>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</si>
  <si>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</si>
  <si>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</si>
  <si>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</si>
  <si>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</si>
  <si>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</si>
  <si>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</si>
  <si>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</si>
  <si>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</si>
  <si>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</si>
  <si>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</si>
  <si>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</si>
  <si>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</si>
  <si>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</si>
  <si>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</si>
  <si>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</si>
  <si>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</si>
  <si>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</si>
  <si>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Mauritius</t>
  </si>
  <si>
    <t>MUS</t>
  </si>
  <si>
    <t>Mexico</t>
  </si>
  <si>
    <t>MEX</t>
  </si>
  <si>
    <t>Micronesia (Federated States of)</t>
  </si>
  <si>
    <t>FSM</t>
  </si>
  <si>
    <t>Moldova (Republic of)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</si>
  <si>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</si>
  <si>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</si>
  <si>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</si>
  <si>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</si>
  <si>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</si>
  <si>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</si>
  <si>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</si>
  <si>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</si>
  <si>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</si>
  <si>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</si>
  <si>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</si>
  <si>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</si>
  <si>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</si>
  <si>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</si>
  <si>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</si>
  <si>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</si>
  <si>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</si>
  <si>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</si>
  <si>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</si>
  <si>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</si>
  <si>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</si>
  <si>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</si>
  <si>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</si>
  <si>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</si>
  <si>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</si>
  <si>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</si>
  <si>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</si>
  <si>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</si>
  <si>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</si>
  <si>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</si>
  <si>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</si>
  <si>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</si>
  <si>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</si>
  <si>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Palestine, State of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</si>
  <si>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</si>
  <si>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</si>
  <si>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</si>
  <si>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</si>
  <si>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</si>
  <si>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</si>
  <si>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</si>
  <si>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</si>
  <si>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</si>
  <si>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</si>
  <si>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</si>
  <si>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</si>
  <si>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</si>
  <si>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</si>
  <si>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</si>
  <si>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</si>
  <si>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</si>
  <si>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</si>
  <si>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</si>
  <si>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</si>
  <si>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</si>
  <si>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</si>
  <si>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</si>
  <si>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</si>
  <si>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</si>
  <si>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</si>
  <si>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</si>
  <si>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</si>
  <si>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</si>
  <si>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</si>
  <si>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</si>
  <si>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</si>
  <si>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</si>
  <si>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</si>
  <si>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</si>
  <si>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</si>
  <si>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</si>
  <si>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</si>
  <si>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</si>
  <si>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</si>
  <si>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</si>
  <si>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</si>
  <si>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</si>
  <si>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</si>
  <si>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</si>
  <si>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</si>
  <si>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</si>
  <si>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</si>
  <si>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</si>
  <si>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</si>
  <si>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</si>
  <si>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</si>
  <si>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</si>
  <si>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</si>
  <si>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</si>
  <si>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</si>
  <si>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</si>
  <si>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</si>
  <si>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</si>
  <si>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</si>
  <si>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</si>
  <si>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</si>
  <si>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</si>
  <si>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</si>
  <si>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</si>
  <si>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</si>
  <si>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</si>
  <si>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</si>
  <si>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</si>
  <si>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</si>
  <si>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</si>
  <si>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</si>
  <si>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</si>
  <si>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</si>
  <si>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</si>
  <si>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</si>
  <si>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</si>
  <si>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</si>
  <si>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</si>
  <si>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</si>
  <si>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</si>
  <si>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</si>
  <si>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</si>
  <si>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</si>
  <si>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</si>
  <si>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</si>
  <si>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</si>
  <si>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</si>
  <si>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</si>
  <si>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</si>
  <si>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</si>
  <si>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</si>
  <si>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</si>
  <si>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</si>
  <si>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</si>
  <si>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</si>
  <si>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GBR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</si>
  <si>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</si>
  <si>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</si>
  <si>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</si>
  <si>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</si>
  <si>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</si>
  <si>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</si>
  <si>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</si>
  <si>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</si>
  <si>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</si>
  <si>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</si>
  <si>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</si>
  <si>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</si>
  <si>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</si>
  <si>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</si>
  <si>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</si>
  <si>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</si>
  <si>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</si>
  <si>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Southern Asia</t>
  </si>
  <si>
    <t>Northern Europe</t>
  </si>
  <si>
    <t>Southern Europe</t>
  </si>
  <si>
    <t>Northern Africa</t>
  </si>
  <si>
    <t>Polynesia</t>
  </si>
  <si>
    <t>Sub-Saharan Africa</t>
  </si>
  <si>
    <t>Latin America and the Caribbean</t>
  </si>
  <si>
    <t>Western Asia</t>
  </si>
  <si>
    <t>Australia and New Zealand</t>
  </si>
  <si>
    <t>Western Europe</t>
  </si>
  <si>
    <t>Eastern Europe</t>
  </si>
  <si>
    <t>Northern America</t>
  </si>
  <si>
    <t>South-eastern Asia</t>
  </si>
  <si>
    <t>Eastern Asia</t>
  </si>
  <si>
    <t>Melanesia</t>
  </si>
  <si>
    <t>Micronesia</t>
  </si>
  <si>
    <t>Central Asia</t>
  </si>
  <si>
    <t>Czech Republic</t>
  </si>
  <si>
    <t>Hong Kong, China (SAR)</t>
  </si>
  <si>
    <t>Tanzania (United Republic of)</t>
  </si>
  <si>
    <t>The former Yugoslav Republic of Macedonia</t>
  </si>
  <si>
    <t>United Kingdom</t>
  </si>
  <si>
    <t>United States</t>
  </si>
  <si>
    <t>Bolivia</t>
  </si>
  <si>
    <t>Iran</t>
  </si>
  <si>
    <t>Laos</t>
  </si>
  <si>
    <t>South Korea</t>
  </si>
  <si>
    <t>Moldova</t>
  </si>
  <si>
    <t>Palestine</t>
  </si>
  <si>
    <t>Macedonia</t>
  </si>
  <si>
    <t xml:space="preserve">United Kingdom </t>
  </si>
  <si>
    <t>Venezuela</t>
  </si>
  <si>
    <t>Tanzania</t>
  </si>
  <si>
    <t>UAE</t>
  </si>
  <si>
    <t>Region</t>
  </si>
  <si>
    <t>GNI_Cap</t>
  </si>
  <si>
    <t>Life_Exp</t>
  </si>
  <si>
    <t>Mean_School</t>
  </si>
  <si>
    <t>HDI from UN</t>
  </si>
  <si>
    <t>XL Life expectancy index</t>
  </si>
  <si>
    <t>XL Education index</t>
  </si>
  <si>
    <t>XL GNI  index</t>
  </si>
  <si>
    <t>XL Human development index (HDI) value</t>
  </si>
  <si>
    <t>alpha3</t>
  </si>
  <si>
    <t>Exp_School</t>
  </si>
  <si>
    <t>HDI_UN</t>
  </si>
  <si>
    <t>check</t>
  </si>
  <si>
    <t>DR Congo</t>
  </si>
  <si>
    <t>Syria</t>
  </si>
  <si>
    <t>Country.Code</t>
  </si>
  <si>
    <t>MRT</t>
  </si>
  <si>
    <t>Caribbean Islands</t>
  </si>
  <si>
    <t>East Asia</t>
  </si>
  <si>
    <t>Europe</t>
  </si>
  <si>
    <t>Mesoamerica</t>
  </si>
  <si>
    <t>North Africa</t>
  </si>
  <si>
    <t>North America</t>
  </si>
  <si>
    <t>North Asia</t>
  </si>
  <si>
    <t>Oceania</t>
  </si>
  <si>
    <t>South &amp; South East Asia</t>
  </si>
  <si>
    <t>South America</t>
  </si>
  <si>
    <t>West &amp; Central Asia</t>
  </si>
  <si>
    <t>Cape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</si>
</sst>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0" borderId="0" xfId="0"/>
    <xf numFmtId="0" fontId="21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I189" totalsRowShown="0">
  <autoFilter ref="A1:I189"/>
  <sortState ref="A2:I189">
    <sortCondition ref="A1:A189"/>
  </sortState>
  <tableColumns count="9">
    <tableColumn id="1" name="Country HDI"/>
    <tableColumn id="2" name="Country"/>
    <tableColumn id="3" name="Country.Code"/>
    <tableColumn id="4" name="Region"/>
    <tableColumn id="5" name="Life_Exp"/>
    <tableColumn id="6" name="Mean_School"/>
    <tableColumn id="7" name="Exp_School"/>
    <tableColumn id="8" name="GNI_Cap"/>
    <tableColumn id="9" name="HDI_U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N189" totalsRowShown="0" headerRowDxfId="13" dataDxfId="12">
  <autoFilter ref="A1:N189"/>
  <tableColumns count="14">
    <tableColumn id="1" name="Country HDI"/>
    <tableColumn id="2" name="Country"/>
    <tableColumn id="3" name="alpha3"/>
    <tableColumn id="4" name="Region"/>
    <tableColumn id="5" name="Life_Exp" dataDxfId="11"/>
    <tableColumn id="6" name="Mean_School" dataDxfId="10"/>
    <tableColumn id="7" name="Exp_School" dataDxfId="9"/>
    <tableColumn id="8" name="GNI_Cap" dataDxfId="8"/>
    <tableColumn id="9" name="XL Life expectancy index" dataDxfId="7">
      <calculatedColumnFormula>($E2-20)/(85-20)</calculatedColumnFormula>
    </tableColumn>
    <tableColumn id="10" name="XL Education index" dataDxfId="6">
      <calculatedColumnFormula>(($F2/15)+(IF($G2&gt;18,18,$G2)/18))/2</calculatedColumnFormula>
    </tableColumn>
    <tableColumn id="11" name="XL GNI  index" dataDxfId="5">
      <calculatedColumnFormula>(LN($H2)-LN(100))/   (LN(75000)-LN(100))</calculatedColumnFormula>
    </tableColumn>
    <tableColumn id="12" name="XL Human development index (HDI) value" dataDxfId="4">
      <calculatedColumnFormula>GEOMEAN($I2,$J2,$K2)</calculatedColumnFormula>
    </tableColumn>
    <tableColumn id="13" name="HDI from UN" dataDxfId="3"/>
    <tableColumn id="14" name="check" dataDxfId="2">
      <calculatedColumnFormula>M2-L2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3"/>
  <sheetViews>
    <sheetView tabSelected="1" workbookViewId="0">
      <selection activeCell="K1" sqref="K1:M1048576"/>
    </sheetView>
  </sheetViews>
  <sheetFormatPr defaultRowHeight="15" x14ac:dyDescent="0.25"/>
  <cols>
    <col min="1" max="1" width="41" style="3" customWidth="1"/>
    <col min="2" max="2" width="31.140625" customWidth="1"/>
    <col min="3" max="3" width="15.28515625" customWidth="1"/>
    <col min="4" max="4" width="30.28515625" customWidth="1"/>
    <col min="5" max="5" width="10.5703125" customWidth="1"/>
    <col min="6" max="6" width="15.140625" style="6" customWidth="1"/>
    <col min="7" max="7" width="13.140625" style="6" customWidth="1"/>
    <col min="8" max="8" width="10.85546875" customWidth="1"/>
    <col min="9" max="9" width="10.140625" style="6" customWidth="1"/>
    <col min="12" max="12" width="50.7109375" customWidth="1"/>
    <col min="13" max="13" width="22.140625" bestFit="1" customWidth="1"/>
  </cols>
  <sheetData>
    <row r="1" spans="1:13" x14ac:dyDescent="0.25">
      <c r="A1" t="s">
        <v>1</v>
      </c>
      <c r="B1" t="s">
        <v>0</v>
      </c>
      <c r="C1" t="s">
        <v>425</v>
      </c>
      <c r="D1" t="s">
        <v>410</v>
      </c>
      <c r="E1" t="s">
        <v>412</v>
      </c>
      <c r="F1" s="6" t="s">
        <v>413</v>
      </c>
      <c r="G1" s="6" t="s">
        <v>420</v>
      </c>
      <c r="H1" s="6" t="s">
        <v>411</v>
      </c>
      <c r="I1" s="1" t="s">
        <v>421</v>
      </c>
      <c r="L1" s="14"/>
      <c r="M1" s="14"/>
    </row>
    <row r="2" spans="1:13" x14ac:dyDescent="0.25">
      <c r="A2" t="s">
        <v>2</v>
      </c>
      <c r="B2" t="s">
        <v>2</v>
      </c>
      <c r="C2" t="s">
        <v>3</v>
      </c>
      <c r="D2" s="18" t="s">
        <v>437</v>
      </c>
      <c r="E2">
        <v>60.7</v>
      </c>
      <c r="F2" s="6">
        <v>3.5</v>
      </c>
      <c r="G2" s="6">
        <v>10.1</v>
      </c>
      <c r="H2" s="5">
        <v>1871</v>
      </c>
      <c r="I2" s="6">
        <v>0.47899999999999998</v>
      </c>
      <c r="K2" s="14"/>
      <c r="L2" s="17"/>
      <c r="M2" s="15"/>
    </row>
    <row r="3" spans="1:13" x14ac:dyDescent="0.25">
      <c r="A3" t="s">
        <v>4</v>
      </c>
      <c r="B3" t="s">
        <v>4</v>
      </c>
      <c r="C3" t="s">
        <v>5</v>
      </c>
      <c r="D3" s="18" t="s">
        <v>429</v>
      </c>
      <c r="E3">
        <v>78</v>
      </c>
      <c r="F3" s="6">
        <v>9.6</v>
      </c>
      <c r="G3" s="6">
        <v>14.2</v>
      </c>
      <c r="H3" s="5">
        <v>10252</v>
      </c>
      <c r="I3" s="6">
        <v>0.76400000000000001</v>
      </c>
      <c r="K3" s="15"/>
      <c r="L3" s="17"/>
      <c r="M3" s="15"/>
    </row>
    <row r="4" spans="1:13" x14ac:dyDescent="0.25">
      <c r="A4" t="s">
        <v>6</v>
      </c>
      <c r="B4" t="s">
        <v>6</v>
      </c>
      <c r="C4" t="s">
        <v>7</v>
      </c>
      <c r="D4" s="18" t="s">
        <v>431</v>
      </c>
      <c r="E4">
        <v>75</v>
      </c>
      <c r="F4" s="6">
        <v>7.8</v>
      </c>
      <c r="G4" s="6">
        <v>14.4</v>
      </c>
      <c r="H4" s="5">
        <v>13533</v>
      </c>
      <c r="I4" s="6">
        <v>0.745</v>
      </c>
      <c r="K4" s="15"/>
      <c r="L4" s="17"/>
      <c r="M4" s="15"/>
    </row>
    <row r="5" spans="1:13" x14ac:dyDescent="0.25">
      <c r="A5" t="s">
        <v>8</v>
      </c>
      <c r="B5" t="s">
        <v>8</v>
      </c>
      <c r="C5" t="s">
        <v>9</v>
      </c>
      <c r="D5" s="18" t="s">
        <v>429</v>
      </c>
      <c r="E5">
        <v>81.5</v>
      </c>
      <c r="F5" s="6">
        <v>10.3</v>
      </c>
      <c r="G5" s="6">
        <v>13.5</v>
      </c>
      <c r="H5" s="5">
        <v>47979</v>
      </c>
      <c r="I5" s="6">
        <v>0.85799999999999998</v>
      </c>
      <c r="K5" s="15"/>
      <c r="L5" s="17"/>
      <c r="M5" s="15"/>
    </row>
    <row r="6" spans="1:13" x14ac:dyDescent="0.25">
      <c r="A6" t="s">
        <v>10</v>
      </c>
      <c r="B6" t="s">
        <v>10</v>
      </c>
      <c r="C6" t="s">
        <v>11</v>
      </c>
      <c r="D6" s="18" t="s">
        <v>381</v>
      </c>
      <c r="E6">
        <v>52.7</v>
      </c>
      <c r="F6" s="6">
        <v>5</v>
      </c>
      <c r="G6" s="6">
        <v>11.4</v>
      </c>
      <c r="H6" s="5">
        <v>6291</v>
      </c>
      <c r="I6" s="6">
        <v>0.53300000000000003</v>
      </c>
      <c r="K6" s="15"/>
      <c r="L6" s="17"/>
      <c r="M6" s="15"/>
    </row>
    <row r="7" spans="1:13" x14ac:dyDescent="0.25">
      <c r="A7" t="s">
        <v>12</v>
      </c>
      <c r="B7" t="s">
        <v>12</v>
      </c>
      <c r="C7" t="s">
        <v>13</v>
      </c>
      <c r="D7" s="18" t="s">
        <v>427</v>
      </c>
      <c r="E7">
        <v>76.2</v>
      </c>
      <c r="F7" s="6">
        <v>9.1999999999999993</v>
      </c>
      <c r="G7" s="6">
        <v>13.9</v>
      </c>
      <c r="H7" s="5">
        <v>20907</v>
      </c>
      <c r="I7" s="6">
        <v>0.78600000000000003</v>
      </c>
      <c r="K7" s="15"/>
      <c r="L7" s="17"/>
      <c r="M7" s="15"/>
    </row>
    <row r="8" spans="1:13" x14ac:dyDescent="0.25">
      <c r="A8" t="s">
        <v>14</v>
      </c>
      <c r="B8" t="s">
        <v>14</v>
      </c>
      <c r="C8" t="s">
        <v>15</v>
      </c>
      <c r="D8" s="18" t="s">
        <v>436</v>
      </c>
      <c r="E8">
        <v>76.5</v>
      </c>
      <c r="F8" s="6">
        <v>9.8000000000000007</v>
      </c>
      <c r="G8" s="6">
        <v>17.3</v>
      </c>
      <c r="H8" s="5">
        <v>20945</v>
      </c>
      <c r="I8" s="6">
        <v>0.82699999999999996</v>
      </c>
      <c r="K8" s="15"/>
      <c r="L8" s="17"/>
      <c r="M8" s="15"/>
    </row>
    <row r="9" spans="1:13" x14ac:dyDescent="0.25">
      <c r="A9" t="s">
        <v>16</v>
      </c>
      <c r="B9" t="s">
        <v>16</v>
      </c>
      <c r="C9" t="s">
        <v>17</v>
      </c>
      <c r="D9" s="18" t="s">
        <v>437</v>
      </c>
      <c r="E9">
        <v>74.900000000000006</v>
      </c>
      <c r="F9" s="6">
        <v>11.3</v>
      </c>
      <c r="G9" s="6">
        <v>12.7</v>
      </c>
      <c r="H9" s="5">
        <v>8189</v>
      </c>
      <c r="I9" s="6">
        <v>0.74299999999999999</v>
      </c>
      <c r="K9" s="15"/>
      <c r="L9" s="17"/>
      <c r="M9" s="15"/>
    </row>
    <row r="10" spans="1:13" x14ac:dyDescent="0.25">
      <c r="A10" t="s">
        <v>18</v>
      </c>
      <c r="B10" t="s">
        <v>18</v>
      </c>
      <c r="C10" t="s">
        <v>19</v>
      </c>
      <c r="D10" s="18" t="s">
        <v>434</v>
      </c>
      <c r="E10">
        <v>82.5</v>
      </c>
      <c r="F10" s="6">
        <v>13.2</v>
      </c>
      <c r="G10" s="6">
        <v>20.399999999999999</v>
      </c>
      <c r="H10" s="5">
        <v>42822</v>
      </c>
      <c r="I10" s="6">
        <v>0.93899999999999995</v>
      </c>
      <c r="K10" s="15"/>
      <c r="L10" s="17"/>
      <c r="M10" s="15"/>
    </row>
    <row r="11" spans="1:13" x14ac:dyDescent="0.25">
      <c r="A11" t="s">
        <v>20</v>
      </c>
      <c r="B11" t="s">
        <v>20</v>
      </c>
      <c r="C11" t="s">
        <v>21</v>
      </c>
      <c r="D11" s="18" t="s">
        <v>429</v>
      </c>
      <c r="E11">
        <v>81.599999999999994</v>
      </c>
      <c r="F11" s="6">
        <v>11.3</v>
      </c>
      <c r="G11" s="6">
        <v>15.9</v>
      </c>
      <c r="H11" s="5">
        <v>43609</v>
      </c>
      <c r="I11" s="6">
        <v>0.89300000000000002</v>
      </c>
      <c r="K11" s="15"/>
      <c r="L11" s="17"/>
      <c r="M11" s="15"/>
    </row>
    <row r="12" spans="1:13" x14ac:dyDescent="0.25">
      <c r="A12" t="s">
        <v>22</v>
      </c>
      <c r="B12" t="s">
        <v>22</v>
      </c>
      <c r="C12" t="s">
        <v>23</v>
      </c>
      <c r="D12" s="18" t="s">
        <v>437</v>
      </c>
      <c r="E12">
        <v>70.900000000000006</v>
      </c>
      <c r="F12" s="6">
        <v>11.2</v>
      </c>
      <c r="G12" s="6">
        <v>12.7</v>
      </c>
      <c r="H12" s="5">
        <v>16413</v>
      </c>
      <c r="I12" s="6">
        <v>0.75900000000000001</v>
      </c>
      <c r="K12" s="15"/>
      <c r="L12" s="17"/>
      <c r="M12" s="15"/>
    </row>
    <row r="13" spans="1:13" x14ac:dyDescent="0.25">
      <c r="A13" t="s">
        <v>24</v>
      </c>
      <c r="B13" t="s">
        <v>24</v>
      </c>
      <c r="C13" t="s">
        <v>25</v>
      </c>
      <c r="D13" s="18" t="s">
        <v>427</v>
      </c>
      <c r="E13">
        <v>75.599999999999994</v>
      </c>
      <c r="F13" s="6">
        <v>10.9</v>
      </c>
      <c r="G13" s="6">
        <v>12.7</v>
      </c>
      <c r="H13" s="5">
        <v>21565</v>
      </c>
      <c r="I13" s="6">
        <v>0.79200000000000004</v>
      </c>
      <c r="K13" s="15"/>
      <c r="L13" s="17"/>
      <c r="M13" s="15"/>
    </row>
    <row r="14" spans="1:13" x14ac:dyDescent="0.25">
      <c r="A14" t="s">
        <v>26</v>
      </c>
      <c r="B14" t="s">
        <v>26</v>
      </c>
      <c r="C14" t="s">
        <v>27</v>
      </c>
      <c r="D14" s="18" t="s">
        <v>437</v>
      </c>
      <c r="E14">
        <v>76.7</v>
      </c>
      <c r="F14" s="6">
        <v>9.4</v>
      </c>
      <c r="G14" s="6">
        <v>14.5</v>
      </c>
      <c r="H14" s="5">
        <v>37236</v>
      </c>
      <c r="I14" s="6">
        <v>0.82399999999999995</v>
      </c>
      <c r="K14" s="15"/>
      <c r="L14" s="17"/>
      <c r="M14" s="15"/>
    </row>
    <row r="15" spans="1:13" x14ac:dyDescent="0.25">
      <c r="A15" t="s">
        <v>28</v>
      </c>
      <c r="B15" t="s">
        <v>28</v>
      </c>
      <c r="C15" t="s">
        <v>29</v>
      </c>
      <c r="D15" s="18" t="s">
        <v>435</v>
      </c>
      <c r="E15">
        <v>72</v>
      </c>
      <c r="F15" s="6">
        <v>5.2</v>
      </c>
      <c r="G15" s="6">
        <v>10.199999999999999</v>
      </c>
      <c r="H15" s="5">
        <v>3341</v>
      </c>
      <c r="I15" s="6">
        <v>0.57899999999999996</v>
      </c>
      <c r="K15" s="15"/>
      <c r="L15" s="17"/>
      <c r="M15" s="15"/>
    </row>
    <row r="16" spans="1:13" x14ac:dyDescent="0.25">
      <c r="A16" t="s">
        <v>30</v>
      </c>
      <c r="B16" t="s">
        <v>30</v>
      </c>
      <c r="C16" t="s">
        <v>31</v>
      </c>
      <c r="D16" s="18" t="s">
        <v>427</v>
      </c>
      <c r="E16">
        <v>75.8</v>
      </c>
      <c r="F16" s="6">
        <v>10.5</v>
      </c>
      <c r="G16" s="6">
        <v>15.3</v>
      </c>
      <c r="H16" s="5">
        <v>14952</v>
      </c>
      <c r="I16" s="6">
        <v>0.79500000000000004</v>
      </c>
      <c r="K16" s="15"/>
      <c r="L16" s="17"/>
      <c r="M16" s="15"/>
    </row>
    <row r="17" spans="1:13" x14ac:dyDescent="0.25">
      <c r="A17" t="s">
        <v>32</v>
      </c>
      <c r="B17" t="s">
        <v>32</v>
      </c>
      <c r="C17" t="s">
        <v>33</v>
      </c>
      <c r="D17" s="18" t="s">
        <v>433</v>
      </c>
      <c r="E17">
        <v>71.5</v>
      </c>
      <c r="F17" s="6">
        <v>12</v>
      </c>
      <c r="G17" s="6">
        <v>15.7</v>
      </c>
      <c r="H17" s="5">
        <v>15629</v>
      </c>
      <c r="I17" s="6">
        <v>0.79600000000000004</v>
      </c>
      <c r="K17" s="15"/>
      <c r="L17" s="17"/>
      <c r="M17" s="15"/>
    </row>
    <row r="18" spans="1:13" x14ac:dyDescent="0.25">
      <c r="A18" t="s">
        <v>34</v>
      </c>
      <c r="B18" t="s">
        <v>34</v>
      </c>
      <c r="C18" t="s">
        <v>35</v>
      </c>
      <c r="D18" s="18" t="s">
        <v>429</v>
      </c>
      <c r="E18">
        <v>81</v>
      </c>
      <c r="F18" s="6">
        <v>11.4</v>
      </c>
      <c r="G18" s="6">
        <v>16.600000000000001</v>
      </c>
      <c r="H18" s="5">
        <v>41243</v>
      </c>
      <c r="I18" s="6">
        <v>0.89600000000000002</v>
      </c>
      <c r="K18" s="15"/>
      <c r="L18" s="17"/>
      <c r="M18" s="15"/>
    </row>
    <row r="19" spans="1:13" x14ac:dyDescent="0.25">
      <c r="A19" t="s">
        <v>36</v>
      </c>
      <c r="B19" t="s">
        <v>36</v>
      </c>
      <c r="C19" t="s">
        <v>37</v>
      </c>
      <c r="D19" s="18" t="s">
        <v>430</v>
      </c>
      <c r="E19">
        <v>70.099999999999994</v>
      </c>
      <c r="F19" s="6">
        <v>10.5</v>
      </c>
      <c r="G19" s="6">
        <v>12.8</v>
      </c>
      <c r="H19" s="5">
        <v>7375</v>
      </c>
      <c r="I19" s="6">
        <v>0.70599999999999996</v>
      </c>
      <c r="K19" s="15"/>
      <c r="L19" s="17"/>
      <c r="M19" s="15"/>
    </row>
    <row r="20" spans="1:13" x14ac:dyDescent="0.25">
      <c r="A20" t="s">
        <v>38</v>
      </c>
      <c r="B20" t="s">
        <v>38</v>
      </c>
      <c r="C20" t="s">
        <v>39</v>
      </c>
      <c r="D20" s="18" t="s">
        <v>381</v>
      </c>
      <c r="E20">
        <v>59.8</v>
      </c>
      <c r="F20" s="6">
        <v>3.5</v>
      </c>
      <c r="G20" s="6">
        <v>10.7</v>
      </c>
      <c r="H20" s="5">
        <v>1979</v>
      </c>
      <c r="I20" s="6">
        <v>0.48499999999999999</v>
      </c>
      <c r="K20" s="15"/>
      <c r="L20" s="17"/>
      <c r="M20" s="15"/>
    </row>
    <row r="21" spans="1:13" x14ac:dyDescent="0.25">
      <c r="A21" t="s">
        <v>40</v>
      </c>
      <c r="B21" t="s">
        <v>40</v>
      </c>
      <c r="C21" t="s">
        <v>41</v>
      </c>
      <c r="D21" s="18" t="s">
        <v>435</v>
      </c>
      <c r="E21">
        <v>69.900000000000006</v>
      </c>
      <c r="F21" s="6">
        <v>3.1</v>
      </c>
      <c r="G21" s="6">
        <v>12.5</v>
      </c>
      <c r="H21" s="5">
        <v>7081</v>
      </c>
      <c r="I21" s="6">
        <v>0.60699999999999998</v>
      </c>
      <c r="K21" s="15"/>
      <c r="L21" s="17"/>
      <c r="M21" s="15"/>
    </row>
    <row r="22" spans="1:13" x14ac:dyDescent="0.25">
      <c r="A22" t="s">
        <v>42</v>
      </c>
      <c r="B22" t="s">
        <v>399</v>
      </c>
      <c r="C22" t="s">
        <v>43</v>
      </c>
      <c r="D22" s="18" t="s">
        <v>436</v>
      </c>
      <c r="E22">
        <v>68.7</v>
      </c>
      <c r="F22" s="6">
        <v>8.1999999999999993</v>
      </c>
      <c r="G22" s="6">
        <v>13.8</v>
      </c>
      <c r="H22" s="5">
        <v>6155</v>
      </c>
      <c r="I22" s="6">
        <v>0.67400000000000004</v>
      </c>
      <c r="K22" s="15"/>
      <c r="L22" s="17"/>
      <c r="M22" s="15"/>
    </row>
    <row r="23" spans="1:13" x14ac:dyDescent="0.25">
      <c r="A23" t="s">
        <v>44</v>
      </c>
      <c r="B23" t="s">
        <v>44</v>
      </c>
      <c r="C23" t="s">
        <v>45</v>
      </c>
      <c r="D23" s="18" t="s">
        <v>429</v>
      </c>
      <c r="E23">
        <v>76.599999999999994</v>
      </c>
      <c r="F23" s="6">
        <v>9</v>
      </c>
      <c r="G23" s="6">
        <v>14.2</v>
      </c>
      <c r="H23" s="5">
        <v>10091</v>
      </c>
      <c r="I23" s="6">
        <v>0.75</v>
      </c>
      <c r="K23" s="15"/>
      <c r="L23" s="17"/>
      <c r="M23" s="15"/>
    </row>
    <row r="24" spans="1:13" x14ac:dyDescent="0.25">
      <c r="A24" t="s">
        <v>46</v>
      </c>
      <c r="B24" t="s">
        <v>46</v>
      </c>
      <c r="C24" t="s">
        <v>47</v>
      </c>
      <c r="D24" s="18" t="s">
        <v>381</v>
      </c>
      <c r="E24">
        <v>64.5</v>
      </c>
      <c r="F24" s="6">
        <v>9.1999999999999993</v>
      </c>
      <c r="G24" s="6">
        <v>12.6</v>
      </c>
      <c r="H24" s="5">
        <v>14663</v>
      </c>
      <c r="I24" s="6">
        <v>0.69799999999999995</v>
      </c>
      <c r="K24" s="15"/>
      <c r="L24" s="17"/>
      <c r="M24" s="15"/>
    </row>
    <row r="25" spans="1:13" x14ac:dyDescent="0.25">
      <c r="A25" t="s">
        <v>48</v>
      </c>
      <c r="B25" t="s">
        <v>48</v>
      </c>
      <c r="C25" t="s">
        <v>49</v>
      </c>
      <c r="D25" s="18" t="s">
        <v>436</v>
      </c>
      <c r="E25">
        <v>74.7</v>
      </c>
      <c r="F25" s="6">
        <v>7.8</v>
      </c>
      <c r="G25" s="6">
        <v>15.2</v>
      </c>
      <c r="H25" s="5">
        <v>14145</v>
      </c>
      <c r="I25" s="6">
        <v>0.754</v>
      </c>
      <c r="K25" s="15"/>
      <c r="L25" s="17"/>
      <c r="M25" s="15"/>
    </row>
    <row r="26" spans="1:13" x14ac:dyDescent="0.25">
      <c r="A26" t="s">
        <v>50</v>
      </c>
      <c r="B26" t="s">
        <v>50</v>
      </c>
      <c r="C26" t="s">
        <v>51</v>
      </c>
      <c r="D26" s="18" t="s">
        <v>435</v>
      </c>
      <c r="E26">
        <v>79</v>
      </c>
      <c r="F26" s="6">
        <v>9</v>
      </c>
      <c r="G26" s="6">
        <v>14.9</v>
      </c>
      <c r="H26" s="5">
        <v>72843</v>
      </c>
      <c r="I26" s="6">
        <v>0.86499999999999999</v>
      </c>
      <c r="K26" s="15"/>
      <c r="L26" s="17"/>
      <c r="M26" s="15"/>
    </row>
    <row r="27" spans="1:13" x14ac:dyDescent="0.25">
      <c r="A27" t="s">
        <v>52</v>
      </c>
      <c r="B27" t="s">
        <v>52</v>
      </c>
      <c r="C27" t="s">
        <v>53</v>
      </c>
      <c r="D27" s="18" t="s">
        <v>429</v>
      </c>
      <c r="E27">
        <v>74.3</v>
      </c>
      <c r="F27" s="6">
        <v>10.8</v>
      </c>
      <c r="G27" s="6">
        <v>15</v>
      </c>
      <c r="H27" s="5">
        <v>16261</v>
      </c>
      <c r="I27" s="6">
        <v>0.79400000000000004</v>
      </c>
      <c r="K27" s="15"/>
      <c r="L27" s="17"/>
      <c r="M27" s="15"/>
    </row>
    <row r="28" spans="1:13" x14ac:dyDescent="0.25">
      <c r="A28" t="s">
        <v>54</v>
      </c>
      <c r="B28" t="s">
        <v>54</v>
      </c>
      <c r="C28" t="s">
        <v>55</v>
      </c>
      <c r="D28" s="18" t="s">
        <v>381</v>
      </c>
      <c r="E28">
        <v>59</v>
      </c>
      <c r="F28" s="6">
        <v>1.4</v>
      </c>
      <c r="G28" s="6">
        <v>7.7</v>
      </c>
      <c r="H28" s="5">
        <v>1537</v>
      </c>
      <c r="I28" s="6">
        <v>0.40200000000000002</v>
      </c>
      <c r="K28" s="15"/>
      <c r="L28" s="17"/>
      <c r="M28" s="15"/>
    </row>
    <row r="29" spans="1:13" x14ac:dyDescent="0.25">
      <c r="A29" t="s">
        <v>56</v>
      </c>
      <c r="B29" t="s">
        <v>56</v>
      </c>
      <c r="C29" t="s">
        <v>57</v>
      </c>
      <c r="D29" s="18" t="s">
        <v>381</v>
      </c>
      <c r="E29">
        <v>57.1</v>
      </c>
      <c r="F29" s="6">
        <v>3</v>
      </c>
      <c r="G29" s="6">
        <v>10.6</v>
      </c>
      <c r="H29" s="5">
        <v>691</v>
      </c>
      <c r="I29" s="6">
        <v>0.40400000000000003</v>
      </c>
      <c r="K29" s="15"/>
      <c r="L29" s="17"/>
      <c r="M29" s="15"/>
    </row>
    <row r="30" spans="1:13" x14ac:dyDescent="0.25">
      <c r="A30" t="s">
        <v>60</v>
      </c>
      <c r="B30" s="15" t="s">
        <v>60</v>
      </c>
      <c r="C30" t="s">
        <v>61</v>
      </c>
      <c r="D30" s="18" t="s">
        <v>435</v>
      </c>
      <c r="E30">
        <v>68.8</v>
      </c>
      <c r="F30" s="6">
        <v>4.7</v>
      </c>
      <c r="G30" s="6">
        <v>10.9</v>
      </c>
      <c r="H30" s="5">
        <v>3095</v>
      </c>
      <c r="I30" s="6">
        <v>0.56299999999999994</v>
      </c>
      <c r="K30" s="15"/>
      <c r="L30" s="17"/>
      <c r="M30" s="15"/>
    </row>
    <row r="31" spans="1:13" x14ac:dyDescent="0.25">
      <c r="A31" t="s">
        <v>62</v>
      </c>
      <c r="B31" t="s">
        <v>62</v>
      </c>
      <c r="C31" t="s">
        <v>63</v>
      </c>
      <c r="D31" s="18" t="s">
        <v>381</v>
      </c>
      <c r="E31">
        <v>56</v>
      </c>
      <c r="F31" s="6">
        <v>6.1</v>
      </c>
      <c r="G31" s="6">
        <v>10.4</v>
      </c>
      <c r="H31" s="5">
        <v>2894</v>
      </c>
      <c r="I31" s="6">
        <v>0.51800000000000002</v>
      </c>
      <c r="K31" s="15"/>
      <c r="L31" s="17"/>
      <c r="M31" s="15"/>
    </row>
    <row r="32" spans="1:13" x14ac:dyDescent="0.25">
      <c r="A32" t="s">
        <v>64</v>
      </c>
      <c r="B32" t="s">
        <v>64</v>
      </c>
      <c r="C32" t="s">
        <v>65</v>
      </c>
      <c r="D32" s="18" t="s">
        <v>432</v>
      </c>
      <c r="E32">
        <v>82.2</v>
      </c>
      <c r="F32" s="6">
        <v>13.1</v>
      </c>
      <c r="G32" s="6">
        <v>16.3</v>
      </c>
      <c r="H32" s="5">
        <v>42582</v>
      </c>
      <c r="I32" s="2">
        <v>0.92</v>
      </c>
      <c r="K32" s="15"/>
      <c r="L32" s="17"/>
      <c r="M32" s="15"/>
    </row>
    <row r="33" spans="1:13" x14ac:dyDescent="0.25">
      <c r="A33" t="s">
        <v>438</v>
      </c>
      <c r="B33" t="s">
        <v>438</v>
      </c>
      <c r="C33" t="s">
        <v>59</v>
      </c>
      <c r="D33" s="18" t="s">
        <v>381</v>
      </c>
      <c r="E33">
        <v>73.5</v>
      </c>
      <c r="F33" s="6">
        <v>4.8</v>
      </c>
      <c r="G33" s="6">
        <v>13.5</v>
      </c>
      <c r="H33" s="5">
        <v>6049</v>
      </c>
      <c r="I33" s="15">
        <v>0.64800000000000002</v>
      </c>
      <c r="K33" s="15"/>
      <c r="L33" s="17"/>
      <c r="M33" s="15"/>
    </row>
    <row r="34" spans="1:13" x14ac:dyDescent="0.25">
      <c r="A34" t="s">
        <v>66</v>
      </c>
      <c r="B34" t="s">
        <v>66</v>
      </c>
      <c r="C34" t="s">
        <v>67</v>
      </c>
      <c r="D34" s="18" t="s">
        <v>381</v>
      </c>
      <c r="E34">
        <v>51.5</v>
      </c>
      <c r="F34" s="6">
        <v>4.2</v>
      </c>
      <c r="G34" s="6">
        <v>7.1</v>
      </c>
      <c r="H34" s="5">
        <v>587</v>
      </c>
      <c r="I34" s="6">
        <v>0.35199999999999998</v>
      </c>
      <c r="K34" s="15"/>
      <c r="L34" s="17"/>
      <c r="M34" s="15"/>
    </row>
    <row r="35" spans="1:13" x14ac:dyDescent="0.25">
      <c r="A35" t="s">
        <v>68</v>
      </c>
      <c r="B35" t="s">
        <v>68</v>
      </c>
      <c r="C35" t="s">
        <v>69</v>
      </c>
      <c r="D35" s="18" t="s">
        <v>381</v>
      </c>
      <c r="E35">
        <v>51.9</v>
      </c>
      <c r="F35" s="6">
        <v>2.2999999999999998</v>
      </c>
      <c r="G35" s="6">
        <v>7.3</v>
      </c>
      <c r="H35" s="5">
        <v>1991</v>
      </c>
      <c r="I35" s="6">
        <v>0.39600000000000002</v>
      </c>
      <c r="K35" s="15"/>
      <c r="L35" s="17"/>
      <c r="M35" s="15"/>
    </row>
    <row r="36" spans="1:13" x14ac:dyDescent="0.25">
      <c r="A36" t="s">
        <v>70</v>
      </c>
      <c r="B36" t="s">
        <v>70</v>
      </c>
      <c r="C36" t="s">
        <v>71</v>
      </c>
      <c r="D36" s="18" t="s">
        <v>436</v>
      </c>
      <c r="E36">
        <v>82</v>
      </c>
      <c r="F36" s="6">
        <v>9.9</v>
      </c>
      <c r="G36" s="6">
        <v>16.3</v>
      </c>
      <c r="H36" s="5">
        <v>21665</v>
      </c>
      <c r="I36" s="6">
        <v>0.84699999999999998</v>
      </c>
      <c r="K36" s="15"/>
      <c r="L36" s="17"/>
      <c r="M36" s="15"/>
    </row>
    <row r="37" spans="1:13" x14ac:dyDescent="0.25">
      <c r="A37" t="s">
        <v>72</v>
      </c>
      <c r="B37" t="s">
        <v>72</v>
      </c>
      <c r="C37" t="s">
        <v>73</v>
      </c>
      <c r="D37" s="18" t="s">
        <v>428</v>
      </c>
      <c r="E37">
        <v>76</v>
      </c>
      <c r="F37" s="6">
        <v>7.6</v>
      </c>
      <c r="G37" s="6">
        <v>13.5</v>
      </c>
      <c r="H37" s="5">
        <v>13345</v>
      </c>
      <c r="I37" s="6">
        <v>0.73799999999999999</v>
      </c>
      <c r="K37" s="15"/>
      <c r="L37" s="17"/>
      <c r="M37" s="15"/>
    </row>
    <row r="38" spans="1:13" x14ac:dyDescent="0.25">
      <c r="A38" t="s">
        <v>74</v>
      </c>
      <c r="B38" t="s">
        <v>74</v>
      </c>
      <c r="C38" t="s">
        <v>75</v>
      </c>
      <c r="D38" s="18" t="s">
        <v>436</v>
      </c>
      <c r="E38">
        <v>74.2</v>
      </c>
      <c r="F38" s="6">
        <v>7.6</v>
      </c>
      <c r="G38" s="6">
        <v>13.6</v>
      </c>
      <c r="H38" s="5">
        <v>12762</v>
      </c>
      <c r="I38" s="6">
        <v>0.72699999999999998</v>
      </c>
      <c r="K38" s="15"/>
      <c r="L38" s="17"/>
      <c r="M38" s="15"/>
    </row>
    <row r="39" spans="1:13" x14ac:dyDescent="0.25">
      <c r="A39" t="s">
        <v>76</v>
      </c>
      <c r="B39" t="s">
        <v>76</v>
      </c>
      <c r="C39" t="s">
        <v>77</v>
      </c>
      <c r="D39" s="18" t="s">
        <v>381</v>
      </c>
      <c r="E39">
        <v>63.6</v>
      </c>
      <c r="F39" s="6">
        <v>4.8</v>
      </c>
      <c r="G39" s="6">
        <v>11.1</v>
      </c>
      <c r="H39" s="5">
        <v>1335</v>
      </c>
      <c r="I39" s="6">
        <v>0.498</v>
      </c>
      <c r="K39" s="15"/>
      <c r="L39" s="17"/>
      <c r="M39" s="15"/>
    </row>
    <row r="40" spans="1:13" x14ac:dyDescent="0.25">
      <c r="A40" t="s">
        <v>78</v>
      </c>
      <c r="B40" t="s">
        <v>78</v>
      </c>
      <c r="C40" t="s">
        <v>79</v>
      </c>
      <c r="D40" s="18" t="s">
        <v>381</v>
      </c>
      <c r="E40">
        <v>62.9</v>
      </c>
      <c r="F40" s="6">
        <v>6.3</v>
      </c>
      <c r="G40" s="6">
        <v>11.1</v>
      </c>
      <c r="H40" s="5">
        <v>5503</v>
      </c>
      <c r="I40" s="6">
        <v>0.59199999999999997</v>
      </c>
      <c r="K40" s="15"/>
      <c r="L40" s="17"/>
      <c r="M40" s="15"/>
    </row>
    <row r="41" spans="1:13" x14ac:dyDescent="0.25">
      <c r="A41" t="s">
        <v>80</v>
      </c>
      <c r="B41" t="s">
        <v>78</v>
      </c>
      <c r="C41" t="s">
        <v>81</v>
      </c>
      <c r="D41" s="18" t="s">
        <v>381</v>
      </c>
      <c r="E41">
        <v>59.1</v>
      </c>
      <c r="F41" s="6">
        <v>6.1</v>
      </c>
      <c r="G41" s="6">
        <v>9.8000000000000007</v>
      </c>
      <c r="H41" s="5">
        <v>680</v>
      </c>
      <c r="I41" s="6">
        <v>0.435</v>
      </c>
      <c r="K41" s="15"/>
      <c r="L41" s="17"/>
      <c r="M41" s="15"/>
    </row>
    <row r="42" spans="1:13" x14ac:dyDescent="0.25">
      <c r="A42" t="s">
        <v>82</v>
      </c>
      <c r="B42" t="s">
        <v>82</v>
      </c>
      <c r="C42" t="s">
        <v>83</v>
      </c>
      <c r="D42" s="18" t="s">
        <v>430</v>
      </c>
      <c r="E42">
        <v>79.599999999999994</v>
      </c>
      <c r="F42" s="6">
        <v>8.6999999999999993</v>
      </c>
      <c r="G42" s="6">
        <v>14.2</v>
      </c>
      <c r="H42" s="5">
        <v>14006</v>
      </c>
      <c r="I42" s="6">
        <v>0.77600000000000002</v>
      </c>
      <c r="K42" s="15"/>
      <c r="L42" s="17"/>
      <c r="M42" s="15"/>
    </row>
    <row r="43" spans="1:13" x14ac:dyDescent="0.25">
      <c r="A43" t="s">
        <v>84</v>
      </c>
      <c r="B43" t="s">
        <v>84</v>
      </c>
      <c r="C43" t="s">
        <v>85</v>
      </c>
      <c r="D43" s="18" t="s">
        <v>381</v>
      </c>
      <c r="E43">
        <v>51.9</v>
      </c>
      <c r="F43" s="6">
        <v>5</v>
      </c>
      <c r="G43" s="6">
        <v>8.9</v>
      </c>
      <c r="H43" s="5">
        <v>3163</v>
      </c>
      <c r="I43" s="6">
        <v>0.47399999999999998</v>
      </c>
      <c r="K43" s="15"/>
      <c r="L43" s="17"/>
      <c r="M43" s="15"/>
    </row>
    <row r="44" spans="1:13" x14ac:dyDescent="0.25">
      <c r="A44" t="s">
        <v>86</v>
      </c>
      <c r="B44" t="s">
        <v>86</v>
      </c>
      <c r="C44" t="s">
        <v>87</v>
      </c>
      <c r="D44" s="18" t="s">
        <v>429</v>
      </c>
      <c r="E44">
        <v>77.5</v>
      </c>
      <c r="F44" s="6">
        <v>11.2</v>
      </c>
      <c r="G44" s="6">
        <v>15.3</v>
      </c>
      <c r="H44" s="5">
        <v>20291</v>
      </c>
      <c r="I44" s="10">
        <v>0.82699999999999996</v>
      </c>
      <c r="K44" s="15"/>
      <c r="L44" s="17"/>
      <c r="M44" s="15"/>
    </row>
    <row r="45" spans="1:13" x14ac:dyDescent="0.25">
      <c r="A45" t="s">
        <v>88</v>
      </c>
      <c r="B45" t="s">
        <v>88</v>
      </c>
      <c r="C45" t="s">
        <v>89</v>
      </c>
      <c r="D45" s="18" t="s">
        <v>427</v>
      </c>
      <c r="E45">
        <v>79.599999999999994</v>
      </c>
      <c r="F45" s="6">
        <v>11.8</v>
      </c>
      <c r="G45" s="6">
        <v>14.3</v>
      </c>
      <c r="H45" s="5">
        <v>7455</v>
      </c>
      <c r="I45" s="10">
        <v>0.77500000000000002</v>
      </c>
      <c r="K45" s="15"/>
      <c r="L45" s="17"/>
      <c r="M45" s="15"/>
    </row>
    <row r="46" spans="1:13" x14ac:dyDescent="0.25">
      <c r="A46" t="s">
        <v>90</v>
      </c>
      <c r="B46" t="s">
        <v>90</v>
      </c>
      <c r="C46" t="s">
        <v>91</v>
      </c>
      <c r="D46" s="18" t="s">
        <v>437</v>
      </c>
      <c r="E46">
        <v>80.3</v>
      </c>
      <c r="F46" s="6">
        <v>11.7</v>
      </c>
      <c r="G46" s="6">
        <v>13.9</v>
      </c>
      <c r="H46" s="5">
        <v>29459</v>
      </c>
      <c r="I46" s="10">
        <v>0.85599999999999998</v>
      </c>
      <c r="K46" s="15"/>
      <c r="L46" s="17"/>
      <c r="M46" s="15"/>
    </row>
    <row r="47" spans="1:13" x14ac:dyDescent="0.25">
      <c r="A47" t="s">
        <v>393</v>
      </c>
      <c r="B47" t="s">
        <v>92</v>
      </c>
      <c r="C47" t="s">
        <v>93</v>
      </c>
      <c r="D47" s="18" t="s">
        <v>429</v>
      </c>
      <c r="E47">
        <v>78.8</v>
      </c>
      <c r="F47" s="6">
        <v>12.3</v>
      </c>
      <c r="G47" s="6">
        <v>16.8</v>
      </c>
      <c r="H47" s="5">
        <v>28144</v>
      </c>
      <c r="I47" s="10">
        <v>0.878</v>
      </c>
      <c r="K47" s="15"/>
      <c r="L47" s="17"/>
      <c r="M47" s="15"/>
    </row>
    <row r="48" spans="1:13" x14ac:dyDescent="0.25">
      <c r="A48" t="s">
        <v>94</v>
      </c>
      <c r="B48" t="s">
        <v>94</v>
      </c>
      <c r="C48" t="s">
        <v>95</v>
      </c>
      <c r="D48" s="18" t="s">
        <v>429</v>
      </c>
      <c r="E48">
        <v>80.400000000000006</v>
      </c>
      <c r="F48" s="6">
        <v>12.7</v>
      </c>
      <c r="G48" s="6">
        <v>19.2</v>
      </c>
      <c r="H48" s="5">
        <v>44519</v>
      </c>
      <c r="I48" s="6">
        <v>0.92500000000000004</v>
      </c>
      <c r="K48" s="15"/>
      <c r="L48" s="17"/>
      <c r="M48" s="15"/>
    </row>
    <row r="49" spans="1:13" x14ac:dyDescent="0.25">
      <c r="A49" t="s">
        <v>96</v>
      </c>
      <c r="B49" t="s">
        <v>96</v>
      </c>
      <c r="C49" t="s">
        <v>97</v>
      </c>
      <c r="D49" s="18" t="s">
        <v>381</v>
      </c>
      <c r="E49">
        <v>62.3</v>
      </c>
      <c r="F49" s="6">
        <v>4.0999999999999996</v>
      </c>
      <c r="G49" s="6">
        <v>6.3</v>
      </c>
      <c r="H49" s="5">
        <v>3216</v>
      </c>
      <c r="I49" s="6">
        <v>0.47299999999999998</v>
      </c>
      <c r="K49" s="15"/>
      <c r="L49" s="17"/>
      <c r="M49" s="15"/>
    </row>
    <row r="50" spans="1:13" x14ac:dyDescent="0.25">
      <c r="A50" t="s">
        <v>98</v>
      </c>
      <c r="B50" t="s">
        <v>98</v>
      </c>
      <c r="C50" t="s">
        <v>99</v>
      </c>
      <c r="D50" s="18" t="s">
        <v>427</v>
      </c>
      <c r="E50">
        <v>77.900000000000006</v>
      </c>
      <c r="F50" s="6">
        <v>7.9</v>
      </c>
      <c r="G50" s="6">
        <v>12.8</v>
      </c>
      <c r="H50" s="5">
        <v>10096</v>
      </c>
      <c r="I50" s="6">
        <v>0.72599999999999998</v>
      </c>
      <c r="K50" s="15"/>
      <c r="L50" s="17"/>
      <c r="M50" s="15"/>
    </row>
    <row r="51" spans="1:13" x14ac:dyDescent="0.25">
      <c r="A51" t="s">
        <v>100</v>
      </c>
      <c r="B51" t="s">
        <v>100</v>
      </c>
      <c r="C51" t="s">
        <v>101</v>
      </c>
      <c r="D51" s="18" t="s">
        <v>427</v>
      </c>
      <c r="E51">
        <v>73.7</v>
      </c>
      <c r="F51" s="6">
        <v>7.7</v>
      </c>
      <c r="G51" s="6">
        <v>13.2</v>
      </c>
      <c r="H51" s="5">
        <v>12756</v>
      </c>
      <c r="I51" s="6">
        <v>0.72199999999999998</v>
      </c>
      <c r="K51" s="15"/>
      <c r="L51" s="17"/>
      <c r="M51" s="15"/>
    </row>
    <row r="52" spans="1:13" x14ac:dyDescent="0.25">
      <c r="A52" t="s">
        <v>102</v>
      </c>
      <c r="B52" t="s">
        <v>102</v>
      </c>
      <c r="C52" t="s">
        <v>103</v>
      </c>
      <c r="D52" s="18" t="s">
        <v>436</v>
      </c>
      <c r="E52">
        <v>76.099999999999994</v>
      </c>
      <c r="F52" s="6">
        <v>8.3000000000000007</v>
      </c>
      <c r="G52" s="6">
        <v>14</v>
      </c>
      <c r="H52" s="5">
        <v>10536</v>
      </c>
      <c r="I52" s="6">
        <v>0.73899999999999999</v>
      </c>
      <c r="K52" s="15"/>
      <c r="L52" s="17"/>
      <c r="M52" s="15"/>
    </row>
    <row r="53" spans="1:13" x14ac:dyDescent="0.25">
      <c r="A53" t="s">
        <v>104</v>
      </c>
      <c r="B53" t="s">
        <v>104</v>
      </c>
      <c r="C53" t="s">
        <v>105</v>
      </c>
      <c r="D53" s="18" t="s">
        <v>431</v>
      </c>
      <c r="E53">
        <v>71.3</v>
      </c>
      <c r="F53" s="6">
        <v>7.1</v>
      </c>
      <c r="G53" s="6">
        <v>13.1</v>
      </c>
      <c r="H53" s="5">
        <v>10064</v>
      </c>
      <c r="I53" s="6">
        <v>0.69099999999999995</v>
      </c>
      <c r="K53" s="15"/>
      <c r="L53" s="17"/>
      <c r="M53" s="15"/>
    </row>
    <row r="54" spans="1:13" x14ac:dyDescent="0.25">
      <c r="A54" t="s">
        <v>106</v>
      </c>
      <c r="B54" t="s">
        <v>106</v>
      </c>
      <c r="C54" t="s">
        <v>107</v>
      </c>
      <c r="D54" s="18" t="s">
        <v>430</v>
      </c>
      <c r="E54">
        <v>73.3</v>
      </c>
      <c r="F54" s="6">
        <v>6.5</v>
      </c>
      <c r="G54" s="6">
        <v>13.2</v>
      </c>
      <c r="H54" s="5">
        <v>7732</v>
      </c>
      <c r="I54" s="6">
        <v>0.68</v>
      </c>
      <c r="K54" s="15"/>
      <c r="L54" s="17"/>
      <c r="M54" s="15"/>
    </row>
    <row r="55" spans="1:13" x14ac:dyDescent="0.25">
      <c r="A55" t="s">
        <v>108</v>
      </c>
      <c r="B55" t="s">
        <v>108</v>
      </c>
      <c r="C55" t="s">
        <v>109</v>
      </c>
      <c r="D55" s="18" t="s">
        <v>381</v>
      </c>
      <c r="E55">
        <v>57.9</v>
      </c>
      <c r="F55" s="6">
        <v>5.5</v>
      </c>
      <c r="G55" s="6">
        <v>9.1999999999999993</v>
      </c>
      <c r="H55" s="5">
        <v>21517</v>
      </c>
      <c r="I55" s="6">
        <v>0.59199999999999997</v>
      </c>
      <c r="K55" s="15"/>
      <c r="L55" s="17"/>
      <c r="M55" s="15"/>
    </row>
    <row r="56" spans="1:13" x14ac:dyDescent="0.25">
      <c r="A56" t="s">
        <v>110</v>
      </c>
      <c r="B56" t="s">
        <v>110</v>
      </c>
      <c r="C56" t="s">
        <v>111</v>
      </c>
      <c r="D56" s="18" t="s">
        <v>381</v>
      </c>
      <c r="E56">
        <v>64.2</v>
      </c>
      <c r="F56" s="6">
        <v>3.9</v>
      </c>
      <c r="G56" s="6">
        <v>5</v>
      </c>
      <c r="H56" s="5">
        <v>1490</v>
      </c>
      <c r="I56" s="6">
        <v>0.42</v>
      </c>
      <c r="K56" s="15"/>
      <c r="L56" s="17"/>
      <c r="M56" s="15"/>
    </row>
    <row r="57" spans="1:13" x14ac:dyDescent="0.25">
      <c r="A57" t="s">
        <v>112</v>
      </c>
      <c r="B57" t="s">
        <v>112</v>
      </c>
      <c r="C57" t="s">
        <v>113</v>
      </c>
      <c r="D57" s="18" t="s">
        <v>429</v>
      </c>
      <c r="E57">
        <v>77</v>
      </c>
      <c r="F57" s="6">
        <v>12.5</v>
      </c>
      <c r="G57" s="6">
        <v>16.5</v>
      </c>
      <c r="H57" s="5">
        <v>26362</v>
      </c>
      <c r="I57" s="6">
        <v>0.86499999999999999</v>
      </c>
      <c r="K57" s="15"/>
      <c r="L57" s="17"/>
      <c r="M57" s="15"/>
    </row>
    <row r="58" spans="1:13" x14ac:dyDescent="0.25">
      <c r="A58" t="s">
        <v>114</v>
      </c>
      <c r="B58" t="s">
        <v>114</v>
      </c>
      <c r="C58" t="s">
        <v>115</v>
      </c>
      <c r="D58" s="18" t="s">
        <v>381</v>
      </c>
      <c r="E58">
        <v>64.599999999999994</v>
      </c>
      <c r="F58" s="6">
        <v>2.6</v>
      </c>
      <c r="G58" s="6">
        <v>8.4</v>
      </c>
      <c r="H58" s="5">
        <v>1523</v>
      </c>
      <c r="I58" s="6">
        <v>0.44800000000000001</v>
      </c>
      <c r="K58" s="15"/>
      <c r="L58" s="17"/>
      <c r="M58" s="15"/>
    </row>
    <row r="59" spans="1:13" x14ac:dyDescent="0.25">
      <c r="A59" t="s">
        <v>116</v>
      </c>
      <c r="B59" t="s">
        <v>116</v>
      </c>
      <c r="C59" t="s">
        <v>117</v>
      </c>
      <c r="D59" s="18" t="s">
        <v>434</v>
      </c>
      <c r="E59">
        <v>70.2</v>
      </c>
      <c r="F59" s="6">
        <v>10.5</v>
      </c>
      <c r="G59" s="6">
        <v>15.3</v>
      </c>
      <c r="H59" s="5">
        <v>8245</v>
      </c>
      <c r="I59" s="6">
        <v>0.73599999999999999</v>
      </c>
      <c r="K59" s="15"/>
      <c r="L59" s="17"/>
      <c r="M59" s="15"/>
    </row>
    <row r="60" spans="1:13" x14ac:dyDescent="0.25">
      <c r="A60" t="s">
        <v>118</v>
      </c>
      <c r="B60" t="s">
        <v>118</v>
      </c>
      <c r="C60" t="s">
        <v>119</v>
      </c>
      <c r="D60" s="18" t="s">
        <v>429</v>
      </c>
      <c r="E60">
        <v>81</v>
      </c>
      <c r="F60" s="6">
        <v>11.2</v>
      </c>
      <c r="G60" s="6">
        <v>17</v>
      </c>
      <c r="H60" s="5">
        <v>38868</v>
      </c>
      <c r="I60" s="6">
        <v>0.89500000000000002</v>
      </c>
      <c r="K60" s="15"/>
      <c r="L60" s="17"/>
      <c r="M60" s="15"/>
    </row>
    <row r="61" spans="1:13" x14ac:dyDescent="0.25">
      <c r="A61" t="s">
        <v>120</v>
      </c>
      <c r="B61" t="s">
        <v>120</v>
      </c>
      <c r="C61" t="s">
        <v>121</v>
      </c>
      <c r="D61" s="18" t="s">
        <v>429</v>
      </c>
      <c r="E61">
        <v>82.4</v>
      </c>
      <c r="F61" s="6">
        <v>11.6</v>
      </c>
      <c r="G61" s="6">
        <v>16.3</v>
      </c>
      <c r="H61" s="5">
        <v>38085</v>
      </c>
      <c r="I61" s="6">
        <v>0.89700000000000002</v>
      </c>
      <c r="K61" s="15"/>
      <c r="L61" s="17"/>
      <c r="M61" s="15"/>
    </row>
    <row r="62" spans="1:13" x14ac:dyDescent="0.25">
      <c r="A62" t="s">
        <v>122</v>
      </c>
      <c r="B62" t="s">
        <v>122</v>
      </c>
      <c r="C62" t="s">
        <v>123</v>
      </c>
      <c r="D62" s="18" t="s">
        <v>381</v>
      </c>
      <c r="E62">
        <v>64.900000000000006</v>
      </c>
      <c r="F62" s="6">
        <v>8.1</v>
      </c>
      <c r="G62" s="6">
        <v>12.6</v>
      </c>
      <c r="H62" s="5">
        <v>19044</v>
      </c>
      <c r="I62" s="6">
        <v>0.69699999999999995</v>
      </c>
      <c r="K62" s="15"/>
      <c r="L62" s="17"/>
      <c r="M62" s="15"/>
    </row>
    <row r="63" spans="1:13" x14ac:dyDescent="0.25">
      <c r="A63" t="s">
        <v>124</v>
      </c>
      <c r="B63" t="s">
        <v>124</v>
      </c>
      <c r="C63" t="s">
        <v>125</v>
      </c>
      <c r="D63" s="18" t="s">
        <v>381</v>
      </c>
      <c r="E63">
        <v>60.5</v>
      </c>
      <c r="F63" s="6">
        <v>3.3</v>
      </c>
      <c r="G63" s="6">
        <v>8.9</v>
      </c>
      <c r="H63" s="5">
        <v>1541</v>
      </c>
      <c r="I63" s="6">
        <v>0.45200000000000001</v>
      </c>
      <c r="K63" s="15"/>
      <c r="L63" s="17"/>
      <c r="M63" s="15"/>
    </row>
    <row r="64" spans="1:13" x14ac:dyDescent="0.25">
      <c r="A64" t="s">
        <v>126</v>
      </c>
      <c r="B64" t="s">
        <v>126</v>
      </c>
      <c r="C64" t="s">
        <v>127</v>
      </c>
      <c r="D64" s="18" t="s">
        <v>437</v>
      </c>
      <c r="E64">
        <v>75</v>
      </c>
      <c r="F64" s="6">
        <v>12.2</v>
      </c>
      <c r="G64" s="6">
        <v>13.9</v>
      </c>
      <c r="H64" s="5">
        <v>8856</v>
      </c>
      <c r="I64" s="6">
        <v>0.76900000000000002</v>
      </c>
      <c r="K64" s="15"/>
      <c r="L64" s="17"/>
      <c r="M64" s="15"/>
    </row>
    <row r="65" spans="1:13" x14ac:dyDescent="0.25">
      <c r="A65" t="s">
        <v>128</v>
      </c>
      <c r="B65" t="s">
        <v>128</v>
      </c>
      <c r="C65" t="s">
        <v>129</v>
      </c>
      <c r="D65" s="18" t="s">
        <v>429</v>
      </c>
      <c r="E65">
        <v>81.099999999999994</v>
      </c>
      <c r="F65" s="6">
        <v>13.2</v>
      </c>
      <c r="G65" s="6">
        <v>17.100000000000001</v>
      </c>
      <c r="H65" s="5">
        <v>45000</v>
      </c>
      <c r="I65" s="6">
        <v>0.92600000000000005</v>
      </c>
      <c r="K65" s="15"/>
      <c r="L65" s="17"/>
      <c r="M65" s="15"/>
    </row>
    <row r="66" spans="1:13" x14ac:dyDescent="0.25">
      <c r="A66" t="s">
        <v>130</v>
      </c>
      <c r="B66" t="s">
        <v>130</v>
      </c>
      <c r="C66" t="s">
        <v>131</v>
      </c>
      <c r="D66" s="18" t="s">
        <v>381</v>
      </c>
      <c r="E66">
        <v>61.5</v>
      </c>
      <c r="F66" s="6">
        <v>6.9</v>
      </c>
      <c r="G66" s="6">
        <v>11.5</v>
      </c>
      <c r="H66" s="5">
        <v>3839</v>
      </c>
      <c r="I66" s="6">
        <v>0.57899999999999996</v>
      </c>
      <c r="K66" s="15"/>
      <c r="L66" s="17"/>
      <c r="M66" s="15"/>
    </row>
    <row r="67" spans="1:13" x14ac:dyDescent="0.25">
      <c r="A67" t="s">
        <v>132</v>
      </c>
      <c r="B67" t="s">
        <v>132</v>
      </c>
      <c r="C67" t="s">
        <v>133</v>
      </c>
      <c r="D67" s="18" t="s">
        <v>429</v>
      </c>
      <c r="E67">
        <v>81.099999999999994</v>
      </c>
      <c r="F67" s="6">
        <v>10.5</v>
      </c>
      <c r="G67" s="6">
        <v>17.2</v>
      </c>
      <c r="H67" s="5">
        <v>24808</v>
      </c>
      <c r="I67" s="6">
        <v>0.86599999999999999</v>
      </c>
      <c r="K67" s="15"/>
      <c r="L67" s="17"/>
      <c r="M67" s="15"/>
    </row>
    <row r="68" spans="1:13" x14ac:dyDescent="0.25">
      <c r="A68" t="s">
        <v>134</v>
      </c>
      <c r="B68" t="s">
        <v>134</v>
      </c>
      <c r="C68" t="s">
        <v>135</v>
      </c>
      <c r="D68" s="18" t="s">
        <v>427</v>
      </c>
      <c r="E68">
        <v>73.599999999999994</v>
      </c>
      <c r="F68" s="6">
        <v>8.6</v>
      </c>
      <c r="G68" s="6">
        <v>15.8</v>
      </c>
      <c r="H68" s="5">
        <v>11502</v>
      </c>
      <c r="I68" s="6">
        <v>0.754</v>
      </c>
      <c r="K68" s="15"/>
      <c r="L68" s="17"/>
      <c r="M68" s="15"/>
    </row>
    <row r="69" spans="1:13" x14ac:dyDescent="0.25">
      <c r="A69" t="s">
        <v>136</v>
      </c>
      <c r="B69" t="s">
        <v>136</v>
      </c>
      <c r="C69" t="s">
        <v>137</v>
      </c>
      <c r="D69" s="18" t="s">
        <v>430</v>
      </c>
      <c r="E69">
        <v>72.099999999999994</v>
      </c>
      <c r="F69" s="6">
        <v>6.3</v>
      </c>
      <c r="G69" s="6">
        <v>10.7</v>
      </c>
      <c r="H69" s="5">
        <v>7063</v>
      </c>
      <c r="I69" s="6">
        <v>0.64</v>
      </c>
      <c r="K69" s="15"/>
      <c r="L69" s="17"/>
      <c r="M69" s="15"/>
    </row>
    <row r="70" spans="1:13" x14ac:dyDescent="0.25">
      <c r="A70" t="s">
        <v>138</v>
      </c>
      <c r="B70" t="s">
        <v>138</v>
      </c>
      <c r="C70" t="s">
        <v>139</v>
      </c>
      <c r="D70" s="18" t="s">
        <v>381</v>
      </c>
      <c r="E70">
        <v>59.2</v>
      </c>
      <c r="F70" s="6">
        <v>2.6</v>
      </c>
      <c r="G70" s="6">
        <v>8.8000000000000007</v>
      </c>
      <c r="H70" s="5">
        <v>1058</v>
      </c>
      <c r="I70" s="6">
        <v>0.41399999999999998</v>
      </c>
      <c r="K70" s="15"/>
      <c r="L70" s="17"/>
      <c r="M70" s="15"/>
    </row>
    <row r="71" spans="1:13" x14ac:dyDescent="0.25">
      <c r="A71" t="s">
        <v>140</v>
      </c>
      <c r="B71" t="s">
        <v>140</v>
      </c>
      <c r="C71" t="s">
        <v>141</v>
      </c>
      <c r="D71" s="18" t="s">
        <v>381</v>
      </c>
      <c r="E71">
        <v>55.5</v>
      </c>
      <c r="F71" s="6">
        <v>2.9</v>
      </c>
      <c r="G71" s="6">
        <v>9.1999999999999993</v>
      </c>
      <c r="H71" s="5">
        <v>1369</v>
      </c>
      <c r="I71" s="6">
        <v>0.42399999999999999</v>
      </c>
      <c r="K71" s="15"/>
      <c r="L71" s="17"/>
      <c r="M71" s="15"/>
    </row>
    <row r="72" spans="1:13" x14ac:dyDescent="0.25">
      <c r="A72" t="s">
        <v>142</v>
      </c>
      <c r="B72" t="s">
        <v>142</v>
      </c>
      <c r="C72" t="s">
        <v>143</v>
      </c>
      <c r="D72" s="18" t="s">
        <v>436</v>
      </c>
      <c r="E72">
        <v>66.5</v>
      </c>
      <c r="F72" s="6">
        <v>8.4</v>
      </c>
      <c r="G72" s="6">
        <v>10.3</v>
      </c>
      <c r="H72" s="5">
        <v>6884</v>
      </c>
      <c r="I72" s="6">
        <v>0.63800000000000001</v>
      </c>
      <c r="K72" s="15"/>
      <c r="L72" s="17"/>
      <c r="M72" s="15"/>
    </row>
    <row r="73" spans="1:13" x14ac:dyDescent="0.25">
      <c r="A73" t="s">
        <v>144</v>
      </c>
      <c r="B73" t="s">
        <v>144</v>
      </c>
      <c r="C73" t="s">
        <v>145</v>
      </c>
      <c r="D73" s="18" t="s">
        <v>427</v>
      </c>
      <c r="E73">
        <v>63.1</v>
      </c>
      <c r="F73" s="6">
        <v>5.2</v>
      </c>
      <c r="G73" s="6">
        <v>9.1</v>
      </c>
      <c r="H73" s="5">
        <v>1657</v>
      </c>
      <c r="I73" s="6">
        <v>0.49299999999999999</v>
      </c>
      <c r="K73" s="15"/>
      <c r="L73" s="17"/>
      <c r="M73" s="15"/>
    </row>
    <row r="74" spans="1:13" x14ac:dyDescent="0.25">
      <c r="A74" t="s">
        <v>146</v>
      </c>
      <c r="B74" t="s">
        <v>146</v>
      </c>
      <c r="C74" t="s">
        <v>147</v>
      </c>
      <c r="D74" s="18" t="s">
        <v>430</v>
      </c>
      <c r="E74">
        <v>73.3</v>
      </c>
      <c r="F74" s="6">
        <v>6.2</v>
      </c>
      <c r="G74" s="6">
        <v>11.2</v>
      </c>
      <c r="H74" s="5">
        <v>4466</v>
      </c>
      <c r="I74" s="6">
        <v>0.625</v>
      </c>
      <c r="K74" s="15"/>
      <c r="L74" s="17"/>
      <c r="M74" s="15"/>
    </row>
    <row r="75" spans="1:13" x14ac:dyDescent="0.25">
      <c r="A75" t="s">
        <v>394</v>
      </c>
      <c r="B75" t="s">
        <v>148</v>
      </c>
      <c r="C75" t="s">
        <v>149</v>
      </c>
      <c r="D75" s="18" t="s">
        <v>428</v>
      </c>
      <c r="E75">
        <v>84.2</v>
      </c>
      <c r="F75" s="6">
        <v>11.6</v>
      </c>
      <c r="G75" s="6">
        <v>15.7</v>
      </c>
      <c r="H75" s="5">
        <v>54265</v>
      </c>
      <c r="I75" s="6">
        <v>0.91700000000000004</v>
      </c>
      <c r="K75" s="15"/>
      <c r="L75" s="17"/>
      <c r="M75" s="15"/>
    </row>
    <row r="76" spans="1:13" x14ac:dyDescent="0.25">
      <c r="A76" t="s">
        <v>150</v>
      </c>
      <c r="B76" t="s">
        <v>150</v>
      </c>
      <c r="C76" t="s">
        <v>151</v>
      </c>
      <c r="D76" s="18" t="s">
        <v>429</v>
      </c>
      <c r="E76">
        <v>75.3</v>
      </c>
      <c r="F76" s="6">
        <v>12</v>
      </c>
      <c r="G76" s="6">
        <v>15.6</v>
      </c>
      <c r="H76" s="5">
        <v>23394</v>
      </c>
      <c r="I76" s="6">
        <v>0.83599999999999997</v>
      </c>
      <c r="K76" s="15"/>
      <c r="L76" s="17"/>
      <c r="M76" s="15"/>
    </row>
    <row r="77" spans="1:13" x14ac:dyDescent="0.25">
      <c r="A77" t="s">
        <v>152</v>
      </c>
      <c r="B77" t="s">
        <v>152</v>
      </c>
      <c r="C77" t="s">
        <v>153</v>
      </c>
      <c r="D77" s="18" t="s">
        <v>429</v>
      </c>
      <c r="E77">
        <v>82.7</v>
      </c>
      <c r="F77" s="6">
        <v>12.2</v>
      </c>
      <c r="G77" s="6">
        <v>19</v>
      </c>
      <c r="H77" s="5">
        <v>37065</v>
      </c>
      <c r="I77" s="6">
        <v>0.92100000000000004</v>
      </c>
      <c r="K77" s="15"/>
      <c r="L77" s="17"/>
      <c r="M77" s="15"/>
    </row>
    <row r="78" spans="1:13" x14ac:dyDescent="0.25">
      <c r="A78" t="s">
        <v>154</v>
      </c>
      <c r="B78" t="s">
        <v>154</v>
      </c>
      <c r="C78" t="s">
        <v>155</v>
      </c>
      <c r="D78" s="18" t="s">
        <v>435</v>
      </c>
      <c r="E78">
        <v>68.3</v>
      </c>
      <c r="F78" s="6">
        <v>6.3</v>
      </c>
      <c r="G78" s="6">
        <v>11.7</v>
      </c>
      <c r="H78" s="5">
        <v>5663</v>
      </c>
      <c r="I78" s="6">
        <v>0.624</v>
      </c>
      <c r="K78" s="15"/>
      <c r="L78" s="17"/>
      <c r="M78" s="15"/>
    </row>
    <row r="79" spans="1:13" x14ac:dyDescent="0.25">
      <c r="A79" t="s">
        <v>156</v>
      </c>
      <c r="B79" t="s">
        <v>156</v>
      </c>
      <c r="C79" t="s">
        <v>157</v>
      </c>
      <c r="D79" s="18" t="s">
        <v>435</v>
      </c>
      <c r="E79">
        <v>69.099999999999994</v>
      </c>
      <c r="F79" s="6">
        <v>7.9</v>
      </c>
      <c r="G79" s="6">
        <v>12.9</v>
      </c>
      <c r="H79" s="5">
        <v>10053</v>
      </c>
      <c r="I79" s="6">
        <v>0.68899999999999995</v>
      </c>
      <c r="K79" s="15"/>
      <c r="L79" s="17"/>
      <c r="M79" s="15"/>
    </row>
    <row r="80" spans="1:13" x14ac:dyDescent="0.25">
      <c r="A80" t="s">
        <v>158</v>
      </c>
      <c r="B80" t="s">
        <v>400</v>
      </c>
      <c r="C80" t="s">
        <v>159</v>
      </c>
      <c r="D80" s="18" t="s">
        <v>437</v>
      </c>
      <c r="E80">
        <v>75.599999999999994</v>
      </c>
      <c r="F80" s="6">
        <v>8.8000000000000007</v>
      </c>
      <c r="G80" s="6">
        <v>14.8</v>
      </c>
      <c r="H80" s="5">
        <v>16395</v>
      </c>
      <c r="I80" s="6">
        <v>0.77400000000000002</v>
      </c>
      <c r="K80" s="15"/>
      <c r="L80" s="17"/>
      <c r="M80" s="15"/>
    </row>
    <row r="81" spans="1:13" x14ac:dyDescent="0.25">
      <c r="A81" t="s">
        <v>160</v>
      </c>
      <c r="B81" t="s">
        <v>160</v>
      </c>
      <c r="C81" t="s">
        <v>161</v>
      </c>
      <c r="D81" s="18" t="s">
        <v>437</v>
      </c>
      <c r="E81">
        <v>69.599999999999994</v>
      </c>
      <c r="F81" s="6">
        <v>6.6</v>
      </c>
      <c r="G81" s="6">
        <v>10.1</v>
      </c>
      <c r="H81" s="5">
        <v>11608</v>
      </c>
      <c r="I81" s="6">
        <v>0.64900000000000002</v>
      </c>
      <c r="K81" s="15"/>
      <c r="L81" s="17"/>
      <c r="M81" s="15"/>
    </row>
    <row r="82" spans="1:13" x14ac:dyDescent="0.25">
      <c r="A82" t="s">
        <v>162</v>
      </c>
      <c r="B82" t="s">
        <v>162</v>
      </c>
      <c r="C82" t="s">
        <v>163</v>
      </c>
      <c r="D82" s="18" t="s">
        <v>429</v>
      </c>
      <c r="E82">
        <v>81.099999999999994</v>
      </c>
      <c r="F82" s="6">
        <v>12.3</v>
      </c>
      <c r="G82" s="6">
        <v>18.600000000000001</v>
      </c>
      <c r="H82" s="5">
        <v>43798</v>
      </c>
      <c r="I82" s="6">
        <v>0.92300000000000004</v>
      </c>
      <c r="K82" s="15"/>
      <c r="L82" s="17"/>
      <c r="M82" s="15"/>
    </row>
    <row r="83" spans="1:13" x14ac:dyDescent="0.25">
      <c r="A83" t="s">
        <v>164</v>
      </c>
      <c r="B83" t="s">
        <v>164</v>
      </c>
      <c r="C83" t="s">
        <v>165</v>
      </c>
      <c r="D83" s="18" t="s">
        <v>437</v>
      </c>
      <c r="E83">
        <v>82.6</v>
      </c>
      <c r="F83" s="6">
        <v>12.8</v>
      </c>
      <c r="G83" s="6">
        <v>16</v>
      </c>
      <c r="H83" s="5">
        <v>31215</v>
      </c>
      <c r="I83" s="6">
        <v>0.89900000000000002</v>
      </c>
      <c r="K83" s="15"/>
      <c r="L83" s="17"/>
      <c r="M83" s="15"/>
    </row>
    <row r="84" spans="1:13" x14ac:dyDescent="0.25">
      <c r="A84" t="s">
        <v>166</v>
      </c>
      <c r="B84" t="s">
        <v>166</v>
      </c>
      <c r="C84" t="s">
        <v>167</v>
      </c>
      <c r="D84" s="18" t="s">
        <v>429</v>
      </c>
      <c r="E84">
        <v>83.3</v>
      </c>
      <c r="F84" s="6">
        <v>10.9</v>
      </c>
      <c r="G84" s="6">
        <v>16.3</v>
      </c>
      <c r="H84" s="5">
        <v>33573</v>
      </c>
      <c r="I84" s="6">
        <v>0.88700000000000001</v>
      </c>
      <c r="K84" s="15"/>
      <c r="L84" s="17"/>
      <c r="M84" s="15"/>
    </row>
    <row r="85" spans="1:13" x14ac:dyDescent="0.25">
      <c r="A85" t="s">
        <v>168</v>
      </c>
      <c r="B85" t="s">
        <v>168</v>
      </c>
      <c r="C85" t="s">
        <v>169</v>
      </c>
      <c r="D85" s="18" t="s">
        <v>427</v>
      </c>
      <c r="E85">
        <v>75.8</v>
      </c>
      <c r="F85" s="6">
        <v>9.6</v>
      </c>
      <c r="G85" s="6">
        <v>12.8</v>
      </c>
      <c r="H85" s="5">
        <v>8350</v>
      </c>
      <c r="I85" s="6">
        <v>0.73</v>
      </c>
      <c r="K85" s="15"/>
      <c r="L85" s="17"/>
      <c r="M85" s="15"/>
    </row>
    <row r="86" spans="1:13" x14ac:dyDescent="0.25">
      <c r="A86" t="s">
        <v>170</v>
      </c>
      <c r="B86" t="s">
        <v>170</v>
      </c>
      <c r="C86" t="s">
        <v>171</v>
      </c>
      <c r="D86" s="18" t="s">
        <v>428</v>
      </c>
      <c r="E86">
        <v>83.7</v>
      </c>
      <c r="F86" s="6">
        <v>12.5</v>
      </c>
      <c r="G86" s="6">
        <v>15.3</v>
      </c>
      <c r="H86" s="5">
        <v>37268</v>
      </c>
      <c r="I86" s="6">
        <v>0.90300000000000002</v>
      </c>
      <c r="K86" s="15"/>
      <c r="L86" s="17"/>
      <c r="M86" s="15"/>
    </row>
    <row r="87" spans="1:13" x14ac:dyDescent="0.25">
      <c r="A87" t="s">
        <v>172</v>
      </c>
      <c r="B87" t="s">
        <v>172</v>
      </c>
      <c r="C87" t="s">
        <v>173</v>
      </c>
      <c r="D87" s="18" t="s">
        <v>437</v>
      </c>
      <c r="E87">
        <v>74.2</v>
      </c>
      <c r="F87" s="6">
        <v>10.1</v>
      </c>
      <c r="G87" s="6">
        <v>13.1</v>
      </c>
      <c r="H87" s="5">
        <v>10111</v>
      </c>
      <c r="I87" s="6">
        <v>0.74199999999999999</v>
      </c>
      <c r="K87" s="15"/>
      <c r="L87" s="17"/>
      <c r="M87" s="15"/>
    </row>
    <row r="88" spans="1:13" x14ac:dyDescent="0.25">
      <c r="A88" t="s">
        <v>174</v>
      </c>
      <c r="B88" t="s">
        <v>174</v>
      </c>
      <c r="C88" t="s">
        <v>175</v>
      </c>
      <c r="D88" s="18" t="s">
        <v>437</v>
      </c>
      <c r="E88">
        <v>69.599999999999994</v>
      </c>
      <c r="F88" s="6">
        <v>11.7</v>
      </c>
      <c r="G88" s="6">
        <v>15</v>
      </c>
      <c r="H88" s="5">
        <v>22093</v>
      </c>
      <c r="I88" s="6">
        <v>0.79400000000000004</v>
      </c>
      <c r="K88" s="15"/>
      <c r="L88" s="17"/>
      <c r="M88" s="15"/>
    </row>
    <row r="89" spans="1:13" x14ac:dyDescent="0.25">
      <c r="A89" t="s">
        <v>176</v>
      </c>
      <c r="B89" t="s">
        <v>176</v>
      </c>
      <c r="C89" t="s">
        <v>177</v>
      </c>
      <c r="D89" s="18" t="s">
        <v>381</v>
      </c>
      <c r="E89">
        <v>62.2</v>
      </c>
      <c r="F89" s="6">
        <v>6.3</v>
      </c>
      <c r="G89" s="6">
        <v>11.1</v>
      </c>
      <c r="H89" s="5">
        <v>2881</v>
      </c>
      <c r="I89" s="6">
        <v>0.55500000000000005</v>
      </c>
      <c r="K89" s="15"/>
      <c r="L89" s="17"/>
      <c r="M89" s="15"/>
    </row>
    <row r="90" spans="1:13" x14ac:dyDescent="0.25">
      <c r="A90" t="s">
        <v>178</v>
      </c>
      <c r="B90" t="s">
        <v>178</v>
      </c>
      <c r="C90" t="s">
        <v>179</v>
      </c>
      <c r="D90" s="18" t="s">
        <v>434</v>
      </c>
      <c r="E90">
        <v>66.2</v>
      </c>
      <c r="F90" s="6">
        <v>7.8</v>
      </c>
      <c r="G90" s="6">
        <v>11.9</v>
      </c>
      <c r="H90" s="5">
        <v>2475</v>
      </c>
      <c r="I90" s="6">
        <v>0.58799999999999997</v>
      </c>
      <c r="K90" s="15"/>
      <c r="L90" s="17"/>
      <c r="M90" s="15"/>
    </row>
    <row r="91" spans="1:13" x14ac:dyDescent="0.25">
      <c r="A91" t="s">
        <v>180</v>
      </c>
      <c r="B91" s="4" t="s">
        <v>402</v>
      </c>
      <c r="C91" s="11" t="s">
        <v>182</v>
      </c>
      <c r="D91" s="18" t="s">
        <v>428</v>
      </c>
      <c r="E91">
        <v>82.1</v>
      </c>
      <c r="F91" s="6">
        <v>12.2</v>
      </c>
      <c r="G91" s="6">
        <v>16.600000000000001</v>
      </c>
      <c r="H91" s="5">
        <v>34541</v>
      </c>
      <c r="I91" s="6">
        <v>0.90100000000000002</v>
      </c>
      <c r="K91" s="15"/>
      <c r="L91" s="17"/>
      <c r="M91" s="15"/>
    </row>
    <row r="92" spans="1:13" x14ac:dyDescent="0.25">
      <c r="A92" t="s">
        <v>183</v>
      </c>
      <c r="B92" t="s">
        <v>183</v>
      </c>
      <c r="C92" t="s">
        <v>184</v>
      </c>
      <c r="D92" s="18" t="s">
        <v>437</v>
      </c>
      <c r="E92">
        <v>74.5</v>
      </c>
      <c r="F92" s="6">
        <v>7.3</v>
      </c>
      <c r="G92" s="6">
        <v>13.3</v>
      </c>
      <c r="H92" s="5">
        <v>76075</v>
      </c>
      <c r="I92" s="6">
        <v>0.8</v>
      </c>
      <c r="K92" s="15"/>
      <c r="L92" s="17"/>
      <c r="M92" s="15"/>
    </row>
    <row r="93" spans="1:13" x14ac:dyDescent="0.25">
      <c r="A93" t="s">
        <v>185</v>
      </c>
      <c r="B93" t="s">
        <v>185</v>
      </c>
      <c r="C93" t="s">
        <v>186</v>
      </c>
      <c r="D93" s="18" t="s">
        <v>437</v>
      </c>
      <c r="E93">
        <v>70.8</v>
      </c>
      <c r="F93" s="6">
        <v>10.8</v>
      </c>
      <c r="G93" s="6">
        <v>13</v>
      </c>
      <c r="H93" s="5">
        <v>3097</v>
      </c>
      <c r="I93" s="6">
        <v>0.66400000000000003</v>
      </c>
      <c r="K93" s="15"/>
      <c r="L93" s="17"/>
      <c r="M93" s="15"/>
    </row>
    <row r="94" spans="1:13" x14ac:dyDescent="0.25">
      <c r="A94" t="s">
        <v>187</v>
      </c>
      <c r="B94" t="s">
        <v>401</v>
      </c>
      <c r="C94" t="s">
        <v>188</v>
      </c>
      <c r="D94" s="18" t="s">
        <v>435</v>
      </c>
      <c r="E94">
        <v>66.599999999999994</v>
      </c>
      <c r="F94" s="6">
        <v>5.2</v>
      </c>
      <c r="G94" s="6">
        <v>10.8</v>
      </c>
      <c r="H94" s="5">
        <v>5049</v>
      </c>
      <c r="I94" s="6">
        <v>0.58599999999999997</v>
      </c>
      <c r="K94" s="15"/>
      <c r="L94" s="17"/>
      <c r="M94" s="15"/>
    </row>
    <row r="95" spans="1:13" x14ac:dyDescent="0.25">
      <c r="A95" t="s">
        <v>189</v>
      </c>
      <c r="B95" t="s">
        <v>189</v>
      </c>
      <c r="C95" t="s">
        <v>190</v>
      </c>
      <c r="D95" s="18" t="s">
        <v>429</v>
      </c>
      <c r="E95">
        <v>74.3</v>
      </c>
      <c r="F95" s="6">
        <v>11.7</v>
      </c>
      <c r="G95" s="6">
        <v>16</v>
      </c>
      <c r="H95" s="5">
        <v>22589</v>
      </c>
      <c r="I95" s="6">
        <v>0.83</v>
      </c>
      <c r="K95" s="15"/>
      <c r="L95" s="17"/>
      <c r="M95" s="15"/>
    </row>
    <row r="96" spans="1:13" x14ac:dyDescent="0.25">
      <c r="A96" t="s">
        <v>191</v>
      </c>
      <c r="B96" t="s">
        <v>191</v>
      </c>
      <c r="C96" t="s">
        <v>192</v>
      </c>
      <c r="D96" s="18" t="s">
        <v>437</v>
      </c>
      <c r="E96">
        <v>79.5</v>
      </c>
      <c r="F96" s="6">
        <v>8.6</v>
      </c>
      <c r="G96" s="6">
        <v>13.3</v>
      </c>
      <c r="H96" s="5">
        <v>13312</v>
      </c>
      <c r="I96" s="6">
        <v>0.76300000000000001</v>
      </c>
      <c r="K96" s="15"/>
      <c r="L96" s="17"/>
      <c r="M96" s="15"/>
    </row>
    <row r="97" spans="1:13" x14ac:dyDescent="0.25">
      <c r="A97" t="s">
        <v>193</v>
      </c>
      <c r="B97" t="s">
        <v>193</v>
      </c>
      <c r="C97" t="s">
        <v>194</v>
      </c>
      <c r="D97" s="18" t="s">
        <v>381</v>
      </c>
      <c r="E97">
        <v>50.1</v>
      </c>
      <c r="F97" s="6">
        <v>6.1</v>
      </c>
      <c r="G97" s="6">
        <v>10.7</v>
      </c>
      <c r="H97" s="5">
        <v>3319</v>
      </c>
      <c r="I97" s="6">
        <v>0.497</v>
      </c>
      <c r="K97" s="15"/>
      <c r="L97" s="17"/>
      <c r="M97" s="15"/>
    </row>
    <row r="98" spans="1:13" x14ac:dyDescent="0.25">
      <c r="A98" t="s">
        <v>195</v>
      </c>
      <c r="B98" t="s">
        <v>195</v>
      </c>
      <c r="C98" t="s">
        <v>196</v>
      </c>
      <c r="D98" s="18" t="s">
        <v>381</v>
      </c>
      <c r="E98">
        <v>61.2</v>
      </c>
      <c r="F98" s="6">
        <v>4.4000000000000004</v>
      </c>
      <c r="G98" s="6">
        <v>9.9</v>
      </c>
      <c r="H98" s="5">
        <v>683</v>
      </c>
      <c r="I98" s="6">
        <v>0.42699999999999999</v>
      </c>
      <c r="K98" s="15"/>
      <c r="L98" s="17"/>
      <c r="M98" s="15"/>
    </row>
    <row r="99" spans="1:13" x14ac:dyDescent="0.25">
      <c r="A99" t="s">
        <v>197</v>
      </c>
      <c r="B99" t="s">
        <v>197</v>
      </c>
      <c r="C99" t="s">
        <v>198</v>
      </c>
      <c r="D99" s="18" t="s">
        <v>431</v>
      </c>
      <c r="E99">
        <v>71.8</v>
      </c>
      <c r="F99" s="6">
        <v>7.3</v>
      </c>
      <c r="G99" s="6">
        <v>13.4</v>
      </c>
      <c r="H99" s="5">
        <v>14303</v>
      </c>
      <c r="I99" s="6">
        <v>0.71599999999999997</v>
      </c>
      <c r="K99" s="15"/>
      <c r="L99" s="17"/>
      <c r="M99" s="15"/>
    </row>
    <row r="100" spans="1:13" x14ac:dyDescent="0.25">
      <c r="A100" t="s">
        <v>199</v>
      </c>
      <c r="B100" t="s">
        <v>199</v>
      </c>
      <c r="C100" t="s">
        <v>200</v>
      </c>
      <c r="D100" s="18" t="s">
        <v>429</v>
      </c>
      <c r="E100">
        <v>80.2</v>
      </c>
      <c r="F100" s="6">
        <v>12.4</v>
      </c>
      <c r="G100" s="6">
        <v>14.6</v>
      </c>
      <c r="H100" s="5">
        <v>75065</v>
      </c>
      <c r="I100" s="6">
        <v>0.91200000000000003</v>
      </c>
      <c r="K100" s="15"/>
      <c r="L100" s="17"/>
      <c r="M100" s="15"/>
    </row>
    <row r="101" spans="1:13" x14ac:dyDescent="0.25">
      <c r="A101" t="s">
        <v>201</v>
      </c>
      <c r="B101" t="s">
        <v>201</v>
      </c>
      <c r="C101" t="s">
        <v>202</v>
      </c>
      <c r="D101" s="18" t="s">
        <v>429</v>
      </c>
      <c r="E101">
        <v>73.5</v>
      </c>
      <c r="F101" s="6">
        <v>12.7</v>
      </c>
      <c r="G101" s="6">
        <v>16.5</v>
      </c>
      <c r="H101" s="5">
        <v>26006</v>
      </c>
      <c r="I101" s="6">
        <v>0.84799999999999998</v>
      </c>
      <c r="K101" s="15"/>
      <c r="L101" s="17"/>
      <c r="M101" s="15"/>
    </row>
    <row r="102" spans="1:13" x14ac:dyDescent="0.25">
      <c r="A102" t="s">
        <v>203</v>
      </c>
      <c r="B102" t="s">
        <v>203</v>
      </c>
      <c r="C102" t="s">
        <v>204</v>
      </c>
      <c r="D102" s="18" t="s">
        <v>429</v>
      </c>
      <c r="E102">
        <v>81.900000000000006</v>
      </c>
      <c r="F102" s="6">
        <v>12</v>
      </c>
      <c r="G102" s="6">
        <v>13.9</v>
      </c>
      <c r="H102" s="5">
        <v>62471</v>
      </c>
      <c r="I102" s="6">
        <v>0.89800000000000002</v>
      </c>
      <c r="K102" s="15"/>
      <c r="L102" s="17"/>
      <c r="M102" s="15"/>
    </row>
    <row r="103" spans="1:13" x14ac:dyDescent="0.25">
      <c r="A103" t="s">
        <v>206</v>
      </c>
      <c r="B103" t="s">
        <v>206</v>
      </c>
      <c r="C103" t="s">
        <v>207</v>
      </c>
      <c r="D103" s="18" t="s">
        <v>381</v>
      </c>
      <c r="E103">
        <v>65.5</v>
      </c>
      <c r="F103" s="6">
        <v>6.1</v>
      </c>
      <c r="G103" s="6">
        <v>10.3</v>
      </c>
      <c r="H103" s="5">
        <v>1320</v>
      </c>
      <c r="I103" s="6">
        <v>0.51200000000000001</v>
      </c>
      <c r="K103" s="15"/>
      <c r="L103" s="17"/>
      <c r="M103" s="15"/>
    </row>
    <row r="104" spans="1:13" x14ac:dyDescent="0.25">
      <c r="A104" t="s">
        <v>208</v>
      </c>
      <c r="B104" t="s">
        <v>208</v>
      </c>
      <c r="C104" t="s">
        <v>209</v>
      </c>
      <c r="D104" s="18" t="s">
        <v>381</v>
      </c>
      <c r="E104">
        <v>63.9</v>
      </c>
      <c r="F104" s="6">
        <v>4.4000000000000004</v>
      </c>
      <c r="G104" s="6">
        <v>10.8</v>
      </c>
      <c r="H104" s="5">
        <v>1073</v>
      </c>
      <c r="I104" s="6">
        <v>0.47599999999999998</v>
      </c>
      <c r="K104" s="15"/>
      <c r="L104" s="17"/>
      <c r="M104" s="15"/>
    </row>
    <row r="105" spans="1:13" x14ac:dyDescent="0.25">
      <c r="A105" t="s">
        <v>210</v>
      </c>
      <c r="B105" t="s">
        <v>210</v>
      </c>
      <c r="C105" t="s">
        <v>211</v>
      </c>
      <c r="D105" s="18" t="s">
        <v>435</v>
      </c>
      <c r="E105">
        <v>74.900000000000006</v>
      </c>
      <c r="F105" s="6">
        <v>10.1</v>
      </c>
      <c r="G105" s="6">
        <v>13.1</v>
      </c>
      <c r="H105" s="5">
        <v>24620</v>
      </c>
      <c r="I105" s="6">
        <v>0.78900000000000003</v>
      </c>
      <c r="K105" s="15"/>
      <c r="L105" s="17"/>
      <c r="M105" s="15"/>
    </row>
    <row r="106" spans="1:13" x14ac:dyDescent="0.25">
      <c r="A106" t="s">
        <v>212</v>
      </c>
      <c r="B106" t="s">
        <v>212</v>
      </c>
      <c r="C106" t="s">
        <v>213</v>
      </c>
      <c r="D106" s="18" t="s">
        <v>435</v>
      </c>
      <c r="E106">
        <v>77</v>
      </c>
      <c r="F106" s="6">
        <v>6.2</v>
      </c>
      <c r="G106" s="6">
        <v>12.7</v>
      </c>
      <c r="H106" s="5">
        <v>10383</v>
      </c>
      <c r="I106" s="6">
        <v>0.70099999999999996</v>
      </c>
      <c r="K106" s="15"/>
      <c r="L106" s="17"/>
      <c r="M106" s="15"/>
    </row>
    <row r="107" spans="1:13" x14ac:dyDescent="0.25">
      <c r="A107" t="s">
        <v>214</v>
      </c>
      <c r="B107" t="s">
        <v>214</v>
      </c>
      <c r="C107" t="s">
        <v>215</v>
      </c>
      <c r="D107" s="18" t="s">
        <v>381</v>
      </c>
      <c r="E107">
        <v>58.5</v>
      </c>
      <c r="F107" s="6">
        <v>2.2999999999999998</v>
      </c>
      <c r="G107" s="6">
        <v>8.4</v>
      </c>
      <c r="H107" s="5">
        <v>2218</v>
      </c>
      <c r="I107" s="6">
        <v>0.442</v>
      </c>
      <c r="K107" s="15"/>
      <c r="L107" s="17"/>
      <c r="M107" s="15"/>
    </row>
    <row r="108" spans="1:13" x14ac:dyDescent="0.25">
      <c r="A108" t="s">
        <v>216</v>
      </c>
      <c r="B108" t="s">
        <v>216</v>
      </c>
      <c r="C108" t="s">
        <v>217</v>
      </c>
      <c r="D108" s="18" t="s">
        <v>429</v>
      </c>
      <c r="E108">
        <v>80.7</v>
      </c>
      <c r="F108" s="6">
        <v>11.3</v>
      </c>
      <c r="G108" s="6">
        <v>14.6</v>
      </c>
      <c r="H108" s="5">
        <v>29500</v>
      </c>
      <c r="I108" s="6">
        <v>0.85599999999999998</v>
      </c>
      <c r="K108" s="15"/>
      <c r="L108" s="17"/>
      <c r="M108" s="15"/>
    </row>
    <row r="109" spans="1:13" x14ac:dyDescent="0.25">
      <c r="A109" t="s">
        <v>220</v>
      </c>
      <c r="B109" s="10" t="s">
        <v>220</v>
      </c>
      <c r="C109" s="11" t="s">
        <v>426</v>
      </c>
      <c r="D109" s="18" t="s">
        <v>381</v>
      </c>
      <c r="E109">
        <v>63.2</v>
      </c>
      <c r="F109" s="6">
        <v>4.3</v>
      </c>
      <c r="G109" s="6">
        <v>8.5</v>
      </c>
      <c r="H109" s="5">
        <v>3527</v>
      </c>
      <c r="I109" s="6">
        <v>0.51300000000000001</v>
      </c>
      <c r="K109" s="15"/>
      <c r="L109" s="17"/>
      <c r="M109" s="15"/>
    </row>
    <row r="110" spans="1:13" x14ac:dyDescent="0.25">
      <c r="A110" t="s">
        <v>221</v>
      </c>
      <c r="B110" t="s">
        <v>221</v>
      </c>
      <c r="C110" t="s">
        <v>222</v>
      </c>
      <c r="D110" s="18" t="s">
        <v>381</v>
      </c>
      <c r="E110">
        <v>74.599999999999994</v>
      </c>
      <c r="F110" s="6">
        <v>9.1</v>
      </c>
      <c r="G110" s="6">
        <v>15.2</v>
      </c>
      <c r="H110" s="5">
        <v>17948</v>
      </c>
      <c r="I110" s="6">
        <v>0.78100000000000003</v>
      </c>
      <c r="K110" s="15"/>
      <c r="L110" s="17"/>
      <c r="M110" s="15"/>
    </row>
    <row r="111" spans="1:13" x14ac:dyDescent="0.25">
      <c r="A111" t="s">
        <v>223</v>
      </c>
      <c r="B111" t="s">
        <v>223</v>
      </c>
      <c r="C111" t="s">
        <v>224</v>
      </c>
      <c r="D111" s="18" t="s">
        <v>430</v>
      </c>
      <c r="E111">
        <v>77</v>
      </c>
      <c r="F111" s="6">
        <v>8.6</v>
      </c>
      <c r="G111" s="6">
        <v>13.3</v>
      </c>
      <c r="H111" s="5">
        <v>16383</v>
      </c>
      <c r="I111" s="6">
        <v>0.76200000000000001</v>
      </c>
      <c r="K111" s="15"/>
      <c r="L111" s="17"/>
      <c r="M111" s="15"/>
    </row>
    <row r="112" spans="1:13" x14ac:dyDescent="0.25">
      <c r="A112" t="s">
        <v>225</v>
      </c>
      <c r="B112" t="s">
        <v>391</v>
      </c>
      <c r="C112" t="s">
        <v>226</v>
      </c>
      <c r="D112" s="18" t="s">
        <v>434</v>
      </c>
      <c r="E112">
        <v>69.3</v>
      </c>
      <c r="F112" s="6">
        <v>9.6999999999999993</v>
      </c>
      <c r="G112" s="6">
        <v>11.7</v>
      </c>
      <c r="H112" s="5">
        <v>3291</v>
      </c>
      <c r="I112" s="6">
        <v>0.63800000000000001</v>
      </c>
      <c r="K112" s="15"/>
      <c r="L112" s="17"/>
      <c r="M112" s="15"/>
    </row>
    <row r="113" spans="1:13" x14ac:dyDescent="0.25">
      <c r="A113" t="s">
        <v>227</v>
      </c>
      <c r="B113" t="s">
        <v>403</v>
      </c>
      <c r="C113" t="s">
        <v>228</v>
      </c>
      <c r="D113" s="18" t="s">
        <v>433</v>
      </c>
      <c r="E113">
        <v>71.7</v>
      </c>
      <c r="F113" s="6">
        <v>11.9</v>
      </c>
      <c r="G113" s="6">
        <v>11.8</v>
      </c>
      <c r="H113" s="5">
        <v>5026</v>
      </c>
      <c r="I113" s="6">
        <v>0.69899999999999995</v>
      </c>
      <c r="K113" s="15"/>
      <c r="L113" s="17"/>
      <c r="M113" s="15"/>
    </row>
    <row r="114" spans="1:13" x14ac:dyDescent="0.25">
      <c r="A114" t="s">
        <v>229</v>
      </c>
      <c r="B114" t="s">
        <v>229</v>
      </c>
      <c r="C114" t="s">
        <v>230</v>
      </c>
      <c r="D114" s="18" t="s">
        <v>428</v>
      </c>
      <c r="E114">
        <v>69.8</v>
      </c>
      <c r="F114" s="6">
        <v>9.8000000000000007</v>
      </c>
      <c r="G114" s="6">
        <v>14.8</v>
      </c>
      <c r="H114" s="5">
        <v>10449</v>
      </c>
      <c r="I114" s="6">
        <v>0.73499999999999999</v>
      </c>
      <c r="K114" s="15"/>
      <c r="L114" s="17"/>
      <c r="M114" s="15"/>
    </row>
    <row r="115" spans="1:13" x14ac:dyDescent="0.25">
      <c r="A115" t="s">
        <v>231</v>
      </c>
      <c r="B115" t="s">
        <v>231</v>
      </c>
      <c r="C115" t="s">
        <v>232</v>
      </c>
      <c r="D115" s="18" t="s">
        <v>429</v>
      </c>
      <c r="E115">
        <v>76.400000000000006</v>
      </c>
      <c r="F115" s="6">
        <v>11.3</v>
      </c>
      <c r="G115" s="6">
        <v>15.1</v>
      </c>
      <c r="H115" s="5">
        <v>15410</v>
      </c>
      <c r="I115" s="6">
        <v>0.80700000000000005</v>
      </c>
      <c r="K115" s="15"/>
      <c r="L115" s="16"/>
      <c r="M115" s="15"/>
    </row>
    <row r="116" spans="1:13" x14ac:dyDescent="0.25">
      <c r="A116" t="s">
        <v>233</v>
      </c>
      <c r="B116" t="s">
        <v>233</v>
      </c>
      <c r="C116" t="s">
        <v>234</v>
      </c>
      <c r="D116" s="18" t="s">
        <v>431</v>
      </c>
      <c r="E116">
        <v>74.3</v>
      </c>
      <c r="F116" s="6">
        <v>5</v>
      </c>
      <c r="G116" s="6">
        <v>12.1</v>
      </c>
      <c r="H116" s="5">
        <v>7195</v>
      </c>
      <c r="I116" s="6">
        <v>0.64700000000000002</v>
      </c>
      <c r="K116" s="15"/>
      <c r="L116" s="17"/>
      <c r="M116" s="15"/>
    </row>
    <row r="117" spans="1:13" x14ac:dyDescent="0.25">
      <c r="A117" t="s">
        <v>235</v>
      </c>
      <c r="B117" t="s">
        <v>235</v>
      </c>
      <c r="C117" t="s">
        <v>236</v>
      </c>
      <c r="D117" s="18" t="s">
        <v>381</v>
      </c>
      <c r="E117">
        <v>55.5</v>
      </c>
      <c r="F117" s="6">
        <v>3.5</v>
      </c>
      <c r="G117" s="6">
        <v>9.1</v>
      </c>
      <c r="H117" s="5">
        <v>1098</v>
      </c>
      <c r="I117" s="6">
        <v>0.41799999999999998</v>
      </c>
      <c r="K117" s="15"/>
      <c r="L117" s="17"/>
      <c r="M117" s="15"/>
    </row>
    <row r="118" spans="1:13" x14ac:dyDescent="0.25">
      <c r="A118" t="s">
        <v>237</v>
      </c>
      <c r="B118" t="s">
        <v>237</v>
      </c>
      <c r="C118" t="s">
        <v>238</v>
      </c>
      <c r="D118" s="18" t="s">
        <v>435</v>
      </c>
      <c r="E118">
        <v>66.099999999999994</v>
      </c>
      <c r="F118" s="6">
        <v>4.7</v>
      </c>
      <c r="G118" s="6">
        <v>9.1</v>
      </c>
      <c r="H118" s="5">
        <v>4943</v>
      </c>
      <c r="I118" s="6">
        <v>0.55600000000000005</v>
      </c>
      <c r="K118" s="15"/>
      <c r="L118" s="17"/>
      <c r="M118" s="15"/>
    </row>
    <row r="119" spans="1:13" x14ac:dyDescent="0.25">
      <c r="A119" t="s">
        <v>239</v>
      </c>
      <c r="B119" t="s">
        <v>239</v>
      </c>
      <c r="C119" t="s">
        <v>240</v>
      </c>
      <c r="D119" s="18" t="s">
        <v>381</v>
      </c>
      <c r="E119">
        <v>65.099999999999994</v>
      </c>
      <c r="F119" s="6">
        <v>6.7</v>
      </c>
      <c r="G119" s="6">
        <v>11.7</v>
      </c>
      <c r="H119" s="5">
        <v>9770</v>
      </c>
      <c r="I119" s="6">
        <v>0.64</v>
      </c>
      <c r="K119" s="15"/>
      <c r="L119" s="17"/>
      <c r="M119" s="15"/>
    </row>
    <row r="120" spans="1:13" x14ac:dyDescent="0.25">
      <c r="A120" t="s">
        <v>241</v>
      </c>
      <c r="B120" t="s">
        <v>241</v>
      </c>
      <c r="C120" t="s">
        <v>242</v>
      </c>
      <c r="D120" s="18" t="s">
        <v>435</v>
      </c>
      <c r="E120">
        <v>70</v>
      </c>
      <c r="F120" s="6">
        <v>4.0999999999999996</v>
      </c>
      <c r="G120" s="6">
        <v>12.2</v>
      </c>
      <c r="H120" s="5">
        <v>2337</v>
      </c>
      <c r="I120" s="6">
        <v>0.55800000000000005</v>
      </c>
      <c r="K120" s="15"/>
      <c r="L120" s="17"/>
      <c r="M120" s="15"/>
    </row>
    <row r="121" spans="1:13" x14ac:dyDescent="0.25">
      <c r="A121" t="s">
        <v>243</v>
      </c>
      <c r="B121" t="s">
        <v>243</v>
      </c>
      <c r="C121" t="s">
        <v>244</v>
      </c>
      <c r="D121" s="18" t="s">
        <v>429</v>
      </c>
      <c r="E121">
        <v>81.7</v>
      </c>
      <c r="F121" s="6">
        <v>11.9</v>
      </c>
      <c r="G121" s="6">
        <v>18.100000000000001</v>
      </c>
      <c r="H121" s="5">
        <v>46326</v>
      </c>
      <c r="I121" s="6">
        <v>0.92400000000000004</v>
      </c>
      <c r="K121" s="15"/>
      <c r="L121" s="17"/>
      <c r="M121" s="15"/>
    </row>
    <row r="122" spans="1:13" x14ac:dyDescent="0.25">
      <c r="A122" t="s">
        <v>245</v>
      </c>
      <c r="B122" t="s">
        <v>245</v>
      </c>
      <c r="C122" t="s">
        <v>246</v>
      </c>
      <c r="D122" s="18" t="s">
        <v>434</v>
      </c>
      <c r="E122">
        <v>82</v>
      </c>
      <c r="F122" s="6">
        <v>12.5</v>
      </c>
      <c r="G122" s="6">
        <v>19.2</v>
      </c>
      <c r="H122" s="5">
        <v>32870</v>
      </c>
      <c r="I122" s="6">
        <v>0.91500000000000004</v>
      </c>
      <c r="K122" s="15"/>
      <c r="L122" s="17"/>
      <c r="M122" s="15"/>
    </row>
    <row r="123" spans="1:13" x14ac:dyDescent="0.25">
      <c r="A123" t="s">
        <v>247</v>
      </c>
      <c r="B123" t="s">
        <v>247</v>
      </c>
      <c r="C123" t="s">
        <v>248</v>
      </c>
      <c r="D123" s="18" t="s">
        <v>430</v>
      </c>
      <c r="E123">
        <v>75.2</v>
      </c>
      <c r="F123" s="6">
        <v>6.5</v>
      </c>
      <c r="G123" s="6">
        <v>11.7</v>
      </c>
      <c r="H123" s="5">
        <v>4747</v>
      </c>
      <c r="I123" s="6">
        <v>0.64500000000000002</v>
      </c>
      <c r="K123" s="15"/>
      <c r="L123" s="17"/>
      <c r="M123" s="15"/>
    </row>
    <row r="124" spans="1:13" x14ac:dyDescent="0.25">
      <c r="A124" t="s">
        <v>249</v>
      </c>
      <c r="B124" t="s">
        <v>249</v>
      </c>
      <c r="C124" t="s">
        <v>250</v>
      </c>
      <c r="D124" s="18" t="s">
        <v>381</v>
      </c>
      <c r="E124">
        <v>61.9</v>
      </c>
      <c r="F124" s="6">
        <v>1.7</v>
      </c>
      <c r="G124" s="6">
        <v>5.4</v>
      </c>
      <c r="H124" s="5">
        <v>889</v>
      </c>
      <c r="I124" s="6">
        <v>0.35299999999999998</v>
      </c>
      <c r="K124" s="15"/>
      <c r="L124" s="17"/>
      <c r="M124" s="15"/>
    </row>
    <row r="125" spans="1:13" x14ac:dyDescent="0.25">
      <c r="A125" t="s">
        <v>251</v>
      </c>
      <c r="B125" t="s">
        <v>251</v>
      </c>
      <c r="C125" t="s">
        <v>252</v>
      </c>
      <c r="D125" s="18" t="s">
        <v>381</v>
      </c>
      <c r="E125">
        <v>53.1</v>
      </c>
      <c r="F125" s="6">
        <v>6</v>
      </c>
      <c r="G125" s="6">
        <v>10</v>
      </c>
      <c r="H125" s="5">
        <v>5443</v>
      </c>
      <c r="I125" s="6">
        <v>0.52700000000000002</v>
      </c>
      <c r="K125" s="15"/>
      <c r="L125" s="17"/>
      <c r="M125" s="15"/>
    </row>
    <row r="126" spans="1:13" x14ac:dyDescent="0.25">
      <c r="A126" t="s">
        <v>253</v>
      </c>
      <c r="B126" t="s">
        <v>253</v>
      </c>
      <c r="C126" t="s">
        <v>254</v>
      </c>
      <c r="D126" s="18" t="s">
        <v>429</v>
      </c>
      <c r="E126">
        <v>81.7</v>
      </c>
      <c r="F126" s="6">
        <v>12.7</v>
      </c>
      <c r="G126" s="6">
        <v>17.7</v>
      </c>
      <c r="H126" s="5">
        <v>67614</v>
      </c>
      <c r="I126" s="6">
        <v>0.94899999999999995</v>
      </c>
      <c r="K126" s="15"/>
      <c r="L126" s="17"/>
      <c r="M126" s="15"/>
    </row>
    <row r="127" spans="1:13" x14ac:dyDescent="0.25">
      <c r="A127" t="s">
        <v>255</v>
      </c>
      <c r="B127" t="s">
        <v>255</v>
      </c>
      <c r="C127" t="s">
        <v>256</v>
      </c>
      <c r="D127" s="18" t="s">
        <v>437</v>
      </c>
      <c r="E127">
        <v>77</v>
      </c>
      <c r="F127" s="6">
        <v>8.1</v>
      </c>
      <c r="G127" s="6">
        <v>13.7</v>
      </c>
      <c r="H127" s="5">
        <v>34402</v>
      </c>
      <c r="I127" s="6">
        <v>0.79600000000000004</v>
      </c>
      <c r="K127" s="15"/>
      <c r="L127" s="17"/>
      <c r="M127" s="15"/>
    </row>
    <row r="128" spans="1:13" x14ac:dyDescent="0.25">
      <c r="A128" t="s">
        <v>257</v>
      </c>
      <c r="B128" t="s">
        <v>257</v>
      </c>
      <c r="C128" t="s">
        <v>258</v>
      </c>
      <c r="D128" s="18" t="s">
        <v>437</v>
      </c>
      <c r="E128">
        <v>66.400000000000006</v>
      </c>
      <c r="F128" s="6">
        <v>5.0999999999999996</v>
      </c>
      <c r="G128" s="6">
        <v>8.1</v>
      </c>
      <c r="H128" s="5">
        <v>5031</v>
      </c>
      <c r="I128" s="6">
        <v>0.55000000000000004</v>
      </c>
      <c r="K128" s="15"/>
      <c r="L128" s="17"/>
      <c r="M128" s="15"/>
    </row>
    <row r="129" spans="1:13" x14ac:dyDescent="0.25">
      <c r="A129" t="s">
        <v>259</v>
      </c>
      <c r="B129" t="s">
        <v>259</v>
      </c>
      <c r="C129" t="s">
        <v>260</v>
      </c>
      <c r="D129" s="18" t="s">
        <v>434</v>
      </c>
      <c r="E129">
        <v>72.900000000000006</v>
      </c>
      <c r="F129" s="6">
        <v>12.3</v>
      </c>
      <c r="G129" s="6">
        <v>14.3</v>
      </c>
      <c r="H129" s="5">
        <v>13771</v>
      </c>
      <c r="I129" s="6">
        <v>0.78800000000000003</v>
      </c>
      <c r="K129" s="15"/>
      <c r="L129" s="17"/>
      <c r="M129" s="15"/>
    </row>
    <row r="130" spans="1:13" x14ac:dyDescent="0.25">
      <c r="A130" t="s">
        <v>261</v>
      </c>
      <c r="B130" t="s">
        <v>404</v>
      </c>
      <c r="C130" t="s">
        <v>262</v>
      </c>
      <c r="D130" s="18" t="s">
        <v>437</v>
      </c>
      <c r="E130">
        <v>73.099999999999994</v>
      </c>
      <c r="F130" s="6">
        <v>8.9</v>
      </c>
      <c r="G130" s="6">
        <v>12.8</v>
      </c>
      <c r="H130" s="5">
        <v>5256</v>
      </c>
      <c r="I130" s="6">
        <v>0.68400000000000005</v>
      </c>
      <c r="K130" s="15"/>
      <c r="L130" s="17"/>
      <c r="M130" s="15"/>
    </row>
    <row r="131" spans="1:13" x14ac:dyDescent="0.25">
      <c r="A131" t="s">
        <v>263</v>
      </c>
      <c r="B131" t="s">
        <v>263</v>
      </c>
      <c r="C131" t="s">
        <v>264</v>
      </c>
      <c r="D131" s="18" t="s">
        <v>430</v>
      </c>
      <c r="E131">
        <v>77.8</v>
      </c>
      <c r="F131" s="6">
        <v>9.9</v>
      </c>
      <c r="G131" s="6">
        <v>13</v>
      </c>
      <c r="H131" s="5">
        <v>19470</v>
      </c>
      <c r="I131" s="6">
        <v>0.78800000000000003</v>
      </c>
      <c r="K131" s="15"/>
      <c r="L131" s="17"/>
      <c r="M131" s="15"/>
    </row>
    <row r="132" spans="1:13" x14ac:dyDescent="0.25">
      <c r="A132" t="s">
        <v>265</v>
      </c>
      <c r="B132" t="s">
        <v>265</v>
      </c>
      <c r="C132" t="s">
        <v>266</v>
      </c>
      <c r="D132" s="18" t="s">
        <v>434</v>
      </c>
      <c r="E132">
        <v>62.8</v>
      </c>
      <c r="F132" s="6">
        <v>4.3</v>
      </c>
      <c r="G132" s="6">
        <v>9.9</v>
      </c>
      <c r="H132" s="5">
        <v>2712</v>
      </c>
      <c r="I132" s="6">
        <v>0.51600000000000001</v>
      </c>
      <c r="K132" s="15"/>
      <c r="L132" s="17"/>
      <c r="M132" s="15"/>
    </row>
    <row r="133" spans="1:13" x14ac:dyDescent="0.25">
      <c r="A133" t="s">
        <v>267</v>
      </c>
      <c r="B133" t="s">
        <v>267</v>
      </c>
      <c r="C133" t="s">
        <v>268</v>
      </c>
      <c r="D133" s="18" t="s">
        <v>436</v>
      </c>
      <c r="E133">
        <v>73</v>
      </c>
      <c r="F133" s="6">
        <v>8.1</v>
      </c>
      <c r="G133" s="6">
        <v>12.3</v>
      </c>
      <c r="H133" s="5">
        <v>8182</v>
      </c>
      <c r="I133" s="6">
        <v>0.69299999999999995</v>
      </c>
      <c r="K133" s="15"/>
      <c r="L133" s="17"/>
      <c r="M133" s="15"/>
    </row>
    <row r="134" spans="1:13" x14ac:dyDescent="0.25">
      <c r="A134" t="s">
        <v>269</v>
      </c>
      <c r="B134" t="s">
        <v>269</v>
      </c>
      <c r="C134" t="s">
        <v>270</v>
      </c>
      <c r="D134" s="18" t="s">
        <v>436</v>
      </c>
      <c r="E134">
        <v>74.8</v>
      </c>
      <c r="F134" s="6">
        <v>9</v>
      </c>
      <c r="G134" s="6">
        <v>13.4</v>
      </c>
      <c r="H134" s="5">
        <v>11295</v>
      </c>
      <c r="I134" s="6">
        <v>0.74</v>
      </c>
      <c r="K134" s="15"/>
      <c r="L134" s="17"/>
      <c r="M134" s="15"/>
    </row>
    <row r="135" spans="1:13" x14ac:dyDescent="0.25">
      <c r="A135" t="s">
        <v>271</v>
      </c>
      <c r="B135" t="s">
        <v>271</v>
      </c>
      <c r="C135" t="s">
        <v>272</v>
      </c>
      <c r="D135" s="18" t="s">
        <v>435</v>
      </c>
      <c r="E135">
        <v>68.3</v>
      </c>
      <c r="F135" s="6">
        <v>9.3000000000000007</v>
      </c>
      <c r="G135" s="6">
        <v>11.7</v>
      </c>
      <c r="H135" s="5">
        <v>8395</v>
      </c>
      <c r="I135" s="6">
        <v>0.68200000000000005</v>
      </c>
      <c r="K135" s="15"/>
      <c r="L135" s="17"/>
      <c r="M135" s="15"/>
    </row>
    <row r="136" spans="1:13" x14ac:dyDescent="0.25">
      <c r="A136" t="s">
        <v>273</v>
      </c>
      <c r="B136" t="s">
        <v>273</v>
      </c>
      <c r="C136" t="s">
        <v>274</v>
      </c>
      <c r="D136" s="18" t="s">
        <v>429</v>
      </c>
      <c r="E136">
        <v>77.599999999999994</v>
      </c>
      <c r="F136" s="6">
        <v>11.9</v>
      </c>
      <c r="G136" s="6">
        <v>16.399999999999999</v>
      </c>
      <c r="H136" s="5">
        <v>24117</v>
      </c>
      <c r="I136" s="6">
        <v>0.85499999999999998</v>
      </c>
      <c r="K136" s="15"/>
      <c r="L136" s="17"/>
      <c r="M136" s="15"/>
    </row>
    <row r="137" spans="1:13" x14ac:dyDescent="0.25">
      <c r="A137" t="s">
        <v>275</v>
      </c>
      <c r="B137" t="s">
        <v>275</v>
      </c>
      <c r="C137" t="s">
        <v>276</v>
      </c>
      <c r="D137" s="18" t="s">
        <v>429</v>
      </c>
      <c r="E137">
        <v>81.2</v>
      </c>
      <c r="F137" s="6">
        <v>8.9</v>
      </c>
      <c r="G137" s="6">
        <v>16.600000000000001</v>
      </c>
      <c r="H137" s="5">
        <v>26104</v>
      </c>
      <c r="I137" s="6">
        <v>0.84299999999999997</v>
      </c>
      <c r="K137" s="15"/>
      <c r="L137" s="17"/>
      <c r="M137" s="15"/>
    </row>
    <row r="138" spans="1:13" x14ac:dyDescent="0.25">
      <c r="A138" t="s">
        <v>277</v>
      </c>
      <c r="B138" t="s">
        <v>277</v>
      </c>
      <c r="C138" t="s">
        <v>278</v>
      </c>
      <c r="D138" s="18" t="s">
        <v>437</v>
      </c>
      <c r="E138">
        <v>78.3</v>
      </c>
      <c r="F138" s="6">
        <v>9.8000000000000007</v>
      </c>
      <c r="G138" s="6">
        <v>13.4</v>
      </c>
      <c r="H138" s="5">
        <v>129916</v>
      </c>
      <c r="I138" s="6">
        <v>0.85599999999999998</v>
      </c>
      <c r="K138" s="15"/>
      <c r="L138" s="17"/>
      <c r="M138" s="15"/>
    </row>
    <row r="139" spans="1:13" x14ac:dyDescent="0.25">
      <c r="A139" t="s">
        <v>279</v>
      </c>
      <c r="B139" t="s">
        <v>279</v>
      </c>
      <c r="C139" t="s">
        <v>280</v>
      </c>
      <c r="D139" s="18" t="s">
        <v>429</v>
      </c>
      <c r="E139">
        <v>74.8</v>
      </c>
      <c r="F139" s="6">
        <v>10.8</v>
      </c>
      <c r="G139" s="6">
        <v>14.7</v>
      </c>
      <c r="H139" s="5">
        <v>19428</v>
      </c>
      <c r="I139" s="6">
        <v>0.80200000000000005</v>
      </c>
      <c r="K139" s="15"/>
      <c r="L139" s="17"/>
      <c r="M139" s="15"/>
    </row>
    <row r="140" spans="1:13" x14ac:dyDescent="0.25">
      <c r="A140" t="s">
        <v>281</v>
      </c>
      <c r="B140" t="s">
        <v>281</v>
      </c>
      <c r="C140" t="s">
        <v>282</v>
      </c>
      <c r="D140" s="18" t="s">
        <v>433</v>
      </c>
      <c r="E140">
        <v>70.3</v>
      </c>
      <c r="F140" s="6">
        <v>12</v>
      </c>
      <c r="G140" s="6">
        <v>15</v>
      </c>
      <c r="H140" s="5">
        <v>23286</v>
      </c>
      <c r="I140" s="6">
        <v>0.80400000000000005</v>
      </c>
      <c r="K140" s="15"/>
      <c r="L140" s="17"/>
      <c r="M140" s="15"/>
    </row>
    <row r="141" spans="1:13" x14ac:dyDescent="0.25">
      <c r="A141" t="s">
        <v>283</v>
      </c>
      <c r="B141" t="s">
        <v>283</v>
      </c>
      <c r="C141" t="s">
        <v>284</v>
      </c>
      <c r="D141" s="18" t="s">
        <v>381</v>
      </c>
      <c r="E141">
        <v>64.7</v>
      </c>
      <c r="F141" s="6">
        <v>3.8</v>
      </c>
      <c r="G141" s="6">
        <v>10.8</v>
      </c>
      <c r="H141" s="5">
        <v>1617</v>
      </c>
      <c r="I141" s="6">
        <v>0.498</v>
      </c>
      <c r="K141" s="15"/>
      <c r="L141" s="17"/>
      <c r="M141" s="15"/>
    </row>
    <row r="142" spans="1:13" x14ac:dyDescent="0.25">
      <c r="A142" t="s">
        <v>285</v>
      </c>
      <c r="B142" t="s">
        <v>285</v>
      </c>
      <c r="C142" t="s">
        <v>286</v>
      </c>
      <c r="D142" s="18" t="s">
        <v>427</v>
      </c>
      <c r="E142">
        <v>74</v>
      </c>
      <c r="F142" s="6">
        <v>8.4</v>
      </c>
      <c r="G142" s="6">
        <v>13.7</v>
      </c>
      <c r="H142" s="5">
        <v>22436</v>
      </c>
      <c r="I142" s="6">
        <v>0.76500000000000001</v>
      </c>
      <c r="K142" s="15"/>
      <c r="L142" s="17"/>
      <c r="M142" s="15"/>
    </row>
    <row r="143" spans="1:13" x14ac:dyDescent="0.25">
      <c r="A143" t="s">
        <v>287</v>
      </c>
      <c r="B143" t="s">
        <v>287</v>
      </c>
      <c r="C143" t="s">
        <v>288</v>
      </c>
      <c r="D143" s="18" t="s">
        <v>427</v>
      </c>
      <c r="E143">
        <v>75.2</v>
      </c>
      <c r="F143" s="6">
        <v>9.3000000000000007</v>
      </c>
      <c r="G143" s="6">
        <v>13.1</v>
      </c>
      <c r="H143" s="5">
        <v>9791</v>
      </c>
      <c r="I143" s="6">
        <v>0.73499999999999999</v>
      </c>
      <c r="L143" s="17"/>
      <c r="M143" s="15"/>
    </row>
    <row r="144" spans="1:13" x14ac:dyDescent="0.25">
      <c r="A144" t="s">
        <v>289</v>
      </c>
      <c r="B144" t="s">
        <v>289</v>
      </c>
      <c r="C144" t="s">
        <v>290</v>
      </c>
      <c r="D144" s="18" t="s">
        <v>427</v>
      </c>
      <c r="E144">
        <v>73</v>
      </c>
      <c r="F144" s="6">
        <v>8.6</v>
      </c>
      <c r="G144" s="6">
        <v>13.3</v>
      </c>
      <c r="H144" s="5">
        <v>10372</v>
      </c>
      <c r="I144" s="6">
        <v>0.72199999999999998</v>
      </c>
      <c r="L144" s="17"/>
      <c r="M144" s="15"/>
    </row>
    <row r="145" spans="1:13" x14ac:dyDescent="0.25">
      <c r="A145" t="s">
        <v>291</v>
      </c>
      <c r="B145" t="s">
        <v>291</v>
      </c>
      <c r="C145" t="s">
        <v>292</v>
      </c>
      <c r="D145" s="18" t="s">
        <v>434</v>
      </c>
      <c r="E145">
        <v>73.7</v>
      </c>
      <c r="F145" s="6">
        <v>10.3</v>
      </c>
      <c r="G145" s="6">
        <v>12.9</v>
      </c>
      <c r="H145" s="5">
        <v>5372</v>
      </c>
      <c r="I145" s="6">
        <v>0.70399999999999996</v>
      </c>
      <c r="L145" s="17"/>
      <c r="M145" s="15"/>
    </row>
    <row r="146" spans="1:13" x14ac:dyDescent="0.25">
      <c r="A146" t="s">
        <v>293</v>
      </c>
      <c r="B146" t="s">
        <v>293</v>
      </c>
      <c r="C146" t="s">
        <v>294</v>
      </c>
      <c r="D146" s="18" t="s">
        <v>381</v>
      </c>
      <c r="E146">
        <v>66.599999999999994</v>
      </c>
      <c r="F146" s="6">
        <v>5.3</v>
      </c>
      <c r="G146" s="6">
        <v>12</v>
      </c>
      <c r="H146" s="5">
        <v>3070</v>
      </c>
      <c r="I146" s="6">
        <v>0.57399999999999995</v>
      </c>
      <c r="L146" s="17"/>
      <c r="M146" s="15"/>
    </row>
    <row r="147" spans="1:13" x14ac:dyDescent="0.25">
      <c r="A147" t="s">
        <v>295</v>
      </c>
      <c r="B147" t="s">
        <v>295</v>
      </c>
      <c r="C147" t="s">
        <v>296</v>
      </c>
      <c r="D147" s="18" t="s">
        <v>437</v>
      </c>
      <c r="E147">
        <v>74.400000000000006</v>
      </c>
      <c r="F147" s="6">
        <v>9.6</v>
      </c>
      <c r="G147" s="6">
        <v>16.100000000000001</v>
      </c>
      <c r="H147" s="5">
        <v>51320</v>
      </c>
      <c r="I147" s="6">
        <v>0.84699999999999998</v>
      </c>
      <c r="L147" s="17"/>
      <c r="M147" s="15"/>
    </row>
    <row r="148" spans="1:13" x14ac:dyDescent="0.25">
      <c r="A148" t="s">
        <v>297</v>
      </c>
      <c r="B148" t="s">
        <v>297</v>
      </c>
      <c r="C148" t="s">
        <v>298</v>
      </c>
      <c r="D148" s="18" t="s">
        <v>381</v>
      </c>
      <c r="E148">
        <v>66.900000000000006</v>
      </c>
      <c r="F148" s="6">
        <v>2.8</v>
      </c>
      <c r="G148" s="6">
        <v>9.5</v>
      </c>
      <c r="H148" s="5">
        <v>2250</v>
      </c>
      <c r="I148" s="6">
        <v>0.49399999999999999</v>
      </c>
      <c r="L148" s="17"/>
      <c r="M148" s="15"/>
    </row>
    <row r="149" spans="1:13" x14ac:dyDescent="0.25">
      <c r="A149" t="s">
        <v>299</v>
      </c>
      <c r="B149" t="s">
        <v>299</v>
      </c>
      <c r="C149" t="s">
        <v>300</v>
      </c>
      <c r="D149" s="18" t="s">
        <v>429</v>
      </c>
      <c r="E149">
        <v>75</v>
      </c>
      <c r="F149" s="6">
        <v>10.8</v>
      </c>
      <c r="G149" s="6">
        <v>14.4</v>
      </c>
      <c r="H149" s="5">
        <v>12202</v>
      </c>
      <c r="I149" s="6">
        <v>0.77600000000000002</v>
      </c>
      <c r="L149" s="16"/>
      <c r="M149" s="15"/>
    </row>
    <row r="150" spans="1:13" x14ac:dyDescent="0.25">
      <c r="A150" t="s">
        <v>301</v>
      </c>
      <c r="B150" t="s">
        <v>301</v>
      </c>
      <c r="C150" t="s">
        <v>302</v>
      </c>
      <c r="D150" s="18" t="s">
        <v>381</v>
      </c>
      <c r="E150">
        <v>73.3</v>
      </c>
      <c r="F150" s="6">
        <v>9.4</v>
      </c>
      <c r="G150" s="6">
        <v>14.1</v>
      </c>
      <c r="H150" s="5">
        <v>23886</v>
      </c>
      <c r="I150" s="6">
        <v>0.78200000000000003</v>
      </c>
      <c r="L150" s="17"/>
      <c r="M150" s="15"/>
    </row>
    <row r="151" spans="1:13" x14ac:dyDescent="0.25">
      <c r="A151" t="s">
        <v>303</v>
      </c>
      <c r="B151" t="s">
        <v>303</v>
      </c>
      <c r="C151" t="s">
        <v>304</v>
      </c>
      <c r="D151" s="18" t="s">
        <v>381</v>
      </c>
      <c r="E151">
        <v>51.3</v>
      </c>
      <c r="F151" s="6">
        <v>3.3</v>
      </c>
      <c r="G151" s="6">
        <v>9.5</v>
      </c>
      <c r="H151" s="5">
        <v>1529</v>
      </c>
      <c r="I151" s="6">
        <v>0.42</v>
      </c>
      <c r="L151" s="17"/>
      <c r="M151" s="15"/>
    </row>
    <row r="152" spans="1:13" x14ac:dyDescent="0.25">
      <c r="A152" t="s">
        <v>305</v>
      </c>
      <c r="B152" t="s">
        <v>305</v>
      </c>
      <c r="C152" t="s">
        <v>306</v>
      </c>
      <c r="D152" s="18" t="s">
        <v>435</v>
      </c>
      <c r="E152">
        <v>83.2</v>
      </c>
      <c r="F152" s="6">
        <v>11.6</v>
      </c>
      <c r="G152" s="6">
        <v>15.4</v>
      </c>
      <c r="H152" s="5">
        <v>78162</v>
      </c>
      <c r="I152" s="6">
        <v>0.92500000000000004</v>
      </c>
      <c r="L152" s="17"/>
      <c r="M152" s="15"/>
    </row>
    <row r="153" spans="1:13" x14ac:dyDescent="0.25">
      <c r="A153" t="s">
        <v>307</v>
      </c>
      <c r="B153" t="s">
        <v>307</v>
      </c>
      <c r="C153" t="s">
        <v>308</v>
      </c>
      <c r="D153" s="18" t="s">
        <v>429</v>
      </c>
      <c r="E153">
        <v>76.400000000000006</v>
      </c>
      <c r="F153" s="6">
        <v>12.2</v>
      </c>
      <c r="G153" s="6">
        <v>15</v>
      </c>
      <c r="H153" s="5">
        <v>26764</v>
      </c>
      <c r="I153" s="6">
        <v>0.84499999999999997</v>
      </c>
      <c r="L153" s="17"/>
      <c r="M153" s="15"/>
    </row>
    <row r="154" spans="1:13" x14ac:dyDescent="0.25">
      <c r="A154" t="s">
        <v>309</v>
      </c>
      <c r="B154" t="s">
        <v>309</v>
      </c>
      <c r="C154" t="s">
        <v>310</v>
      </c>
      <c r="D154" s="18" t="s">
        <v>429</v>
      </c>
      <c r="E154">
        <v>80.599999999999994</v>
      </c>
      <c r="F154" s="6">
        <v>12.1</v>
      </c>
      <c r="G154" s="6">
        <v>17.3</v>
      </c>
      <c r="H154" s="5">
        <v>28664</v>
      </c>
      <c r="I154" s="6">
        <v>0.89</v>
      </c>
      <c r="L154" s="17"/>
      <c r="M154" s="15"/>
    </row>
    <row r="155" spans="1:13" x14ac:dyDescent="0.25">
      <c r="A155" t="s">
        <v>311</v>
      </c>
      <c r="B155" t="s">
        <v>311</v>
      </c>
      <c r="C155" t="s">
        <v>312</v>
      </c>
      <c r="D155" s="18" t="s">
        <v>434</v>
      </c>
      <c r="E155">
        <v>68.099999999999994</v>
      </c>
      <c r="F155" s="6">
        <v>5.3</v>
      </c>
      <c r="G155" s="6">
        <v>9.6</v>
      </c>
      <c r="H155" s="5">
        <v>1561</v>
      </c>
      <c r="I155" s="6">
        <v>0.51500000000000001</v>
      </c>
      <c r="L155" s="17"/>
      <c r="M155" s="15"/>
    </row>
    <row r="156" spans="1:13" x14ac:dyDescent="0.25">
      <c r="A156" t="s">
        <v>313</v>
      </c>
      <c r="B156" t="s">
        <v>313</v>
      </c>
      <c r="C156" t="s">
        <v>314</v>
      </c>
      <c r="D156" s="18" t="s">
        <v>381</v>
      </c>
      <c r="E156">
        <v>57.7</v>
      </c>
      <c r="F156" s="6">
        <v>10.3</v>
      </c>
      <c r="G156" s="6">
        <v>13</v>
      </c>
      <c r="H156" s="5">
        <v>12087</v>
      </c>
      <c r="I156" s="6">
        <v>0.66600000000000004</v>
      </c>
      <c r="L156" s="17"/>
      <c r="M156" s="15"/>
    </row>
    <row r="157" spans="1:13" x14ac:dyDescent="0.25">
      <c r="A157" t="s">
        <v>315</v>
      </c>
      <c r="B157" t="s">
        <v>315</v>
      </c>
      <c r="C157" t="s">
        <v>316</v>
      </c>
      <c r="D157" s="18" t="s">
        <v>381</v>
      </c>
      <c r="E157">
        <v>56.1</v>
      </c>
      <c r="F157" s="6">
        <v>4.8</v>
      </c>
      <c r="G157" s="6">
        <v>4.9000000000000004</v>
      </c>
      <c r="H157" s="5">
        <v>1882</v>
      </c>
      <c r="I157" s="6">
        <v>0.41799999999999998</v>
      </c>
      <c r="L157" s="16"/>
      <c r="M157" s="15"/>
    </row>
    <row r="158" spans="1:13" x14ac:dyDescent="0.25">
      <c r="A158" t="s">
        <v>317</v>
      </c>
      <c r="B158" t="s">
        <v>317</v>
      </c>
      <c r="C158" t="s">
        <v>318</v>
      </c>
      <c r="D158" s="18" t="s">
        <v>429</v>
      </c>
      <c r="E158">
        <v>82.8</v>
      </c>
      <c r="F158" s="6">
        <v>9.8000000000000007</v>
      </c>
      <c r="G158" s="6">
        <v>17.7</v>
      </c>
      <c r="H158" s="5">
        <v>32779</v>
      </c>
      <c r="I158" s="13">
        <v>0.88400000000000001</v>
      </c>
      <c r="L158" s="17"/>
      <c r="M158" s="15"/>
    </row>
    <row r="159" spans="1:13" x14ac:dyDescent="0.25">
      <c r="A159" t="s">
        <v>319</v>
      </c>
      <c r="B159" t="s">
        <v>319</v>
      </c>
      <c r="C159" t="s">
        <v>320</v>
      </c>
      <c r="D159" s="18" t="s">
        <v>435</v>
      </c>
      <c r="E159">
        <v>75</v>
      </c>
      <c r="F159" s="6">
        <v>10.9</v>
      </c>
      <c r="G159" s="6">
        <v>14</v>
      </c>
      <c r="H159" s="5">
        <v>10789</v>
      </c>
      <c r="I159" s="6">
        <v>0.76600000000000001</v>
      </c>
      <c r="L159" s="17"/>
      <c r="M159" s="15"/>
    </row>
    <row r="160" spans="1:13" x14ac:dyDescent="0.25">
      <c r="A160" t="s">
        <v>321</v>
      </c>
      <c r="B160" t="s">
        <v>321</v>
      </c>
      <c r="C160" t="s">
        <v>322</v>
      </c>
      <c r="D160" s="18" t="s">
        <v>381</v>
      </c>
      <c r="E160">
        <v>63.7</v>
      </c>
      <c r="F160" s="6">
        <v>3.5</v>
      </c>
      <c r="G160" s="6">
        <v>7.2</v>
      </c>
      <c r="H160" s="5">
        <v>3846</v>
      </c>
      <c r="I160" s="6">
        <v>0.49</v>
      </c>
      <c r="L160" s="17"/>
      <c r="M160" s="15"/>
    </row>
    <row r="161" spans="1:13" x14ac:dyDescent="0.25">
      <c r="A161" t="s">
        <v>323</v>
      </c>
      <c r="B161" t="s">
        <v>323</v>
      </c>
      <c r="C161" t="s">
        <v>324</v>
      </c>
      <c r="D161" s="18" t="s">
        <v>436</v>
      </c>
      <c r="E161">
        <v>71.3</v>
      </c>
      <c r="F161" s="6">
        <v>8.3000000000000007</v>
      </c>
      <c r="G161" s="6">
        <v>12.7</v>
      </c>
      <c r="H161" s="5">
        <v>16018</v>
      </c>
      <c r="I161" s="6">
        <v>0.72499999999999998</v>
      </c>
      <c r="L161" s="17"/>
      <c r="M161" s="15"/>
    </row>
    <row r="162" spans="1:13" x14ac:dyDescent="0.25">
      <c r="A162" t="s">
        <v>325</v>
      </c>
      <c r="B162" t="s">
        <v>325</v>
      </c>
      <c r="C162" t="s">
        <v>326</v>
      </c>
      <c r="D162" s="18" t="s">
        <v>381</v>
      </c>
      <c r="E162">
        <v>48.9</v>
      </c>
      <c r="F162" s="6">
        <v>6.8</v>
      </c>
      <c r="G162" s="6">
        <v>11.4</v>
      </c>
      <c r="H162" s="5">
        <v>7522</v>
      </c>
      <c r="I162" s="6">
        <v>0.54100000000000004</v>
      </c>
      <c r="L162" s="17"/>
      <c r="M162" s="15"/>
    </row>
    <row r="163" spans="1:13" x14ac:dyDescent="0.25">
      <c r="A163" t="s">
        <v>327</v>
      </c>
      <c r="B163" t="s">
        <v>327</v>
      </c>
      <c r="C163" t="s">
        <v>328</v>
      </c>
      <c r="D163" s="18" t="s">
        <v>429</v>
      </c>
      <c r="E163">
        <v>82.3</v>
      </c>
      <c r="F163" s="6">
        <v>12.3</v>
      </c>
      <c r="G163" s="6">
        <v>16.100000000000001</v>
      </c>
      <c r="H163" s="5">
        <v>46251</v>
      </c>
      <c r="I163" s="6">
        <v>0.91300000000000003</v>
      </c>
      <c r="L163" s="17"/>
      <c r="M163" s="15"/>
    </row>
    <row r="164" spans="1:13" x14ac:dyDescent="0.25">
      <c r="A164" t="s">
        <v>329</v>
      </c>
      <c r="B164" t="s">
        <v>329</v>
      </c>
      <c r="C164" t="s">
        <v>330</v>
      </c>
      <c r="D164" s="18" t="s">
        <v>429</v>
      </c>
      <c r="E164">
        <v>83.1</v>
      </c>
      <c r="F164" s="6">
        <v>13.4</v>
      </c>
      <c r="G164" s="6">
        <v>16</v>
      </c>
      <c r="H164" s="5">
        <v>56364</v>
      </c>
      <c r="I164" s="6">
        <v>0.93899999999999995</v>
      </c>
      <c r="L164" s="17"/>
      <c r="M164" s="15"/>
    </row>
    <row r="165" spans="1:13" x14ac:dyDescent="0.25">
      <c r="A165" t="s">
        <v>331</v>
      </c>
      <c r="B165" t="s">
        <v>424</v>
      </c>
      <c r="C165" t="s">
        <v>332</v>
      </c>
      <c r="D165" s="18" t="s">
        <v>437</v>
      </c>
      <c r="E165">
        <v>69.7</v>
      </c>
      <c r="F165" s="6">
        <v>5.0999999999999996</v>
      </c>
      <c r="G165" s="6">
        <v>9</v>
      </c>
      <c r="H165" s="5">
        <v>2441</v>
      </c>
      <c r="I165" s="6">
        <v>0.53600000000000003</v>
      </c>
      <c r="L165" s="17"/>
      <c r="M165" s="15"/>
    </row>
    <row r="166" spans="1:13" x14ac:dyDescent="0.25">
      <c r="A166" t="s">
        <v>333</v>
      </c>
      <c r="B166" t="s">
        <v>333</v>
      </c>
      <c r="C166" t="s">
        <v>334</v>
      </c>
      <c r="D166" s="18" t="s">
        <v>437</v>
      </c>
      <c r="E166">
        <v>69.599999999999994</v>
      </c>
      <c r="F166" s="6">
        <v>10.4</v>
      </c>
      <c r="G166" s="6">
        <v>11.3</v>
      </c>
      <c r="H166" s="5">
        <v>2601</v>
      </c>
      <c r="I166" s="6">
        <v>0.627</v>
      </c>
      <c r="L166" s="17"/>
      <c r="M166" s="15"/>
    </row>
    <row r="167" spans="1:13" x14ac:dyDescent="0.25">
      <c r="A167" t="s">
        <v>395</v>
      </c>
      <c r="B167" t="s">
        <v>408</v>
      </c>
      <c r="C167" t="s">
        <v>335</v>
      </c>
      <c r="D167" s="18" t="s">
        <v>381</v>
      </c>
      <c r="E167">
        <v>65.5</v>
      </c>
      <c r="F167" s="6">
        <v>5.8</v>
      </c>
      <c r="G167" s="6">
        <v>8.9</v>
      </c>
      <c r="H167" s="5">
        <v>2467</v>
      </c>
      <c r="I167" s="6">
        <v>0.53100000000000003</v>
      </c>
      <c r="L167" s="17"/>
      <c r="M167" s="15"/>
    </row>
    <row r="168" spans="1:13" x14ac:dyDescent="0.25">
      <c r="A168" t="s">
        <v>336</v>
      </c>
      <c r="B168" t="s">
        <v>336</v>
      </c>
      <c r="C168" t="s">
        <v>337</v>
      </c>
      <c r="D168" s="18" t="s">
        <v>435</v>
      </c>
      <c r="E168">
        <v>74.599999999999994</v>
      </c>
      <c r="F168" s="6">
        <v>7.9</v>
      </c>
      <c r="G168" s="6">
        <v>13.6</v>
      </c>
      <c r="H168" s="5">
        <v>14519</v>
      </c>
      <c r="I168" s="6">
        <v>0.74</v>
      </c>
      <c r="L168" s="17"/>
      <c r="M168" s="15"/>
    </row>
    <row r="169" spans="1:13" x14ac:dyDescent="0.25">
      <c r="A169" t="s">
        <v>396</v>
      </c>
      <c r="B169" t="s">
        <v>405</v>
      </c>
      <c r="C169" t="s">
        <v>205</v>
      </c>
      <c r="D169" s="18" t="s">
        <v>429</v>
      </c>
      <c r="E169">
        <v>75.5</v>
      </c>
      <c r="F169" s="6">
        <v>9.4</v>
      </c>
      <c r="G169" s="6">
        <v>12.9</v>
      </c>
      <c r="H169" s="5">
        <v>12405</v>
      </c>
      <c r="I169" s="6">
        <v>0.748</v>
      </c>
      <c r="K169" s="12"/>
      <c r="L169" s="19"/>
      <c r="M169" s="18"/>
    </row>
    <row r="170" spans="1:13" x14ac:dyDescent="0.25">
      <c r="A170" t="s">
        <v>338</v>
      </c>
      <c r="B170" t="s">
        <v>338</v>
      </c>
      <c r="C170" t="s">
        <v>339</v>
      </c>
      <c r="D170" s="18" t="s">
        <v>435</v>
      </c>
      <c r="E170">
        <v>68.5</v>
      </c>
      <c r="F170" s="6">
        <v>4.4000000000000004</v>
      </c>
      <c r="G170" s="6">
        <v>12.5</v>
      </c>
      <c r="H170" s="5">
        <v>5371</v>
      </c>
      <c r="I170" s="6">
        <v>0.60599999999999998</v>
      </c>
      <c r="L170" s="16"/>
      <c r="M170" s="15"/>
    </row>
    <row r="171" spans="1:13" x14ac:dyDescent="0.25">
      <c r="A171" t="s">
        <v>340</v>
      </c>
      <c r="B171" t="s">
        <v>340</v>
      </c>
      <c r="C171" t="s">
        <v>341</v>
      </c>
      <c r="D171" s="18" t="s">
        <v>381</v>
      </c>
      <c r="E171">
        <v>60.2</v>
      </c>
      <c r="F171" s="6">
        <v>4.7</v>
      </c>
      <c r="G171" s="6">
        <v>12</v>
      </c>
      <c r="H171" s="5">
        <v>1262</v>
      </c>
      <c r="I171" s="6">
        <v>0.48699999999999999</v>
      </c>
      <c r="L171" s="17"/>
      <c r="M171" s="15"/>
    </row>
    <row r="172" spans="1:13" x14ac:dyDescent="0.25">
      <c r="A172" t="s">
        <v>342</v>
      </c>
      <c r="B172" t="s">
        <v>342</v>
      </c>
      <c r="C172" t="s">
        <v>343</v>
      </c>
      <c r="D172" s="18" t="s">
        <v>434</v>
      </c>
      <c r="E172">
        <v>73</v>
      </c>
      <c r="F172" s="6">
        <v>11.1</v>
      </c>
      <c r="G172" s="6">
        <v>14.3</v>
      </c>
      <c r="H172" s="5">
        <v>5284</v>
      </c>
      <c r="I172" s="6">
        <v>0.72099999999999997</v>
      </c>
      <c r="L172" s="17"/>
      <c r="M172" s="15"/>
    </row>
    <row r="173" spans="1:13" x14ac:dyDescent="0.25">
      <c r="A173" t="s">
        <v>344</v>
      </c>
      <c r="B173" t="s">
        <v>344</v>
      </c>
      <c r="C173" t="s">
        <v>345</v>
      </c>
      <c r="D173" s="18" t="s">
        <v>427</v>
      </c>
      <c r="E173">
        <v>70.5</v>
      </c>
      <c r="F173" s="6">
        <v>10.9</v>
      </c>
      <c r="G173" s="6">
        <v>12.7</v>
      </c>
      <c r="H173" s="5">
        <v>28049</v>
      </c>
      <c r="I173" s="6">
        <v>0.78</v>
      </c>
      <c r="L173" s="17"/>
      <c r="M173" s="15"/>
    </row>
    <row r="174" spans="1:13" x14ac:dyDescent="0.25">
      <c r="A174" t="s">
        <v>346</v>
      </c>
      <c r="B174" t="s">
        <v>346</v>
      </c>
      <c r="C174" t="s">
        <v>347</v>
      </c>
      <c r="D174" s="18" t="s">
        <v>431</v>
      </c>
      <c r="E174">
        <v>75</v>
      </c>
      <c r="F174" s="6">
        <v>7.1</v>
      </c>
      <c r="G174" s="6">
        <v>14.6</v>
      </c>
      <c r="H174" s="5">
        <v>10249</v>
      </c>
      <c r="I174" s="6">
        <v>0.72499999999999998</v>
      </c>
      <c r="L174" s="17"/>
      <c r="M174" s="15"/>
    </row>
    <row r="175" spans="1:13" x14ac:dyDescent="0.25">
      <c r="A175" t="s">
        <v>348</v>
      </c>
      <c r="B175" t="s">
        <v>348</v>
      </c>
      <c r="C175" t="s">
        <v>349</v>
      </c>
      <c r="D175" s="18" t="s">
        <v>437</v>
      </c>
      <c r="E175">
        <v>75.5</v>
      </c>
      <c r="F175" s="6">
        <v>7.9</v>
      </c>
      <c r="G175" s="6">
        <v>14.6</v>
      </c>
      <c r="H175" s="5">
        <v>18705</v>
      </c>
      <c r="I175" s="6">
        <v>0.76700000000000002</v>
      </c>
      <c r="L175" s="17"/>
      <c r="M175" s="15"/>
    </row>
    <row r="176" spans="1:13" x14ac:dyDescent="0.25">
      <c r="A176" t="s">
        <v>350</v>
      </c>
      <c r="B176" t="s">
        <v>350</v>
      </c>
      <c r="C176" t="s">
        <v>351</v>
      </c>
      <c r="D176" s="18" t="s">
        <v>437</v>
      </c>
      <c r="E176">
        <v>65.7</v>
      </c>
      <c r="F176" s="6">
        <v>9.9</v>
      </c>
      <c r="G176" s="6">
        <v>10.8</v>
      </c>
      <c r="H176" s="5">
        <v>14026</v>
      </c>
      <c r="I176" s="6">
        <v>0.69199999999999995</v>
      </c>
      <c r="L176" s="17"/>
      <c r="M176" s="15"/>
    </row>
    <row r="177" spans="1:13" x14ac:dyDescent="0.25">
      <c r="A177" t="s">
        <v>352</v>
      </c>
      <c r="B177" t="s">
        <v>352</v>
      </c>
      <c r="C177" t="s">
        <v>353</v>
      </c>
      <c r="D177" s="18" t="s">
        <v>381</v>
      </c>
      <c r="E177">
        <v>59.2</v>
      </c>
      <c r="F177" s="6">
        <v>5.7</v>
      </c>
      <c r="G177" s="6">
        <v>10</v>
      </c>
      <c r="H177" s="5">
        <v>1670</v>
      </c>
      <c r="I177" s="6">
        <v>0.49299999999999999</v>
      </c>
      <c r="L177" s="17"/>
      <c r="M177" s="15"/>
    </row>
    <row r="178" spans="1:13" x14ac:dyDescent="0.25">
      <c r="A178" t="s">
        <v>354</v>
      </c>
      <c r="B178" t="s">
        <v>354</v>
      </c>
      <c r="C178" t="s">
        <v>355</v>
      </c>
      <c r="D178" s="18" t="s">
        <v>433</v>
      </c>
      <c r="E178">
        <v>71.099999999999994</v>
      </c>
      <c r="F178" s="6">
        <v>11.3</v>
      </c>
      <c r="G178" s="6">
        <v>15.3</v>
      </c>
      <c r="H178" s="5">
        <v>7361</v>
      </c>
      <c r="I178" s="6">
        <v>0.74299999999999999</v>
      </c>
      <c r="L178" s="17"/>
      <c r="M178" s="15"/>
    </row>
    <row r="179" spans="1:13" x14ac:dyDescent="0.25">
      <c r="A179" t="s">
        <v>356</v>
      </c>
      <c r="B179" t="s">
        <v>409</v>
      </c>
      <c r="C179" t="s">
        <v>357</v>
      </c>
      <c r="D179" s="18" t="s">
        <v>437</v>
      </c>
      <c r="E179">
        <v>77.099999999999994</v>
      </c>
      <c r="F179" s="6">
        <v>9.5</v>
      </c>
      <c r="G179" s="6">
        <v>13.3</v>
      </c>
      <c r="H179" s="5">
        <v>66203</v>
      </c>
      <c r="I179" s="6">
        <v>0.84</v>
      </c>
      <c r="L179" s="17"/>
      <c r="M179" s="15"/>
    </row>
    <row r="180" spans="1:13" x14ac:dyDescent="0.25">
      <c r="A180" t="s">
        <v>397</v>
      </c>
      <c r="B180" t="s">
        <v>406</v>
      </c>
      <c r="C180" t="s">
        <v>358</v>
      </c>
      <c r="D180" s="18" t="s">
        <v>429</v>
      </c>
      <c r="E180">
        <v>80.8</v>
      </c>
      <c r="F180" s="6">
        <v>13.3</v>
      </c>
      <c r="G180" s="6">
        <v>16.3</v>
      </c>
      <c r="H180" s="5">
        <v>37931</v>
      </c>
      <c r="I180" s="6">
        <v>0.91</v>
      </c>
      <c r="L180" s="17"/>
      <c r="M180" s="15"/>
    </row>
    <row r="181" spans="1:13" x14ac:dyDescent="0.25">
      <c r="A181" t="s">
        <v>398</v>
      </c>
      <c r="B181" t="s">
        <v>398</v>
      </c>
      <c r="C181" t="s">
        <v>359</v>
      </c>
      <c r="D181" s="18" t="s">
        <v>432</v>
      </c>
      <c r="E181">
        <v>79.2</v>
      </c>
      <c r="F181" s="6">
        <v>13.2</v>
      </c>
      <c r="G181" s="6">
        <v>16.5</v>
      </c>
      <c r="H181" s="5">
        <v>53245</v>
      </c>
      <c r="I181" s="6">
        <v>0.92</v>
      </c>
      <c r="L181" s="17"/>
      <c r="M181" s="15"/>
    </row>
    <row r="182" spans="1:13" x14ac:dyDescent="0.25">
      <c r="A182" t="s">
        <v>360</v>
      </c>
      <c r="B182" t="s">
        <v>360</v>
      </c>
      <c r="C182" t="s">
        <v>361</v>
      </c>
      <c r="D182" s="18" t="s">
        <v>436</v>
      </c>
      <c r="E182">
        <v>77.400000000000006</v>
      </c>
      <c r="F182" s="6">
        <v>8.6</v>
      </c>
      <c r="G182" s="6">
        <v>15.5</v>
      </c>
      <c r="H182" s="5">
        <v>19148</v>
      </c>
      <c r="I182" s="6">
        <v>0.79500000000000004</v>
      </c>
      <c r="L182" s="17"/>
      <c r="M182" s="15"/>
    </row>
    <row r="183" spans="1:13" x14ac:dyDescent="0.25">
      <c r="A183" t="s">
        <v>362</v>
      </c>
      <c r="B183" t="s">
        <v>362</v>
      </c>
      <c r="C183" t="s">
        <v>363</v>
      </c>
      <c r="D183" s="18" t="s">
        <v>437</v>
      </c>
      <c r="E183">
        <v>69.400000000000006</v>
      </c>
      <c r="F183" s="6">
        <v>12</v>
      </c>
      <c r="G183" s="6">
        <v>12.2</v>
      </c>
      <c r="H183" s="5">
        <v>5748</v>
      </c>
      <c r="I183" s="6">
        <v>0.70099999999999996</v>
      </c>
      <c r="L183" s="17"/>
      <c r="M183" s="15"/>
    </row>
    <row r="184" spans="1:13" x14ac:dyDescent="0.25">
      <c r="A184" t="s">
        <v>364</v>
      </c>
      <c r="B184" t="s">
        <v>364</v>
      </c>
      <c r="C184" t="s">
        <v>365</v>
      </c>
      <c r="D184" s="18" t="s">
        <v>434</v>
      </c>
      <c r="E184">
        <v>72.099999999999994</v>
      </c>
      <c r="F184" s="6">
        <v>6.8</v>
      </c>
      <c r="G184" s="6">
        <v>10.8</v>
      </c>
      <c r="H184" s="5">
        <v>2805</v>
      </c>
      <c r="I184" s="6">
        <v>0.59699999999999998</v>
      </c>
      <c r="L184" s="17"/>
      <c r="M184" s="15"/>
    </row>
    <row r="185" spans="1:13" x14ac:dyDescent="0.25">
      <c r="A185" t="s">
        <v>366</v>
      </c>
      <c r="B185" t="s">
        <v>407</v>
      </c>
      <c r="C185" t="s">
        <v>367</v>
      </c>
      <c r="D185" s="18" t="s">
        <v>436</v>
      </c>
      <c r="E185">
        <v>74.400000000000006</v>
      </c>
      <c r="F185" s="6">
        <v>9.4</v>
      </c>
      <c r="G185" s="6">
        <v>14.3</v>
      </c>
      <c r="H185" s="5">
        <v>15129</v>
      </c>
      <c r="I185" s="6">
        <v>0.76700000000000002</v>
      </c>
      <c r="L185" s="17"/>
      <c r="M185" s="15"/>
    </row>
    <row r="186" spans="1:13" x14ac:dyDescent="0.25">
      <c r="A186" t="s">
        <v>368</v>
      </c>
      <c r="B186" t="s">
        <v>368</v>
      </c>
      <c r="C186" t="s">
        <v>369</v>
      </c>
      <c r="D186" s="18" t="s">
        <v>435</v>
      </c>
      <c r="E186">
        <v>75.900000000000006</v>
      </c>
      <c r="F186" s="6">
        <v>8</v>
      </c>
      <c r="G186" s="6">
        <v>12.6</v>
      </c>
      <c r="H186" s="5">
        <v>5335</v>
      </c>
      <c r="I186" s="6">
        <v>0.68300000000000005</v>
      </c>
      <c r="L186" s="17"/>
      <c r="M186" s="15"/>
    </row>
    <row r="187" spans="1:13" x14ac:dyDescent="0.25">
      <c r="A187" t="s">
        <v>370</v>
      </c>
      <c r="B187" t="s">
        <v>370</v>
      </c>
      <c r="C187" t="s">
        <v>371</v>
      </c>
      <c r="D187" s="18" t="s">
        <v>437</v>
      </c>
      <c r="E187">
        <v>64.099999999999994</v>
      </c>
      <c r="F187" s="6">
        <v>3</v>
      </c>
      <c r="G187" s="6">
        <v>9</v>
      </c>
      <c r="H187" s="5">
        <v>2300</v>
      </c>
      <c r="I187" s="6">
        <v>0.48199999999999998</v>
      </c>
      <c r="L187" s="17"/>
      <c r="M187" s="15"/>
    </row>
    <row r="188" spans="1:13" x14ac:dyDescent="0.25">
      <c r="A188" t="s">
        <v>372</v>
      </c>
      <c r="B188" t="s">
        <v>372</v>
      </c>
      <c r="C188" t="s">
        <v>373</v>
      </c>
      <c r="D188" s="18" t="s">
        <v>381</v>
      </c>
      <c r="E188">
        <v>60.8</v>
      </c>
      <c r="F188" s="6">
        <v>6.9</v>
      </c>
      <c r="G188" s="6">
        <v>12.5</v>
      </c>
      <c r="H188" s="5">
        <v>3464</v>
      </c>
      <c r="I188" s="6">
        <v>0.57899999999999996</v>
      </c>
      <c r="L188" s="17"/>
      <c r="M188" s="15"/>
    </row>
    <row r="189" spans="1:13" x14ac:dyDescent="0.25">
      <c r="A189" t="s">
        <v>374</v>
      </c>
      <c r="B189" t="s">
        <v>374</v>
      </c>
      <c r="C189" t="s">
        <v>375</v>
      </c>
      <c r="D189" s="18" t="s">
        <v>381</v>
      </c>
      <c r="E189">
        <v>59.2</v>
      </c>
      <c r="F189" s="6">
        <v>7.7</v>
      </c>
      <c r="G189" s="6">
        <v>10.3</v>
      </c>
      <c r="H189" s="5">
        <v>1588</v>
      </c>
      <c r="I189" s="6">
        <v>0.51600000000000001</v>
      </c>
      <c r="L189" s="17"/>
      <c r="M189" s="15"/>
    </row>
    <row r="190" spans="1:13" x14ac:dyDescent="0.25">
      <c r="A190"/>
    </row>
    <row r="191" spans="1:13" x14ac:dyDescent="0.25">
      <c r="A191"/>
    </row>
    <row r="192" spans="1:13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</sheetData>
  <sortState ref="A2:D1048576">
    <sortCondition ref="A2:A1048576"/>
  </sortState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9"/>
  <sheetViews>
    <sheetView topLeftCell="B1" zoomScale="115" zoomScaleNormal="115" workbookViewId="0">
      <selection activeCell="M189" sqref="M2:M189"/>
    </sheetView>
  </sheetViews>
  <sheetFormatPr defaultRowHeight="15" x14ac:dyDescent="0.25"/>
  <cols>
    <col min="1" max="1" width="41" style="6" customWidth="1"/>
    <col min="2" max="2" width="31.140625" style="6" customWidth="1"/>
    <col min="3" max="3" width="8.7109375" style="6" customWidth="1"/>
    <col min="4" max="4" width="30.28515625" style="6" customWidth="1"/>
    <col min="5" max="5" width="10.28515625" style="8" customWidth="1"/>
    <col min="6" max="6" width="14.28515625" style="8" customWidth="1"/>
    <col min="7" max="7" width="12.5703125" style="8" customWidth="1"/>
    <col min="8" max="8" width="10.42578125" style="8" customWidth="1"/>
    <col min="9" max="9" width="23.7109375" style="8" customWidth="1"/>
    <col min="10" max="10" width="18.85546875" style="8" customWidth="1"/>
    <col min="11" max="11" width="14.7109375" style="8" customWidth="1"/>
    <col min="12" max="12" width="38.28515625" style="8" customWidth="1"/>
    <col min="13" max="13" width="14.7109375" style="8" customWidth="1"/>
    <col min="14" max="14" width="9.140625" style="6"/>
    <col min="15" max="15" width="41" style="6" bestFit="1" customWidth="1"/>
    <col min="16" max="16384" width="9.140625" style="6"/>
  </cols>
  <sheetData>
    <row r="1" spans="1:14" ht="30" x14ac:dyDescent="0.25">
      <c r="A1" s="6" t="s">
        <v>1</v>
      </c>
      <c r="B1" s="6" t="s">
        <v>0</v>
      </c>
      <c r="C1" s="6" t="s">
        <v>419</v>
      </c>
      <c r="D1" s="6" t="s">
        <v>410</v>
      </c>
      <c r="E1" s="7" t="s">
        <v>412</v>
      </c>
      <c r="F1" s="7" t="s">
        <v>413</v>
      </c>
      <c r="G1" s="7" t="s">
        <v>420</v>
      </c>
      <c r="H1" s="7" t="s">
        <v>411</v>
      </c>
      <c r="I1" s="7" t="s">
        <v>415</v>
      </c>
      <c r="J1" s="7" t="s">
        <v>416</v>
      </c>
      <c r="K1" s="7" t="s">
        <v>417</v>
      </c>
      <c r="L1" s="7" t="s">
        <v>418</v>
      </c>
      <c r="M1" s="7" t="s">
        <v>414</v>
      </c>
      <c r="N1" s="7" t="s">
        <v>422</v>
      </c>
    </row>
    <row r="2" spans="1:14" x14ac:dyDescent="0.25">
      <c r="A2" s="6" t="s">
        <v>2</v>
      </c>
      <c r="B2" s="6" t="s">
        <v>2</v>
      </c>
      <c r="C2" s="6" t="s">
        <v>3</v>
      </c>
      <c r="D2" s="6" t="s">
        <v>376</v>
      </c>
      <c r="E2" s="8">
        <v>60.7</v>
      </c>
      <c r="F2" s="8">
        <v>3.5</v>
      </c>
      <c r="G2" s="8">
        <v>10.1</v>
      </c>
      <c r="H2" s="8">
        <v>1871</v>
      </c>
      <c r="I2" s="9">
        <f>($E2-20)/(85-20)</f>
        <v>0.62615384615384617</v>
      </c>
      <c r="J2" s="9">
        <f>(($F2/15)+(IF($G2&gt;18,18,$G2)/18))/2</f>
        <v>0.39722222222222225</v>
      </c>
      <c r="K2" s="9">
        <f>(LN($H2)-LN(100))/   (LN(75000)-LN(100))</f>
        <v>0.44245101963474287</v>
      </c>
      <c r="L2" s="9">
        <f>GEOMEAN($I2,$J2,$K2)</f>
        <v>0.47921079923768983</v>
      </c>
      <c r="M2" s="8">
        <v>0.47899999999999998</v>
      </c>
      <c r="N2" s="2">
        <f>M2-L2</f>
        <v>-2.1079923768985154E-4</v>
      </c>
    </row>
    <row r="3" spans="1:14" x14ac:dyDescent="0.25">
      <c r="A3" s="6" t="s">
        <v>4</v>
      </c>
      <c r="B3" s="6" t="s">
        <v>4</v>
      </c>
      <c r="C3" s="6" t="s">
        <v>5</v>
      </c>
      <c r="D3" s="6" t="s">
        <v>378</v>
      </c>
      <c r="E3" s="8">
        <v>78</v>
      </c>
      <c r="F3" s="8">
        <v>9.6</v>
      </c>
      <c r="G3" s="8">
        <v>14.2</v>
      </c>
      <c r="H3" s="8">
        <v>10252</v>
      </c>
      <c r="I3" s="9">
        <f t="shared" ref="I3:I66" si="0">($E3-20)/(85-20)</f>
        <v>0.89230769230769236</v>
      </c>
      <c r="J3" s="9">
        <f t="shared" ref="J3:J66" si="1">(($F3/15)+(IF($G3&gt;18,18,$G3)/18))/2</f>
        <v>0.71444444444444444</v>
      </c>
      <c r="K3" s="9">
        <f t="shared" ref="K3:K66" si="2">(LN($H3)-LN(100))/   (LN(75000)-LN(100))</f>
        <v>0.6993967826410985</v>
      </c>
      <c r="L3" s="9">
        <f t="shared" ref="L3:L66" si="3">GEOMEAN($I3,$J3,$K3)</f>
        <v>0.76395699220683089</v>
      </c>
      <c r="M3" s="8">
        <v>0.76400000000000001</v>
      </c>
      <c r="N3" s="2">
        <f t="shared" ref="N3:N66" si="4">M3-L3</f>
        <v>4.3007793169125286E-5</v>
      </c>
    </row>
    <row r="4" spans="1:14" x14ac:dyDescent="0.25">
      <c r="A4" s="6" t="s">
        <v>6</v>
      </c>
      <c r="B4" s="6" t="s">
        <v>6</v>
      </c>
      <c r="C4" s="6" t="s">
        <v>7</v>
      </c>
      <c r="D4" s="6" t="s">
        <v>379</v>
      </c>
      <c r="E4" s="8">
        <v>75</v>
      </c>
      <c r="F4" s="8">
        <v>7.8</v>
      </c>
      <c r="G4" s="8">
        <v>14.4</v>
      </c>
      <c r="H4" s="8">
        <v>13533</v>
      </c>
      <c r="I4" s="9">
        <f t="shared" si="0"/>
        <v>0.84615384615384615</v>
      </c>
      <c r="J4" s="9">
        <f t="shared" si="1"/>
        <v>0.66</v>
      </c>
      <c r="K4" s="9">
        <f t="shared" si="2"/>
        <v>0.74133866605088428</v>
      </c>
      <c r="L4" s="9">
        <f t="shared" si="3"/>
        <v>0.74530947127468283</v>
      </c>
      <c r="M4" s="8">
        <v>0.745</v>
      </c>
      <c r="N4" s="2">
        <f t="shared" si="4"/>
        <v>-3.0947127468283764E-4</v>
      </c>
    </row>
    <row r="5" spans="1:14" x14ac:dyDescent="0.25">
      <c r="A5" s="6" t="s">
        <v>8</v>
      </c>
      <c r="B5" s="6" t="s">
        <v>8</v>
      </c>
      <c r="C5" s="6" t="s">
        <v>9</v>
      </c>
      <c r="D5" s="6" t="s">
        <v>378</v>
      </c>
      <c r="E5" s="8">
        <v>81.5</v>
      </c>
      <c r="F5" s="8">
        <v>10.3</v>
      </c>
      <c r="G5" s="8">
        <v>13.5</v>
      </c>
      <c r="H5" s="8">
        <v>47979</v>
      </c>
      <c r="I5" s="9">
        <f t="shared" si="0"/>
        <v>0.94615384615384612</v>
      </c>
      <c r="J5" s="9">
        <f t="shared" si="1"/>
        <v>0.71833333333333338</v>
      </c>
      <c r="K5" s="9">
        <f t="shared" si="2"/>
        <v>0.93251967396390789</v>
      </c>
      <c r="L5" s="9">
        <f t="shared" si="3"/>
        <v>0.85897777543662224</v>
      </c>
      <c r="M5" s="8">
        <v>0.85799999999999998</v>
      </c>
      <c r="N5" s="2">
        <f t="shared" si="4"/>
        <v>-9.7777543662225241E-4</v>
      </c>
    </row>
    <row r="6" spans="1:14" x14ac:dyDescent="0.25">
      <c r="A6" s="6" t="s">
        <v>10</v>
      </c>
      <c r="B6" s="6" t="s">
        <v>10</v>
      </c>
      <c r="C6" s="6" t="s">
        <v>11</v>
      </c>
      <c r="D6" s="6" t="s">
        <v>381</v>
      </c>
      <c r="E6" s="8">
        <v>52.7</v>
      </c>
      <c r="F6" s="8">
        <v>5</v>
      </c>
      <c r="G6" s="8">
        <v>11.4</v>
      </c>
      <c r="H6" s="8">
        <v>6291</v>
      </c>
      <c r="I6" s="9">
        <f t="shared" si="0"/>
        <v>0.50307692307692309</v>
      </c>
      <c r="J6" s="9">
        <f t="shared" si="1"/>
        <v>0.48333333333333328</v>
      </c>
      <c r="K6" s="9">
        <f t="shared" si="2"/>
        <v>0.62562829811252896</v>
      </c>
      <c r="L6" s="9">
        <f t="shared" si="3"/>
        <v>0.53382532844807018</v>
      </c>
      <c r="M6" s="8">
        <v>0.53300000000000003</v>
      </c>
      <c r="N6" s="2">
        <f t="shared" si="4"/>
        <v>-8.253284480701506E-4</v>
      </c>
    </row>
    <row r="7" spans="1:14" x14ac:dyDescent="0.25">
      <c r="A7" s="6" t="s">
        <v>12</v>
      </c>
      <c r="B7" s="6" t="s">
        <v>12</v>
      </c>
      <c r="C7" s="6" t="s">
        <v>13</v>
      </c>
      <c r="D7" s="6" t="s">
        <v>382</v>
      </c>
      <c r="E7" s="8">
        <v>76.2</v>
      </c>
      <c r="F7" s="8">
        <v>9.1999999999999993</v>
      </c>
      <c r="G7" s="8">
        <v>13.9</v>
      </c>
      <c r="H7" s="8">
        <v>20907</v>
      </c>
      <c r="I7" s="9">
        <f t="shared" si="0"/>
        <v>0.86461538461538467</v>
      </c>
      <c r="J7" s="9">
        <f t="shared" si="1"/>
        <v>0.69277777777777771</v>
      </c>
      <c r="K7" s="9">
        <f t="shared" si="2"/>
        <v>0.80704079206379076</v>
      </c>
      <c r="L7" s="9">
        <f t="shared" si="3"/>
        <v>0.78482133031404155</v>
      </c>
      <c r="M7" s="8">
        <v>0.78600000000000003</v>
      </c>
      <c r="N7" s="2">
        <f t="shared" si="4"/>
        <v>1.1786696859584778E-3</v>
      </c>
    </row>
    <row r="8" spans="1:14" x14ac:dyDescent="0.25">
      <c r="A8" s="6" t="s">
        <v>14</v>
      </c>
      <c r="B8" s="6" t="s">
        <v>14</v>
      </c>
      <c r="C8" s="6" t="s">
        <v>15</v>
      </c>
      <c r="D8" s="6" t="s">
        <v>382</v>
      </c>
      <c r="E8" s="8">
        <v>76.5</v>
      </c>
      <c r="F8" s="8">
        <v>9.8000000000000007</v>
      </c>
      <c r="G8" s="8">
        <v>17.3</v>
      </c>
      <c r="H8" s="8">
        <v>20945</v>
      </c>
      <c r="I8" s="9">
        <f t="shared" si="0"/>
        <v>0.86923076923076925</v>
      </c>
      <c r="J8" s="9">
        <f t="shared" si="1"/>
        <v>0.80722222222222229</v>
      </c>
      <c r="K8" s="9">
        <f t="shared" si="2"/>
        <v>0.80731509768215082</v>
      </c>
      <c r="L8" s="9">
        <f t="shared" si="3"/>
        <v>0.82741570185756097</v>
      </c>
      <c r="M8" s="8">
        <v>0.82699999999999996</v>
      </c>
      <c r="N8" s="2">
        <f t="shared" si="4"/>
        <v>-4.1570185756101274E-4</v>
      </c>
    </row>
    <row r="9" spans="1:14" x14ac:dyDescent="0.25">
      <c r="A9" s="6" t="s">
        <v>16</v>
      </c>
      <c r="B9" s="6" t="s">
        <v>16</v>
      </c>
      <c r="C9" s="6" t="s">
        <v>17</v>
      </c>
      <c r="D9" s="6" t="s">
        <v>383</v>
      </c>
      <c r="E9" s="8">
        <v>74.900000000000006</v>
      </c>
      <c r="F9" s="8">
        <v>11.3</v>
      </c>
      <c r="G9" s="8">
        <v>12.7</v>
      </c>
      <c r="H9" s="8">
        <v>8189</v>
      </c>
      <c r="I9" s="9">
        <f t="shared" si="0"/>
        <v>0.84461538461538466</v>
      </c>
      <c r="J9" s="9">
        <f t="shared" si="1"/>
        <v>0.72944444444444445</v>
      </c>
      <c r="K9" s="9">
        <f t="shared" si="2"/>
        <v>0.66545742710766753</v>
      </c>
      <c r="L9" s="9">
        <f t="shared" si="3"/>
        <v>0.74288883009464679</v>
      </c>
      <c r="M9" s="8">
        <v>0.74299999999999999</v>
      </c>
      <c r="N9" s="2">
        <f t="shared" si="4"/>
        <v>1.1116990535320337E-4</v>
      </c>
    </row>
    <row r="10" spans="1:14" x14ac:dyDescent="0.25">
      <c r="A10" s="6" t="s">
        <v>18</v>
      </c>
      <c r="B10" s="6" t="s">
        <v>18</v>
      </c>
      <c r="C10" s="6" t="s">
        <v>19</v>
      </c>
      <c r="D10" s="6" t="s">
        <v>384</v>
      </c>
      <c r="E10" s="8">
        <v>82.5</v>
      </c>
      <c r="F10" s="8">
        <v>13.2</v>
      </c>
      <c r="G10" s="8">
        <v>20.399999999999999</v>
      </c>
      <c r="H10" s="8">
        <v>42822</v>
      </c>
      <c r="I10" s="9">
        <f t="shared" si="0"/>
        <v>0.96153846153846156</v>
      </c>
      <c r="J10" s="9">
        <f t="shared" si="1"/>
        <v>0.94</v>
      </c>
      <c r="K10" s="9">
        <f t="shared" si="2"/>
        <v>0.91534291134930612</v>
      </c>
      <c r="L10" s="9">
        <f t="shared" si="3"/>
        <v>0.93877052550121565</v>
      </c>
      <c r="M10" s="8">
        <v>0.93899999999999995</v>
      </c>
      <c r="N10" s="2">
        <f t="shared" si="4"/>
        <v>2.2947449878429893E-4</v>
      </c>
    </row>
    <row r="11" spans="1:14" x14ac:dyDescent="0.25">
      <c r="A11" s="6" t="s">
        <v>20</v>
      </c>
      <c r="B11" s="6" t="s">
        <v>20</v>
      </c>
      <c r="C11" s="6" t="s">
        <v>21</v>
      </c>
      <c r="D11" s="6" t="s">
        <v>385</v>
      </c>
      <c r="E11" s="8">
        <v>81.599999999999994</v>
      </c>
      <c r="F11" s="8">
        <v>11.3</v>
      </c>
      <c r="G11" s="8">
        <v>15.9</v>
      </c>
      <c r="H11" s="8">
        <v>43609</v>
      </c>
      <c r="I11" s="9">
        <f t="shared" si="0"/>
        <v>0.94769230769230761</v>
      </c>
      <c r="J11" s="9">
        <f t="shared" si="1"/>
        <v>0.81833333333333336</v>
      </c>
      <c r="K11" s="9">
        <f t="shared" si="2"/>
        <v>0.91809387214476879</v>
      </c>
      <c r="L11" s="9">
        <f t="shared" si="3"/>
        <v>0.89295223506106569</v>
      </c>
      <c r="M11" s="8">
        <v>0.89300000000000002</v>
      </c>
      <c r="N11" s="2">
        <f t="shared" si="4"/>
        <v>4.7764938934324874E-5</v>
      </c>
    </row>
    <row r="12" spans="1:14" x14ac:dyDescent="0.25">
      <c r="A12" s="6" t="s">
        <v>22</v>
      </c>
      <c r="B12" s="6" t="s">
        <v>22</v>
      </c>
      <c r="C12" s="6" t="s">
        <v>23</v>
      </c>
      <c r="D12" s="6" t="s">
        <v>383</v>
      </c>
      <c r="E12" s="8">
        <v>70.900000000000006</v>
      </c>
      <c r="F12" s="8">
        <v>11.2</v>
      </c>
      <c r="G12" s="8">
        <v>12.7</v>
      </c>
      <c r="H12" s="8">
        <v>16413</v>
      </c>
      <c r="I12" s="9">
        <f t="shared" si="0"/>
        <v>0.78307692307692311</v>
      </c>
      <c r="J12" s="9">
        <f t="shared" si="1"/>
        <v>0.72611111111111104</v>
      </c>
      <c r="K12" s="9">
        <f t="shared" si="2"/>
        <v>0.77048374506075112</v>
      </c>
      <c r="L12" s="9">
        <f t="shared" si="3"/>
        <v>0.75949280331174884</v>
      </c>
      <c r="M12" s="8">
        <v>0.75900000000000001</v>
      </c>
      <c r="N12" s="2">
        <f t="shared" si="4"/>
        <v>-4.9280331174883507E-4</v>
      </c>
    </row>
    <row r="13" spans="1:14" x14ac:dyDescent="0.25">
      <c r="A13" s="6" t="s">
        <v>24</v>
      </c>
      <c r="B13" s="6" t="s">
        <v>24</v>
      </c>
      <c r="C13" s="6" t="s">
        <v>25</v>
      </c>
      <c r="D13" s="6" t="s">
        <v>382</v>
      </c>
      <c r="E13" s="8">
        <v>75.599999999999994</v>
      </c>
      <c r="F13" s="8">
        <v>10.9</v>
      </c>
      <c r="G13" s="8">
        <v>12.7</v>
      </c>
      <c r="H13" s="8">
        <v>21565</v>
      </c>
      <c r="I13" s="9">
        <f t="shared" si="0"/>
        <v>0.8553846153846153</v>
      </c>
      <c r="J13" s="9">
        <f t="shared" si="1"/>
        <v>0.71611111111111114</v>
      </c>
      <c r="K13" s="9">
        <f t="shared" si="2"/>
        <v>0.81172164649070966</v>
      </c>
      <c r="L13" s="9">
        <f t="shared" si="3"/>
        <v>0.79222703410689188</v>
      </c>
      <c r="M13" s="8">
        <v>0.79200000000000004</v>
      </c>
      <c r="N13" s="2">
        <f t="shared" si="4"/>
        <v>-2.2703410689184356E-4</v>
      </c>
    </row>
    <row r="14" spans="1:14" x14ac:dyDescent="0.25">
      <c r="A14" s="6" t="s">
        <v>26</v>
      </c>
      <c r="B14" s="6" t="s">
        <v>26</v>
      </c>
      <c r="C14" s="6" t="s">
        <v>27</v>
      </c>
      <c r="D14" s="6" t="s">
        <v>383</v>
      </c>
      <c r="E14" s="8">
        <v>76.7</v>
      </c>
      <c r="F14" s="8">
        <v>9.4</v>
      </c>
      <c r="G14" s="8">
        <v>14.5</v>
      </c>
      <c r="H14" s="8">
        <v>37236</v>
      </c>
      <c r="I14" s="9">
        <f t="shared" si="0"/>
        <v>0.87230769230769234</v>
      </c>
      <c r="J14" s="9">
        <f t="shared" si="1"/>
        <v>0.71611111111111114</v>
      </c>
      <c r="K14" s="9">
        <f t="shared" si="2"/>
        <v>0.89422895239416034</v>
      </c>
      <c r="L14" s="9">
        <f t="shared" si="3"/>
        <v>0.82356828477864785</v>
      </c>
      <c r="M14" s="8">
        <v>0.82399999999999995</v>
      </c>
      <c r="N14" s="2">
        <f t="shared" si="4"/>
        <v>4.317152213521025E-4</v>
      </c>
    </row>
    <row r="15" spans="1:14" x14ac:dyDescent="0.25">
      <c r="A15" s="6" t="s">
        <v>28</v>
      </c>
      <c r="B15" s="6" t="s">
        <v>28</v>
      </c>
      <c r="C15" s="6" t="s">
        <v>29</v>
      </c>
      <c r="D15" s="6" t="s">
        <v>376</v>
      </c>
      <c r="E15" s="8">
        <v>72</v>
      </c>
      <c r="F15" s="8">
        <v>5.2</v>
      </c>
      <c r="G15" s="8">
        <v>10.199999999999999</v>
      </c>
      <c r="H15" s="8">
        <v>3341</v>
      </c>
      <c r="I15" s="9">
        <f t="shared" si="0"/>
        <v>0.8</v>
      </c>
      <c r="J15" s="9">
        <f t="shared" si="1"/>
        <v>0.45666666666666667</v>
      </c>
      <c r="K15" s="9">
        <f t="shared" si="2"/>
        <v>0.53003269705648626</v>
      </c>
      <c r="L15" s="9">
        <f t="shared" si="3"/>
        <v>0.57853635314181517</v>
      </c>
      <c r="M15" s="8">
        <v>0.57899999999999996</v>
      </c>
      <c r="N15" s="2">
        <f t="shared" si="4"/>
        <v>4.6364685818478524E-4</v>
      </c>
    </row>
    <row r="16" spans="1:14" x14ac:dyDescent="0.25">
      <c r="A16" s="6" t="s">
        <v>30</v>
      </c>
      <c r="B16" s="6" t="s">
        <v>30</v>
      </c>
      <c r="C16" s="6" t="s">
        <v>31</v>
      </c>
      <c r="D16" s="6" t="s">
        <v>382</v>
      </c>
      <c r="E16" s="8">
        <v>75.8</v>
      </c>
      <c r="F16" s="8">
        <v>10.5</v>
      </c>
      <c r="G16" s="8">
        <v>15.3</v>
      </c>
      <c r="H16" s="8">
        <v>14952</v>
      </c>
      <c r="I16" s="9">
        <f t="shared" si="0"/>
        <v>0.85846153846153839</v>
      </c>
      <c r="J16" s="9">
        <f t="shared" si="1"/>
        <v>0.77500000000000002</v>
      </c>
      <c r="K16" s="9">
        <f t="shared" si="2"/>
        <v>0.7564010256272905</v>
      </c>
      <c r="L16" s="9">
        <f t="shared" si="3"/>
        <v>0.79541092415751713</v>
      </c>
      <c r="M16" s="8">
        <v>0.79500000000000004</v>
      </c>
      <c r="N16" s="2">
        <f t="shared" si="4"/>
        <v>-4.1092415751708966E-4</v>
      </c>
    </row>
    <row r="17" spans="1:14" x14ac:dyDescent="0.25">
      <c r="A17" s="6" t="s">
        <v>32</v>
      </c>
      <c r="B17" s="6" t="s">
        <v>32</v>
      </c>
      <c r="C17" s="6" t="s">
        <v>33</v>
      </c>
      <c r="D17" s="6" t="s">
        <v>386</v>
      </c>
      <c r="E17" s="8">
        <v>71.5</v>
      </c>
      <c r="F17" s="8">
        <v>12</v>
      </c>
      <c r="G17" s="8">
        <v>15.7</v>
      </c>
      <c r="H17" s="8">
        <v>15629</v>
      </c>
      <c r="I17" s="9">
        <f t="shared" si="0"/>
        <v>0.79230769230769227</v>
      </c>
      <c r="J17" s="9">
        <f t="shared" si="1"/>
        <v>0.83611111111111114</v>
      </c>
      <c r="K17" s="9">
        <f t="shared" si="2"/>
        <v>0.7630902405838732</v>
      </c>
      <c r="L17" s="9">
        <f t="shared" si="3"/>
        <v>0.7966078629687412</v>
      </c>
      <c r="M17" s="8">
        <v>0.79600000000000004</v>
      </c>
      <c r="N17" s="2">
        <f t="shared" si="4"/>
        <v>-6.0786296874115742E-4</v>
      </c>
    </row>
    <row r="18" spans="1:14" x14ac:dyDescent="0.25">
      <c r="A18" s="6" t="s">
        <v>34</v>
      </c>
      <c r="B18" s="6" t="s">
        <v>34</v>
      </c>
      <c r="C18" s="6" t="s">
        <v>35</v>
      </c>
      <c r="D18" s="6" t="s">
        <v>385</v>
      </c>
      <c r="E18" s="8">
        <v>81</v>
      </c>
      <c r="F18" s="8">
        <v>11.4</v>
      </c>
      <c r="G18" s="8">
        <v>16.600000000000001</v>
      </c>
      <c r="H18" s="8">
        <v>41243</v>
      </c>
      <c r="I18" s="9">
        <f t="shared" si="0"/>
        <v>0.93846153846153846</v>
      </c>
      <c r="J18" s="9">
        <f t="shared" si="1"/>
        <v>0.84111111111111114</v>
      </c>
      <c r="K18" s="9">
        <f t="shared" si="2"/>
        <v>0.9096676587298802</v>
      </c>
      <c r="L18" s="9">
        <f t="shared" si="3"/>
        <v>0.89546964320521816</v>
      </c>
      <c r="M18" s="8">
        <v>0.89600000000000002</v>
      </c>
      <c r="N18" s="2">
        <f t="shared" si="4"/>
        <v>5.3035679478186104E-4</v>
      </c>
    </row>
    <row r="19" spans="1:14" x14ac:dyDescent="0.25">
      <c r="A19" s="6" t="s">
        <v>36</v>
      </c>
      <c r="B19" s="6" t="s">
        <v>36</v>
      </c>
      <c r="C19" s="6" t="s">
        <v>37</v>
      </c>
      <c r="D19" s="6" t="s">
        <v>382</v>
      </c>
      <c r="E19" s="8">
        <v>70.099999999999994</v>
      </c>
      <c r="F19" s="8">
        <v>10.5</v>
      </c>
      <c r="G19" s="8">
        <v>12.8</v>
      </c>
      <c r="H19" s="8">
        <v>7375</v>
      </c>
      <c r="I19" s="9">
        <f t="shared" si="0"/>
        <v>0.77076923076923065</v>
      </c>
      <c r="J19" s="9">
        <f t="shared" si="1"/>
        <v>0.70555555555555549</v>
      </c>
      <c r="K19" s="9">
        <f t="shared" si="2"/>
        <v>0.64964251316398336</v>
      </c>
      <c r="L19" s="9">
        <f t="shared" si="3"/>
        <v>0.70693042658387151</v>
      </c>
      <c r="M19" s="8">
        <v>0.70599999999999996</v>
      </c>
      <c r="N19" s="2">
        <f t="shared" si="4"/>
        <v>-9.3042658387154642E-4</v>
      </c>
    </row>
    <row r="20" spans="1:14" x14ac:dyDescent="0.25">
      <c r="A20" s="6" t="s">
        <v>38</v>
      </c>
      <c r="B20" s="6" t="s">
        <v>38</v>
      </c>
      <c r="C20" s="6" t="s">
        <v>39</v>
      </c>
      <c r="D20" s="6" t="s">
        <v>381</v>
      </c>
      <c r="E20" s="8">
        <v>59.8</v>
      </c>
      <c r="F20" s="8">
        <v>3.5</v>
      </c>
      <c r="G20" s="8">
        <v>10.7</v>
      </c>
      <c r="H20" s="8">
        <v>1979</v>
      </c>
      <c r="I20" s="9">
        <f t="shared" si="0"/>
        <v>0.61230769230769222</v>
      </c>
      <c r="J20" s="9">
        <f t="shared" si="1"/>
        <v>0.41388888888888886</v>
      </c>
      <c r="K20" s="9">
        <f t="shared" si="2"/>
        <v>0.45092805872142822</v>
      </c>
      <c r="L20" s="9">
        <f t="shared" si="3"/>
        <v>0.485273878196187</v>
      </c>
      <c r="M20" s="8">
        <v>0.48499999999999999</v>
      </c>
      <c r="N20" s="2">
        <f t="shared" si="4"/>
        <v>-2.7387819618701625E-4</v>
      </c>
    </row>
    <row r="21" spans="1:14" x14ac:dyDescent="0.25">
      <c r="A21" s="6" t="s">
        <v>40</v>
      </c>
      <c r="B21" s="6" t="s">
        <v>40</v>
      </c>
      <c r="C21" s="6" t="s">
        <v>41</v>
      </c>
      <c r="D21" s="6" t="s">
        <v>376</v>
      </c>
      <c r="E21" s="8">
        <v>69.900000000000006</v>
      </c>
      <c r="F21" s="8">
        <v>3.1</v>
      </c>
      <c r="G21" s="8">
        <v>12.5</v>
      </c>
      <c r="H21" s="8">
        <v>7081</v>
      </c>
      <c r="I21" s="9">
        <f t="shared" si="0"/>
        <v>0.76769230769230778</v>
      </c>
      <c r="J21" s="9">
        <f t="shared" si="1"/>
        <v>0.45055555555555554</v>
      </c>
      <c r="K21" s="9">
        <f t="shared" si="2"/>
        <v>0.64349745097401867</v>
      </c>
      <c r="L21" s="9">
        <f t="shared" si="3"/>
        <v>0.60602999949736414</v>
      </c>
      <c r="M21" s="8">
        <v>0.60699999999999998</v>
      </c>
      <c r="N21" s="2">
        <f t="shared" si="4"/>
        <v>9.7000050263584825E-4</v>
      </c>
    </row>
    <row r="22" spans="1:14" x14ac:dyDescent="0.25">
      <c r="A22" s="6" t="s">
        <v>42</v>
      </c>
      <c r="B22" s="6" t="s">
        <v>399</v>
      </c>
      <c r="C22" s="6" t="s">
        <v>43</v>
      </c>
      <c r="D22" s="6" t="s">
        <v>382</v>
      </c>
      <c r="E22" s="8">
        <v>68.7</v>
      </c>
      <c r="F22" s="8">
        <v>8.1999999999999993</v>
      </c>
      <c r="G22" s="8">
        <v>13.8</v>
      </c>
      <c r="H22" s="8">
        <v>6155</v>
      </c>
      <c r="I22" s="9">
        <f t="shared" si="0"/>
        <v>0.74923076923076926</v>
      </c>
      <c r="J22" s="9">
        <f t="shared" si="1"/>
        <v>0.65666666666666673</v>
      </c>
      <c r="K22" s="9">
        <f t="shared" si="2"/>
        <v>0.62232693266389361</v>
      </c>
      <c r="L22" s="9">
        <f t="shared" si="3"/>
        <v>0.67399973250499956</v>
      </c>
      <c r="M22" s="8">
        <v>0.67400000000000004</v>
      </c>
      <c r="N22" s="2">
        <f t="shared" si="4"/>
        <v>2.6749500048328656E-7</v>
      </c>
    </row>
    <row r="23" spans="1:14" x14ac:dyDescent="0.25">
      <c r="A23" s="6" t="s">
        <v>44</v>
      </c>
      <c r="B23" s="6" t="s">
        <v>44</v>
      </c>
      <c r="C23" s="6" t="s">
        <v>45</v>
      </c>
      <c r="D23" s="6" t="s">
        <v>378</v>
      </c>
      <c r="E23" s="8">
        <v>76.599999999999994</v>
      </c>
      <c r="F23" s="8">
        <v>9</v>
      </c>
      <c r="G23" s="8">
        <v>14.2</v>
      </c>
      <c r="H23" s="8">
        <v>10091</v>
      </c>
      <c r="I23" s="9">
        <f t="shared" si="0"/>
        <v>0.87076923076923063</v>
      </c>
      <c r="J23" s="9">
        <f t="shared" si="1"/>
        <v>0.69444444444444442</v>
      </c>
      <c r="K23" s="9">
        <f t="shared" si="2"/>
        <v>0.69700574095234202</v>
      </c>
      <c r="L23" s="9">
        <f t="shared" si="3"/>
        <v>0.74976583343506287</v>
      </c>
      <c r="M23" s="8">
        <v>0.75</v>
      </c>
      <c r="N23" s="2">
        <f t="shared" si="4"/>
        <v>2.3416656493713273E-4</v>
      </c>
    </row>
    <row r="24" spans="1:14" x14ac:dyDescent="0.25">
      <c r="A24" s="6" t="s">
        <v>46</v>
      </c>
      <c r="B24" s="6" t="s">
        <v>46</v>
      </c>
      <c r="C24" s="6" t="s">
        <v>47</v>
      </c>
      <c r="D24" s="6" t="s">
        <v>381</v>
      </c>
      <c r="E24" s="8">
        <v>64.5</v>
      </c>
      <c r="F24" s="8">
        <v>9.1999999999999993</v>
      </c>
      <c r="G24" s="8">
        <v>12.6</v>
      </c>
      <c r="H24" s="8">
        <v>14663</v>
      </c>
      <c r="I24" s="9">
        <f t="shared" si="0"/>
        <v>0.68461538461538463</v>
      </c>
      <c r="J24" s="9">
        <f t="shared" si="1"/>
        <v>0.65666666666666662</v>
      </c>
      <c r="K24" s="9">
        <f t="shared" si="2"/>
        <v>0.75345275669590384</v>
      </c>
      <c r="L24" s="9">
        <f t="shared" si="3"/>
        <v>0.69707988464883486</v>
      </c>
      <c r="M24" s="8">
        <v>0.69799999999999995</v>
      </c>
      <c r="N24" s="2">
        <f t="shared" si="4"/>
        <v>9.2011535116509613E-4</v>
      </c>
    </row>
    <row r="25" spans="1:14" x14ac:dyDescent="0.25">
      <c r="A25" s="6" t="s">
        <v>48</v>
      </c>
      <c r="B25" s="6" t="s">
        <v>48</v>
      </c>
      <c r="C25" s="6" t="s">
        <v>49</v>
      </c>
      <c r="D25" s="6" t="s">
        <v>382</v>
      </c>
      <c r="E25" s="8">
        <v>74.7</v>
      </c>
      <c r="F25" s="8">
        <v>7.8</v>
      </c>
      <c r="G25" s="8">
        <v>15.2</v>
      </c>
      <c r="H25" s="8">
        <v>14145</v>
      </c>
      <c r="I25" s="9">
        <f t="shared" si="0"/>
        <v>0.84153846153846157</v>
      </c>
      <c r="J25" s="9">
        <f t="shared" si="1"/>
        <v>0.68222222222222229</v>
      </c>
      <c r="K25" s="9">
        <f t="shared" si="2"/>
        <v>0.74801986975955792</v>
      </c>
      <c r="L25" s="9">
        <f t="shared" si="3"/>
        <v>0.75446249452772063</v>
      </c>
      <c r="M25" s="8">
        <v>0.754</v>
      </c>
      <c r="N25" s="2">
        <f t="shared" si="4"/>
        <v>-4.6249452772062494E-4</v>
      </c>
    </row>
    <row r="26" spans="1:14" x14ac:dyDescent="0.25">
      <c r="A26" s="6" t="s">
        <v>50</v>
      </c>
      <c r="B26" s="6" t="s">
        <v>50</v>
      </c>
      <c r="C26" s="6" t="s">
        <v>51</v>
      </c>
      <c r="D26" s="6" t="s">
        <v>388</v>
      </c>
      <c r="E26" s="8">
        <v>79</v>
      </c>
      <c r="F26" s="8">
        <v>9</v>
      </c>
      <c r="G26" s="8">
        <v>14.9</v>
      </c>
      <c r="H26" s="8">
        <v>72843</v>
      </c>
      <c r="I26" s="9">
        <f t="shared" si="0"/>
        <v>0.90769230769230769</v>
      </c>
      <c r="J26" s="9">
        <f t="shared" si="1"/>
        <v>0.71388888888888891</v>
      </c>
      <c r="K26" s="9">
        <f t="shared" si="2"/>
        <v>0.99559194098717918</v>
      </c>
      <c r="L26" s="9">
        <f t="shared" si="3"/>
        <v>0.8640725660407419</v>
      </c>
      <c r="M26" s="8">
        <v>0.86499999999999999</v>
      </c>
      <c r="N26" s="2">
        <f t="shared" si="4"/>
        <v>9.2743395925809491E-4</v>
      </c>
    </row>
    <row r="27" spans="1:14" x14ac:dyDescent="0.25">
      <c r="A27" s="6" t="s">
        <v>52</v>
      </c>
      <c r="B27" s="6" t="s">
        <v>52</v>
      </c>
      <c r="C27" s="6" t="s">
        <v>53</v>
      </c>
      <c r="D27" s="6" t="s">
        <v>386</v>
      </c>
      <c r="E27" s="8">
        <v>74.3</v>
      </c>
      <c r="F27" s="8">
        <v>10.8</v>
      </c>
      <c r="G27" s="8">
        <v>15</v>
      </c>
      <c r="H27" s="8">
        <v>16261</v>
      </c>
      <c r="I27" s="9">
        <f t="shared" si="0"/>
        <v>0.83538461538461539</v>
      </c>
      <c r="J27" s="9">
        <f t="shared" si="1"/>
        <v>0.77666666666666673</v>
      </c>
      <c r="K27" s="9">
        <f t="shared" si="2"/>
        <v>0.76907830729353199</v>
      </c>
      <c r="L27" s="9">
        <f t="shared" si="3"/>
        <v>0.79316565474284095</v>
      </c>
      <c r="M27" s="8">
        <v>0.79400000000000004</v>
      </c>
      <c r="N27" s="2">
        <f t="shared" si="4"/>
        <v>8.3434525715908592E-4</v>
      </c>
    </row>
    <row r="28" spans="1:14" x14ac:dyDescent="0.25">
      <c r="A28" s="6" t="s">
        <v>54</v>
      </c>
      <c r="B28" s="6" t="s">
        <v>54</v>
      </c>
      <c r="C28" s="6" t="s">
        <v>55</v>
      </c>
      <c r="D28" s="6" t="s">
        <v>381</v>
      </c>
      <c r="E28" s="8">
        <v>59</v>
      </c>
      <c r="F28" s="8">
        <v>1.4</v>
      </c>
      <c r="G28" s="8">
        <v>7.7</v>
      </c>
      <c r="H28" s="8">
        <v>1537</v>
      </c>
      <c r="I28" s="9">
        <f t="shared" si="0"/>
        <v>0.6</v>
      </c>
      <c r="J28" s="9">
        <f t="shared" si="1"/>
        <v>0.26055555555555554</v>
      </c>
      <c r="K28" s="9">
        <f t="shared" si="2"/>
        <v>0.41274733259069063</v>
      </c>
      <c r="L28" s="9">
        <f t="shared" si="3"/>
        <v>0.4010931894709393</v>
      </c>
      <c r="M28" s="8">
        <v>0.40200000000000002</v>
      </c>
      <c r="N28" s="2">
        <f t="shared" si="4"/>
        <v>9.0681052906071979E-4</v>
      </c>
    </row>
    <row r="29" spans="1:14" x14ac:dyDescent="0.25">
      <c r="A29" s="6" t="s">
        <v>56</v>
      </c>
      <c r="B29" s="6" t="s">
        <v>56</v>
      </c>
      <c r="C29" s="6" t="s">
        <v>57</v>
      </c>
      <c r="D29" s="6" t="s">
        <v>381</v>
      </c>
      <c r="E29" s="8">
        <v>57.1</v>
      </c>
      <c r="F29" s="8">
        <v>3</v>
      </c>
      <c r="G29" s="8">
        <v>10.6</v>
      </c>
      <c r="H29" s="8">
        <v>691</v>
      </c>
      <c r="I29" s="9">
        <f t="shared" si="0"/>
        <v>0.57076923076923081</v>
      </c>
      <c r="J29" s="9">
        <f t="shared" si="1"/>
        <v>0.39444444444444449</v>
      </c>
      <c r="K29" s="9">
        <f t="shared" si="2"/>
        <v>0.29198614236966525</v>
      </c>
      <c r="L29" s="9">
        <f t="shared" si="3"/>
        <v>0.40358611127309019</v>
      </c>
      <c r="M29" s="8">
        <v>0.40400000000000003</v>
      </c>
      <c r="N29" s="2">
        <f t="shared" si="4"/>
        <v>4.1388872690983902E-4</v>
      </c>
    </row>
    <row r="30" spans="1:14" x14ac:dyDescent="0.25">
      <c r="A30" s="6" t="s">
        <v>58</v>
      </c>
      <c r="B30" s="6" t="s">
        <v>58</v>
      </c>
      <c r="C30" s="6" t="s">
        <v>59</v>
      </c>
      <c r="D30" s="6" t="s">
        <v>381</v>
      </c>
      <c r="E30" s="8">
        <v>73.5</v>
      </c>
      <c r="F30" s="8">
        <v>4.8</v>
      </c>
      <c r="G30" s="8">
        <v>13.5</v>
      </c>
      <c r="H30" s="8">
        <v>6049</v>
      </c>
      <c r="I30" s="9">
        <f t="shared" si="0"/>
        <v>0.82307692307692304</v>
      </c>
      <c r="J30" s="9">
        <f t="shared" si="1"/>
        <v>0.53500000000000003</v>
      </c>
      <c r="K30" s="9">
        <f t="shared" si="2"/>
        <v>0.61970282414278166</v>
      </c>
      <c r="L30" s="9">
        <f t="shared" si="3"/>
        <v>0.64862332310170023</v>
      </c>
      <c r="M30" s="8">
        <v>0.64800000000000002</v>
      </c>
      <c r="N30" s="2">
        <f t="shared" si="4"/>
        <v>-6.2332310170021277E-4</v>
      </c>
    </row>
    <row r="31" spans="1:14" x14ac:dyDescent="0.25">
      <c r="A31" s="6" t="s">
        <v>60</v>
      </c>
      <c r="B31" s="6" t="s">
        <v>60</v>
      </c>
      <c r="C31" s="6" t="s">
        <v>61</v>
      </c>
      <c r="D31" s="6" t="s">
        <v>388</v>
      </c>
      <c r="E31" s="8">
        <v>68.8</v>
      </c>
      <c r="F31" s="8">
        <v>4.7</v>
      </c>
      <c r="G31" s="8">
        <v>10.9</v>
      </c>
      <c r="H31" s="8">
        <v>3095</v>
      </c>
      <c r="I31" s="9">
        <f t="shared" si="0"/>
        <v>0.75076923076923074</v>
      </c>
      <c r="J31" s="9">
        <f t="shared" si="1"/>
        <v>0.45944444444444449</v>
      </c>
      <c r="K31" s="9">
        <f t="shared" si="2"/>
        <v>0.51847961375181606</v>
      </c>
      <c r="L31" s="9">
        <f t="shared" si="3"/>
        <v>0.56340891961226025</v>
      </c>
      <c r="M31" s="8">
        <v>0.56299999999999994</v>
      </c>
      <c r="N31" s="2">
        <f t="shared" si="4"/>
        <v>-4.089196122603056E-4</v>
      </c>
    </row>
    <row r="32" spans="1:14" x14ac:dyDescent="0.25">
      <c r="A32" s="6" t="s">
        <v>62</v>
      </c>
      <c r="B32" s="6" t="s">
        <v>62</v>
      </c>
      <c r="C32" s="6" t="s">
        <v>63</v>
      </c>
      <c r="D32" s="6" t="s">
        <v>381</v>
      </c>
      <c r="E32" s="8">
        <v>56</v>
      </c>
      <c r="F32" s="8">
        <v>6.1</v>
      </c>
      <c r="G32" s="8">
        <v>10.4</v>
      </c>
      <c r="H32" s="8">
        <v>2894</v>
      </c>
      <c r="I32" s="9">
        <f t="shared" si="0"/>
        <v>0.55384615384615388</v>
      </c>
      <c r="J32" s="9">
        <f t="shared" si="1"/>
        <v>0.49222222222222223</v>
      </c>
      <c r="K32" s="9">
        <f t="shared" si="2"/>
        <v>0.50833648151862121</v>
      </c>
      <c r="L32" s="9">
        <f t="shared" si="3"/>
        <v>0.51748831348683344</v>
      </c>
      <c r="M32" s="8">
        <v>0.51800000000000002</v>
      </c>
      <c r="N32" s="2">
        <f t="shared" si="4"/>
        <v>5.1168651316657598E-4</v>
      </c>
    </row>
    <row r="33" spans="1:14" x14ac:dyDescent="0.25">
      <c r="A33" s="6" t="s">
        <v>64</v>
      </c>
      <c r="B33" s="6" t="s">
        <v>64</v>
      </c>
      <c r="C33" s="6" t="s">
        <v>65</v>
      </c>
      <c r="D33" s="6" t="s">
        <v>387</v>
      </c>
      <c r="E33" s="8">
        <v>82.2</v>
      </c>
      <c r="F33" s="8">
        <v>13.1</v>
      </c>
      <c r="G33" s="8">
        <v>16.3</v>
      </c>
      <c r="H33" s="8">
        <v>42582</v>
      </c>
      <c r="I33" s="9">
        <f t="shared" si="0"/>
        <v>0.95692307692307699</v>
      </c>
      <c r="J33" s="9">
        <f t="shared" si="1"/>
        <v>0.88944444444444448</v>
      </c>
      <c r="K33" s="9">
        <f t="shared" si="2"/>
        <v>0.91449392369150473</v>
      </c>
      <c r="L33" s="9">
        <f t="shared" si="3"/>
        <v>0.91986810298390842</v>
      </c>
      <c r="M33" s="9">
        <v>0.92</v>
      </c>
      <c r="N33" s="2">
        <f t="shared" si="4"/>
        <v>1.3189701609161997E-4</v>
      </c>
    </row>
    <row r="34" spans="1:14" x14ac:dyDescent="0.25">
      <c r="A34" s="6" t="s">
        <v>66</v>
      </c>
      <c r="B34" s="6" t="s">
        <v>66</v>
      </c>
      <c r="C34" s="6" t="s">
        <v>67</v>
      </c>
      <c r="D34" s="6" t="s">
        <v>381</v>
      </c>
      <c r="E34" s="8">
        <v>51.5</v>
      </c>
      <c r="F34" s="8">
        <v>4.2</v>
      </c>
      <c r="G34" s="8">
        <v>7.1</v>
      </c>
      <c r="H34" s="8">
        <v>587</v>
      </c>
      <c r="I34" s="9">
        <f t="shared" si="0"/>
        <v>0.48461538461538461</v>
      </c>
      <c r="J34" s="9">
        <f t="shared" si="1"/>
        <v>0.3372222222222222</v>
      </c>
      <c r="K34" s="9">
        <f t="shared" si="2"/>
        <v>0.2673466861505604</v>
      </c>
      <c r="L34" s="9">
        <f t="shared" si="3"/>
        <v>0.35220544259267905</v>
      </c>
      <c r="M34" s="8">
        <v>0.35199999999999998</v>
      </c>
      <c r="N34" s="2">
        <f t="shared" si="4"/>
        <v>-2.0544259267907261E-4</v>
      </c>
    </row>
    <row r="35" spans="1:14" x14ac:dyDescent="0.25">
      <c r="A35" s="6" t="s">
        <v>68</v>
      </c>
      <c r="B35" s="6" t="s">
        <v>68</v>
      </c>
      <c r="C35" s="6" t="s">
        <v>69</v>
      </c>
      <c r="D35" s="6" t="s">
        <v>381</v>
      </c>
      <c r="E35" s="8">
        <v>51.9</v>
      </c>
      <c r="F35" s="8">
        <v>2.2999999999999998</v>
      </c>
      <c r="G35" s="8">
        <v>7.3</v>
      </c>
      <c r="H35" s="8">
        <v>1991</v>
      </c>
      <c r="I35" s="9">
        <f t="shared" si="0"/>
        <v>0.49076923076923074</v>
      </c>
      <c r="J35" s="9">
        <f t="shared" si="1"/>
        <v>0.27944444444444444</v>
      </c>
      <c r="K35" s="9">
        <f t="shared" si="2"/>
        <v>0.45184124476530263</v>
      </c>
      <c r="L35" s="9">
        <f t="shared" si="3"/>
        <v>0.39571838315095176</v>
      </c>
      <c r="M35" s="8">
        <v>0.39600000000000002</v>
      </c>
      <c r="N35" s="2">
        <f t="shared" si="4"/>
        <v>2.8161684904826068E-4</v>
      </c>
    </row>
    <row r="36" spans="1:14" x14ac:dyDescent="0.25">
      <c r="A36" s="6" t="s">
        <v>70</v>
      </c>
      <c r="B36" s="6" t="s">
        <v>70</v>
      </c>
      <c r="C36" s="6" t="s">
        <v>71</v>
      </c>
      <c r="D36" s="6" t="s">
        <v>382</v>
      </c>
      <c r="E36" s="8">
        <v>82</v>
      </c>
      <c r="F36" s="8">
        <v>9.9</v>
      </c>
      <c r="G36" s="8">
        <v>16.3</v>
      </c>
      <c r="H36" s="8">
        <v>21665</v>
      </c>
      <c r="I36" s="9">
        <f t="shared" si="0"/>
        <v>0.9538461538461539</v>
      </c>
      <c r="J36" s="9">
        <f t="shared" si="1"/>
        <v>0.78277777777777779</v>
      </c>
      <c r="K36" s="9">
        <f t="shared" si="2"/>
        <v>0.81242049451666543</v>
      </c>
      <c r="L36" s="9">
        <f t="shared" si="3"/>
        <v>0.84651091792323252</v>
      </c>
      <c r="M36" s="8">
        <v>0.84699999999999998</v>
      </c>
      <c r="N36" s="2">
        <f t="shared" si="4"/>
        <v>4.890820767674553E-4</v>
      </c>
    </row>
    <row r="37" spans="1:14" x14ac:dyDescent="0.25">
      <c r="A37" s="6" t="s">
        <v>72</v>
      </c>
      <c r="B37" s="6" t="s">
        <v>72</v>
      </c>
      <c r="C37" s="6" t="s">
        <v>73</v>
      </c>
      <c r="D37" s="6" t="s">
        <v>389</v>
      </c>
      <c r="E37" s="8">
        <v>76</v>
      </c>
      <c r="F37" s="8">
        <v>7.6</v>
      </c>
      <c r="G37" s="8">
        <v>13.5</v>
      </c>
      <c r="H37" s="8">
        <v>13345</v>
      </c>
      <c r="I37" s="9">
        <f t="shared" si="0"/>
        <v>0.86153846153846159</v>
      </c>
      <c r="J37" s="9">
        <f t="shared" si="1"/>
        <v>0.6283333333333333</v>
      </c>
      <c r="K37" s="9">
        <f t="shared" si="2"/>
        <v>0.73922549240439328</v>
      </c>
      <c r="L37" s="9">
        <f t="shared" si="3"/>
        <v>0.73690906980318827</v>
      </c>
      <c r="M37" s="8">
        <v>0.73799999999999999</v>
      </c>
      <c r="N37" s="2">
        <f t="shared" si="4"/>
        <v>1.0909301968117235E-3</v>
      </c>
    </row>
    <row r="38" spans="1:14" x14ac:dyDescent="0.25">
      <c r="A38" s="6" t="s">
        <v>74</v>
      </c>
      <c r="B38" s="6" t="s">
        <v>74</v>
      </c>
      <c r="C38" s="6" t="s">
        <v>75</v>
      </c>
      <c r="D38" s="6" t="s">
        <v>382</v>
      </c>
      <c r="E38" s="8">
        <v>74.2</v>
      </c>
      <c r="F38" s="8">
        <v>7.6</v>
      </c>
      <c r="G38" s="8">
        <v>13.6</v>
      </c>
      <c r="H38" s="8">
        <v>12762</v>
      </c>
      <c r="I38" s="9">
        <f t="shared" si="0"/>
        <v>0.8338461538461539</v>
      </c>
      <c r="J38" s="9">
        <f t="shared" si="1"/>
        <v>0.63111111111111107</v>
      </c>
      <c r="K38" s="9">
        <f t="shared" si="2"/>
        <v>0.73247786650710445</v>
      </c>
      <c r="L38" s="9">
        <f t="shared" si="3"/>
        <v>0.72777213075211677</v>
      </c>
      <c r="M38" s="8">
        <v>0.72699999999999998</v>
      </c>
      <c r="N38" s="2">
        <f t="shared" si="4"/>
        <v>-7.7213075211679527E-4</v>
      </c>
    </row>
    <row r="39" spans="1:14" x14ac:dyDescent="0.25">
      <c r="A39" s="6" t="s">
        <v>76</v>
      </c>
      <c r="B39" s="6" t="s">
        <v>76</v>
      </c>
      <c r="C39" s="6" t="s">
        <v>77</v>
      </c>
      <c r="D39" s="6" t="s">
        <v>381</v>
      </c>
      <c r="E39" s="8">
        <v>63.6</v>
      </c>
      <c r="F39" s="8">
        <v>4.8</v>
      </c>
      <c r="G39" s="8">
        <v>11.1</v>
      </c>
      <c r="H39" s="8">
        <v>1335</v>
      </c>
      <c r="I39" s="9">
        <f t="shared" si="0"/>
        <v>0.67076923076923078</v>
      </c>
      <c r="J39" s="9">
        <f t="shared" si="1"/>
        <v>0.46833333333333338</v>
      </c>
      <c r="K39" s="9">
        <f t="shared" si="2"/>
        <v>0.39146340289558479</v>
      </c>
      <c r="L39" s="9">
        <f t="shared" si="3"/>
        <v>0.49728625601917809</v>
      </c>
      <c r="M39" s="8">
        <v>0.498</v>
      </c>
      <c r="N39" s="2">
        <f t="shared" si="4"/>
        <v>7.1374398082191259E-4</v>
      </c>
    </row>
    <row r="40" spans="1:14" x14ac:dyDescent="0.25">
      <c r="A40" s="6" t="s">
        <v>78</v>
      </c>
      <c r="B40" s="6" t="s">
        <v>78</v>
      </c>
      <c r="C40" s="6" t="s">
        <v>79</v>
      </c>
      <c r="D40" s="6" t="s">
        <v>381</v>
      </c>
      <c r="E40" s="8">
        <v>62.9</v>
      </c>
      <c r="F40" s="8">
        <v>6.3</v>
      </c>
      <c r="G40" s="8">
        <v>11.1</v>
      </c>
      <c r="H40" s="8">
        <v>5503</v>
      </c>
      <c r="I40" s="9">
        <f t="shared" si="0"/>
        <v>0.66</v>
      </c>
      <c r="J40" s="9">
        <f t="shared" si="1"/>
        <v>0.51833333333333331</v>
      </c>
      <c r="K40" s="9">
        <f t="shared" si="2"/>
        <v>0.60541301675004211</v>
      </c>
      <c r="L40" s="9">
        <f t="shared" si="3"/>
        <v>0.59165464188800043</v>
      </c>
      <c r="M40" s="8">
        <v>0.59199999999999997</v>
      </c>
      <c r="N40" s="2">
        <f t="shared" si="4"/>
        <v>3.4535811199953859E-4</v>
      </c>
    </row>
    <row r="41" spans="1:14" x14ac:dyDescent="0.25">
      <c r="A41" s="6" t="s">
        <v>80</v>
      </c>
      <c r="B41" s="6" t="s">
        <v>423</v>
      </c>
      <c r="C41" s="6" t="s">
        <v>81</v>
      </c>
      <c r="D41" s="6" t="s">
        <v>381</v>
      </c>
      <c r="E41" s="8">
        <v>59.1</v>
      </c>
      <c r="F41" s="8">
        <v>6.1</v>
      </c>
      <c r="G41" s="8">
        <v>9.8000000000000007</v>
      </c>
      <c r="H41" s="8">
        <v>680</v>
      </c>
      <c r="I41" s="9">
        <f t="shared" si="0"/>
        <v>0.60153846153846158</v>
      </c>
      <c r="J41" s="9">
        <f t="shared" si="1"/>
        <v>0.47555555555555556</v>
      </c>
      <c r="K41" s="9">
        <f t="shared" si="2"/>
        <v>0.28956214718156237</v>
      </c>
      <c r="L41" s="9">
        <f t="shared" si="3"/>
        <v>0.43591533731063137</v>
      </c>
      <c r="M41" s="8">
        <v>0.435</v>
      </c>
      <c r="N41" s="2">
        <f t="shared" si="4"/>
        <v>-9.1533731063137003E-4</v>
      </c>
    </row>
    <row r="42" spans="1:14" x14ac:dyDescent="0.25">
      <c r="A42" s="6" t="s">
        <v>82</v>
      </c>
      <c r="B42" s="6" t="s">
        <v>82</v>
      </c>
      <c r="C42" s="6" t="s">
        <v>83</v>
      </c>
      <c r="D42" s="6" t="s">
        <v>382</v>
      </c>
      <c r="E42" s="8">
        <v>79.599999999999994</v>
      </c>
      <c r="F42" s="8">
        <v>8.6999999999999993</v>
      </c>
      <c r="G42" s="8">
        <v>14.2</v>
      </c>
      <c r="H42" s="8">
        <v>14006</v>
      </c>
      <c r="I42" s="9">
        <f t="shared" si="0"/>
        <v>0.91692307692307684</v>
      </c>
      <c r="J42" s="9">
        <f t="shared" si="1"/>
        <v>0.68444444444444441</v>
      </c>
      <c r="K42" s="9">
        <f t="shared" si="2"/>
        <v>0.74652813466658907</v>
      </c>
      <c r="L42" s="9">
        <f t="shared" si="3"/>
        <v>0.77667458707941595</v>
      </c>
      <c r="M42" s="8">
        <v>0.77600000000000002</v>
      </c>
      <c r="N42" s="2">
        <f t="shared" si="4"/>
        <v>-6.7458707941592255E-4</v>
      </c>
    </row>
    <row r="43" spans="1:14" x14ac:dyDescent="0.25">
      <c r="A43" s="6" t="s">
        <v>84</v>
      </c>
      <c r="B43" s="6" t="s">
        <v>84</v>
      </c>
      <c r="C43" s="6" t="s">
        <v>85</v>
      </c>
      <c r="D43" s="6" t="s">
        <v>381</v>
      </c>
      <c r="E43" s="8">
        <v>51.9</v>
      </c>
      <c r="F43" s="8">
        <v>5</v>
      </c>
      <c r="G43" s="8">
        <v>8.9</v>
      </c>
      <c r="H43" s="8">
        <v>3163</v>
      </c>
      <c r="I43" s="9">
        <f t="shared" si="0"/>
        <v>0.49076923076923074</v>
      </c>
      <c r="J43" s="9">
        <f t="shared" si="1"/>
        <v>0.41388888888888886</v>
      </c>
      <c r="K43" s="9">
        <f t="shared" si="2"/>
        <v>0.52176251373025029</v>
      </c>
      <c r="L43" s="9">
        <f t="shared" si="3"/>
        <v>0.47323623365841755</v>
      </c>
      <c r="M43" s="8">
        <v>0.47399999999999998</v>
      </c>
      <c r="N43" s="2">
        <f>M43-L43</f>
        <v>7.6376634158242807E-4</v>
      </c>
    </row>
    <row r="44" spans="1:14" x14ac:dyDescent="0.25">
      <c r="A44" s="6" t="s">
        <v>86</v>
      </c>
      <c r="B44" s="6" t="s">
        <v>86</v>
      </c>
      <c r="C44" s="6" t="s">
        <v>87</v>
      </c>
      <c r="D44" s="6" t="s">
        <v>378</v>
      </c>
      <c r="E44" s="8">
        <v>77.5</v>
      </c>
      <c r="F44" s="8">
        <v>11.2</v>
      </c>
      <c r="G44" s="8">
        <v>15.3</v>
      </c>
      <c r="H44" s="8">
        <v>20291</v>
      </c>
      <c r="I44" s="9">
        <f t="shared" si="0"/>
        <v>0.88461538461538458</v>
      </c>
      <c r="J44" s="9">
        <f t="shared" si="1"/>
        <v>0.79833333333333334</v>
      </c>
      <c r="K44" s="9">
        <f t="shared" si="2"/>
        <v>0.8025232297641014</v>
      </c>
      <c r="L44" s="9">
        <f t="shared" si="3"/>
        <v>0.82755866014609369</v>
      </c>
      <c r="M44" s="8">
        <v>0.82699999999999996</v>
      </c>
      <c r="N44" s="2">
        <f t="shared" si="4"/>
        <v>-5.5866014609373682E-4</v>
      </c>
    </row>
    <row r="45" spans="1:14" x14ac:dyDescent="0.25">
      <c r="A45" s="6" t="s">
        <v>88</v>
      </c>
      <c r="B45" s="6" t="s">
        <v>88</v>
      </c>
      <c r="C45" s="6" t="s">
        <v>89</v>
      </c>
      <c r="D45" s="6" t="s">
        <v>382</v>
      </c>
      <c r="E45" s="8">
        <v>79.599999999999994</v>
      </c>
      <c r="F45" s="8">
        <v>11.8</v>
      </c>
      <c r="G45" s="8">
        <v>14.3</v>
      </c>
      <c r="H45" s="8">
        <v>7455</v>
      </c>
      <c r="I45" s="9">
        <f t="shared" si="0"/>
        <v>0.91692307692307684</v>
      </c>
      <c r="J45" s="9">
        <f t="shared" si="1"/>
        <v>0.79055555555555568</v>
      </c>
      <c r="K45" s="9">
        <f t="shared" si="2"/>
        <v>0.65127226039701613</v>
      </c>
      <c r="L45" s="9">
        <f t="shared" si="3"/>
        <v>0.77865060657813756</v>
      </c>
      <c r="M45" s="8">
        <v>0.77500000000000002</v>
      </c>
      <c r="N45" s="2">
        <f t="shared" si="4"/>
        <v>-3.6506065781375385E-3</v>
      </c>
    </row>
    <row r="46" spans="1:14" x14ac:dyDescent="0.25">
      <c r="A46" s="6" t="s">
        <v>90</v>
      </c>
      <c r="B46" s="6" t="s">
        <v>90</v>
      </c>
      <c r="C46" s="6" t="s">
        <v>91</v>
      </c>
      <c r="D46" s="6" t="s">
        <v>383</v>
      </c>
      <c r="E46" s="8">
        <v>80.3</v>
      </c>
      <c r="F46" s="8">
        <v>11.7</v>
      </c>
      <c r="G46" s="8">
        <v>13.9</v>
      </c>
      <c r="H46" s="8">
        <v>29459</v>
      </c>
      <c r="I46" s="9">
        <f t="shared" si="0"/>
        <v>0.92769230769230759</v>
      </c>
      <c r="J46" s="9">
        <f t="shared" si="1"/>
        <v>0.77611111111111108</v>
      </c>
      <c r="K46" s="9">
        <f t="shared" si="2"/>
        <v>0.8588401338995133</v>
      </c>
      <c r="L46" s="9">
        <f t="shared" si="3"/>
        <v>0.85194860440385334</v>
      </c>
      <c r="M46" s="8">
        <v>0.85599999999999998</v>
      </c>
      <c r="N46" s="2">
        <f t="shared" si="4"/>
        <v>4.0513955961466452E-3</v>
      </c>
    </row>
    <row r="47" spans="1:14" x14ac:dyDescent="0.25">
      <c r="A47" s="6" t="s">
        <v>393</v>
      </c>
      <c r="B47" s="6" t="s">
        <v>92</v>
      </c>
      <c r="C47" s="6" t="s">
        <v>93</v>
      </c>
      <c r="D47" s="6" t="s">
        <v>386</v>
      </c>
      <c r="E47" s="8">
        <v>78.8</v>
      </c>
      <c r="F47" s="8">
        <v>12.3</v>
      </c>
      <c r="G47" s="8">
        <v>16.8</v>
      </c>
      <c r="H47" s="8">
        <v>28144</v>
      </c>
      <c r="I47" s="9">
        <f t="shared" si="0"/>
        <v>0.9046153846153846</v>
      </c>
      <c r="J47" s="9">
        <f t="shared" si="1"/>
        <v>0.87666666666666671</v>
      </c>
      <c r="K47" s="9">
        <f t="shared" si="2"/>
        <v>0.85194213191264445</v>
      </c>
      <c r="L47" s="9">
        <f t="shared" si="3"/>
        <v>0.8774778986001408</v>
      </c>
      <c r="M47" s="8">
        <v>0.878</v>
      </c>
      <c r="N47" s="2">
        <f t="shared" si="4"/>
        <v>5.2210139985919835E-4</v>
      </c>
    </row>
    <row r="48" spans="1:14" x14ac:dyDescent="0.25">
      <c r="A48" s="6" t="s">
        <v>94</v>
      </c>
      <c r="B48" s="6" t="s">
        <v>94</v>
      </c>
      <c r="C48" s="6" t="s">
        <v>95</v>
      </c>
      <c r="D48" s="6" t="s">
        <v>377</v>
      </c>
      <c r="E48" s="8">
        <v>80.400000000000006</v>
      </c>
      <c r="F48" s="8">
        <v>12.7</v>
      </c>
      <c r="G48" s="8">
        <v>19.2</v>
      </c>
      <c r="H48" s="8">
        <v>44519</v>
      </c>
      <c r="I48" s="9">
        <f t="shared" si="0"/>
        <v>0.9292307692307693</v>
      </c>
      <c r="J48" s="9">
        <f t="shared" si="1"/>
        <v>0.92333333333333334</v>
      </c>
      <c r="K48" s="9">
        <f t="shared" si="2"/>
        <v>0.92121355264143501</v>
      </c>
      <c r="L48" s="9">
        <f t="shared" si="3"/>
        <v>0.92458633748984287</v>
      </c>
      <c r="M48" s="8">
        <v>0.92500000000000004</v>
      </c>
      <c r="N48" s="2">
        <f t="shared" si="4"/>
        <v>4.1366251015717559E-4</v>
      </c>
    </row>
    <row r="49" spans="1:14" x14ac:dyDescent="0.25">
      <c r="A49" s="6" t="s">
        <v>96</v>
      </c>
      <c r="B49" s="6" t="s">
        <v>96</v>
      </c>
      <c r="C49" s="6" t="s">
        <v>97</v>
      </c>
      <c r="D49" s="6" t="s">
        <v>381</v>
      </c>
      <c r="E49" s="8">
        <v>62.3</v>
      </c>
      <c r="F49" s="8">
        <v>4.0999999999999996</v>
      </c>
      <c r="G49" s="8">
        <v>6.3</v>
      </c>
      <c r="H49" s="8">
        <v>3216</v>
      </c>
      <c r="I49" s="9">
        <f t="shared" si="0"/>
        <v>0.65076923076923077</v>
      </c>
      <c r="J49" s="9">
        <f t="shared" si="1"/>
        <v>0.31166666666666665</v>
      </c>
      <c r="K49" s="9">
        <f t="shared" si="2"/>
        <v>0.52427266829724462</v>
      </c>
      <c r="L49" s="9">
        <f t="shared" si="3"/>
        <v>0.47375978697013993</v>
      </c>
      <c r="M49" s="8">
        <v>0.47299999999999998</v>
      </c>
      <c r="N49" s="2">
        <f t="shared" si="4"/>
        <v>-7.5978697013995289E-4</v>
      </c>
    </row>
    <row r="50" spans="1:14" x14ac:dyDescent="0.25">
      <c r="A50" s="6" t="s">
        <v>98</v>
      </c>
      <c r="B50" s="6" t="s">
        <v>98</v>
      </c>
      <c r="C50" s="6" t="s">
        <v>99</v>
      </c>
      <c r="D50" s="6" t="s">
        <v>382</v>
      </c>
      <c r="E50" s="8">
        <v>77.900000000000006</v>
      </c>
      <c r="F50" s="8">
        <v>7.9</v>
      </c>
      <c r="G50" s="8">
        <v>12.8</v>
      </c>
      <c r="H50" s="8">
        <v>10096</v>
      </c>
      <c r="I50" s="9">
        <f t="shared" si="0"/>
        <v>0.89076923076923087</v>
      </c>
      <c r="J50" s="9">
        <f t="shared" si="1"/>
        <v>0.61888888888888893</v>
      </c>
      <c r="K50" s="9">
        <f t="shared" si="2"/>
        <v>0.69708056917568828</v>
      </c>
      <c r="L50" s="9">
        <f t="shared" si="3"/>
        <v>0.72703216196912579</v>
      </c>
      <c r="M50" s="8">
        <v>0.72599999999999998</v>
      </c>
      <c r="N50" s="2">
        <f t="shared" si="4"/>
        <v>-1.032161969125811E-3</v>
      </c>
    </row>
    <row r="51" spans="1:14" x14ac:dyDescent="0.25">
      <c r="A51" s="6" t="s">
        <v>100</v>
      </c>
      <c r="B51" s="6" t="s">
        <v>100</v>
      </c>
      <c r="C51" s="6" t="s">
        <v>101</v>
      </c>
      <c r="D51" s="6" t="s">
        <v>382</v>
      </c>
      <c r="E51" s="8">
        <v>73.7</v>
      </c>
      <c r="F51" s="8">
        <v>7.7</v>
      </c>
      <c r="G51" s="8">
        <v>13.2</v>
      </c>
      <c r="H51" s="8">
        <v>12756</v>
      </c>
      <c r="I51" s="9">
        <f t="shared" si="0"/>
        <v>0.82615384615384624</v>
      </c>
      <c r="J51" s="9">
        <f t="shared" si="1"/>
        <v>0.62333333333333329</v>
      </c>
      <c r="K51" s="9">
        <f t="shared" si="2"/>
        <v>0.73240683159802211</v>
      </c>
      <c r="L51" s="9">
        <f t="shared" si="3"/>
        <v>0.72251115362349105</v>
      </c>
      <c r="M51" s="8">
        <v>0.72199999999999998</v>
      </c>
      <c r="N51" s="2">
        <f t="shared" si="4"/>
        <v>-5.1115362349107851E-4</v>
      </c>
    </row>
    <row r="52" spans="1:14" x14ac:dyDescent="0.25">
      <c r="A52" s="6" t="s">
        <v>102</v>
      </c>
      <c r="B52" s="6" t="s">
        <v>102</v>
      </c>
      <c r="C52" s="6" t="s">
        <v>103</v>
      </c>
      <c r="D52" s="6" t="s">
        <v>382</v>
      </c>
      <c r="E52" s="8">
        <v>76.099999999999994</v>
      </c>
      <c r="F52" s="8">
        <v>8.3000000000000007</v>
      </c>
      <c r="G52" s="8">
        <v>14</v>
      </c>
      <c r="H52" s="8">
        <v>10536</v>
      </c>
      <c r="I52" s="9">
        <f t="shared" si="0"/>
        <v>0.86307692307692296</v>
      </c>
      <c r="J52" s="9">
        <f t="shared" si="1"/>
        <v>0.66555555555555557</v>
      </c>
      <c r="K52" s="9">
        <f t="shared" si="2"/>
        <v>0.70352440405655348</v>
      </c>
      <c r="L52" s="9">
        <f t="shared" si="3"/>
        <v>0.73932886360985117</v>
      </c>
      <c r="M52" s="8">
        <v>0.73899999999999999</v>
      </c>
      <c r="N52" s="2">
        <f t="shared" si="4"/>
        <v>-3.2886360985118213E-4</v>
      </c>
    </row>
    <row r="53" spans="1:14" x14ac:dyDescent="0.25">
      <c r="A53" s="6" t="s">
        <v>104</v>
      </c>
      <c r="B53" s="6" t="s">
        <v>104</v>
      </c>
      <c r="C53" s="6" t="s">
        <v>105</v>
      </c>
      <c r="D53" s="6" t="s">
        <v>379</v>
      </c>
      <c r="E53" s="8">
        <v>71.3</v>
      </c>
      <c r="F53" s="8">
        <v>7.1</v>
      </c>
      <c r="G53" s="8">
        <v>13.1</v>
      </c>
      <c r="H53" s="8">
        <v>10064</v>
      </c>
      <c r="I53" s="9">
        <f t="shared" si="0"/>
        <v>0.78923076923076918</v>
      </c>
      <c r="J53" s="9">
        <f t="shared" si="1"/>
        <v>0.60055555555555551</v>
      </c>
      <c r="K53" s="9">
        <f t="shared" si="2"/>
        <v>0.69660102676856783</v>
      </c>
      <c r="L53" s="9">
        <f t="shared" si="3"/>
        <v>0.69116292812118452</v>
      </c>
      <c r="M53" s="8">
        <v>0.69099999999999995</v>
      </c>
      <c r="N53" s="2">
        <f t="shared" si="4"/>
        <v>-1.6292812118456901E-4</v>
      </c>
    </row>
    <row r="54" spans="1:14" x14ac:dyDescent="0.25">
      <c r="A54" s="6" t="s">
        <v>106</v>
      </c>
      <c r="B54" s="6" t="s">
        <v>106</v>
      </c>
      <c r="C54" s="6" t="s">
        <v>107</v>
      </c>
      <c r="D54" s="6" t="s">
        <v>382</v>
      </c>
      <c r="E54" s="8">
        <v>73.3</v>
      </c>
      <c r="F54" s="8">
        <v>6.5</v>
      </c>
      <c r="G54" s="8">
        <v>13.2</v>
      </c>
      <c r="H54" s="8">
        <v>7732</v>
      </c>
      <c r="I54" s="9">
        <f t="shared" si="0"/>
        <v>0.82</v>
      </c>
      <c r="J54" s="9">
        <f t="shared" si="1"/>
        <v>0.58333333333333326</v>
      </c>
      <c r="K54" s="9">
        <f t="shared" si="2"/>
        <v>0.65678316820591998</v>
      </c>
      <c r="L54" s="9">
        <f t="shared" si="3"/>
        <v>0.67980478978825642</v>
      </c>
      <c r="M54" s="8">
        <v>0.68</v>
      </c>
      <c r="N54" s="2">
        <f t="shared" si="4"/>
        <v>1.9521021174362385E-4</v>
      </c>
    </row>
    <row r="55" spans="1:14" x14ac:dyDescent="0.25">
      <c r="A55" s="6" t="s">
        <v>108</v>
      </c>
      <c r="B55" s="6" t="s">
        <v>108</v>
      </c>
      <c r="C55" s="6" t="s">
        <v>109</v>
      </c>
      <c r="D55" s="6" t="s">
        <v>381</v>
      </c>
      <c r="E55" s="8">
        <v>57.9</v>
      </c>
      <c r="F55" s="8">
        <v>5.5</v>
      </c>
      <c r="G55" s="8">
        <v>9.1999999999999993</v>
      </c>
      <c r="H55" s="8">
        <v>21517</v>
      </c>
      <c r="I55" s="9">
        <f t="shared" si="0"/>
        <v>0.58307692307692305</v>
      </c>
      <c r="J55" s="9">
        <f t="shared" si="1"/>
        <v>0.43888888888888888</v>
      </c>
      <c r="K55" s="9">
        <f t="shared" si="2"/>
        <v>0.81138504753493168</v>
      </c>
      <c r="L55" s="9">
        <f t="shared" si="3"/>
        <v>0.59215556245648804</v>
      </c>
      <c r="M55" s="8">
        <v>0.59199999999999997</v>
      </c>
      <c r="N55" s="2">
        <f t="shared" si="4"/>
        <v>-1.5556245648806755E-4</v>
      </c>
    </row>
    <row r="56" spans="1:14" x14ac:dyDescent="0.25">
      <c r="A56" s="6" t="s">
        <v>110</v>
      </c>
      <c r="B56" s="6" t="s">
        <v>110</v>
      </c>
      <c r="C56" s="6" t="s">
        <v>111</v>
      </c>
      <c r="D56" s="6" t="s">
        <v>381</v>
      </c>
      <c r="E56" s="8">
        <v>64.2</v>
      </c>
      <c r="F56" s="8">
        <v>3.9</v>
      </c>
      <c r="G56" s="8">
        <v>5</v>
      </c>
      <c r="H56" s="8">
        <v>1490</v>
      </c>
      <c r="I56" s="9">
        <f t="shared" si="0"/>
        <v>0.68</v>
      </c>
      <c r="J56" s="9">
        <f t="shared" si="1"/>
        <v>0.2688888888888889</v>
      </c>
      <c r="K56" s="9">
        <f t="shared" si="2"/>
        <v>0.40805609374329305</v>
      </c>
      <c r="L56" s="9">
        <f t="shared" si="3"/>
        <v>0.42098557237464634</v>
      </c>
      <c r="M56" s="8">
        <v>0.42</v>
      </c>
      <c r="N56" s="2">
        <f t="shared" si="4"/>
        <v>-9.8557237464635961E-4</v>
      </c>
    </row>
    <row r="57" spans="1:14" x14ac:dyDescent="0.25">
      <c r="A57" s="6" t="s">
        <v>112</v>
      </c>
      <c r="B57" s="6" t="s">
        <v>112</v>
      </c>
      <c r="C57" s="6" t="s">
        <v>113</v>
      </c>
      <c r="D57" s="6" t="s">
        <v>377</v>
      </c>
      <c r="E57" s="8">
        <v>77</v>
      </c>
      <c r="F57" s="8">
        <v>12.5</v>
      </c>
      <c r="G57" s="8">
        <v>16.5</v>
      </c>
      <c r="H57" s="8">
        <v>26362</v>
      </c>
      <c r="I57" s="9">
        <f t="shared" si="0"/>
        <v>0.87692307692307692</v>
      </c>
      <c r="J57" s="9">
        <f t="shared" si="1"/>
        <v>0.875</v>
      </c>
      <c r="K57" s="9">
        <f t="shared" si="2"/>
        <v>0.84206148457472618</v>
      </c>
      <c r="L57" s="9">
        <f t="shared" si="3"/>
        <v>0.86451218421780851</v>
      </c>
      <c r="M57" s="8">
        <v>0.86499999999999999</v>
      </c>
      <c r="N57" s="2">
        <f t="shared" si="4"/>
        <v>4.8781578219148081E-4</v>
      </c>
    </row>
    <row r="58" spans="1:14" x14ac:dyDescent="0.25">
      <c r="A58" s="6" t="s">
        <v>114</v>
      </c>
      <c r="B58" s="6" t="s">
        <v>114</v>
      </c>
      <c r="C58" s="6" t="s">
        <v>115</v>
      </c>
      <c r="D58" s="6" t="s">
        <v>381</v>
      </c>
      <c r="E58" s="8">
        <v>64.599999999999994</v>
      </c>
      <c r="F58" s="8">
        <v>2.6</v>
      </c>
      <c r="G58" s="8">
        <v>8.4</v>
      </c>
      <c r="H58" s="8">
        <v>1523</v>
      </c>
      <c r="I58" s="9">
        <f t="shared" si="0"/>
        <v>0.68615384615384611</v>
      </c>
      <c r="J58" s="9">
        <f t="shared" si="1"/>
        <v>0.32</v>
      </c>
      <c r="K58" s="9">
        <f t="shared" si="2"/>
        <v>0.41136511363963618</v>
      </c>
      <c r="L58" s="9">
        <f t="shared" si="3"/>
        <v>0.44867614466974282</v>
      </c>
      <c r="M58" s="8">
        <v>0.44800000000000001</v>
      </c>
      <c r="N58" s="2">
        <f t="shared" si="4"/>
        <v>-6.761446697428064E-4</v>
      </c>
    </row>
    <row r="59" spans="1:14" x14ac:dyDescent="0.25">
      <c r="A59" s="6" t="s">
        <v>116</v>
      </c>
      <c r="B59" s="6" t="s">
        <v>116</v>
      </c>
      <c r="C59" s="6" t="s">
        <v>117</v>
      </c>
      <c r="D59" s="6" t="s">
        <v>390</v>
      </c>
      <c r="E59" s="8">
        <v>70.2</v>
      </c>
      <c r="F59" s="8">
        <v>10.5</v>
      </c>
      <c r="G59" s="8">
        <v>15.3</v>
      </c>
      <c r="H59" s="8">
        <v>8245</v>
      </c>
      <c r="I59" s="9">
        <f t="shared" si="0"/>
        <v>0.77230769230769236</v>
      </c>
      <c r="J59" s="9">
        <f t="shared" si="1"/>
        <v>0.77500000000000002</v>
      </c>
      <c r="K59" s="9">
        <f t="shared" si="2"/>
        <v>0.66648689695050678</v>
      </c>
      <c r="L59" s="9">
        <f t="shared" si="3"/>
        <v>0.73614137191607154</v>
      </c>
      <c r="M59" s="8">
        <v>0.73599999999999999</v>
      </c>
      <c r="N59" s="2">
        <f t="shared" si="4"/>
        <v>-1.4137191607155319E-4</v>
      </c>
    </row>
    <row r="60" spans="1:14" x14ac:dyDescent="0.25">
      <c r="A60" s="6" t="s">
        <v>118</v>
      </c>
      <c r="B60" s="6" t="s">
        <v>118</v>
      </c>
      <c r="C60" s="6" t="s">
        <v>119</v>
      </c>
      <c r="D60" s="6" t="s">
        <v>377</v>
      </c>
      <c r="E60" s="8">
        <v>81</v>
      </c>
      <c r="F60" s="8">
        <v>11.2</v>
      </c>
      <c r="G60" s="8">
        <v>17</v>
      </c>
      <c r="H60" s="8">
        <v>38868</v>
      </c>
      <c r="I60" s="9">
        <f t="shared" si="0"/>
        <v>0.93846153846153846</v>
      </c>
      <c r="J60" s="9">
        <f t="shared" si="1"/>
        <v>0.8455555555555555</v>
      </c>
      <c r="K60" s="9">
        <f t="shared" si="2"/>
        <v>0.90070852646905641</v>
      </c>
      <c r="L60" s="9">
        <f t="shared" si="3"/>
        <v>0.89408944216953423</v>
      </c>
      <c r="M60" s="8">
        <v>0.89500000000000002</v>
      </c>
      <c r="N60" s="2">
        <f t="shared" si="4"/>
        <v>9.1055783046578576E-4</v>
      </c>
    </row>
    <row r="61" spans="1:14" x14ac:dyDescent="0.25">
      <c r="A61" s="6" t="s">
        <v>120</v>
      </c>
      <c r="B61" s="6" t="s">
        <v>120</v>
      </c>
      <c r="C61" s="6" t="s">
        <v>121</v>
      </c>
      <c r="D61" s="6" t="s">
        <v>385</v>
      </c>
      <c r="E61" s="8">
        <v>82.4</v>
      </c>
      <c r="F61" s="8">
        <v>11.6</v>
      </c>
      <c r="G61" s="8">
        <v>16.3</v>
      </c>
      <c r="H61" s="8">
        <v>38085</v>
      </c>
      <c r="I61" s="9">
        <f t="shared" si="0"/>
        <v>0.96000000000000008</v>
      </c>
      <c r="J61" s="9">
        <f t="shared" si="1"/>
        <v>0.83944444444444444</v>
      </c>
      <c r="K61" s="9">
        <f t="shared" si="2"/>
        <v>0.89763442358264622</v>
      </c>
      <c r="L61" s="9">
        <f t="shared" si="3"/>
        <v>0.8976786518320975</v>
      </c>
      <c r="M61" s="8">
        <v>0.89700000000000002</v>
      </c>
      <c r="N61" s="2">
        <f t="shared" si="4"/>
        <v>-6.7865183209747659E-4</v>
      </c>
    </row>
    <row r="62" spans="1:14" x14ac:dyDescent="0.25">
      <c r="A62" s="6" t="s">
        <v>122</v>
      </c>
      <c r="B62" s="6" t="s">
        <v>122</v>
      </c>
      <c r="C62" s="6" t="s">
        <v>123</v>
      </c>
      <c r="D62" s="6" t="s">
        <v>381</v>
      </c>
      <c r="E62" s="8">
        <v>64.900000000000006</v>
      </c>
      <c r="F62" s="8">
        <v>8.1</v>
      </c>
      <c r="G62" s="8">
        <v>12.6</v>
      </c>
      <c r="H62" s="8">
        <v>19044</v>
      </c>
      <c r="I62" s="9">
        <f t="shared" si="0"/>
        <v>0.6907692307692308</v>
      </c>
      <c r="J62" s="9">
        <f t="shared" si="1"/>
        <v>0.61999999999999988</v>
      </c>
      <c r="K62" s="9">
        <f t="shared" si="2"/>
        <v>0.79294246763738541</v>
      </c>
      <c r="L62" s="9">
        <f t="shared" si="3"/>
        <v>0.69767867809590767</v>
      </c>
      <c r="M62" s="8">
        <v>0.69699999999999995</v>
      </c>
      <c r="N62" s="2">
        <f t="shared" si="4"/>
        <v>-6.7867809590771433E-4</v>
      </c>
    </row>
    <row r="63" spans="1:14" x14ac:dyDescent="0.25">
      <c r="A63" s="6" t="s">
        <v>124</v>
      </c>
      <c r="B63" s="6" t="s">
        <v>124</v>
      </c>
      <c r="C63" s="6" t="s">
        <v>125</v>
      </c>
      <c r="D63" s="6" t="s">
        <v>381</v>
      </c>
      <c r="E63" s="8">
        <v>60.5</v>
      </c>
      <c r="F63" s="8">
        <v>3.3</v>
      </c>
      <c r="G63" s="8">
        <v>8.9</v>
      </c>
      <c r="H63" s="8">
        <v>1541</v>
      </c>
      <c r="I63" s="9">
        <f t="shared" si="0"/>
        <v>0.62307692307692308</v>
      </c>
      <c r="J63" s="9">
        <f t="shared" si="1"/>
        <v>0.35722222222222222</v>
      </c>
      <c r="K63" s="9">
        <f t="shared" si="2"/>
        <v>0.41313994030067114</v>
      </c>
      <c r="L63" s="9">
        <f t="shared" si="3"/>
        <v>0.4513628097009858</v>
      </c>
      <c r="M63" s="8">
        <v>0.45200000000000001</v>
      </c>
      <c r="N63" s="2">
        <f t="shared" si="4"/>
        <v>6.3719029901421198E-4</v>
      </c>
    </row>
    <row r="64" spans="1:14" x14ac:dyDescent="0.25">
      <c r="A64" s="6" t="s">
        <v>126</v>
      </c>
      <c r="B64" s="6" t="s">
        <v>126</v>
      </c>
      <c r="C64" s="6" t="s">
        <v>127</v>
      </c>
      <c r="D64" s="6" t="s">
        <v>383</v>
      </c>
      <c r="E64" s="8">
        <v>75</v>
      </c>
      <c r="F64" s="8">
        <v>12.2</v>
      </c>
      <c r="G64" s="8">
        <v>13.9</v>
      </c>
      <c r="H64" s="8">
        <v>8856</v>
      </c>
      <c r="I64" s="9">
        <f t="shared" si="0"/>
        <v>0.84615384615384615</v>
      </c>
      <c r="J64" s="9">
        <f t="shared" si="1"/>
        <v>0.7927777777777778</v>
      </c>
      <c r="K64" s="9">
        <f t="shared" si="2"/>
        <v>0.67728560523733561</v>
      </c>
      <c r="L64" s="9">
        <f t="shared" si="3"/>
        <v>0.76876018404985991</v>
      </c>
      <c r="M64" s="8">
        <v>0.76900000000000002</v>
      </c>
      <c r="N64" s="2">
        <f t="shared" si="4"/>
        <v>2.3981595014010981E-4</v>
      </c>
    </row>
    <row r="65" spans="1:14" x14ac:dyDescent="0.25">
      <c r="A65" s="6" t="s">
        <v>128</v>
      </c>
      <c r="B65" s="6" t="s">
        <v>128</v>
      </c>
      <c r="C65" s="6" t="s">
        <v>129</v>
      </c>
      <c r="D65" s="6" t="s">
        <v>385</v>
      </c>
      <c r="E65" s="8">
        <v>81.099999999999994</v>
      </c>
      <c r="F65" s="8">
        <v>13.2</v>
      </c>
      <c r="G65" s="8">
        <v>17.100000000000001</v>
      </c>
      <c r="H65" s="8">
        <v>45000</v>
      </c>
      <c r="I65" s="9">
        <f t="shared" si="0"/>
        <v>0.94</v>
      </c>
      <c r="J65" s="9">
        <f t="shared" si="1"/>
        <v>0.91500000000000004</v>
      </c>
      <c r="K65" s="9">
        <f t="shared" si="2"/>
        <v>0.92283686179450586</v>
      </c>
      <c r="L65" s="9">
        <f t="shared" si="3"/>
        <v>0.92588694467789823</v>
      </c>
      <c r="M65" s="8">
        <v>0.92600000000000005</v>
      </c>
      <c r="N65" s="2">
        <f t="shared" si="4"/>
        <v>1.1305532210181823E-4</v>
      </c>
    </row>
    <row r="66" spans="1:14" x14ac:dyDescent="0.25">
      <c r="A66" s="6" t="s">
        <v>130</v>
      </c>
      <c r="B66" s="6" t="s">
        <v>130</v>
      </c>
      <c r="C66" s="6" t="s">
        <v>131</v>
      </c>
      <c r="D66" s="6" t="s">
        <v>381</v>
      </c>
      <c r="E66" s="8">
        <v>61.5</v>
      </c>
      <c r="F66" s="8">
        <v>6.9</v>
      </c>
      <c r="G66" s="8">
        <v>11.5</v>
      </c>
      <c r="H66" s="8">
        <v>3839</v>
      </c>
      <c r="I66" s="9">
        <f t="shared" si="0"/>
        <v>0.63846153846153841</v>
      </c>
      <c r="J66" s="9">
        <f t="shared" si="1"/>
        <v>0.5494444444444444</v>
      </c>
      <c r="K66" s="9">
        <f t="shared" si="2"/>
        <v>0.55102064512131754</v>
      </c>
      <c r="L66" s="9">
        <f t="shared" si="3"/>
        <v>0.57819650984263871</v>
      </c>
      <c r="M66" s="8">
        <v>0.57899999999999996</v>
      </c>
      <c r="N66" s="2">
        <f t="shared" si="4"/>
        <v>8.0349015736125295E-4</v>
      </c>
    </row>
    <row r="67" spans="1:14" x14ac:dyDescent="0.25">
      <c r="A67" s="6" t="s">
        <v>132</v>
      </c>
      <c r="B67" s="6" t="s">
        <v>132</v>
      </c>
      <c r="C67" s="6" t="s">
        <v>133</v>
      </c>
      <c r="D67" s="6" t="s">
        <v>378</v>
      </c>
      <c r="E67" s="8">
        <v>81.099999999999994</v>
      </c>
      <c r="F67" s="8">
        <v>10.5</v>
      </c>
      <c r="G67" s="8">
        <v>17.2</v>
      </c>
      <c r="H67" s="8">
        <v>24808</v>
      </c>
      <c r="I67" s="9">
        <f t="shared" ref="I67:I130" si="5">($E67-20)/(85-20)</f>
        <v>0.94</v>
      </c>
      <c r="J67" s="9">
        <f t="shared" ref="J67:J130" si="6">(($F67/15)+(IF($G67&gt;18,18,$G67)/18))/2</f>
        <v>0.82777777777777772</v>
      </c>
      <c r="K67" s="9">
        <f t="shared" ref="K67:K130" si="7">(LN($H67)-LN(100))/   (LN(75000)-LN(100))</f>
        <v>0.83288373145982242</v>
      </c>
      <c r="L67" s="9">
        <f t="shared" ref="L67:L130" si="8">GEOMEAN($I67,$J67,$K67)</f>
        <v>0.86538360955841664</v>
      </c>
      <c r="M67" s="8">
        <v>0.86599999999999999</v>
      </c>
      <c r="N67" s="2">
        <f t="shared" ref="N67:N130" si="9">M67-L67</f>
        <v>6.1639044158334766E-4</v>
      </c>
    </row>
    <row r="68" spans="1:14" x14ac:dyDescent="0.25">
      <c r="A68" s="6" t="s">
        <v>134</v>
      </c>
      <c r="B68" s="6" t="s">
        <v>134</v>
      </c>
      <c r="C68" s="6" t="s">
        <v>135</v>
      </c>
      <c r="D68" s="6" t="s">
        <v>382</v>
      </c>
      <c r="E68" s="8">
        <v>73.599999999999994</v>
      </c>
      <c r="F68" s="8">
        <v>8.6</v>
      </c>
      <c r="G68" s="8">
        <v>15.8</v>
      </c>
      <c r="H68" s="8">
        <v>11502</v>
      </c>
      <c r="I68" s="9">
        <f t="shared" si="5"/>
        <v>0.82461538461538453</v>
      </c>
      <c r="J68" s="9">
        <f t="shared" si="6"/>
        <v>0.72555555555555551</v>
      </c>
      <c r="K68" s="9">
        <f t="shared" si="7"/>
        <v>0.71677546127508229</v>
      </c>
      <c r="L68" s="9">
        <f t="shared" si="8"/>
        <v>0.75411065647209108</v>
      </c>
      <c r="M68" s="8">
        <v>0.754</v>
      </c>
      <c r="N68" s="2">
        <f t="shared" si="9"/>
        <v>-1.1065647209107521E-4</v>
      </c>
    </row>
    <row r="69" spans="1:14" x14ac:dyDescent="0.25">
      <c r="A69" s="6" t="s">
        <v>136</v>
      </c>
      <c r="B69" s="6" t="s">
        <v>136</v>
      </c>
      <c r="C69" s="6" t="s">
        <v>137</v>
      </c>
      <c r="D69" s="6" t="s">
        <v>382</v>
      </c>
      <c r="E69" s="8">
        <v>72.099999999999994</v>
      </c>
      <c r="F69" s="8">
        <v>6.3</v>
      </c>
      <c r="G69" s="8">
        <v>10.7</v>
      </c>
      <c r="H69" s="8">
        <v>7063</v>
      </c>
      <c r="I69" s="9">
        <f t="shared" si="5"/>
        <v>0.80153846153846142</v>
      </c>
      <c r="J69" s="9">
        <f t="shared" si="6"/>
        <v>0.50722222222222224</v>
      </c>
      <c r="K69" s="9">
        <f t="shared" si="7"/>
        <v>0.64311297633704023</v>
      </c>
      <c r="L69" s="9">
        <f t="shared" si="8"/>
        <v>0.6394451590894642</v>
      </c>
      <c r="M69" s="8">
        <v>0.64</v>
      </c>
      <c r="N69" s="2">
        <f t="shared" si="9"/>
        <v>5.548409105358143E-4</v>
      </c>
    </row>
    <row r="70" spans="1:14" x14ac:dyDescent="0.25">
      <c r="A70" s="6" t="s">
        <v>138</v>
      </c>
      <c r="B70" s="6" t="s">
        <v>138</v>
      </c>
      <c r="C70" s="6" t="s">
        <v>139</v>
      </c>
      <c r="D70" s="6" t="s">
        <v>381</v>
      </c>
      <c r="E70" s="8">
        <v>59.2</v>
      </c>
      <c r="F70" s="8">
        <v>2.6</v>
      </c>
      <c r="G70" s="8">
        <v>8.8000000000000007</v>
      </c>
      <c r="H70" s="8">
        <v>1058</v>
      </c>
      <c r="I70" s="9">
        <f t="shared" si="5"/>
        <v>0.60307692307692307</v>
      </c>
      <c r="J70" s="9">
        <f t="shared" si="6"/>
        <v>0.33111111111111113</v>
      </c>
      <c r="K70" s="9">
        <f t="shared" si="7"/>
        <v>0.35633524778897568</v>
      </c>
      <c r="L70" s="9">
        <f t="shared" si="8"/>
        <v>0.41438282764835749</v>
      </c>
      <c r="M70" s="8">
        <v>0.41399999999999998</v>
      </c>
      <c r="N70" s="2">
        <f t="shared" si="9"/>
        <v>-3.8282764835750882E-4</v>
      </c>
    </row>
    <row r="71" spans="1:14" x14ac:dyDescent="0.25">
      <c r="A71" s="6" t="s">
        <v>140</v>
      </c>
      <c r="B71" s="6" t="s">
        <v>140</v>
      </c>
      <c r="C71" s="6" t="s">
        <v>141</v>
      </c>
      <c r="D71" s="6" t="s">
        <v>381</v>
      </c>
      <c r="E71" s="8">
        <v>55.5</v>
      </c>
      <c r="F71" s="8">
        <v>2.9</v>
      </c>
      <c r="G71" s="8">
        <v>9.1999999999999993</v>
      </c>
      <c r="H71" s="8">
        <v>1369</v>
      </c>
      <c r="I71" s="9">
        <f t="shared" si="5"/>
        <v>0.5461538461538461</v>
      </c>
      <c r="J71" s="9">
        <f t="shared" si="6"/>
        <v>0.35222222222222221</v>
      </c>
      <c r="K71" s="9">
        <f t="shared" si="7"/>
        <v>0.39526234192080434</v>
      </c>
      <c r="L71" s="9">
        <f t="shared" si="8"/>
        <v>0.42364855512686994</v>
      </c>
      <c r="M71" s="8">
        <v>0.42399999999999999</v>
      </c>
      <c r="N71" s="2">
        <f t="shared" si="9"/>
        <v>3.514448731300468E-4</v>
      </c>
    </row>
    <row r="72" spans="1:14" x14ac:dyDescent="0.25">
      <c r="A72" s="6" t="s">
        <v>142</v>
      </c>
      <c r="B72" s="6" t="s">
        <v>142</v>
      </c>
      <c r="C72" s="6" t="s">
        <v>143</v>
      </c>
      <c r="D72" s="6" t="s">
        <v>382</v>
      </c>
      <c r="E72" s="8">
        <v>66.5</v>
      </c>
      <c r="F72" s="8">
        <v>8.4</v>
      </c>
      <c r="G72" s="8">
        <v>10.3</v>
      </c>
      <c r="H72" s="8">
        <v>6884</v>
      </c>
      <c r="I72" s="9">
        <f t="shared" si="5"/>
        <v>0.7153846153846154</v>
      </c>
      <c r="J72" s="9">
        <f t="shared" si="6"/>
        <v>0.56611111111111123</v>
      </c>
      <c r="K72" s="9">
        <f t="shared" si="7"/>
        <v>0.63923537388814722</v>
      </c>
      <c r="L72" s="9">
        <f t="shared" si="8"/>
        <v>0.63733439746161313</v>
      </c>
      <c r="M72" s="8">
        <v>0.63800000000000001</v>
      </c>
      <c r="N72" s="2">
        <f t="shared" si="9"/>
        <v>6.65602538386878E-4</v>
      </c>
    </row>
    <row r="73" spans="1:14" x14ac:dyDescent="0.25">
      <c r="A73" s="6" t="s">
        <v>144</v>
      </c>
      <c r="B73" s="6" t="s">
        <v>144</v>
      </c>
      <c r="C73" s="6" t="s">
        <v>145</v>
      </c>
      <c r="D73" s="6" t="s">
        <v>382</v>
      </c>
      <c r="E73" s="8">
        <v>63.1</v>
      </c>
      <c r="F73" s="8">
        <v>5.2</v>
      </c>
      <c r="G73" s="8">
        <v>9.1</v>
      </c>
      <c r="H73" s="8">
        <v>1657</v>
      </c>
      <c r="I73" s="9">
        <f t="shared" si="5"/>
        <v>0.66307692307692312</v>
      </c>
      <c r="J73" s="9">
        <f t="shared" si="6"/>
        <v>0.42611111111111111</v>
      </c>
      <c r="K73" s="9">
        <f t="shared" si="7"/>
        <v>0.4241031396252426</v>
      </c>
      <c r="L73" s="9">
        <f t="shared" si="8"/>
        <v>0.49300662268059769</v>
      </c>
      <c r="M73" s="8">
        <v>0.49299999999999999</v>
      </c>
      <c r="N73" s="2">
        <f t="shared" si="9"/>
        <v>-6.6226805977009917E-6</v>
      </c>
    </row>
    <row r="74" spans="1:14" x14ac:dyDescent="0.25">
      <c r="A74" s="6" t="s">
        <v>146</v>
      </c>
      <c r="B74" s="6" t="s">
        <v>146</v>
      </c>
      <c r="C74" s="6" t="s">
        <v>147</v>
      </c>
      <c r="D74" s="6" t="s">
        <v>382</v>
      </c>
      <c r="E74" s="8">
        <v>73.3</v>
      </c>
      <c r="F74" s="8">
        <v>6.2</v>
      </c>
      <c r="G74" s="8">
        <v>11.2</v>
      </c>
      <c r="H74" s="8">
        <v>4466</v>
      </c>
      <c r="I74" s="9">
        <f t="shared" si="5"/>
        <v>0.82</v>
      </c>
      <c r="J74" s="9">
        <f t="shared" si="6"/>
        <v>0.51777777777777778</v>
      </c>
      <c r="K74" s="9">
        <f t="shared" si="7"/>
        <v>0.57387254308070479</v>
      </c>
      <c r="L74" s="9">
        <f t="shared" si="8"/>
        <v>0.62458406806785771</v>
      </c>
      <c r="M74" s="8">
        <v>0.625</v>
      </c>
      <c r="N74" s="2">
        <f t="shared" si="9"/>
        <v>4.159319321422883E-4</v>
      </c>
    </row>
    <row r="75" spans="1:14" x14ac:dyDescent="0.25">
      <c r="A75" s="6" t="s">
        <v>394</v>
      </c>
      <c r="B75" s="6" t="s">
        <v>148</v>
      </c>
      <c r="C75" s="6" t="s">
        <v>149</v>
      </c>
      <c r="D75" s="6" t="s">
        <v>389</v>
      </c>
      <c r="E75" s="8">
        <v>84.2</v>
      </c>
      <c r="F75" s="8">
        <v>11.6</v>
      </c>
      <c r="G75" s="8">
        <v>15.7</v>
      </c>
      <c r="H75" s="8">
        <v>54265</v>
      </c>
      <c r="I75" s="9">
        <f t="shared" si="5"/>
        <v>0.98769230769230776</v>
      </c>
      <c r="J75" s="9">
        <f t="shared" si="6"/>
        <v>0.82277777777777783</v>
      </c>
      <c r="K75" s="9">
        <f t="shared" si="7"/>
        <v>0.95111705693539628</v>
      </c>
      <c r="L75" s="9">
        <f t="shared" si="8"/>
        <v>0.91772535728965166</v>
      </c>
      <c r="M75" s="8">
        <v>0.91700000000000004</v>
      </c>
      <c r="N75" s="2">
        <f t="shared" si="9"/>
        <v>-7.2535728965161805E-4</v>
      </c>
    </row>
    <row r="76" spans="1:14" x14ac:dyDescent="0.25">
      <c r="A76" s="6" t="s">
        <v>150</v>
      </c>
      <c r="B76" s="6" t="s">
        <v>150</v>
      </c>
      <c r="C76" s="6" t="s">
        <v>151</v>
      </c>
      <c r="D76" s="6" t="s">
        <v>386</v>
      </c>
      <c r="E76" s="8">
        <v>75.3</v>
      </c>
      <c r="F76" s="8">
        <v>12</v>
      </c>
      <c r="G76" s="8">
        <v>15.6</v>
      </c>
      <c r="H76" s="8">
        <v>23394</v>
      </c>
      <c r="I76" s="9">
        <f t="shared" si="5"/>
        <v>0.85076923076923072</v>
      </c>
      <c r="J76" s="9">
        <f t="shared" si="6"/>
        <v>0.83333333333333337</v>
      </c>
      <c r="K76" s="9">
        <f t="shared" si="7"/>
        <v>0.82401878378647309</v>
      </c>
      <c r="L76" s="9">
        <f t="shared" si="8"/>
        <v>0.83596715310621017</v>
      </c>
      <c r="M76" s="8">
        <v>0.83599999999999997</v>
      </c>
      <c r="N76" s="2">
        <f t="shared" si="9"/>
        <v>3.2846893789795217E-5</v>
      </c>
    </row>
    <row r="77" spans="1:14" x14ac:dyDescent="0.25">
      <c r="A77" s="6" t="s">
        <v>152</v>
      </c>
      <c r="B77" s="6" t="s">
        <v>152</v>
      </c>
      <c r="C77" s="6" t="s">
        <v>153</v>
      </c>
      <c r="D77" s="6" t="s">
        <v>377</v>
      </c>
      <c r="E77" s="8">
        <v>82.7</v>
      </c>
      <c r="F77" s="8">
        <v>12.2</v>
      </c>
      <c r="G77" s="8">
        <v>19</v>
      </c>
      <c r="H77" s="8">
        <v>37065</v>
      </c>
      <c r="I77" s="9">
        <f t="shared" si="5"/>
        <v>0.96461538461538465</v>
      </c>
      <c r="J77" s="9">
        <f t="shared" si="6"/>
        <v>0.90666666666666662</v>
      </c>
      <c r="K77" s="9">
        <f t="shared" si="7"/>
        <v>0.89353365688881459</v>
      </c>
      <c r="L77" s="9">
        <f t="shared" si="8"/>
        <v>0.92109462872812331</v>
      </c>
      <c r="M77" s="8">
        <v>0.92100000000000004</v>
      </c>
      <c r="N77" s="2">
        <f t="shared" si="9"/>
        <v>-9.462872812326939E-5</v>
      </c>
    </row>
    <row r="78" spans="1:14" x14ac:dyDescent="0.25">
      <c r="A78" s="6" t="s">
        <v>154</v>
      </c>
      <c r="B78" s="6" t="s">
        <v>154</v>
      </c>
      <c r="C78" s="6" t="s">
        <v>155</v>
      </c>
      <c r="D78" s="6" t="s">
        <v>376</v>
      </c>
      <c r="E78" s="8">
        <v>68.3</v>
      </c>
      <c r="F78" s="8">
        <v>6.3</v>
      </c>
      <c r="G78" s="8">
        <v>11.7</v>
      </c>
      <c r="H78" s="8">
        <v>5663</v>
      </c>
      <c r="I78" s="9">
        <f t="shared" si="5"/>
        <v>0.74307692307692308</v>
      </c>
      <c r="J78" s="9">
        <f t="shared" si="6"/>
        <v>0.53499999999999992</v>
      </c>
      <c r="K78" s="9">
        <f t="shared" si="7"/>
        <v>0.60974233278022949</v>
      </c>
      <c r="L78" s="9">
        <f t="shared" si="8"/>
        <v>0.62351173935429061</v>
      </c>
      <c r="M78" s="8">
        <v>0.624</v>
      </c>
      <c r="N78" s="2">
        <f t="shared" si="9"/>
        <v>4.8826064570939298E-4</v>
      </c>
    </row>
    <row r="79" spans="1:14" x14ac:dyDescent="0.25">
      <c r="A79" s="6" t="s">
        <v>156</v>
      </c>
      <c r="B79" s="6" t="s">
        <v>156</v>
      </c>
      <c r="C79" s="6" t="s">
        <v>157</v>
      </c>
      <c r="D79" s="6" t="s">
        <v>388</v>
      </c>
      <c r="E79" s="8">
        <v>69.099999999999994</v>
      </c>
      <c r="F79" s="8">
        <v>7.9</v>
      </c>
      <c r="G79" s="8">
        <v>12.9</v>
      </c>
      <c r="H79" s="8">
        <v>10053</v>
      </c>
      <c r="I79" s="9">
        <f t="shared" si="5"/>
        <v>0.75538461538461532</v>
      </c>
      <c r="J79" s="9">
        <f t="shared" si="6"/>
        <v>0.6216666666666667</v>
      </c>
      <c r="K79" s="9">
        <f t="shared" si="7"/>
        <v>0.69643583183783464</v>
      </c>
      <c r="L79" s="9">
        <f t="shared" si="8"/>
        <v>0.6889731143163067</v>
      </c>
      <c r="M79" s="8">
        <v>0.68899999999999995</v>
      </c>
      <c r="N79" s="2">
        <f t="shared" si="9"/>
        <v>2.6885683693245177E-5</v>
      </c>
    </row>
    <row r="80" spans="1:14" x14ac:dyDescent="0.25">
      <c r="A80" s="6" t="s">
        <v>158</v>
      </c>
      <c r="B80" s="6" t="s">
        <v>400</v>
      </c>
      <c r="C80" s="6" t="s">
        <v>159</v>
      </c>
      <c r="D80" s="6" t="s">
        <v>376</v>
      </c>
      <c r="E80" s="8">
        <v>75.599999999999994</v>
      </c>
      <c r="F80" s="8">
        <v>8.8000000000000007</v>
      </c>
      <c r="G80" s="8">
        <v>14.8</v>
      </c>
      <c r="H80" s="8">
        <v>16395</v>
      </c>
      <c r="I80" s="9">
        <f t="shared" si="5"/>
        <v>0.8553846153846153</v>
      </c>
      <c r="J80" s="9">
        <f t="shared" si="6"/>
        <v>0.70444444444444443</v>
      </c>
      <c r="K80" s="9">
        <f t="shared" si="7"/>
        <v>0.77031799259564182</v>
      </c>
      <c r="L80" s="9">
        <f t="shared" si="8"/>
        <v>0.77427055167341285</v>
      </c>
      <c r="M80" s="8">
        <v>0.77400000000000002</v>
      </c>
      <c r="N80" s="2">
        <f t="shared" si="9"/>
        <v>-2.7055167341283326E-4</v>
      </c>
    </row>
    <row r="81" spans="1:14" x14ac:dyDescent="0.25">
      <c r="A81" s="6" t="s">
        <v>160</v>
      </c>
      <c r="B81" s="6" t="s">
        <v>160</v>
      </c>
      <c r="C81" s="6" t="s">
        <v>161</v>
      </c>
      <c r="D81" s="6" t="s">
        <v>383</v>
      </c>
      <c r="E81" s="8">
        <v>69.599999999999994</v>
      </c>
      <c r="F81" s="8">
        <v>6.6</v>
      </c>
      <c r="G81" s="8">
        <v>10.1</v>
      </c>
      <c r="H81" s="8">
        <v>11608</v>
      </c>
      <c r="I81" s="9">
        <f t="shared" si="5"/>
        <v>0.76307692307692299</v>
      </c>
      <c r="J81" s="9">
        <f t="shared" si="6"/>
        <v>0.50055555555555553</v>
      </c>
      <c r="K81" s="9">
        <f t="shared" si="7"/>
        <v>0.7181611834573195</v>
      </c>
      <c r="L81" s="9">
        <f t="shared" si="8"/>
        <v>0.64975182976526313</v>
      </c>
      <c r="M81" s="8">
        <v>0.64900000000000002</v>
      </c>
      <c r="N81" s="2">
        <f t="shared" si="9"/>
        <v>-7.5182976526311229E-4</v>
      </c>
    </row>
    <row r="82" spans="1:14" x14ac:dyDescent="0.25">
      <c r="A82" s="6" t="s">
        <v>162</v>
      </c>
      <c r="B82" s="6" t="s">
        <v>162</v>
      </c>
      <c r="C82" s="6" t="s">
        <v>163</v>
      </c>
      <c r="D82" s="6" t="s">
        <v>377</v>
      </c>
      <c r="E82" s="8">
        <v>81.099999999999994</v>
      </c>
      <c r="F82" s="8">
        <v>12.3</v>
      </c>
      <c r="G82" s="8">
        <v>18.600000000000001</v>
      </c>
      <c r="H82" s="8">
        <v>43798</v>
      </c>
      <c r="I82" s="9">
        <f t="shared" si="5"/>
        <v>0.94</v>
      </c>
      <c r="J82" s="9">
        <f t="shared" si="6"/>
        <v>0.91</v>
      </c>
      <c r="K82" s="9">
        <f t="shared" si="7"/>
        <v>0.91874712823926152</v>
      </c>
      <c r="L82" s="9">
        <f t="shared" si="8"/>
        <v>0.92283009012938089</v>
      </c>
      <c r="M82" s="8">
        <v>0.92300000000000004</v>
      </c>
      <c r="N82" s="2">
        <f t="shared" si="9"/>
        <v>1.6990987061915597E-4</v>
      </c>
    </row>
    <row r="83" spans="1:14" x14ac:dyDescent="0.25">
      <c r="A83" s="6" t="s">
        <v>164</v>
      </c>
      <c r="B83" s="6" t="s">
        <v>164</v>
      </c>
      <c r="C83" s="6" t="s">
        <v>165</v>
      </c>
      <c r="D83" s="6" t="s">
        <v>383</v>
      </c>
      <c r="E83" s="8">
        <v>82.6</v>
      </c>
      <c r="F83" s="8">
        <v>12.8</v>
      </c>
      <c r="G83" s="8">
        <v>16</v>
      </c>
      <c r="H83" s="8">
        <v>31215</v>
      </c>
      <c r="I83" s="9">
        <f t="shared" si="5"/>
        <v>0.96307692307692294</v>
      </c>
      <c r="J83" s="9">
        <f t="shared" si="6"/>
        <v>0.87111111111111117</v>
      </c>
      <c r="K83" s="9">
        <f t="shared" si="7"/>
        <v>0.86758615234679071</v>
      </c>
      <c r="L83" s="9">
        <f t="shared" si="8"/>
        <v>0.89953012805219734</v>
      </c>
      <c r="M83" s="8">
        <v>0.89900000000000002</v>
      </c>
      <c r="N83" s="2">
        <f t="shared" si="9"/>
        <v>-5.3012805219732062E-4</v>
      </c>
    </row>
    <row r="84" spans="1:14" x14ac:dyDescent="0.25">
      <c r="A84" s="6" t="s">
        <v>166</v>
      </c>
      <c r="B84" s="6" t="s">
        <v>166</v>
      </c>
      <c r="C84" s="6" t="s">
        <v>167</v>
      </c>
      <c r="D84" s="6" t="s">
        <v>378</v>
      </c>
      <c r="E84" s="8">
        <v>83.3</v>
      </c>
      <c r="F84" s="8">
        <v>10.9</v>
      </c>
      <c r="G84" s="8">
        <v>16.3</v>
      </c>
      <c r="H84" s="8">
        <v>33573</v>
      </c>
      <c r="I84" s="9">
        <f t="shared" si="5"/>
        <v>0.97384615384615381</v>
      </c>
      <c r="J84" s="9">
        <f t="shared" si="6"/>
        <v>0.81611111111111112</v>
      </c>
      <c r="K84" s="9">
        <f t="shared" si="7"/>
        <v>0.87858654791922286</v>
      </c>
      <c r="L84" s="9">
        <f t="shared" si="8"/>
        <v>0.88717248599198362</v>
      </c>
      <c r="M84" s="8">
        <v>0.88700000000000001</v>
      </c>
      <c r="N84" s="2">
        <f t="shared" si="9"/>
        <v>-1.7248599198360637E-4</v>
      </c>
    </row>
    <row r="85" spans="1:14" x14ac:dyDescent="0.25">
      <c r="A85" s="6" t="s">
        <v>168</v>
      </c>
      <c r="B85" s="6" t="s">
        <v>168</v>
      </c>
      <c r="C85" s="6" t="s">
        <v>169</v>
      </c>
      <c r="D85" s="6" t="s">
        <v>382</v>
      </c>
      <c r="E85" s="8">
        <v>75.8</v>
      </c>
      <c r="F85" s="8">
        <v>9.6</v>
      </c>
      <c r="G85" s="8">
        <v>12.8</v>
      </c>
      <c r="H85" s="8">
        <v>8350</v>
      </c>
      <c r="I85" s="9">
        <f t="shared" si="5"/>
        <v>0.85846153846153839</v>
      </c>
      <c r="J85" s="9">
        <f t="shared" si="6"/>
        <v>0.67555555555555558</v>
      </c>
      <c r="K85" s="9">
        <f t="shared" si="7"/>
        <v>0.66839844421840078</v>
      </c>
      <c r="L85" s="9">
        <f t="shared" si="8"/>
        <v>0.72913136528278777</v>
      </c>
      <c r="M85" s="8">
        <v>0.73</v>
      </c>
      <c r="N85" s="2">
        <f t="shared" si="9"/>
        <v>8.686347172122133E-4</v>
      </c>
    </row>
    <row r="86" spans="1:14" x14ac:dyDescent="0.25">
      <c r="A86" s="6" t="s">
        <v>170</v>
      </c>
      <c r="B86" s="6" t="s">
        <v>170</v>
      </c>
      <c r="C86" s="6" t="s">
        <v>171</v>
      </c>
      <c r="D86" s="6" t="s">
        <v>389</v>
      </c>
      <c r="E86" s="8">
        <v>83.7</v>
      </c>
      <c r="F86" s="8">
        <v>12.5</v>
      </c>
      <c r="G86" s="8">
        <v>15.3</v>
      </c>
      <c r="H86" s="8">
        <v>37268</v>
      </c>
      <c r="I86" s="9">
        <f t="shared" si="5"/>
        <v>0.98000000000000009</v>
      </c>
      <c r="J86" s="9">
        <f t="shared" si="6"/>
        <v>0.84166666666666679</v>
      </c>
      <c r="K86" s="9">
        <f t="shared" si="7"/>
        <v>0.89435871143263856</v>
      </c>
      <c r="L86" s="9">
        <f t="shared" si="8"/>
        <v>0.90356482318572406</v>
      </c>
      <c r="M86" s="8">
        <v>0.90300000000000002</v>
      </c>
      <c r="N86" s="2">
        <f t="shared" si="9"/>
        <v>-5.6482318572403933E-4</v>
      </c>
    </row>
    <row r="87" spans="1:14" x14ac:dyDescent="0.25">
      <c r="A87" s="6" t="s">
        <v>172</v>
      </c>
      <c r="B87" s="6" t="s">
        <v>172</v>
      </c>
      <c r="C87" s="6" t="s">
        <v>173</v>
      </c>
      <c r="D87" s="6" t="s">
        <v>383</v>
      </c>
      <c r="E87" s="8">
        <v>74.2</v>
      </c>
      <c r="F87" s="8">
        <v>10.1</v>
      </c>
      <c r="G87" s="8">
        <v>13.1</v>
      </c>
      <c r="H87" s="8">
        <v>10111</v>
      </c>
      <c r="I87" s="9">
        <f t="shared" si="5"/>
        <v>0.8338461538461539</v>
      </c>
      <c r="J87" s="9">
        <f t="shared" si="6"/>
        <v>0.7005555555555556</v>
      </c>
      <c r="K87" s="9">
        <f t="shared" si="7"/>
        <v>0.69730483169727786</v>
      </c>
      <c r="L87" s="9">
        <f t="shared" si="8"/>
        <v>0.74128246771145312</v>
      </c>
      <c r="M87" s="8">
        <v>0.74199999999999999</v>
      </c>
      <c r="N87" s="2">
        <f t="shared" si="9"/>
        <v>7.1753228854687379E-4</v>
      </c>
    </row>
    <row r="88" spans="1:14" x14ac:dyDescent="0.25">
      <c r="A88" s="6" t="s">
        <v>174</v>
      </c>
      <c r="B88" s="6" t="s">
        <v>174</v>
      </c>
      <c r="C88" s="6" t="s">
        <v>175</v>
      </c>
      <c r="D88" s="6" t="s">
        <v>392</v>
      </c>
      <c r="E88" s="8">
        <v>69.599999999999994</v>
      </c>
      <c r="F88" s="8">
        <v>11.7</v>
      </c>
      <c r="G88" s="8">
        <v>15</v>
      </c>
      <c r="H88" s="8">
        <v>22093</v>
      </c>
      <c r="I88" s="9">
        <f t="shared" si="5"/>
        <v>0.76307692307692299</v>
      </c>
      <c r="J88" s="9">
        <f t="shared" si="6"/>
        <v>0.80666666666666664</v>
      </c>
      <c r="K88" s="9">
        <f t="shared" si="7"/>
        <v>0.81537556169896208</v>
      </c>
      <c r="L88" s="9">
        <f t="shared" si="8"/>
        <v>0.79470639403936272</v>
      </c>
      <c r="M88" s="8">
        <v>0.79400000000000004</v>
      </c>
      <c r="N88" s="2">
        <f t="shared" si="9"/>
        <v>-7.0639403936267886E-4</v>
      </c>
    </row>
    <row r="89" spans="1:14" x14ac:dyDescent="0.25">
      <c r="A89" s="6" t="s">
        <v>176</v>
      </c>
      <c r="B89" s="6" t="s">
        <v>176</v>
      </c>
      <c r="C89" s="6" t="s">
        <v>177</v>
      </c>
      <c r="D89" s="6" t="s">
        <v>381</v>
      </c>
      <c r="E89" s="8">
        <v>62.2</v>
      </c>
      <c r="F89" s="8">
        <v>6.3</v>
      </c>
      <c r="G89" s="8">
        <v>11.1</v>
      </c>
      <c r="H89" s="8">
        <v>2881</v>
      </c>
      <c r="I89" s="9">
        <f t="shared" si="5"/>
        <v>0.64923076923076928</v>
      </c>
      <c r="J89" s="9">
        <f t="shared" si="6"/>
        <v>0.51833333333333331</v>
      </c>
      <c r="K89" s="9">
        <f t="shared" si="7"/>
        <v>0.50765640261821576</v>
      </c>
      <c r="L89" s="9">
        <f t="shared" si="8"/>
        <v>0.55487185988756849</v>
      </c>
      <c r="M89" s="8">
        <v>0.55500000000000005</v>
      </c>
      <c r="N89" s="2">
        <f t="shared" si="9"/>
        <v>1.2814011243156287E-4</v>
      </c>
    </row>
    <row r="90" spans="1:14" x14ac:dyDescent="0.25">
      <c r="A90" s="6" t="s">
        <v>178</v>
      </c>
      <c r="B90" s="6" t="s">
        <v>178</v>
      </c>
      <c r="C90" s="6" t="s">
        <v>179</v>
      </c>
      <c r="D90" s="6" t="s">
        <v>391</v>
      </c>
      <c r="E90" s="8">
        <v>66.2</v>
      </c>
      <c r="F90" s="8">
        <v>7.8</v>
      </c>
      <c r="G90" s="8">
        <v>11.9</v>
      </c>
      <c r="H90" s="8">
        <v>2475</v>
      </c>
      <c r="I90" s="9">
        <f t="shared" si="5"/>
        <v>0.71076923076923082</v>
      </c>
      <c r="J90" s="9">
        <f t="shared" si="6"/>
        <v>0.5905555555555555</v>
      </c>
      <c r="K90" s="9">
        <f t="shared" si="7"/>
        <v>0.48471148111313345</v>
      </c>
      <c r="L90" s="9">
        <f t="shared" si="8"/>
        <v>0.58815378338810043</v>
      </c>
      <c r="M90" s="8">
        <v>0.58799999999999997</v>
      </c>
      <c r="N90" s="2">
        <f t="shared" si="9"/>
        <v>-1.5378338810045911E-4</v>
      </c>
    </row>
    <row r="91" spans="1:14" x14ac:dyDescent="0.25">
      <c r="A91" s="6" t="s">
        <v>180</v>
      </c>
      <c r="B91" s="6" t="s">
        <v>402</v>
      </c>
      <c r="C91" s="6" t="s">
        <v>181</v>
      </c>
      <c r="D91" s="6" t="s">
        <v>182</v>
      </c>
      <c r="E91" s="8">
        <v>82.1</v>
      </c>
      <c r="F91" s="8">
        <v>12.2</v>
      </c>
      <c r="G91" s="8">
        <v>16.600000000000001</v>
      </c>
      <c r="H91" s="8">
        <v>34541</v>
      </c>
      <c r="I91" s="9">
        <f t="shared" si="5"/>
        <v>0.95538461538461528</v>
      </c>
      <c r="J91" s="9">
        <f t="shared" si="6"/>
        <v>0.86777777777777776</v>
      </c>
      <c r="K91" s="9">
        <f t="shared" si="7"/>
        <v>0.88288028468744673</v>
      </c>
      <c r="L91" s="9">
        <f t="shared" si="8"/>
        <v>0.90121731862630117</v>
      </c>
      <c r="M91" s="8">
        <v>0.90100000000000002</v>
      </c>
      <c r="N91" s="2">
        <f t="shared" si="9"/>
        <v>-2.1731862630114396E-4</v>
      </c>
    </row>
    <row r="92" spans="1:14" x14ac:dyDescent="0.25">
      <c r="A92" s="6" t="s">
        <v>183</v>
      </c>
      <c r="B92" s="6" t="s">
        <v>183</v>
      </c>
      <c r="C92" s="6" t="s">
        <v>184</v>
      </c>
      <c r="D92" s="6" t="s">
        <v>383</v>
      </c>
      <c r="E92" s="8">
        <v>74.5</v>
      </c>
      <c r="F92" s="8">
        <v>7.3</v>
      </c>
      <c r="G92" s="8">
        <v>13.3</v>
      </c>
      <c r="H92" s="8">
        <v>76075</v>
      </c>
      <c r="I92" s="9">
        <f t="shared" si="5"/>
        <v>0.83846153846153848</v>
      </c>
      <c r="J92" s="9">
        <f t="shared" si="6"/>
        <v>0.61277777777777775</v>
      </c>
      <c r="K92" s="9">
        <f t="shared" si="7"/>
        <v>1.0021497620649702</v>
      </c>
      <c r="L92" s="9">
        <f t="shared" si="8"/>
        <v>0.80150504481003237</v>
      </c>
      <c r="M92" s="8">
        <v>0.8</v>
      </c>
      <c r="N92" s="2">
        <f t="shared" si="9"/>
        <v>-1.5050448100323299E-3</v>
      </c>
    </row>
    <row r="93" spans="1:14" x14ac:dyDescent="0.25">
      <c r="A93" s="6" t="s">
        <v>185</v>
      </c>
      <c r="B93" s="6" t="s">
        <v>185</v>
      </c>
      <c r="C93" s="6" t="s">
        <v>186</v>
      </c>
      <c r="D93" s="6" t="s">
        <v>392</v>
      </c>
      <c r="E93" s="8">
        <v>70.8</v>
      </c>
      <c r="F93" s="8">
        <v>10.8</v>
      </c>
      <c r="G93" s="8">
        <v>13</v>
      </c>
      <c r="H93" s="8">
        <v>3097</v>
      </c>
      <c r="I93" s="9">
        <f t="shared" si="5"/>
        <v>0.78153846153846152</v>
      </c>
      <c r="J93" s="9">
        <f t="shared" si="6"/>
        <v>0.72111111111111115</v>
      </c>
      <c r="K93" s="9">
        <f t="shared" si="7"/>
        <v>0.51857719497703114</v>
      </c>
      <c r="L93" s="9">
        <f t="shared" si="8"/>
        <v>0.66362384999495283</v>
      </c>
      <c r="M93" s="8">
        <v>0.66400000000000003</v>
      </c>
      <c r="N93" s="2">
        <f t="shared" si="9"/>
        <v>3.7615000504720442E-4</v>
      </c>
    </row>
    <row r="94" spans="1:14" x14ac:dyDescent="0.25">
      <c r="A94" s="6" t="s">
        <v>187</v>
      </c>
      <c r="B94" s="6" t="s">
        <v>401</v>
      </c>
      <c r="C94" s="6" t="s">
        <v>188</v>
      </c>
      <c r="D94" s="6" t="s">
        <v>388</v>
      </c>
      <c r="E94" s="8">
        <v>66.599999999999994</v>
      </c>
      <c r="F94" s="8">
        <v>5.2</v>
      </c>
      <c r="G94" s="8">
        <v>10.8</v>
      </c>
      <c r="H94" s="8">
        <v>5049</v>
      </c>
      <c r="I94" s="9">
        <f t="shared" si="5"/>
        <v>0.71692307692307689</v>
      </c>
      <c r="J94" s="9">
        <f t="shared" si="6"/>
        <v>0.47333333333333338</v>
      </c>
      <c r="K94" s="9">
        <f t="shared" si="7"/>
        <v>0.59240663577590014</v>
      </c>
      <c r="L94" s="9">
        <f t="shared" si="8"/>
        <v>0.58580515365823937</v>
      </c>
      <c r="M94" s="8">
        <v>0.58599999999999997</v>
      </c>
      <c r="N94" s="2">
        <f t="shared" si="9"/>
        <v>1.9484634176059057E-4</v>
      </c>
    </row>
    <row r="95" spans="1:14" x14ac:dyDescent="0.25">
      <c r="A95" s="6" t="s">
        <v>189</v>
      </c>
      <c r="B95" s="6" t="s">
        <v>189</v>
      </c>
      <c r="C95" s="6" t="s">
        <v>190</v>
      </c>
      <c r="D95" s="6" t="s">
        <v>377</v>
      </c>
      <c r="E95" s="8">
        <v>74.3</v>
      </c>
      <c r="F95" s="8">
        <v>11.7</v>
      </c>
      <c r="G95" s="8">
        <v>16</v>
      </c>
      <c r="H95" s="8">
        <v>22589</v>
      </c>
      <c r="I95" s="9">
        <f t="shared" si="5"/>
        <v>0.83538461538461539</v>
      </c>
      <c r="J95" s="9">
        <f t="shared" si="6"/>
        <v>0.83444444444444432</v>
      </c>
      <c r="K95" s="9">
        <f t="shared" si="7"/>
        <v>0.81872933818505045</v>
      </c>
      <c r="L95" s="9">
        <f t="shared" si="8"/>
        <v>0.82948413607019955</v>
      </c>
      <c r="M95" s="8">
        <v>0.83</v>
      </c>
      <c r="N95" s="2">
        <f t="shared" si="9"/>
        <v>5.1586392980040863E-4</v>
      </c>
    </row>
    <row r="96" spans="1:14" x14ac:dyDescent="0.25">
      <c r="A96" s="6" t="s">
        <v>191</v>
      </c>
      <c r="B96" s="6" t="s">
        <v>191</v>
      </c>
      <c r="C96" s="6" t="s">
        <v>192</v>
      </c>
      <c r="D96" s="6" t="s">
        <v>383</v>
      </c>
      <c r="E96" s="8">
        <v>79.5</v>
      </c>
      <c r="F96" s="8">
        <v>8.6</v>
      </c>
      <c r="G96" s="8">
        <v>13.3</v>
      </c>
      <c r="H96" s="8">
        <v>13312</v>
      </c>
      <c r="I96" s="9">
        <f t="shared" si="5"/>
        <v>0.91538461538461535</v>
      </c>
      <c r="J96" s="9">
        <f t="shared" si="6"/>
        <v>0.65611111111111109</v>
      </c>
      <c r="K96" s="9">
        <f t="shared" si="7"/>
        <v>0.7388514937037155</v>
      </c>
      <c r="L96" s="9">
        <f t="shared" si="8"/>
        <v>0.76274502870431515</v>
      </c>
      <c r="M96" s="8">
        <v>0.76300000000000001</v>
      </c>
      <c r="N96" s="2">
        <f t="shared" si="9"/>
        <v>2.5497129568485821E-4</v>
      </c>
    </row>
    <row r="97" spans="1:14" x14ac:dyDescent="0.25">
      <c r="A97" s="6" t="s">
        <v>193</v>
      </c>
      <c r="B97" s="6" t="s">
        <v>193</v>
      </c>
      <c r="C97" s="6" t="s">
        <v>194</v>
      </c>
      <c r="D97" s="6" t="s">
        <v>381</v>
      </c>
      <c r="E97" s="8">
        <v>50.1</v>
      </c>
      <c r="F97" s="8">
        <v>6.1</v>
      </c>
      <c r="G97" s="8">
        <v>10.7</v>
      </c>
      <c r="H97" s="8">
        <v>3319</v>
      </c>
      <c r="I97" s="9">
        <f t="shared" si="5"/>
        <v>0.46307692307692311</v>
      </c>
      <c r="J97" s="9">
        <f t="shared" si="6"/>
        <v>0.50055555555555553</v>
      </c>
      <c r="K97" s="9">
        <f t="shared" si="7"/>
        <v>0.52903472763369108</v>
      </c>
      <c r="L97" s="9">
        <f t="shared" si="8"/>
        <v>0.4968171000002638</v>
      </c>
      <c r="M97" s="8">
        <v>0.497</v>
      </c>
      <c r="N97" s="2">
        <f t="shared" si="9"/>
        <v>1.8289999973619686E-4</v>
      </c>
    </row>
    <row r="98" spans="1:14" x14ac:dyDescent="0.25">
      <c r="A98" s="6" t="s">
        <v>195</v>
      </c>
      <c r="B98" s="6" t="s">
        <v>195</v>
      </c>
      <c r="C98" s="6" t="s">
        <v>196</v>
      </c>
      <c r="D98" s="6" t="s">
        <v>381</v>
      </c>
      <c r="E98" s="8">
        <v>61.2</v>
      </c>
      <c r="F98" s="8">
        <v>4.4000000000000004</v>
      </c>
      <c r="G98" s="8">
        <v>9.9</v>
      </c>
      <c r="H98" s="8">
        <v>683</v>
      </c>
      <c r="I98" s="9">
        <f t="shared" si="5"/>
        <v>0.63384615384615384</v>
      </c>
      <c r="J98" s="9">
        <f t="shared" si="6"/>
        <v>0.42166666666666669</v>
      </c>
      <c r="K98" s="9">
        <f t="shared" si="7"/>
        <v>0.29022710378601435</v>
      </c>
      <c r="L98" s="9">
        <f t="shared" si="8"/>
        <v>0.42647839265680948</v>
      </c>
      <c r="M98" s="8">
        <v>0.42699999999999999</v>
      </c>
      <c r="N98" s="2">
        <f t="shared" si="9"/>
        <v>5.2160734319051105E-4</v>
      </c>
    </row>
    <row r="99" spans="1:14" x14ac:dyDescent="0.25">
      <c r="A99" s="6" t="s">
        <v>197</v>
      </c>
      <c r="B99" s="6" t="s">
        <v>197</v>
      </c>
      <c r="C99" s="6" t="s">
        <v>198</v>
      </c>
      <c r="D99" s="6" t="s">
        <v>379</v>
      </c>
      <c r="E99" s="8">
        <v>71.8</v>
      </c>
      <c r="F99" s="8">
        <v>7.3</v>
      </c>
      <c r="G99" s="8">
        <v>13.4</v>
      </c>
      <c r="H99" s="8">
        <v>14303</v>
      </c>
      <c r="I99" s="9">
        <f t="shared" si="5"/>
        <v>0.79692307692307685</v>
      </c>
      <c r="J99" s="9">
        <f t="shared" si="6"/>
        <v>0.61555555555555552</v>
      </c>
      <c r="K99" s="9">
        <f t="shared" si="7"/>
        <v>0.74969781203794161</v>
      </c>
      <c r="L99" s="9">
        <f t="shared" si="8"/>
        <v>0.71645673115670949</v>
      </c>
      <c r="M99" s="8">
        <v>0.71599999999999997</v>
      </c>
      <c r="N99" s="2">
        <f t="shared" si="9"/>
        <v>-4.5673115670952225E-4</v>
      </c>
    </row>
    <row r="100" spans="1:14" x14ac:dyDescent="0.25">
      <c r="A100" s="6" t="s">
        <v>199</v>
      </c>
      <c r="B100" s="6" t="s">
        <v>199</v>
      </c>
      <c r="C100" s="6" t="s">
        <v>200</v>
      </c>
      <c r="D100" s="6" t="s">
        <v>385</v>
      </c>
      <c r="E100" s="8">
        <v>80.2</v>
      </c>
      <c r="F100" s="8">
        <v>12.4</v>
      </c>
      <c r="G100" s="8">
        <v>14.6</v>
      </c>
      <c r="H100" s="8">
        <v>75065</v>
      </c>
      <c r="I100" s="9">
        <f t="shared" si="5"/>
        <v>0.92615384615384622</v>
      </c>
      <c r="J100" s="9">
        <f t="shared" si="6"/>
        <v>0.81888888888888889</v>
      </c>
      <c r="K100" s="9">
        <f t="shared" si="7"/>
        <v>1.0001308582701325</v>
      </c>
      <c r="L100" s="9">
        <f t="shared" si="8"/>
        <v>0.91198629812875054</v>
      </c>
      <c r="M100" s="8">
        <v>0.91200000000000003</v>
      </c>
      <c r="N100" s="2">
        <f t="shared" si="9"/>
        <v>1.3701871249494069E-5</v>
      </c>
    </row>
    <row r="101" spans="1:14" x14ac:dyDescent="0.25">
      <c r="A101" s="6" t="s">
        <v>201</v>
      </c>
      <c r="B101" s="6" t="s">
        <v>201</v>
      </c>
      <c r="C101" s="6" t="s">
        <v>202</v>
      </c>
      <c r="D101" s="6" t="s">
        <v>377</v>
      </c>
      <c r="E101" s="8">
        <v>73.5</v>
      </c>
      <c r="F101" s="8">
        <v>12.7</v>
      </c>
      <c r="G101" s="8">
        <v>16.5</v>
      </c>
      <c r="H101" s="8">
        <v>26006</v>
      </c>
      <c r="I101" s="9">
        <f t="shared" si="5"/>
        <v>0.82307692307692304</v>
      </c>
      <c r="J101" s="9">
        <f t="shared" si="6"/>
        <v>0.8816666666666666</v>
      </c>
      <c r="K101" s="9">
        <f t="shared" si="7"/>
        <v>0.84000768573640916</v>
      </c>
      <c r="L101" s="9">
        <f t="shared" si="8"/>
        <v>0.84789622605201498</v>
      </c>
      <c r="M101" s="8">
        <v>0.84799999999999998</v>
      </c>
      <c r="N101" s="2">
        <f t="shared" si="9"/>
        <v>1.0377394798499751E-4</v>
      </c>
    </row>
    <row r="102" spans="1:14" x14ac:dyDescent="0.25">
      <c r="A102" s="6" t="s">
        <v>203</v>
      </c>
      <c r="B102" s="6" t="s">
        <v>203</v>
      </c>
      <c r="C102" s="6" t="s">
        <v>204</v>
      </c>
      <c r="D102" s="6" t="s">
        <v>385</v>
      </c>
      <c r="E102" s="8">
        <v>81.900000000000006</v>
      </c>
      <c r="F102" s="8">
        <v>12</v>
      </c>
      <c r="G102" s="8">
        <v>13.9</v>
      </c>
      <c r="H102" s="8">
        <v>62471</v>
      </c>
      <c r="I102" s="9">
        <f t="shared" si="5"/>
        <v>0.95230769230769241</v>
      </c>
      <c r="J102" s="9">
        <f t="shared" si="6"/>
        <v>0.7861111111111112</v>
      </c>
      <c r="K102" s="9">
        <f t="shared" si="7"/>
        <v>0.97238917776695333</v>
      </c>
      <c r="L102" s="9">
        <f t="shared" si="8"/>
        <v>0.89956755101534558</v>
      </c>
      <c r="M102" s="8">
        <v>0.89800000000000002</v>
      </c>
      <c r="N102" s="2">
        <f t="shared" si="9"/>
        <v>-1.5675510153455585E-3</v>
      </c>
    </row>
    <row r="103" spans="1:14" x14ac:dyDescent="0.25">
      <c r="A103" s="6" t="s">
        <v>206</v>
      </c>
      <c r="B103" s="6" t="s">
        <v>206</v>
      </c>
      <c r="C103" s="6" t="s">
        <v>207</v>
      </c>
      <c r="D103" s="6" t="s">
        <v>381</v>
      </c>
      <c r="E103" s="8">
        <v>65.5</v>
      </c>
      <c r="F103" s="8">
        <v>6.1</v>
      </c>
      <c r="G103" s="8">
        <v>10.3</v>
      </c>
      <c r="H103" s="8">
        <v>1320</v>
      </c>
      <c r="I103" s="9">
        <f t="shared" si="5"/>
        <v>0.7</v>
      </c>
      <c r="J103" s="9">
        <f t="shared" si="6"/>
        <v>0.48944444444444446</v>
      </c>
      <c r="K103" s="9">
        <f t="shared" si="7"/>
        <v>0.38975654031243584</v>
      </c>
      <c r="L103" s="9">
        <f t="shared" si="8"/>
        <v>0.51113028993412202</v>
      </c>
      <c r="M103" s="8">
        <v>0.51200000000000001</v>
      </c>
      <c r="N103" s="2">
        <f t="shared" si="9"/>
        <v>8.6971006587799327E-4</v>
      </c>
    </row>
    <row r="104" spans="1:14" x14ac:dyDescent="0.25">
      <c r="A104" s="6" t="s">
        <v>208</v>
      </c>
      <c r="B104" s="6" t="s">
        <v>208</v>
      </c>
      <c r="C104" s="6" t="s">
        <v>209</v>
      </c>
      <c r="D104" s="6" t="s">
        <v>381</v>
      </c>
      <c r="E104" s="8">
        <v>63.9</v>
      </c>
      <c r="F104" s="8">
        <v>4.4000000000000004</v>
      </c>
      <c r="G104" s="8">
        <v>10.8</v>
      </c>
      <c r="H104" s="8">
        <v>1073</v>
      </c>
      <c r="I104" s="9">
        <f t="shared" si="5"/>
        <v>0.67538461538461536</v>
      </c>
      <c r="J104" s="9">
        <f t="shared" si="6"/>
        <v>0.44666666666666671</v>
      </c>
      <c r="K104" s="9">
        <f t="shared" si="7"/>
        <v>0.35846183004467741</v>
      </c>
      <c r="L104" s="9">
        <f t="shared" si="8"/>
        <v>0.47642280487501715</v>
      </c>
      <c r="M104" s="8">
        <v>0.47599999999999998</v>
      </c>
      <c r="N104" s="2">
        <f t="shared" si="9"/>
        <v>-4.2280487501716868E-4</v>
      </c>
    </row>
    <row r="105" spans="1:14" x14ac:dyDescent="0.25">
      <c r="A105" s="6" t="s">
        <v>210</v>
      </c>
      <c r="B105" s="6" t="s">
        <v>210</v>
      </c>
      <c r="C105" s="6" t="s">
        <v>211</v>
      </c>
      <c r="D105" s="6" t="s">
        <v>388</v>
      </c>
      <c r="E105" s="8">
        <v>74.900000000000006</v>
      </c>
      <c r="F105" s="8">
        <v>10.1</v>
      </c>
      <c r="G105" s="8">
        <v>13.1</v>
      </c>
      <c r="H105" s="8">
        <v>24620</v>
      </c>
      <c r="I105" s="9">
        <f t="shared" si="5"/>
        <v>0.84461538461538466</v>
      </c>
      <c r="J105" s="9">
        <f t="shared" si="6"/>
        <v>0.7005555555555556</v>
      </c>
      <c r="K105" s="9">
        <f t="shared" si="7"/>
        <v>0.83173464129049668</v>
      </c>
      <c r="L105" s="9">
        <f t="shared" si="8"/>
        <v>0.78951815259528768</v>
      </c>
      <c r="M105" s="8">
        <v>0.78900000000000003</v>
      </c>
      <c r="N105" s="2">
        <f t="shared" si="9"/>
        <v>-5.1815259528764646E-4</v>
      </c>
    </row>
    <row r="106" spans="1:14" x14ac:dyDescent="0.25">
      <c r="A106" s="6" t="s">
        <v>212</v>
      </c>
      <c r="B106" s="6" t="s">
        <v>212</v>
      </c>
      <c r="C106" s="6" t="s">
        <v>213</v>
      </c>
      <c r="D106" s="6" t="s">
        <v>376</v>
      </c>
      <c r="E106" s="8">
        <v>77</v>
      </c>
      <c r="F106" s="8">
        <v>6.2</v>
      </c>
      <c r="G106" s="8">
        <v>12.7</v>
      </c>
      <c r="H106" s="8">
        <v>10383</v>
      </c>
      <c r="I106" s="9">
        <f t="shared" si="5"/>
        <v>0.87692307692307692</v>
      </c>
      <c r="J106" s="9">
        <f t="shared" si="6"/>
        <v>0.55944444444444441</v>
      </c>
      <c r="K106" s="9">
        <f t="shared" si="7"/>
        <v>0.70131474403266836</v>
      </c>
      <c r="L106" s="9">
        <f t="shared" si="8"/>
        <v>0.70071886725301813</v>
      </c>
      <c r="M106" s="8">
        <v>0.70099999999999996</v>
      </c>
      <c r="N106" s="2">
        <f t="shared" si="9"/>
        <v>2.81132746981827E-4</v>
      </c>
    </row>
    <row r="107" spans="1:14" x14ac:dyDescent="0.25">
      <c r="A107" s="6" t="s">
        <v>214</v>
      </c>
      <c r="B107" s="6" t="s">
        <v>214</v>
      </c>
      <c r="C107" s="6" t="s">
        <v>215</v>
      </c>
      <c r="D107" s="6" t="s">
        <v>381</v>
      </c>
      <c r="E107" s="8">
        <v>58.5</v>
      </c>
      <c r="F107" s="8">
        <v>2.2999999999999998</v>
      </c>
      <c r="G107" s="8">
        <v>8.4</v>
      </c>
      <c r="H107" s="8">
        <v>2218</v>
      </c>
      <c r="I107" s="9">
        <f t="shared" si="5"/>
        <v>0.59230769230769231</v>
      </c>
      <c r="J107" s="9">
        <f t="shared" si="6"/>
        <v>0.31</v>
      </c>
      <c r="K107" s="9">
        <f t="shared" si="7"/>
        <v>0.46815056045981962</v>
      </c>
      <c r="L107" s="9">
        <f t="shared" si="8"/>
        <v>0.44133144427434312</v>
      </c>
      <c r="M107" s="8">
        <v>0.442</v>
      </c>
      <c r="N107" s="2">
        <f t="shared" si="9"/>
        <v>6.6855572565688304E-4</v>
      </c>
    </row>
    <row r="108" spans="1:14" x14ac:dyDescent="0.25">
      <c r="A108" s="6" t="s">
        <v>216</v>
      </c>
      <c r="B108" s="6" t="s">
        <v>216</v>
      </c>
      <c r="C108" s="6" t="s">
        <v>217</v>
      </c>
      <c r="D108" s="6" t="s">
        <v>378</v>
      </c>
      <c r="E108" s="8">
        <v>80.7</v>
      </c>
      <c r="F108" s="8">
        <v>11.3</v>
      </c>
      <c r="G108" s="8">
        <v>14.6</v>
      </c>
      <c r="H108" s="8">
        <v>29500</v>
      </c>
      <c r="I108" s="9">
        <f t="shared" si="5"/>
        <v>0.93384615384615388</v>
      </c>
      <c r="J108" s="9">
        <f t="shared" si="6"/>
        <v>0.78222222222222226</v>
      </c>
      <c r="K108" s="9">
        <f t="shared" si="7"/>
        <v>0.85905022179058643</v>
      </c>
      <c r="L108" s="9">
        <f t="shared" si="8"/>
        <v>0.8561332143027397</v>
      </c>
      <c r="M108" s="8">
        <v>0.85599999999999998</v>
      </c>
      <c r="N108" s="2">
        <f t="shared" si="9"/>
        <v>-1.332143027397148E-4</v>
      </c>
    </row>
    <row r="109" spans="1:14" x14ac:dyDescent="0.25">
      <c r="A109" s="6" t="s">
        <v>220</v>
      </c>
      <c r="B109" s="6" t="s">
        <v>218</v>
      </c>
      <c r="C109" s="6" t="s">
        <v>219</v>
      </c>
      <c r="D109" s="6" t="s">
        <v>382</v>
      </c>
      <c r="E109" s="8">
        <v>63.2</v>
      </c>
      <c r="F109" s="8">
        <v>4.3</v>
      </c>
      <c r="G109" s="8">
        <v>8.5</v>
      </c>
      <c r="H109" s="8">
        <v>3527</v>
      </c>
      <c r="I109" s="9">
        <f t="shared" si="5"/>
        <v>0.66461538461538461</v>
      </c>
      <c r="J109" s="9">
        <f t="shared" si="6"/>
        <v>0.37944444444444447</v>
      </c>
      <c r="K109" s="9">
        <f t="shared" si="7"/>
        <v>0.53821651711241136</v>
      </c>
      <c r="L109" s="9">
        <f t="shared" si="8"/>
        <v>0.5139156817909154</v>
      </c>
      <c r="M109" s="8">
        <v>0.51300000000000001</v>
      </c>
      <c r="N109" s="2">
        <f t="shared" si="9"/>
        <v>-9.1568179091539026E-4</v>
      </c>
    </row>
    <row r="110" spans="1:14" x14ac:dyDescent="0.25">
      <c r="A110" s="6" t="s">
        <v>221</v>
      </c>
      <c r="B110" s="6" t="s">
        <v>221</v>
      </c>
      <c r="C110" s="6" t="s">
        <v>222</v>
      </c>
      <c r="D110" s="6" t="s">
        <v>381</v>
      </c>
      <c r="E110" s="8">
        <v>74.599999999999994</v>
      </c>
      <c r="F110" s="8">
        <v>9.1</v>
      </c>
      <c r="G110" s="8">
        <v>15.2</v>
      </c>
      <c r="H110" s="8">
        <v>17948</v>
      </c>
      <c r="I110" s="9">
        <f t="shared" si="5"/>
        <v>0.83999999999999986</v>
      </c>
      <c r="J110" s="9">
        <f t="shared" si="6"/>
        <v>0.72555555555555551</v>
      </c>
      <c r="K110" s="9">
        <f t="shared" si="7"/>
        <v>0.78398888036284187</v>
      </c>
      <c r="L110" s="9">
        <f t="shared" si="8"/>
        <v>0.78178371624872278</v>
      </c>
      <c r="M110" s="8">
        <v>0.78100000000000003</v>
      </c>
      <c r="N110" s="2">
        <f t="shared" si="9"/>
        <v>-7.8371624872275447E-4</v>
      </c>
    </row>
    <row r="111" spans="1:14" x14ac:dyDescent="0.25">
      <c r="A111" s="6" t="s">
        <v>223</v>
      </c>
      <c r="B111" s="6" t="s">
        <v>223</v>
      </c>
      <c r="C111" s="6" t="s">
        <v>224</v>
      </c>
      <c r="D111" s="6" t="s">
        <v>382</v>
      </c>
      <c r="E111" s="8">
        <v>77</v>
      </c>
      <c r="F111" s="8">
        <v>8.6</v>
      </c>
      <c r="G111" s="8">
        <v>13.3</v>
      </c>
      <c r="H111" s="8">
        <v>16383</v>
      </c>
      <c r="I111" s="9">
        <f t="shared" si="5"/>
        <v>0.87692307692307692</v>
      </c>
      <c r="J111" s="9">
        <f t="shared" si="6"/>
        <v>0.65611111111111109</v>
      </c>
      <c r="K111" s="9">
        <f t="shared" si="7"/>
        <v>0.77020738982198034</v>
      </c>
      <c r="L111" s="9">
        <f t="shared" si="8"/>
        <v>0.76239877691071101</v>
      </c>
      <c r="M111" s="8">
        <v>0.76200000000000001</v>
      </c>
      <c r="N111" s="2">
        <f t="shared" si="9"/>
        <v>-3.9877691071099619E-4</v>
      </c>
    </row>
    <row r="112" spans="1:14" x14ac:dyDescent="0.25">
      <c r="A112" s="6" t="s">
        <v>225</v>
      </c>
      <c r="B112" s="6" t="s">
        <v>391</v>
      </c>
      <c r="C112" s="6" t="s">
        <v>226</v>
      </c>
      <c r="D112" s="6" t="s">
        <v>391</v>
      </c>
      <c r="E112" s="8">
        <v>69.3</v>
      </c>
      <c r="F112" s="8">
        <v>9.6999999999999993</v>
      </c>
      <c r="G112" s="8">
        <v>11.7</v>
      </c>
      <c r="H112" s="8">
        <v>3291</v>
      </c>
      <c r="I112" s="9">
        <f t="shared" si="5"/>
        <v>0.75846153846153841</v>
      </c>
      <c r="J112" s="9">
        <f t="shared" si="6"/>
        <v>0.64833333333333321</v>
      </c>
      <c r="K112" s="9">
        <f t="shared" si="7"/>
        <v>0.52775497399467119</v>
      </c>
      <c r="L112" s="9">
        <f t="shared" si="8"/>
        <v>0.63785419518677633</v>
      </c>
      <c r="M112" s="8">
        <v>0.63800000000000001</v>
      </c>
      <c r="N112" s="2">
        <f t="shared" si="9"/>
        <v>1.4580481322368222E-4</v>
      </c>
    </row>
    <row r="113" spans="1:14" x14ac:dyDescent="0.25">
      <c r="A113" s="6" t="s">
        <v>227</v>
      </c>
      <c r="B113" s="6" t="s">
        <v>403</v>
      </c>
      <c r="C113" s="6" t="s">
        <v>228</v>
      </c>
      <c r="D113" s="6" t="s">
        <v>386</v>
      </c>
      <c r="E113" s="8">
        <v>71.7</v>
      </c>
      <c r="F113" s="8">
        <v>11.9</v>
      </c>
      <c r="G113" s="8">
        <v>11.8</v>
      </c>
      <c r="H113" s="8">
        <v>5026</v>
      </c>
      <c r="I113" s="9">
        <f t="shared" si="5"/>
        <v>0.79538461538461547</v>
      </c>
      <c r="J113" s="9">
        <f t="shared" si="6"/>
        <v>0.72444444444444445</v>
      </c>
      <c r="K113" s="9">
        <f t="shared" si="7"/>
        <v>0.5917169508414688</v>
      </c>
      <c r="L113" s="9">
        <f t="shared" si="8"/>
        <v>0.69860565123928586</v>
      </c>
      <c r="M113" s="8">
        <v>0.69899999999999995</v>
      </c>
      <c r="N113" s="2">
        <f t="shared" si="9"/>
        <v>3.9434876071409164E-4</v>
      </c>
    </row>
    <row r="114" spans="1:14" x14ac:dyDescent="0.25">
      <c r="A114" s="6" t="s">
        <v>229</v>
      </c>
      <c r="B114" s="6" t="s">
        <v>229</v>
      </c>
      <c r="C114" s="6" t="s">
        <v>230</v>
      </c>
      <c r="D114" s="6" t="s">
        <v>389</v>
      </c>
      <c r="E114" s="8">
        <v>69.8</v>
      </c>
      <c r="F114" s="8">
        <v>9.8000000000000007</v>
      </c>
      <c r="G114" s="8">
        <v>14.8</v>
      </c>
      <c r="H114" s="8">
        <v>10449</v>
      </c>
      <c r="I114" s="9">
        <f t="shared" si="5"/>
        <v>0.76615384615384607</v>
      </c>
      <c r="J114" s="9">
        <f t="shared" si="6"/>
        <v>0.73777777777777787</v>
      </c>
      <c r="K114" s="9">
        <f t="shared" si="7"/>
        <v>0.70227189760680209</v>
      </c>
      <c r="L114" s="9">
        <f t="shared" si="8"/>
        <v>0.73493503087530143</v>
      </c>
      <c r="M114" s="8">
        <v>0.73499999999999999</v>
      </c>
      <c r="N114" s="2">
        <f t="shared" si="9"/>
        <v>6.4969124698555092E-5</v>
      </c>
    </row>
    <row r="115" spans="1:14" x14ac:dyDescent="0.25">
      <c r="A115" s="6" t="s">
        <v>231</v>
      </c>
      <c r="B115" s="6" t="s">
        <v>231</v>
      </c>
      <c r="C115" s="6" t="s">
        <v>232</v>
      </c>
      <c r="D115" s="6" t="s">
        <v>378</v>
      </c>
      <c r="E115" s="8">
        <v>76.400000000000006</v>
      </c>
      <c r="F115" s="8">
        <v>11.3</v>
      </c>
      <c r="G115" s="8">
        <v>15.1</v>
      </c>
      <c r="H115" s="8">
        <v>15410</v>
      </c>
      <c r="I115" s="9">
        <f t="shared" si="5"/>
        <v>0.86769230769230776</v>
      </c>
      <c r="J115" s="9">
        <f t="shared" si="6"/>
        <v>0.79611111111111121</v>
      </c>
      <c r="K115" s="9">
        <f t="shared" si="7"/>
        <v>0.76095861558702094</v>
      </c>
      <c r="L115" s="9">
        <f t="shared" si="8"/>
        <v>0.80704947074255207</v>
      </c>
      <c r="M115" s="8">
        <v>0.80700000000000005</v>
      </c>
      <c r="N115" s="2">
        <f t="shared" si="9"/>
        <v>-4.9470742552015778E-5</v>
      </c>
    </row>
    <row r="116" spans="1:14" x14ac:dyDescent="0.25">
      <c r="A116" s="6" t="s">
        <v>233</v>
      </c>
      <c r="B116" s="6" t="s">
        <v>233</v>
      </c>
      <c r="C116" s="6" t="s">
        <v>234</v>
      </c>
      <c r="D116" s="6" t="s">
        <v>379</v>
      </c>
      <c r="E116" s="8">
        <v>74.3</v>
      </c>
      <c r="F116" s="8">
        <v>5</v>
      </c>
      <c r="G116" s="8">
        <v>12.1</v>
      </c>
      <c r="H116" s="8">
        <v>7195</v>
      </c>
      <c r="I116" s="9">
        <f t="shared" si="5"/>
        <v>0.83538461538461539</v>
      </c>
      <c r="J116" s="9">
        <f t="shared" si="6"/>
        <v>0.50277777777777777</v>
      </c>
      <c r="K116" s="9">
        <f t="shared" si="7"/>
        <v>0.64590999222113654</v>
      </c>
      <c r="L116" s="9">
        <f t="shared" si="8"/>
        <v>0.64735849295504722</v>
      </c>
      <c r="M116" s="8">
        <v>0.64700000000000002</v>
      </c>
      <c r="N116" s="2">
        <f t="shared" si="9"/>
        <v>-3.5849295504719603E-4</v>
      </c>
    </row>
    <row r="117" spans="1:14" x14ac:dyDescent="0.25">
      <c r="A117" s="6" t="s">
        <v>235</v>
      </c>
      <c r="B117" s="6" t="s">
        <v>235</v>
      </c>
      <c r="C117" s="6" t="s">
        <v>236</v>
      </c>
      <c r="D117" s="6" t="s">
        <v>381</v>
      </c>
      <c r="E117" s="8">
        <v>55.5</v>
      </c>
      <c r="F117" s="8">
        <v>3.5</v>
      </c>
      <c r="G117" s="8">
        <v>9.1</v>
      </c>
      <c r="H117" s="8">
        <v>1098</v>
      </c>
      <c r="I117" s="9">
        <f t="shared" si="5"/>
        <v>0.5461538461538461</v>
      </c>
      <c r="J117" s="9">
        <f t="shared" si="6"/>
        <v>0.36944444444444446</v>
      </c>
      <c r="K117" s="9">
        <f t="shared" si="7"/>
        <v>0.36194092743835238</v>
      </c>
      <c r="L117" s="9">
        <f t="shared" si="8"/>
        <v>0.4179913333315205</v>
      </c>
      <c r="M117" s="8">
        <v>0.41799999999999998</v>
      </c>
      <c r="N117" s="2">
        <f t="shared" si="9"/>
        <v>8.6666684794844961E-6</v>
      </c>
    </row>
    <row r="118" spans="1:14" x14ac:dyDescent="0.25">
      <c r="A118" s="6" t="s">
        <v>237</v>
      </c>
      <c r="B118" s="6" t="s">
        <v>237</v>
      </c>
      <c r="C118" s="6" t="s">
        <v>238</v>
      </c>
      <c r="D118" s="6" t="s">
        <v>388</v>
      </c>
      <c r="E118" s="8">
        <v>66.099999999999994</v>
      </c>
      <c r="F118" s="8">
        <v>4.7</v>
      </c>
      <c r="G118" s="8">
        <v>9.1</v>
      </c>
      <c r="H118" s="8">
        <v>4943</v>
      </c>
      <c r="I118" s="9">
        <f t="shared" si="5"/>
        <v>0.70923076923076911</v>
      </c>
      <c r="J118" s="9">
        <f t="shared" si="6"/>
        <v>0.40944444444444444</v>
      </c>
      <c r="K118" s="9">
        <f t="shared" si="7"/>
        <v>0.58920157007798213</v>
      </c>
      <c r="L118" s="9">
        <f t="shared" si="8"/>
        <v>0.55515656805972902</v>
      </c>
      <c r="M118" s="8">
        <v>0.55600000000000005</v>
      </c>
      <c r="N118" s="2">
        <f t="shared" si="9"/>
        <v>8.434319402710333E-4</v>
      </c>
    </row>
    <row r="119" spans="1:14" x14ac:dyDescent="0.25">
      <c r="A119" s="6" t="s">
        <v>239</v>
      </c>
      <c r="B119" s="6" t="s">
        <v>239</v>
      </c>
      <c r="C119" s="6" t="s">
        <v>240</v>
      </c>
      <c r="D119" s="6" t="s">
        <v>381</v>
      </c>
      <c r="E119" s="8">
        <v>65.099999999999994</v>
      </c>
      <c r="F119" s="8">
        <v>6.7</v>
      </c>
      <c r="G119" s="8">
        <v>11.7</v>
      </c>
      <c r="H119" s="8">
        <v>9770</v>
      </c>
      <c r="I119" s="9">
        <f t="shared" si="5"/>
        <v>0.69384615384615378</v>
      </c>
      <c r="J119" s="9">
        <f t="shared" si="6"/>
        <v>0.54833333333333334</v>
      </c>
      <c r="K119" s="9">
        <f t="shared" si="7"/>
        <v>0.69212249111217239</v>
      </c>
      <c r="L119" s="9">
        <f t="shared" si="8"/>
        <v>0.6409590220934237</v>
      </c>
      <c r="M119" s="8">
        <v>0.64</v>
      </c>
      <c r="N119" s="2">
        <f t="shared" si="9"/>
        <v>-9.5902209342368927E-4</v>
      </c>
    </row>
    <row r="120" spans="1:14" x14ac:dyDescent="0.25">
      <c r="A120" s="6" t="s">
        <v>241</v>
      </c>
      <c r="B120" s="6" t="s">
        <v>241</v>
      </c>
      <c r="C120" s="6" t="s">
        <v>242</v>
      </c>
      <c r="D120" s="6" t="s">
        <v>376</v>
      </c>
      <c r="E120" s="8">
        <v>70</v>
      </c>
      <c r="F120" s="8">
        <v>4.0999999999999996</v>
      </c>
      <c r="G120" s="8">
        <v>12.2</v>
      </c>
      <c r="H120" s="8">
        <v>2337</v>
      </c>
      <c r="I120" s="9">
        <f t="shared" si="5"/>
        <v>0.76923076923076927</v>
      </c>
      <c r="J120" s="9">
        <f t="shared" si="6"/>
        <v>0.47555555555555551</v>
      </c>
      <c r="K120" s="9">
        <f t="shared" si="7"/>
        <v>0.4760450602633855</v>
      </c>
      <c r="L120" s="9">
        <f t="shared" si="8"/>
        <v>0.55842989112923891</v>
      </c>
      <c r="M120" s="8">
        <v>0.55800000000000005</v>
      </c>
      <c r="N120" s="2">
        <f t="shared" si="9"/>
        <v>-4.2989112923885742E-4</v>
      </c>
    </row>
    <row r="121" spans="1:14" x14ac:dyDescent="0.25">
      <c r="A121" s="6" t="s">
        <v>243</v>
      </c>
      <c r="B121" s="6" t="s">
        <v>243</v>
      </c>
      <c r="C121" s="6" t="s">
        <v>244</v>
      </c>
      <c r="D121" s="6" t="s">
        <v>385</v>
      </c>
      <c r="E121" s="8">
        <v>81.7</v>
      </c>
      <c r="F121" s="8">
        <v>11.9</v>
      </c>
      <c r="G121" s="8">
        <v>18.100000000000001</v>
      </c>
      <c r="H121" s="8">
        <v>46326</v>
      </c>
      <c r="I121" s="9">
        <f t="shared" si="5"/>
        <v>0.94923076923076932</v>
      </c>
      <c r="J121" s="9">
        <f t="shared" si="6"/>
        <v>0.89666666666666672</v>
      </c>
      <c r="K121" s="9">
        <f t="shared" si="7"/>
        <v>0.92722365146863905</v>
      </c>
      <c r="L121" s="9">
        <f t="shared" si="8"/>
        <v>0.92412157842750986</v>
      </c>
      <c r="M121" s="8">
        <v>0.92400000000000004</v>
      </c>
      <c r="N121" s="2">
        <f t="shared" si="9"/>
        <v>-1.215784275098164E-4</v>
      </c>
    </row>
    <row r="122" spans="1:14" x14ac:dyDescent="0.25">
      <c r="A122" s="6" t="s">
        <v>245</v>
      </c>
      <c r="B122" s="6" t="s">
        <v>245</v>
      </c>
      <c r="C122" s="6" t="s">
        <v>246</v>
      </c>
      <c r="D122" s="6" t="s">
        <v>384</v>
      </c>
      <c r="E122" s="8">
        <v>82</v>
      </c>
      <c r="F122" s="8">
        <v>12.5</v>
      </c>
      <c r="G122" s="8">
        <v>19.2</v>
      </c>
      <c r="H122" s="8">
        <v>32870</v>
      </c>
      <c r="I122" s="9">
        <f t="shared" si="5"/>
        <v>0.9538461538461539</v>
      </c>
      <c r="J122" s="9">
        <f t="shared" si="6"/>
        <v>0.91666666666666674</v>
      </c>
      <c r="K122" s="9">
        <f t="shared" si="7"/>
        <v>0.8753899390347476</v>
      </c>
      <c r="L122" s="9">
        <f t="shared" si="8"/>
        <v>0.91473881454345263</v>
      </c>
      <c r="M122" s="8">
        <v>0.91500000000000004</v>
      </c>
      <c r="N122" s="2">
        <f t="shared" si="9"/>
        <v>2.611854565474081E-4</v>
      </c>
    </row>
    <row r="123" spans="1:14" x14ac:dyDescent="0.25">
      <c r="A123" s="6" t="s">
        <v>247</v>
      </c>
      <c r="B123" s="6" t="s">
        <v>247</v>
      </c>
      <c r="C123" s="6" t="s">
        <v>248</v>
      </c>
      <c r="D123" s="6" t="s">
        <v>382</v>
      </c>
      <c r="E123" s="8">
        <v>75.2</v>
      </c>
      <c r="F123" s="8">
        <v>6.5</v>
      </c>
      <c r="G123" s="8">
        <v>11.7</v>
      </c>
      <c r="H123" s="8">
        <v>4747</v>
      </c>
      <c r="I123" s="9">
        <f t="shared" si="5"/>
        <v>0.84923076923076923</v>
      </c>
      <c r="J123" s="9">
        <f t="shared" si="6"/>
        <v>0.54166666666666663</v>
      </c>
      <c r="K123" s="9">
        <f t="shared" si="7"/>
        <v>0.58308991640084007</v>
      </c>
      <c r="L123" s="9">
        <f t="shared" si="8"/>
        <v>0.64490803451684497</v>
      </c>
      <c r="M123" s="8">
        <v>0.64500000000000002</v>
      </c>
      <c r="N123" s="2">
        <f t="shared" si="9"/>
        <v>9.196548315504316E-5</v>
      </c>
    </row>
    <row r="124" spans="1:14" x14ac:dyDescent="0.25">
      <c r="A124" s="6" t="s">
        <v>249</v>
      </c>
      <c r="B124" s="6" t="s">
        <v>249</v>
      </c>
      <c r="C124" s="6" t="s">
        <v>250</v>
      </c>
      <c r="D124" s="6" t="s">
        <v>381</v>
      </c>
      <c r="E124" s="8">
        <v>61.9</v>
      </c>
      <c r="F124" s="8">
        <v>1.7</v>
      </c>
      <c r="G124" s="8">
        <v>5.4</v>
      </c>
      <c r="H124" s="8">
        <v>889</v>
      </c>
      <c r="I124" s="9">
        <f t="shared" si="5"/>
        <v>0.64461538461538459</v>
      </c>
      <c r="J124" s="9">
        <f t="shared" si="6"/>
        <v>0.20666666666666669</v>
      </c>
      <c r="K124" s="9">
        <f t="shared" si="7"/>
        <v>0.33004575347754417</v>
      </c>
      <c r="L124" s="9">
        <f t="shared" si="8"/>
        <v>0.35295154187870881</v>
      </c>
      <c r="M124" s="8">
        <v>0.35299999999999998</v>
      </c>
      <c r="N124" s="2">
        <f t="shared" si="9"/>
        <v>4.8458121291172773E-5</v>
      </c>
    </row>
    <row r="125" spans="1:14" x14ac:dyDescent="0.25">
      <c r="A125" s="6" t="s">
        <v>251</v>
      </c>
      <c r="B125" s="6" t="s">
        <v>251</v>
      </c>
      <c r="C125" s="6" t="s">
        <v>252</v>
      </c>
      <c r="D125" s="6" t="s">
        <v>381</v>
      </c>
      <c r="E125" s="8">
        <v>53.1</v>
      </c>
      <c r="F125" s="8">
        <v>6</v>
      </c>
      <c r="G125" s="8">
        <v>10</v>
      </c>
      <c r="H125" s="8">
        <v>5443</v>
      </c>
      <c r="I125" s="9">
        <f t="shared" si="5"/>
        <v>0.50923076923076926</v>
      </c>
      <c r="J125" s="9">
        <f t="shared" si="6"/>
        <v>0.4777777777777778</v>
      </c>
      <c r="K125" s="9">
        <f t="shared" si="7"/>
        <v>0.60375698995342841</v>
      </c>
      <c r="L125" s="9">
        <f t="shared" si="8"/>
        <v>0.52763579636781499</v>
      </c>
      <c r="M125" s="8">
        <v>0.52700000000000002</v>
      </c>
      <c r="N125" s="2">
        <f t="shared" si="9"/>
        <v>-6.3579636781496696E-4</v>
      </c>
    </row>
    <row r="126" spans="1:14" x14ac:dyDescent="0.25">
      <c r="A126" s="6" t="s">
        <v>253</v>
      </c>
      <c r="B126" s="6" t="s">
        <v>253</v>
      </c>
      <c r="C126" s="6" t="s">
        <v>254</v>
      </c>
      <c r="D126" s="6" t="s">
        <v>377</v>
      </c>
      <c r="E126" s="8">
        <v>81.7</v>
      </c>
      <c r="F126" s="8">
        <v>12.7</v>
      </c>
      <c r="G126" s="8">
        <v>17.7</v>
      </c>
      <c r="H126" s="8">
        <v>67614</v>
      </c>
      <c r="I126" s="9">
        <f t="shared" si="5"/>
        <v>0.94923076923076932</v>
      </c>
      <c r="J126" s="9">
        <f t="shared" si="6"/>
        <v>0.91499999999999992</v>
      </c>
      <c r="K126" s="9">
        <f t="shared" si="7"/>
        <v>0.98433959140576055</v>
      </c>
      <c r="L126" s="9">
        <f t="shared" si="8"/>
        <v>0.9491014092866219</v>
      </c>
      <c r="M126" s="8">
        <v>0.94899999999999995</v>
      </c>
      <c r="N126" s="2">
        <f t="shared" si="9"/>
        <v>-1.0140928662194515E-4</v>
      </c>
    </row>
    <row r="127" spans="1:14" x14ac:dyDescent="0.25">
      <c r="A127" s="6" t="s">
        <v>255</v>
      </c>
      <c r="B127" s="6" t="s">
        <v>255</v>
      </c>
      <c r="C127" s="6" t="s">
        <v>256</v>
      </c>
      <c r="D127" s="6" t="s">
        <v>383</v>
      </c>
      <c r="E127" s="8">
        <v>77</v>
      </c>
      <c r="F127" s="8">
        <v>8.1</v>
      </c>
      <c r="G127" s="8">
        <v>13.7</v>
      </c>
      <c r="H127" s="8">
        <v>34402</v>
      </c>
      <c r="I127" s="9">
        <f t="shared" si="5"/>
        <v>0.87692307692307692</v>
      </c>
      <c r="J127" s="9">
        <f t="shared" si="6"/>
        <v>0.65055555555555555</v>
      </c>
      <c r="K127" s="9">
        <f t="shared" si="7"/>
        <v>0.88227117933631005</v>
      </c>
      <c r="L127" s="9">
        <f t="shared" si="8"/>
        <v>0.79545569204278832</v>
      </c>
      <c r="M127" s="8">
        <v>0.79600000000000004</v>
      </c>
      <c r="N127" s="2">
        <f t="shared" si="9"/>
        <v>5.4430795721172043E-4</v>
      </c>
    </row>
    <row r="128" spans="1:14" x14ac:dyDescent="0.25">
      <c r="A128" s="6" t="s">
        <v>257</v>
      </c>
      <c r="B128" s="6" t="s">
        <v>257</v>
      </c>
      <c r="C128" s="6" t="s">
        <v>258</v>
      </c>
      <c r="D128" s="6" t="s">
        <v>376</v>
      </c>
      <c r="E128" s="8">
        <v>66.400000000000006</v>
      </c>
      <c r="F128" s="8">
        <v>5.0999999999999996</v>
      </c>
      <c r="G128" s="8">
        <v>8.1</v>
      </c>
      <c r="H128" s="8">
        <v>5031</v>
      </c>
      <c r="I128" s="9">
        <f t="shared" si="5"/>
        <v>0.71384615384615391</v>
      </c>
      <c r="J128" s="9">
        <f t="shared" si="6"/>
        <v>0.39499999999999996</v>
      </c>
      <c r="K128" s="9">
        <f t="shared" si="7"/>
        <v>0.59186715044753946</v>
      </c>
      <c r="L128" s="9">
        <f t="shared" si="8"/>
        <v>0.55056506678024686</v>
      </c>
      <c r="M128" s="8">
        <v>0.55000000000000004</v>
      </c>
      <c r="N128" s="2">
        <f t="shared" si="9"/>
        <v>-5.6506678024681456E-4</v>
      </c>
    </row>
    <row r="129" spans="1:14" x14ac:dyDescent="0.25">
      <c r="A129" s="6" t="s">
        <v>259</v>
      </c>
      <c r="B129" s="6" t="s">
        <v>259</v>
      </c>
      <c r="C129" s="6" t="s">
        <v>260</v>
      </c>
      <c r="D129" s="6" t="s">
        <v>391</v>
      </c>
      <c r="E129" s="8">
        <v>72.900000000000006</v>
      </c>
      <c r="F129" s="8">
        <v>12.3</v>
      </c>
      <c r="G129" s="8">
        <v>14.3</v>
      </c>
      <c r="H129" s="8">
        <v>13771</v>
      </c>
      <c r="I129" s="9">
        <f t="shared" si="5"/>
        <v>0.81384615384615389</v>
      </c>
      <c r="J129" s="9">
        <f t="shared" si="6"/>
        <v>0.80722222222222229</v>
      </c>
      <c r="K129" s="9">
        <f t="shared" si="7"/>
        <v>0.743972139142001</v>
      </c>
      <c r="L129" s="9">
        <f t="shared" si="8"/>
        <v>0.78770577996247482</v>
      </c>
      <c r="M129" s="8">
        <v>0.78800000000000003</v>
      </c>
      <c r="N129" s="2">
        <f t="shared" si="9"/>
        <v>2.9422003752521686E-4</v>
      </c>
    </row>
    <row r="130" spans="1:14" x14ac:dyDescent="0.25">
      <c r="A130" s="6" t="s">
        <v>261</v>
      </c>
      <c r="B130" s="6" t="s">
        <v>404</v>
      </c>
      <c r="C130" s="6" t="s">
        <v>262</v>
      </c>
      <c r="D130" s="6" t="s">
        <v>383</v>
      </c>
      <c r="E130" s="8">
        <v>73.099999999999994</v>
      </c>
      <c r="F130" s="8">
        <v>8.9</v>
      </c>
      <c r="G130" s="8">
        <v>12.8</v>
      </c>
      <c r="H130" s="8">
        <v>5256</v>
      </c>
      <c r="I130" s="9">
        <f t="shared" si="5"/>
        <v>0.81692307692307686</v>
      </c>
      <c r="J130" s="9">
        <f t="shared" si="6"/>
        <v>0.65222222222222226</v>
      </c>
      <c r="K130" s="9">
        <f t="shared" si="7"/>
        <v>0.59847606674018261</v>
      </c>
      <c r="L130" s="9">
        <f t="shared" si="8"/>
        <v>0.68318949721467459</v>
      </c>
      <c r="M130" s="8">
        <v>0.68400000000000005</v>
      </c>
      <c r="N130" s="2">
        <f t="shared" si="9"/>
        <v>8.1050278532546205E-4</v>
      </c>
    </row>
    <row r="131" spans="1:14" x14ac:dyDescent="0.25">
      <c r="A131" s="6" t="s">
        <v>263</v>
      </c>
      <c r="B131" s="6" t="s">
        <v>263</v>
      </c>
      <c r="C131" s="6" t="s">
        <v>264</v>
      </c>
      <c r="D131" s="6" t="s">
        <v>382</v>
      </c>
      <c r="E131" s="8">
        <v>77.8</v>
      </c>
      <c r="F131" s="8">
        <v>9.9</v>
      </c>
      <c r="G131" s="8">
        <v>13</v>
      </c>
      <c r="H131" s="8">
        <v>19470</v>
      </c>
      <c r="I131" s="9">
        <f t="shared" ref="I131:I189" si="10">($E131-20)/(85-20)</f>
        <v>0.88923076923076916</v>
      </c>
      <c r="J131" s="9">
        <f t="shared" ref="J131:J189" si="11">(($F131/15)+(IF($G131&gt;18,18,$G131)/18))/2</f>
        <v>0.69111111111111112</v>
      </c>
      <c r="K131" s="9">
        <f t="shared" ref="K131:K189" si="12">(LN($H131)-LN(100))/   (LN(75000)-LN(100))</f>
        <v>0.79628423250337088</v>
      </c>
      <c r="L131" s="9">
        <f t="shared" ref="L131:L189" si="13">GEOMEAN($I131,$J131,$K131)</f>
        <v>0.78803134245791406</v>
      </c>
      <c r="M131" s="8">
        <v>0.78800000000000003</v>
      </c>
      <c r="N131" s="2">
        <f t="shared" ref="N131:N189" si="14">M131-L131</f>
        <v>-3.1342457914029787E-5</v>
      </c>
    </row>
    <row r="132" spans="1:14" x14ac:dyDescent="0.25">
      <c r="A132" s="6" t="s">
        <v>265</v>
      </c>
      <c r="B132" s="6" t="s">
        <v>265</v>
      </c>
      <c r="C132" s="6" t="s">
        <v>266</v>
      </c>
      <c r="D132" s="6" t="s">
        <v>390</v>
      </c>
      <c r="E132" s="8">
        <v>62.8</v>
      </c>
      <c r="F132" s="8">
        <v>4.3</v>
      </c>
      <c r="G132" s="8">
        <v>9.9</v>
      </c>
      <c r="H132" s="8">
        <v>2712</v>
      </c>
      <c r="I132" s="9">
        <f t="shared" si="10"/>
        <v>0.65846153846153843</v>
      </c>
      <c r="J132" s="9">
        <f t="shared" si="11"/>
        <v>0.41833333333333333</v>
      </c>
      <c r="K132" s="9">
        <f t="shared" si="12"/>
        <v>0.498524919606123</v>
      </c>
      <c r="L132" s="9">
        <f t="shared" si="13"/>
        <v>0.51591709499987981</v>
      </c>
      <c r="M132" s="8">
        <v>0.51600000000000001</v>
      </c>
      <c r="N132" s="2">
        <f t="shared" si="14"/>
        <v>8.2905000120203631E-5</v>
      </c>
    </row>
    <row r="133" spans="1:14" x14ac:dyDescent="0.25">
      <c r="A133" s="6" t="s">
        <v>267</v>
      </c>
      <c r="B133" s="6" t="s">
        <v>267</v>
      </c>
      <c r="C133" s="6" t="s">
        <v>268</v>
      </c>
      <c r="D133" s="6" t="s">
        <v>382</v>
      </c>
      <c r="E133" s="8">
        <v>73</v>
      </c>
      <c r="F133" s="8">
        <v>8.1</v>
      </c>
      <c r="G133" s="8">
        <v>12.3</v>
      </c>
      <c r="H133" s="8">
        <v>8182</v>
      </c>
      <c r="I133" s="9">
        <f t="shared" si="10"/>
        <v>0.81538461538461537</v>
      </c>
      <c r="J133" s="9">
        <f t="shared" si="11"/>
        <v>0.61166666666666658</v>
      </c>
      <c r="K133" s="9">
        <f t="shared" si="12"/>
        <v>0.66532824865991236</v>
      </c>
      <c r="L133" s="9">
        <f t="shared" si="13"/>
        <v>0.69231609784366521</v>
      </c>
      <c r="M133" s="8">
        <v>0.69299999999999995</v>
      </c>
      <c r="N133" s="2">
        <f t="shared" si="14"/>
        <v>6.8390215633473694E-4</v>
      </c>
    </row>
    <row r="134" spans="1:14" x14ac:dyDescent="0.25">
      <c r="A134" s="6" t="s">
        <v>269</v>
      </c>
      <c r="B134" s="6" t="s">
        <v>269</v>
      </c>
      <c r="C134" s="6" t="s">
        <v>270</v>
      </c>
      <c r="D134" s="6" t="s">
        <v>382</v>
      </c>
      <c r="E134" s="8">
        <v>74.8</v>
      </c>
      <c r="F134" s="8">
        <v>9</v>
      </c>
      <c r="G134" s="8">
        <v>13.4</v>
      </c>
      <c r="H134" s="8">
        <v>11295</v>
      </c>
      <c r="I134" s="9">
        <f t="shared" si="10"/>
        <v>0.84307692307692306</v>
      </c>
      <c r="J134" s="9">
        <f t="shared" si="11"/>
        <v>0.67222222222222228</v>
      </c>
      <c r="K134" s="9">
        <f t="shared" si="12"/>
        <v>0.71403217086045634</v>
      </c>
      <c r="L134" s="9">
        <f t="shared" si="13"/>
        <v>0.73966082147090961</v>
      </c>
      <c r="M134" s="8">
        <v>0.74</v>
      </c>
      <c r="N134" s="2">
        <f t="shared" si="14"/>
        <v>3.3917852909037816E-4</v>
      </c>
    </row>
    <row r="135" spans="1:14" x14ac:dyDescent="0.25">
      <c r="A135" s="6" t="s">
        <v>271</v>
      </c>
      <c r="B135" s="6" t="s">
        <v>271</v>
      </c>
      <c r="C135" s="6" t="s">
        <v>272</v>
      </c>
      <c r="D135" s="6" t="s">
        <v>388</v>
      </c>
      <c r="E135" s="8">
        <v>68.3</v>
      </c>
      <c r="F135" s="8">
        <v>9.3000000000000007</v>
      </c>
      <c r="G135" s="8">
        <v>11.7</v>
      </c>
      <c r="H135" s="8">
        <v>8395</v>
      </c>
      <c r="I135" s="9">
        <f t="shared" si="10"/>
        <v>0.74307692307692308</v>
      </c>
      <c r="J135" s="9">
        <f t="shared" si="11"/>
        <v>0.63500000000000001</v>
      </c>
      <c r="K135" s="9">
        <f t="shared" si="12"/>
        <v>0.66921033126240492</v>
      </c>
      <c r="L135" s="9">
        <f t="shared" si="13"/>
        <v>0.68096278604913651</v>
      </c>
      <c r="M135" s="8">
        <v>0.68200000000000005</v>
      </c>
      <c r="N135" s="2">
        <f t="shared" si="14"/>
        <v>1.0372139508635358E-3</v>
      </c>
    </row>
    <row r="136" spans="1:14" x14ac:dyDescent="0.25">
      <c r="A136" s="6" t="s">
        <v>273</v>
      </c>
      <c r="B136" s="6" t="s">
        <v>273</v>
      </c>
      <c r="C136" s="6" t="s">
        <v>274</v>
      </c>
      <c r="D136" s="6" t="s">
        <v>386</v>
      </c>
      <c r="E136" s="8">
        <v>77.599999999999994</v>
      </c>
      <c r="F136" s="8">
        <v>11.9</v>
      </c>
      <c r="G136" s="8">
        <v>16.399999999999999</v>
      </c>
      <c r="H136" s="8">
        <v>24117</v>
      </c>
      <c r="I136" s="9">
        <f t="shared" si="10"/>
        <v>0.88615384615384607</v>
      </c>
      <c r="J136" s="9">
        <f t="shared" si="11"/>
        <v>0.85222222222222221</v>
      </c>
      <c r="K136" s="9">
        <f t="shared" si="12"/>
        <v>0.82861652852974776</v>
      </c>
      <c r="L136" s="9">
        <f t="shared" si="13"/>
        <v>0.85533949211847415</v>
      </c>
      <c r="M136" s="8">
        <v>0.85499999999999998</v>
      </c>
      <c r="N136" s="2">
        <f t="shared" si="14"/>
        <v>-3.3949211847417171E-4</v>
      </c>
    </row>
    <row r="137" spans="1:14" x14ac:dyDescent="0.25">
      <c r="A137" s="6" t="s">
        <v>275</v>
      </c>
      <c r="B137" s="6" t="s">
        <v>275</v>
      </c>
      <c r="C137" s="6" t="s">
        <v>276</v>
      </c>
      <c r="D137" s="6" t="s">
        <v>378</v>
      </c>
      <c r="E137" s="8">
        <v>81.2</v>
      </c>
      <c r="F137" s="8">
        <v>8.9</v>
      </c>
      <c r="G137" s="8">
        <v>16.600000000000001</v>
      </c>
      <c r="H137" s="8">
        <v>26104</v>
      </c>
      <c r="I137" s="9">
        <f t="shared" si="10"/>
        <v>0.94153846153846155</v>
      </c>
      <c r="J137" s="9">
        <f t="shared" si="11"/>
        <v>0.75777777777777788</v>
      </c>
      <c r="K137" s="9">
        <f t="shared" si="12"/>
        <v>0.84057584843560418</v>
      </c>
      <c r="L137" s="9">
        <f t="shared" si="13"/>
        <v>0.84330682040819682</v>
      </c>
      <c r="M137" s="8">
        <v>0.84299999999999997</v>
      </c>
      <c r="N137" s="2">
        <f t="shared" si="14"/>
        <v>-3.0682040819685064E-4</v>
      </c>
    </row>
    <row r="138" spans="1:14" x14ac:dyDescent="0.25">
      <c r="A138" s="6" t="s">
        <v>277</v>
      </c>
      <c r="B138" s="6" t="s">
        <v>277</v>
      </c>
      <c r="C138" s="6" t="s">
        <v>278</v>
      </c>
      <c r="D138" s="6" t="s">
        <v>383</v>
      </c>
      <c r="E138" s="8">
        <v>78.3</v>
      </c>
      <c r="F138" s="8">
        <v>9.8000000000000007</v>
      </c>
      <c r="G138" s="8">
        <v>13.4</v>
      </c>
      <c r="H138" s="8">
        <v>129916</v>
      </c>
      <c r="I138" s="9">
        <f t="shared" si="10"/>
        <v>0.89692307692307693</v>
      </c>
      <c r="J138" s="9">
        <f t="shared" si="11"/>
        <v>0.69888888888888889</v>
      </c>
      <c r="K138" s="9">
        <f t="shared" si="12"/>
        <v>1.0829900149266927</v>
      </c>
      <c r="L138" s="9">
        <f t="shared" si="13"/>
        <v>0.87887935348121426</v>
      </c>
      <c r="M138" s="8">
        <v>0.85599999999999998</v>
      </c>
      <c r="N138" s="2">
        <f t="shared" si="14"/>
        <v>-2.2879353481214282E-2</v>
      </c>
    </row>
    <row r="139" spans="1:14" x14ac:dyDescent="0.25">
      <c r="A139" s="6" t="s">
        <v>279</v>
      </c>
      <c r="B139" s="6" t="s">
        <v>279</v>
      </c>
      <c r="C139" s="6" t="s">
        <v>280</v>
      </c>
      <c r="D139" s="6" t="s">
        <v>386</v>
      </c>
      <c r="E139" s="8">
        <v>74.8</v>
      </c>
      <c r="F139" s="8">
        <v>10.8</v>
      </c>
      <c r="G139" s="8">
        <v>14.7</v>
      </c>
      <c r="H139" s="8">
        <v>19428</v>
      </c>
      <c r="I139" s="9">
        <f t="shared" si="10"/>
        <v>0.84307692307692306</v>
      </c>
      <c r="J139" s="9">
        <f t="shared" si="11"/>
        <v>0.76833333333333331</v>
      </c>
      <c r="K139" s="9">
        <f t="shared" si="12"/>
        <v>0.79595802842174845</v>
      </c>
      <c r="L139" s="9">
        <f t="shared" si="13"/>
        <v>0.80186701337392341</v>
      </c>
      <c r="M139" s="8">
        <v>0.80200000000000005</v>
      </c>
      <c r="N139" s="2">
        <f t="shared" si="14"/>
        <v>1.3298662607663658E-4</v>
      </c>
    </row>
    <row r="140" spans="1:14" x14ac:dyDescent="0.25">
      <c r="A140" s="6" t="s">
        <v>281</v>
      </c>
      <c r="B140" s="6" t="s">
        <v>281</v>
      </c>
      <c r="C140" s="6" t="s">
        <v>282</v>
      </c>
      <c r="D140" s="6" t="s">
        <v>386</v>
      </c>
      <c r="E140" s="8">
        <v>70.3</v>
      </c>
      <c r="F140" s="8">
        <v>12</v>
      </c>
      <c r="G140" s="8">
        <v>15</v>
      </c>
      <c r="H140" s="8">
        <v>23286</v>
      </c>
      <c r="I140" s="9">
        <f t="shared" si="10"/>
        <v>0.77384615384615385</v>
      </c>
      <c r="J140" s="9">
        <f t="shared" si="11"/>
        <v>0.81666666666666665</v>
      </c>
      <c r="K140" s="9">
        <f t="shared" si="12"/>
        <v>0.82331981000335441</v>
      </c>
      <c r="L140" s="9">
        <f t="shared" si="13"/>
        <v>0.80430852966138444</v>
      </c>
      <c r="M140" s="8">
        <v>0.80400000000000005</v>
      </c>
      <c r="N140" s="2">
        <f t="shared" si="14"/>
        <v>-3.0852966138439353E-4</v>
      </c>
    </row>
    <row r="141" spans="1:14" x14ac:dyDescent="0.25">
      <c r="A141" s="6" t="s">
        <v>283</v>
      </c>
      <c r="B141" s="6" t="s">
        <v>283</v>
      </c>
      <c r="C141" s="6" t="s">
        <v>284</v>
      </c>
      <c r="D141" s="6" t="s">
        <v>381</v>
      </c>
      <c r="E141" s="8">
        <v>64.7</v>
      </c>
      <c r="F141" s="8">
        <v>3.8</v>
      </c>
      <c r="G141" s="8">
        <v>10.8</v>
      </c>
      <c r="H141" s="8">
        <v>1617</v>
      </c>
      <c r="I141" s="9">
        <f t="shared" si="10"/>
        <v>0.68769230769230771</v>
      </c>
      <c r="J141" s="9">
        <f t="shared" si="11"/>
        <v>0.42666666666666669</v>
      </c>
      <c r="K141" s="9">
        <f t="shared" si="12"/>
        <v>0.42041191792918176</v>
      </c>
      <c r="L141" s="9">
        <f t="shared" si="13"/>
        <v>0.49779741091157537</v>
      </c>
      <c r="M141" s="8">
        <v>0.498</v>
      </c>
      <c r="N141" s="2">
        <f t="shared" si="14"/>
        <v>2.0258908842463175E-4</v>
      </c>
    </row>
    <row r="142" spans="1:14" x14ac:dyDescent="0.25">
      <c r="A142" s="6" t="s">
        <v>285</v>
      </c>
      <c r="B142" s="6" t="s">
        <v>285</v>
      </c>
      <c r="C142" s="6" t="s">
        <v>286</v>
      </c>
      <c r="D142" s="6" t="s">
        <v>382</v>
      </c>
      <c r="E142" s="8">
        <v>74</v>
      </c>
      <c r="F142" s="8">
        <v>8.4</v>
      </c>
      <c r="G142" s="8">
        <v>13.7</v>
      </c>
      <c r="H142" s="8">
        <v>22436</v>
      </c>
      <c r="I142" s="9">
        <f t="shared" si="10"/>
        <v>0.83076923076923082</v>
      </c>
      <c r="J142" s="9">
        <f t="shared" si="11"/>
        <v>0.66055555555555556</v>
      </c>
      <c r="K142" s="9">
        <f t="shared" si="12"/>
        <v>0.81770272559829804</v>
      </c>
      <c r="L142" s="9">
        <f t="shared" si="13"/>
        <v>0.76558790908576446</v>
      </c>
      <c r="M142" s="8">
        <v>0.76500000000000001</v>
      </c>
      <c r="N142" s="2">
        <f t="shared" si="14"/>
        <v>-5.8790908576444867E-4</v>
      </c>
    </row>
    <row r="143" spans="1:14" x14ac:dyDescent="0.25">
      <c r="A143" s="6" t="s">
        <v>287</v>
      </c>
      <c r="B143" s="6" t="s">
        <v>287</v>
      </c>
      <c r="C143" s="6" t="s">
        <v>288</v>
      </c>
      <c r="D143" s="6" t="s">
        <v>382</v>
      </c>
      <c r="E143" s="8">
        <v>75.2</v>
      </c>
      <c r="F143" s="8">
        <v>9.3000000000000007</v>
      </c>
      <c r="G143" s="8">
        <v>13.1</v>
      </c>
      <c r="H143" s="8">
        <v>9791</v>
      </c>
      <c r="I143" s="9">
        <f t="shared" si="10"/>
        <v>0.84923076923076923</v>
      </c>
      <c r="J143" s="9">
        <f t="shared" si="11"/>
        <v>0.67388888888888887</v>
      </c>
      <c r="K143" s="9">
        <f t="shared" si="12"/>
        <v>0.69244682745261132</v>
      </c>
      <c r="L143" s="9">
        <f t="shared" si="13"/>
        <v>0.7345141199730536</v>
      </c>
      <c r="M143" s="8">
        <v>0.73499999999999999</v>
      </c>
      <c r="N143" s="2">
        <f t="shared" si="14"/>
        <v>4.8588002694638366E-4</v>
      </c>
    </row>
    <row r="144" spans="1:14" x14ac:dyDescent="0.25">
      <c r="A144" s="6" t="s">
        <v>289</v>
      </c>
      <c r="B144" s="6" t="s">
        <v>289</v>
      </c>
      <c r="C144" s="6" t="s">
        <v>290</v>
      </c>
      <c r="D144" s="6" t="s">
        <v>382</v>
      </c>
      <c r="E144" s="8">
        <v>73</v>
      </c>
      <c r="F144" s="8">
        <v>8.6</v>
      </c>
      <c r="G144" s="8">
        <v>13.3</v>
      </c>
      <c r="H144" s="8">
        <v>10372</v>
      </c>
      <c r="I144" s="9">
        <f t="shared" si="10"/>
        <v>0.81538461538461537</v>
      </c>
      <c r="J144" s="9">
        <f t="shared" si="11"/>
        <v>0.65611111111111109</v>
      </c>
      <c r="K144" s="9">
        <f t="shared" si="12"/>
        <v>0.7011546271258261</v>
      </c>
      <c r="L144" s="9">
        <f t="shared" si="13"/>
        <v>0.72119255808022897</v>
      </c>
      <c r="M144" s="8">
        <v>0.72199999999999998</v>
      </c>
      <c r="N144" s="2">
        <f t="shared" si="14"/>
        <v>8.0744191977100144E-4</v>
      </c>
    </row>
    <row r="145" spans="1:14" x14ac:dyDescent="0.25">
      <c r="A145" s="6" t="s">
        <v>291</v>
      </c>
      <c r="B145" s="6" t="s">
        <v>291</v>
      </c>
      <c r="C145" s="6" t="s">
        <v>292</v>
      </c>
      <c r="D145" s="6" t="s">
        <v>380</v>
      </c>
      <c r="E145" s="8">
        <v>73.7</v>
      </c>
      <c r="F145" s="8">
        <v>10.3</v>
      </c>
      <c r="G145" s="8">
        <v>12.9</v>
      </c>
      <c r="H145" s="8">
        <v>5372</v>
      </c>
      <c r="I145" s="9">
        <f t="shared" si="10"/>
        <v>0.82615384615384624</v>
      </c>
      <c r="J145" s="9">
        <f t="shared" si="11"/>
        <v>0.70166666666666666</v>
      </c>
      <c r="K145" s="9">
        <f t="shared" si="12"/>
        <v>0.60177361297534315</v>
      </c>
      <c r="L145" s="9">
        <f t="shared" si="13"/>
        <v>0.70394971647828142</v>
      </c>
      <c r="M145" s="8">
        <v>0.70399999999999996</v>
      </c>
      <c r="N145" s="2">
        <f t="shared" si="14"/>
        <v>5.0283521718541557E-5</v>
      </c>
    </row>
    <row r="146" spans="1:14" x14ac:dyDescent="0.25">
      <c r="A146" s="6" t="s">
        <v>293</v>
      </c>
      <c r="B146" s="6" t="s">
        <v>293</v>
      </c>
      <c r="C146" s="6" t="s">
        <v>294</v>
      </c>
      <c r="D146" s="6" t="s">
        <v>381</v>
      </c>
      <c r="E146" s="8">
        <v>66.599999999999994</v>
      </c>
      <c r="F146" s="8">
        <v>5.3</v>
      </c>
      <c r="G146" s="8">
        <v>12</v>
      </c>
      <c r="H146" s="8">
        <v>3070</v>
      </c>
      <c r="I146" s="9">
        <f t="shared" si="10"/>
        <v>0.71692307692307689</v>
      </c>
      <c r="J146" s="9">
        <f t="shared" si="11"/>
        <v>0.51</v>
      </c>
      <c r="K146" s="9">
        <f t="shared" si="12"/>
        <v>0.51725449972596926</v>
      </c>
      <c r="L146" s="9">
        <f t="shared" si="13"/>
        <v>0.5740049943748351</v>
      </c>
      <c r="M146" s="8">
        <v>0.57399999999999995</v>
      </c>
      <c r="N146" s="2">
        <f t="shared" si="14"/>
        <v>-4.9943748351433115E-6</v>
      </c>
    </row>
    <row r="147" spans="1:14" x14ac:dyDescent="0.25">
      <c r="A147" s="6" t="s">
        <v>295</v>
      </c>
      <c r="B147" s="6" t="s">
        <v>295</v>
      </c>
      <c r="C147" s="6" t="s">
        <v>296</v>
      </c>
      <c r="D147" s="6" t="s">
        <v>383</v>
      </c>
      <c r="E147" s="8">
        <v>74.400000000000006</v>
      </c>
      <c r="F147" s="8">
        <v>9.6</v>
      </c>
      <c r="G147" s="8">
        <v>16.100000000000001</v>
      </c>
      <c r="H147" s="8">
        <v>51320</v>
      </c>
      <c r="I147" s="9">
        <f t="shared" si="10"/>
        <v>0.83692307692307699</v>
      </c>
      <c r="J147" s="9">
        <f t="shared" si="11"/>
        <v>0.76722222222222225</v>
      </c>
      <c r="K147" s="9">
        <f t="shared" si="12"/>
        <v>0.94268831145030108</v>
      </c>
      <c r="L147" s="9">
        <f t="shared" si="13"/>
        <v>0.84591153331544089</v>
      </c>
      <c r="M147" s="8">
        <v>0.84699999999999998</v>
      </c>
      <c r="N147" s="2">
        <f t="shared" si="14"/>
        <v>1.0884666845590862E-3</v>
      </c>
    </row>
    <row r="148" spans="1:14" x14ac:dyDescent="0.25">
      <c r="A148" s="6" t="s">
        <v>297</v>
      </c>
      <c r="B148" s="6" t="s">
        <v>297</v>
      </c>
      <c r="C148" s="6" t="s">
        <v>298</v>
      </c>
      <c r="D148" s="6" t="s">
        <v>381</v>
      </c>
      <c r="E148" s="8">
        <v>66.900000000000006</v>
      </c>
      <c r="F148" s="8">
        <v>2.8</v>
      </c>
      <c r="G148" s="8">
        <v>9.5</v>
      </c>
      <c r="H148" s="8">
        <v>2250</v>
      </c>
      <c r="I148" s="9">
        <f t="shared" si="10"/>
        <v>0.72153846153846157</v>
      </c>
      <c r="J148" s="9">
        <f t="shared" si="11"/>
        <v>0.35722222222222222</v>
      </c>
      <c r="K148" s="9">
        <f t="shared" si="12"/>
        <v>0.47031433219485469</v>
      </c>
      <c r="L148" s="9">
        <f t="shared" si="13"/>
        <v>0.49491284134796937</v>
      </c>
      <c r="M148" s="8">
        <v>0.49399999999999999</v>
      </c>
      <c r="N148" s="2">
        <f t="shared" si="14"/>
        <v>-9.1284134796937311E-4</v>
      </c>
    </row>
    <row r="149" spans="1:14" x14ac:dyDescent="0.25">
      <c r="A149" s="6" t="s">
        <v>299</v>
      </c>
      <c r="B149" s="6" t="s">
        <v>299</v>
      </c>
      <c r="C149" s="6" t="s">
        <v>300</v>
      </c>
      <c r="D149" s="6" t="s">
        <v>378</v>
      </c>
      <c r="E149" s="8">
        <v>75</v>
      </c>
      <c r="F149" s="8">
        <v>10.8</v>
      </c>
      <c r="G149" s="8">
        <v>14.4</v>
      </c>
      <c r="H149" s="8">
        <v>12202</v>
      </c>
      <c r="I149" s="9">
        <f t="shared" si="10"/>
        <v>0.84615384615384615</v>
      </c>
      <c r="J149" s="9">
        <f t="shared" si="11"/>
        <v>0.76</v>
      </c>
      <c r="K149" s="9">
        <f t="shared" si="12"/>
        <v>0.72569967368104482</v>
      </c>
      <c r="L149" s="9">
        <f t="shared" si="13"/>
        <v>0.77566337275857822</v>
      </c>
      <c r="M149" s="8">
        <v>0.77600000000000002</v>
      </c>
      <c r="N149" s="2">
        <f t="shared" si="14"/>
        <v>3.3662724142180522E-4</v>
      </c>
    </row>
    <row r="150" spans="1:14" x14ac:dyDescent="0.25">
      <c r="A150" s="6" t="s">
        <v>301</v>
      </c>
      <c r="B150" s="6" t="s">
        <v>301</v>
      </c>
      <c r="C150" s="6" t="s">
        <v>302</v>
      </c>
      <c r="D150" s="6" t="s">
        <v>381</v>
      </c>
      <c r="E150" s="8">
        <v>73.3</v>
      </c>
      <c r="F150" s="8">
        <v>9.4</v>
      </c>
      <c r="G150" s="8">
        <v>14.1</v>
      </c>
      <c r="H150" s="8">
        <v>23886</v>
      </c>
      <c r="I150" s="9">
        <f t="shared" si="10"/>
        <v>0.82</v>
      </c>
      <c r="J150" s="9">
        <f t="shared" si="11"/>
        <v>0.70500000000000007</v>
      </c>
      <c r="K150" s="9">
        <f t="shared" si="12"/>
        <v>0.82716269675667842</v>
      </c>
      <c r="L150" s="9">
        <f t="shared" si="13"/>
        <v>0.78198418508964407</v>
      </c>
      <c r="M150" s="8">
        <v>0.78200000000000003</v>
      </c>
      <c r="N150" s="2">
        <f t="shared" si="14"/>
        <v>1.5814910355960166E-5</v>
      </c>
    </row>
    <row r="151" spans="1:14" x14ac:dyDescent="0.25">
      <c r="A151" s="6" t="s">
        <v>303</v>
      </c>
      <c r="B151" s="6" t="s">
        <v>303</v>
      </c>
      <c r="C151" s="6" t="s">
        <v>304</v>
      </c>
      <c r="D151" s="6" t="s">
        <v>381</v>
      </c>
      <c r="E151" s="8">
        <v>51.3</v>
      </c>
      <c r="F151" s="8">
        <v>3.3</v>
      </c>
      <c r="G151" s="8">
        <v>9.5</v>
      </c>
      <c r="H151" s="8">
        <v>1529</v>
      </c>
      <c r="I151" s="9">
        <f t="shared" si="10"/>
        <v>0.48153846153846147</v>
      </c>
      <c r="J151" s="9">
        <f t="shared" si="11"/>
        <v>0.37388888888888888</v>
      </c>
      <c r="K151" s="9">
        <f t="shared" si="12"/>
        <v>0.41195904257534971</v>
      </c>
      <c r="L151" s="9">
        <f t="shared" si="13"/>
        <v>0.42015466837358539</v>
      </c>
      <c r="M151" s="8">
        <v>0.42</v>
      </c>
      <c r="N151" s="2">
        <f t="shared" si="14"/>
        <v>-1.546683735854093E-4</v>
      </c>
    </row>
    <row r="152" spans="1:14" x14ac:dyDescent="0.25">
      <c r="A152" s="6" t="s">
        <v>305</v>
      </c>
      <c r="B152" s="6" t="s">
        <v>305</v>
      </c>
      <c r="C152" s="6" t="s">
        <v>306</v>
      </c>
      <c r="D152" s="6" t="s">
        <v>388</v>
      </c>
      <c r="E152" s="8">
        <v>83.2</v>
      </c>
      <c r="F152" s="8">
        <v>11.6</v>
      </c>
      <c r="G152" s="8">
        <v>15.4</v>
      </c>
      <c r="H152" s="8">
        <v>78162</v>
      </c>
      <c r="I152" s="9">
        <f t="shared" si="10"/>
        <v>0.97230769230769232</v>
      </c>
      <c r="J152" s="9">
        <f t="shared" si="11"/>
        <v>0.81444444444444453</v>
      </c>
      <c r="K152" s="9">
        <f t="shared" si="12"/>
        <v>1.0062379192976953</v>
      </c>
      <c r="L152" s="9">
        <f t="shared" si="13"/>
        <v>0.92709012549157321</v>
      </c>
      <c r="M152" s="8">
        <v>0.92500000000000004</v>
      </c>
      <c r="N152" s="2">
        <f t="shared" si="14"/>
        <v>-2.0901254915731693E-3</v>
      </c>
    </row>
    <row r="153" spans="1:14" x14ac:dyDescent="0.25">
      <c r="A153" s="6" t="s">
        <v>307</v>
      </c>
      <c r="B153" s="6" t="s">
        <v>307</v>
      </c>
      <c r="C153" s="6" t="s">
        <v>308</v>
      </c>
      <c r="D153" s="6" t="s">
        <v>386</v>
      </c>
      <c r="E153" s="8">
        <v>76.400000000000006</v>
      </c>
      <c r="F153" s="8">
        <v>12.2</v>
      </c>
      <c r="G153" s="8">
        <v>15</v>
      </c>
      <c r="H153" s="8">
        <v>26764</v>
      </c>
      <c r="I153" s="9">
        <f t="shared" si="10"/>
        <v>0.86769230769230776</v>
      </c>
      <c r="J153" s="9">
        <f t="shared" si="11"/>
        <v>0.82333333333333325</v>
      </c>
      <c r="K153" s="9">
        <f t="shared" si="12"/>
        <v>0.84434758038638091</v>
      </c>
      <c r="L153" s="9">
        <f t="shared" si="13"/>
        <v>0.84493033583127075</v>
      </c>
      <c r="M153" s="8">
        <v>0.84499999999999997</v>
      </c>
      <c r="N153" s="2">
        <f t="shared" si="14"/>
        <v>6.9664168729222098E-5</v>
      </c>
    </row>
    <row r="154" spans="1:14" x14ac:dyDescent="0.25">
      <c r="A154" s="6" t="s">
        <v>309</v>
      </c>
      <c r="B154" s="6" t="s">
        <v>309</v>
      </c>
      <c r="C154" s="6" t="s">
        <v>310</v>
      </c>
      <c r="D154" s="6" t="s">
        <v>378</v>
      </c>
      <c r="E154" s="8">
        <v>80.599999999999994</v>
      </c>
      <c r="F154" s="8">
        <v>12.1</v>
      </c>
      <c r="G154" s="8">
        <v>17.3</v>
      </c>
      <c r="H154" s="8">
        <v>28664</v>
      </c>
      <c r="I154" s="9">
        <f t="shared" si="10"/>
        <v>0.93230769230769217</v>
      </c>
      <c r="J154" s="9">
        <f t="shared" si="11"/>
        <v>0.88388888888888895</v>
      </c>
      <c r="K154" s="9">
        <f t="shared" si="12"/>
        <v>0.85470762882427864</v>
      </c>
      <c r="L154" s="9">
        <f t="shared" si="13"/>
        <v>0.88972987654183844</v>
      </c>
      <c r="M154" s="8">
        <v>0.89</v>
      </c>
      <c r="N154" s="2">
        <f t="shared" si="14"/>
        <v>2.7012345816157524E-4</v>
      </c>
    </row>
    <row r="155" spans="1:14" x14ac:dyDescent="0.25">
      <c r="A155" s="6" t="s">
        <v>311</v>
      </c>
      <c r="B155" s="6" t="s">
        <v>311</v>
      </c>
      <c r="C155" s="6" t="s">
        <v>312</v>
      </c>
      <c r="D155" s="6" t="s">
        <v>390</v>
      </c>
      <c r="E155" s="8">
        <v>68.099999999999994</v>
      </c>
      <c r="F155" s="8">
        <v>5.3</v>
      </c>
      <c r="G155" s="8">
        <v>9.6</v>
      </c>
      <c r="H155" s="8">
        <v>1561</v>
      </c>
      <c r="I155" s="9">
        <f t="shared" si="10"/>
        <v>0.73999999999999988</v>
      </c>
      <c r="J155" s="9">
        <f t="shared" si="11"/>
        <v>0.44333333333333336</v>
      </c>
      <c r="K155" s="9">
        <f t="shared" si="12"/>
        <v>0.41508781682605406</v>
      </c>
      <c r="L155" s="9">
        <f t="shared" si="13"/>
        <v>0.51447865856734509</v>
      </c>
      <c r="M155" s="8">
        <v>0.51500000000000001</v>
      </c>
      <c r="N155" s="2">
        <f t="shared" si="14"/>
        <v>5.2134143265492039E-4</v>
      </c>
    </row>
    <row r="156" spans="1:14" x14ac:dyDescent="0.25">
      <c r="A156" s="6" t="s">
        <v>313</v>
      </c>
      <c r="B156" s="6" t="s">
        <v>313</v>
      </c>
      <c r="C156" s="6" t="s">
        <v>314</v>
      </c>
      <c r="D156" s="6" t="s">
        <v>381</v>
      </c>
      <c r="E156" s="8">
        <v>57.7</v>
      </c>
      <c r="F156" s="8">
        <v>10.3</v>
      </c>
      <c r="G156" s="8">
        <v>13</v>
      </c>
      <c r="H156" s="8">
        <v>12087</v>
      </c>
      <c r="I156" s="9">
        <f t="shared" si="10"/>
        <v>0.58000000000000007</v>
      </c>
      <c r="J156" s="9">
        <f t="shared" si="11"/>
        <v>0.70444444444444443</v>
      </c>
      <c r="K156" s="9">
        <f t="shared" si="12"/>
        <v>0.72426926988384821</v>
      </c>
      <c r="L156" s="9">
        <f t="shared" si="13"/>
        <v>0.66638457169632959</v>
      </c>
      <c r="M156" s="8">
        <v>0.66600000000000004</v>
      </c>
      <c r="N156" s="2">
        <f t="shared" si="14"/>
        <v>-3.8457169632954979E-4</v>
      </c>
    </row>
    <row r="157" spans="1:14" x14ac:dyDescent="0.25">
      <c r="A157" s="6" t="s">
        <v>315</v>
      </c>
      <c r="B157" s="6" t="s">
        <v>315</v>
      </c>
      <c r="C157" s="6" t="s">
        <v>316</v>
      </c>
      <c r="D157" s="6" t="s">
        <v>381</v>
      </c>
      <c r="E157" s="8">
        <v>56.1</v>
      </c>
      <c r="F157" s="8">
        <v>4.8</v>
      </c>
      <c r="G157" s="8">
        <v>4.9000000000000004</v>
      </c>
      <c r="H157" s="8">
        <v>1882</v>
      </c>
      <c r="I157" s="9">
        <f t="shared" si="10"/>
        <v>0.55538461538461537</v>
      </c>
      <c r="J157" s="9">
        <f t="shared" si="11"/>
        <v>0.2961111111111111</v>
      </c>
      <c r="K157" s="9">
        <f t="shared" si="12"/>
        <v>0.44333650740630604</v>
      </c>
      <c r="L157" s="9">
        <f t="shared" si="13"/>
        <v>0.41776047498249497</v>
      </c>
      <c r="M157" s="8">
        <v>0.41799999999999998</v>
      </c>
      <c r="N157" s="2">
        <f t="shared" si="14"/>
        <v>2.3952501750501565E-4</v>
      </c>
    </row>
    <row r="158" spans="1:14" x14ac:dyDescent="0.25">
      <c r="A158" s="6" t="s">
        <v>317</v>
      </c>
      <c r="B158" s="6" t="s">
        <v>317</v>
      </c>
      <c r="C158" s="6" t="s">
        <v>318</v>
      </c>
      <c r="D158" s="6" t="s">
        <v>378</v>
      </c>
      <c r="E158" s="8">
        <v>82.8</v>
      </c>
      <c r="F158" s="8">
        <v>9.8000000000000007</v>
      </c>
      <c r="G158" s="8">
        <v>17.7</v>
      </c>
      <c r="H158" s="8">
        <v>32779</v>
      </c>
      <c r="I158" s="9">
        <f t="shared" si="10"/>
        <v>0.96615384615384614</v>
      </c>
      <c r="J158" s="9">
        <f t="shared" si="11"/>
        <v>0.81833333333333336</v>
      </c>
      <c r="K158" s="9">
        <f t="shared" si="12"/>
        <v>0.87497116402341002</v>
      </c>
      <c r="L158" s="9">
        <f t="shared" si="13"/>
        <v>0.88441633725467172</v>
      </c>
      <c r="M158" s="8">
        <v>0.88400000000000001</v>
      </c>
      <c r="N158" s="2">
        <f t="shared" si="14"/>
        <v>-4.1633725467171701E-4</v>
      </c>
    </row>
    <row r="159" spans="1:14" x14ac:dyDescent="0.25">
      <c r="A159" s="6" t="s">
        <v>319</v>
      </c>
      <c r="B159" s="6" t="s">
        <v>319</v>
      </c>
      <c r="C159" s="6" t="s">
        <v>320</v>
      </c>
      <c r="D159" s="6" t="s">
        <v>376</v>
      </c>
      <c r="E159" s="8">
        <v>75</v>
      </c>
      <c r="F159" s="8">
        <v>10.9</v>
      </c>
      <c r="G159" s="8">
        <v>14</v>
      </c>
      <c r="H159" s="8">
        <v>10789</v>
      </c>
      <c r="I159" s="9">
        <f t="shared" si="10"/>
        <v>0.84615384615384615</v>
      </c>
      <c r="J159" s="9">
        <f t="shared" si="11"/>
        <v>0.75222222222222224</v>
      </c>
      <c r="K159" s="9">
        <f t="shared" si="12"/>
        <v>0.70710882546518905</v>
      </c>
      <c r="L159" s="9">
        <f t="shared" si="13"/>
        <v>0.76635015564541664</v>
      </c>
      <c r="M159" s="8">
        <v>0.76600000000000001</v>
      </c>
      <c r="N159" s="2">
        <f t="shared" si="14"/>
        <v>-3.5015564541662769E-4</v>
      </c>
    </row>
    <row r="160" spans="1:14" x14ac:dyDescent="0.25">
      <c r="A160" s="6" t="s">
        <v>321</v>
      </c>
      <c r="B160" s="6" t="s">
        <v>321</v>
      </c>
      <c r="C160" s="6" t="s">
        <v>322</v>
      </c>
      <c r="D160" s="6" t="s">
        <v>379</v>
      </c>
      <c r="E160" s="8">
        <v>63.7</v>
      </c>
      <c r="F160" s="8">
        <v>3.5</v>
      </c>
      <c r="G160" s="8">
        <v>7.2</v>
      </c>
      <c r="H160" s="8">
        <v>3846</v>
      </c>
      <c r="I160" s="9">
        <f t="shared" si="10"/>
        <v>0.67230769230769238</v>
      </c>
      <c r="J160" s="9">
        <f t="shared" si="11"/>
        <v>0.31666666666666665</v>
      </c>
      <c r="K160" s="9">
        <f t="shared" si="12"/>
        <v>0.55129582805224508</v>
      </c>
      <c r="L160" s="9">
        <f t="shared" si="13"/>
        <v>0.48961161534524611</v>
      </c>
      <c r="M160" s="8">
        <v>0.49</v>
      </c>
      <c r="N160" s="2">
        <f t="shared" si="14"/>
        <v>3.8838465475388162E-4</v>
      </c>
    </row>
    <row r="161" spans="1:14" x14ac:dyDescent="0.25">
      <c r="A161" s="6" t="s">
        <v>323</v>
      </c>
      <c r="B161" s="6" t="s">
        <v>323</v>
      </c>
      <c r="C161" s="6" t="s">
        <v>324</v>
      </c>
      <c r="D161" s="6" t="s">
        <v>382</v>
      </c>
      <c r="E161" s="8">
        <v>71.3</v>
      </c>
      <c r="F161" s="8">
        <v>8.3000000000000007</v>
      </c>
      <c r="G161" s="8">
        <v>12.7</v>
      </c>
      <c r="H161" s="8">
        <v>16018</v>
      </c>
      <c r="I161" s="9">
        <f t="shared" si="10"/>
        <v>0.78923076923076918</v>
      </c>
      <c r="J161" s="9">
        <f t="shared" si="11"/>
        <v>0.62944444444444447</v>
      </c>
      <c r="K161" s="9">
        <f t="shared" si="12"/>
        <v>0.76680393471903519</v>
      </c>
      <c r="L161" s="9">
        <f t="shared" si="13"/>
        <v>0.72490636875212555</v>
      </c>
      <c r="M161" s="8">
        <v>0.72499999999999998</v>
      </c>
      <c r="N161" s="2">
        <f t="shared" si="14"/>
        <v>9.3631247874426116E-5</v>
      </c>
    </row>
    <row r="162" spans="1:14" x14ac:dyDescent="0.25">
      <c r="A162" s="6" t="s">
        <v>325</v>
      </c>
      <c r="B162" s="6" t="s">
        <v>325</v>
      </c>
      <c r="C162" s="6" t="s">
        <v>326</v>
      </c>
      <c r="D162" s="6" t="s">
        <v>381</v>
      </c>
      <c r="E162" s="8">
        <v>48.9</v>
      </c>
      <c r="F162" s="8">
        <v>6.8</v>
      </c>
      <c r="G162" s="8">
        <v>11.4</v>
      </c>
      <c r="H162" s="8">
        <v>7522</v>
      </c>
      <c r="I162" s="9">
        <f t="shared" si="10"/>
        <v>0.44461538461538458</v>
      </c>
      <c r="J162" s="9">
        <f t="shared" si="11"/>
        <v>0.54333333333333333</v>
      </c>
      <c r="K162" s="9">
        <f t="shared" si="12"/>
        <v>0.65262377291845119</v>
      </c>
      <c r="L162" s="9">
        <f t="shared" si="13"/>
        <v>0.5402207254886463</v>
      </c>
      <c r="M162" s="8">
        <v>0.54100000000000004</v>
      </c>
      <c r="N162" s="2">
        <f t="shared" si="14"/>
        <v>7.792745113537336E-4</v>
      </c>
    </row>
    <row r="163" spans="1:14" x14ac:dyDescent="0.25">
      <c r="A163" s="6" t="s">
        <v>327</v>
      </c>
      <c r="B163" s="6" t="s">
        <v>327</v>
      </c>
      <c r="C163" s="6" t="s">
        <v>328</v>
      </c>
      <c r="D163" s="6" t="s">
        <v>377</v>
      </c>
      <c r="E163" s="8">
        <v>82.3</v>
      </c>
      <c r="F163" s="8">
        <v>12.3</v>
      </c>
      <c r="G163" s="8">
        <v>16.100000000000001</v>
      </c>
      <c r="H163" s="8">
        <v>46251</v>
      </c>
      <c r="I163" s="9">
        <f t="shared" si="10"/>
        <v>0.95846153846153836</v>
      </c>
      <c r="J163" s="9">
        <f t="shared" si="11"/>
        <v>0.85722222222222233</v>
      </c>
      <c r="K163" s="9">
        <f t="shared" si="12"/>
        <v>0.9269788999141062</v>
      </c>
      <c r="L163" s="9">
        <f t="shared" si="13"/>
        <v>0.91322821283405231</v>
      </c>
      <c r="M163" s="8">
        <v>0.91300000000000003</v>
      </c>
      <c r="N163" s="2">
        <f t="shared" si="14"/>
        <v>-2.282128340522771E-4</v>
      </c>
    </row>
    <row r="164" spans="1:14" x14ac:dyDescent="0.25">
      <c r="A164" s="6" t="s">
        <v>329</v>
      </c>
      <c r="B164" s="6" t="s">
        <v>329</v>
      </c>
      <c r="C164" s="6" t="s">
        <v>330</v>
      </c>
      <c r="D164" s="6" t="s">
        <v>385</v>
      </c>
      <c r="E164" s="8">
        <v>83.1</v>
      </c>
      <c r="F164" s="8">
        <v>13.4</v>
      </c>
      <c r="G164" s="8">
        <v>16</v>
      </c>
      <c r="H164" s="8">
        <v>56364</v>
      </c>
      <c r="I164" s="9">
        <f t="shared" si="10"/>
        <v>0.97076923076923072</v>
      </c>
      <c r="J164" s="9">
        <f t="shared" si="11"/>
        <v>0.89111111111111108</v>
      </c>
      <c r="K164" s="9">
        <f t="shared" si="12"/>
        <v>0.95684980395357799</v>
      </c>
      <c r="L164" s="9">
        <f t="shared" si="13"/>
        <v>0.9389242254451714</v>
      </c>
      <c r="M164" s="8">
        <v>0.93899999999999995</v>
      </c>
      <c r="N164" s="2">
        <f t="shared" si="14"/>
        <v>7.5774554828544893E-5</v>
      </c>
    </row>
    <row r="165" spans="1:14" x14ac:dyDescent="0.25">
      <c r="A165" s="6" t="s">
        <v>331</v>
      </c>
      <c r="B165" s="6" t="s">
        <v>331</v>
      </c>
      <c r="C165" s="6" t="s">
        <v>332</v>
      </c>
      <c r="D165" s="6" t="s">
        <v>383</v>
      </c>
      <c r="E165" s="8">
        <v>69.7</v>
      </c>
      <c r="F165" s="8">
        <v>5.0999999999999996</v>
      </c>
      <c r="G165" s="8">
        <v>9</v>
      </c>
      <c r="H165" s="8">
        <v>2441</v>
      </c>
      <c r="I165" s="9">
        <f t="shared" si="10"/>
        <v>0.7646153846153847</v>
      </c>
      <c r="J165" s="9">
        <f t="shared" si="11"/>
        <v>0.42</v>
      </c>
      <c r="K165" s="9">
        <f t="shared" si="12"/>
        <v>0.48262198690690844</v>
      </c>
      <c r="L165" s="9">
        <f t="shared" si="13"/>
        <v>0.53715522999693288</v>
      </c>
      <c r="M165" s="8">
        <v>0.53600000000000003</v>
      </c>
      <c r="N165" s="2">
        <f t="shared" si="14"/>
        <v>-1.1552299969328494E-3</v>
      </c>
    </row>
    <row r="166" spans="1:14" x14ac:dyDescent="0.25">
      <c r="A166" s="6" t="s">
        <v>333</v>
      </c>
      <c r="B166" s="6" t="s">
        <v>333</v>
      </c>
      <c r="C166" s="6" t="s">
        <v>334</v>
      </c>
      <c r="D166" s="6" t="s">
        <v>392</v>
      </c>
      <c r="E166" s="8">
        <v>69.599999999999994</v>
      </c>
      <c r="F166" s="8">
        <v>10.4</v>
      </c>
      <c r="G166" s="8">
        <v>11.3</v>
      </c>
      <c r="H166" s="8">
        <v>2601</v>
      </c>
      <c r="I166" s="9">
        <f t="shared" si="10"/>
        <v>0.76307692307692299</v>
      </c>
      <c r="J166" s="9">
        <f t="shared" si="11"/>
        <v>0.66055555555555556</v>
      </c>
      <c r="K166" s="9">
        <f t="shared" si="12"/>
        <v>0.49221224264502678</v>
      </c>
      <c r="L166" s="9">
        <f t="shared" si="13"/>
        <v>0.62836216442581461</v>
      </c>
      <c r="M166" s="8">
        <v>0.627</v>
      </c>
      <c r="N166" s="2">
        <f t="shared" si="14"/>
        <v>-1.3621644258146048E-3</v>
      </c>
    </row>
    <row r="167" spans="1:14" x14ac:dyDescent="0.25">
      <c r="A167" s="6" t="s">
        <v>395</v>
      </c>
      <c r="B167" s="6" t="s">
        <v>408</v>
      </c>
      <c r="C167" s="6" t="s">
        <v>335</v>
      </c>
      <c r="D167" s="6" t="s">
        <v>381</v>
      </c>
      <c r="E167" s="8">
        <v>65.5</v>
      </c>
      <c r="F167" s="8">
        <v>5.8</v>
      </c>
      <c r="G167" s="8">
        <v>8.9</v>
      </c>
      <c r="H167" s="8">
        <v>2467</v>
      </c>
      <c r="I167" s="9">
        <f t="shared" si="10"/>
        <v>0.7</v>
      </c>
      <c r="J167" s="9">
        <f t="shared" si="11"/>
        <v>0.44055555555555559</v>
      </c>
      <c r="K167" s="9">
        <f t="shared" si="12"/>
        <v>0.48422242935004411</v>
      </c>
      <c r="L167" s="9">
        <f t="shared" si="13"/>
        <v>0.53053561251721804</v>
      </c>
      <c r="M167" s="8">
        <v>0.53100000000000003</v>
      </c>
      <c r="N167" s="2">
        <f t="shared" si="14"/>
        <v>4.643874827819916E-4</v>
      </c>
    </row>
    <row r="168" spans="1:14" x14ac:dyDescent="0.25">
      <c r="A168" s="6" t="s">
        <v>336</v>
      </c>
      <c r="B168" s="6" t="s">
        <v>336</v>
      </c>
      <c r="C168" s="6" t="s">
        <v>337</v>
      </c>
      <c r="D168" s="6" t="s">
        <v>388</v>
      </c>
      <c r="E168" s="8">
        <v>74.599999999999994</v>
      </c>
      <c r="F168" s="8">
        <v>7.9</v>
      </c>
      <c r="G168" s="8">
        <v>13.6</v>
      </c>
      <c r="H168" s="8">
        <v>14519</v>
      </c>
      <c r="I168" s="9">
        <f t="shared" si="10"/>
        <v>0.83999999999999986</v>
      </c>
      <c r="J168" s="9">
        <f t="shared" si="11"/>
        <v>0.64111111111111119</v>
      </c>
      <c r="K168" s="9">
        <f t="shared" si="12"/>
        <v>0.75196196087152278</v>
      </c>
      <c r="L168" s="9">
        <f t="shared" si="13"/>
        <v>0.73983718193373671</v>
      </c>
      <c r="M168" s="8">
        <v>0.74</v>
      </c>
      <c r="N168" s="2">
        <f t="shared" si="14"/>
        <v>1.6281806626328166E-4</v>
      </c>
    </row>
    <row r="169" spans="1:14" x14ac:dyDescent="0.25">
      <c r="A169" s="6" t="s">
        <v>396</v>
      </c>
      <c r="B169" s="6" t="s">
        <v>405</v>
      </c>
      <c r="C169" s="6" t="s">
        <v>205</v>
      </c>
      <c r="D169" s="6" t="s">
        <v>378</v>
      </c>
      <c r="E169" s="8">
        <v>75.5</v>
      </c>
      <c r="F169" s="8">
        <v>9.4</v>
      </c>
      <c r="G169" s="8">
        <v>12.9</v>
      </c>
      <c r="H169" s="8">
        <v>12405</v>
      </c>
      <c r="I169" s="9">
        <f t="shared" si="10"/>
        <v>0.85384615384615381</v>
      </c>
      <c r="J169" s="9">
        <f t="shared" si="11"/>
        <v>0.67166666666666663</v>
      </c>
      <c r="K169" s="9">
        <f t="shared" si="12"/>
        <v>0.72819205464109626</v>
      </c>
      <c r="L169" s="9">
        <f t="shared" si="13"/>
        <v>0.7474688858309585</v>
      </c>
      <c r="M169" s="8">
        <v>0.748</v>
      </c>
      <c r="N169" s="2">
        <f t="shared" si="14"/>
        <v>5.3111416904150222E-4</v>
      </c>
    </row>
    <row r="170" spans="1:14" x14ac:dyDescent="0.25">
      <c r="A170" s="6" t="s">
        <v>338</v>
      </c>
      <c r="B170" s="6" t="s">
        <v>338</v>
      </c>
      <c r="C170" s="6" t="s">
        <v>339</v>
      </c>
      <c r="D170" s="6" t="s">
        <v>388</v>
      </c>
      <c r="E170" s="8">
        <v>68.5</v>
      </c>
      <c r="F170" s="8">
        <v>4.4000000000000004</v>
      </c>
      <c r="G170" s="8">
        <v>12.5</v>
      </c>
      <c r="H170" s="8">
        <v>5371</v>
      </c>
      <c r="I170" s="9">
        <f t="shared" si="10"/>
        <v>0.74615384615384617</v>
      </c>
      <c r="J170" s="9">
        <f t="shared" si="11"/>
        <v>0.49388888888888888</v>
      </c>
      <c r="K170" s="9">
        <f t="shared" si="12"/>
        <v>0.60174549127157029</v>
      </c>
      <c r="L170" s="9">
        <f t="shared" si="13"/>
        <v>0.60528070190911876</v>
      </c>
      <c r="M170" s="8">
        <v>0.60599999999999998</v>
      </c>
      <c r="N170" s="2">
        <f t="shared" si="14"/>
        <v>7.1929809088122632E-4</v>
      </c>
    </row>
    <row r="171" spans="1:14" x14ac:dyDescent="0.25">
      <c r="A171" s="6" t="s">
        <v>340</v>
      </c>
      <c r="B171" s="6" t="s">
        <v>340</v>
      </c>
      <c r="C171" s="6" t="s">
        <v>341</v>
      </c>
      <c r="D171" s="6" t="s">
        <v>381</v>
      </c>
      <c r="E171" s="8">
        <v>60.2</v>
      </c>
      <c r="F171" s="8">
        <v>4.7</v>
      </c>
      <c r="G171" s="8">
        <v>12</v>
      </c>
      <c r="H171" s="8">
        <v>1262</v>
      </c>
      <c r="I171" s="9">
        <f t="shared" si="10"/>
        <v>0.61846153846153851</v>
      </c>
      <c r="J171" s="9">
        <f t="shared" si="11"/>
        <v>0.49</v>
      </c>
      <c r="K171" s="9">
        <f t="shared" si="12"/>
        <v>0.38296900623578345</v>
      </c>
      <c r="L171" s="9">
        <f t="shared" si="13"/>
        <v>0.48778016331886959</v>
      </c>
      <c r="M171" s="8">
        <v>0.48699999999999999</v>
      </c>
      <c r="N171" s="2">
        <f t="shared" si="14"/>
        <v>-7.8016331886959778E-4</v>
      </c>
    </row>
    <row r="172" spans="1:14" x14ac:dyDescent="0.25">
      <c r="A172" s="6" t="s">
        <v>342</v>
      </c>
      <c r="B172" s="6" t="s">
        <v>342</v>
      </c>
      <c r="C172" s="6" t="s">
        <v>343</v>
      </c>
      <c r="D172" s="6" t="s">
        <v>380</v>
      </c>
      <c r="E172" s="8">
        <v>73</v>
      </c>
      <c r="F172" s="8">
        <v>11.1</v>
      </c>
      <c r="G172" s="8">
        <v>14.3</v>
      </c>
      <c r="H172" s="8">
        <v>5284</v>
      </c>
      <c r="I172" s="9">
        <f t="shared" si="10"/>
        <v>0.81538461538461537</v>
      </c>
      <c r="J172" s="9">
        <f t="shared" si="11"/>
        <v>0.76722222222222225</v>
      </c>
      <c r="K172" s="9">
        <f t="shared" si="12"/>
        <v>0.59927864177402468</v>
      </c>
      <c r="L172" s="9">
        <f t="shared" si="13"/>
        <v>0.72105904450628555</v>
      </c>
      <c r="M172" s="8">
        <v>0.72099999999999997</v>
      </c>
      <c r="N172" s="2">
        <f t="shared" si="14"/>
        <v>-5.9044506285577114E-5</v>
      </c>
    </row>
    <row r="173" spans="1:14" x14ac:dyDescent="0.25">
      <c r="A173" s="6" t="s">
        <v>344</v>
      </c>
      <c r="B173" s="6" t="s">
        <v>344</v>
      </c>
      <c r="C173" s="6" t="s">
        <v>345</v>
      </c>
      <c r="D173" s="6" t="s">
        <v>382</v>
      </c>
      <c r="E173" s="8">
        <v>70.5</v>
      </c>
      <c r="F173" s="8">
        <v>10.9</v>
      </c>
      <c r="G173" s="8">
        <v>12.7</v>
      </c>
      <c r="H173" s="8">
        <v>28049</v>
      </c>
      <c r="I173" s="9">
        <f t="shared" si="10"/>
        <v>0.77692307692307694</v>
      </c>
      <c r="J173" s="9">
        <f t="shared" si="11"/>
        <v>0.71611111111111114</v>
      </c>
      <c r="K173" s="9">
        <f t="shared" si="12"/>
        <v>0.85143138117312922</v>
      </c>
      <c r="L173" s="9">
        <f t="shared" si="13"/>
        <v>0.77953573542346288</v>
      </c>
      <c r="M173" s="8">
        <v>0.78</v>
      </c>
      <c r="N173" s="2">
        <f t="shared" si="14"/>
        <v>4.6426457653714337E-4</v>
      </c>
    </row>
    <row r="174" spans="1:14" x14ac:dyDescent="0.25">
      <c r="A174" s="6" t="s">
        <v>346</v>
      </c>
      <c r="B174" s="6" t="s">
        <v>346</v>
      </c>
      <c r="C174" s="6" t="s">
        <v>347</v>
      </c>
      <c r="D174" s="6" t="s">
        <v>379</v>
      </c>
      <c r="E174" s="8">
        <v>75</v>
      </c>
      <c r="F174" s="8">
        <v>7.1</v>
      </c>
      <c r="G174" s="8">
        <v>14.6</v>
      </c>
      <c r="H174" s="8">
        <v>10249</v>
      </c>
      <c r="I174" s="9">
        <f t="shared" si="10"/>
        <v>0.84615384615384615</v>
      </c>
      <c r="J174" s="9">
        <f t="shared" si="11"/>
        <v>0.64222222222222225</v>
      </c>
      <c r="K174" s="9">
        <f t="shared" si="12"/>
        <v>0.69935257336375845</v>
      </c>
      <c r="L174" s="9">
        <f t="shared" si="13"/>
        <v>0.72434190846546886</v>
      </c>
      <c r="M174" s="8">
        <v>0.72499999999999998</v>
      </c>
      <c r="N174" s="2">
        <f t="shared" si="14"/>
        <v>6.5809153453111335E-4</v>
      </c>
    </row>
    <row r="175" spans="1:14" x14ac:dyDescent="0.25">
      <c r="A175" s="6" t="s">
        <v>348</v>
      </c>
      <c r="B175" s="6" t="s">
        <v>348</v>
      </c>
      <c r="C175" s="6" t="s">
        <v>349</v>
      </c>
      <c r="D175" s="6" t="s">
        <v>383</v>
      </c>
      <c r="E175" s="8">
        <v>75.5</v>
      </c>
      <c r="F175" s="8">
        <v>7.9</v>
      </c>
      <c r="G175" s="8">
        <v>14.6</v>
      </c>
      <c r="H175" s="8">
        <v>18705</v>
      </c>
      <c r="I175" s="9">
        <f t="shared" si="10"/>
        <v>0.85384615384615381</v>
      </c>
      <c r="J175" s="9">
        <f t="shared" si="11"/>
        <v>0.66888888888888887</v>
      </c>
      <c r="K175" s="9">
        <f t="shared" si="12"/>
        <v>0.79022932188025918</v>
      </c>
      <c r="L175" s="9">
        <f t="shared" si="13"/>
        <v>0.76705925838312616</v>
      </c>
      <c r="M175" s="8">
        <v>0.76700000000000002</v>
      </c>
      <c r="N175" s="2">
        <f t="shared" si="14"/>
        <v>-5.9258383126148395E-5</v>
      </c>
    </row>
    <row r="176" spans="1:14" x14ac:dyDescent="0.25">
      <c r="A176" s="6" t="s">
        <v>350</v>
      </c>
      <c r="B176" s="6" t="s">
        <v>350</v>
      </c>
      <c r="C176" s="6" t="s">
        <v>351</v>
      </c>
      <c r="D176" s="6" t="s">
        <v>392</v>
      </c>
      <c r="E176" s="8">
        <v>65.7</v>
      </c>
      <c r="F176" s="8">
        <v>9.9</v>
      </c>
      <c r="G176" s="8">
        <v>10.8</v>
      </c>
      <c r="H176" s="8">
        <v>14026</v>
      </c>
      <c r="I176" s="9">
        <f t="shared" si="10"/>
        <v>0.70307692307692315</v>
      </c>
      <c r="J176" s="9">
        <f t="shared" si="11"/>
        <v>0.63000000000000012</v>
      </c>
      <c r="K176" s="9">
        <f t="shared" si="12"/>
        <v>0.7467436822650636</v>
      </c>
      <c r="L176" s="9">
        <f t="shared" si="13"/>
        <v>0.69157345729264508</v>
      </c>
      <c r="M176" s="8">
        <v>0.69199999999999995</v>
      </c>
      <c r="N176" s="2">
        <f t="shared" si="14"/>
        <v>4.265427073548711E-4</v>
      </c>
    </row>
    <row r="177" spans="1:14" x14ac:dyDescent="0.25">
      <c r="A177" s="6" t="s">
        <v>352</v>
      </c>
      <c r="B177" s="6" t="s">
        <v>352</v>
      </c>
      <c r="C177" s="6" t="s">
        <v>353</v>
      </c>
      <c r="D177" s="6" t="s">
        <v>381</v>
      </c>
      <c r="E177" s="8">
        <v>59.2</v>
      </c>
      <c r="F177" s="8">
        <v>5.7</v>
      </c>
      <c r="G177" s="8">
        <v>10</v>
      </c>
      <c r="H177" s="8">
        <v>1670</v>
      </c>
      <c r="I177" s="9">
        <f t="shared" si="10"/>
        <v>0.60307692307692307</v>
      </c>
      <c r="J177" s="9">
        <f t="shared" si="11"/>
        <v>0.46777777777777779</v>
      </c>
      <c r="K177" s="9">
        <f t="shared" si="12"/>
        <v>0.42528362324535257</v>
      </c>
      <c r="L177" s="9">
        <f t="shared" si="13"/>
        <v>0.49320823429120664</v>
      </c>
      <c r="M177" s="8">
        <v>0.49299999999999999</v>
      </c>
      <c r="N177" s="2">
        <f t="shared" si="14"/>
        <v>-2.0823429120664372E-4</v>
      </c>
    </row>
    <row r="178" spans="1:14" x14ac:dyDescent="0.25">
      <c r="A178" s="6" t="s">
        <v>354</v>
      </c>
      <c r="B178" s="6" t="s">
        <v>354</v>
      </c>
      <c r="C178" s="6" t="s">
        <v>355</v>
      </c>
      <c r="D178" s="6" t="s">
        <v>386</v>
      </c>
      <c r="E178" s="8">
        <v>71.099999999999994</v>
      </c>
      <c r="F178" s="8">
        <v>11.3</v>
      </c>
      <c r="G178" s="8">
        <v>15.3</v>
      </c>
      <c r="H178" s="8">
        <v>7361</v>
      </c>
      <c r="I178" s="9">
        <f t="shared" si="10"/>
        <v>0.78615384615384609</v>
      </c>
      <c r="J178" s="9">
        <f t="shared" si="11"/>
        <v>0.80166666666666675</v>
      </c>
      <c r="K178" s="9">
        <f t="shared" si="12"/>
        <v>0.64935549078673227</v>
      </c>
      <c r="L178" s="9">
        <f t="shared" si="13"/>
        <v>0.7424398862868069</v>
      </c>
      <c r="M178" s="8">
        <v>0.74299999999999999</v>
      </c>
      <c r="N178" s="2">
        <f t="shared" si="14"/>
        <v>5.6011371319308889E-4</v>
      </c>
    </row>
    <row r="179" spans="1:14" x14ac:dyDescent="0.25">
      <c r="A179" s="6" t="s">
        <v>356</v>
      </c>
      <c r="B179" s="6" t="s">
        <v>409</v>
      </c>
      <c r="C179" s="6" t="s">
        <v>357</v>
      </c>
      <c r="D179" s="6" t="s">
        <v>383</v>
      </c>
      <c r="E179" s="8">
        <v>77.099999999999994</v>
      </c>
      <c r="F179" s="8">
        <v>9.5</v>
      </c>
      <c r="G179" s="8">
        <v>13.3</v>
      </c>
      <c r="H179" s="8">
        <v>66203</v>
      </c>
      <c r="I179" s="9">
        <f t="shared" si="10"/>
        <v>0.8784615384615384</v>
      </c>
      <c r="J179" s="9">
        <f t="shared" si="11"/>
        <v>0.68611111111111112</v>
      </c>
      <c r="K179" s="9">
        <f t="shared" si="12"/>
        <v>0.98115393432862241</v>
      </c>
      <c r="L179" s="9">
        <f t="shared" si="13"/>
        <v>0.83936615053245955</v>
      </c>
      <c r="M179" s="8">
        <v>0.84</v>
      </c>
      <c r="N179" s="2">
        <f t="shared" si="14"/>
        <v>6.3384946754041493E-4</v>
      </c>
    </row>
    <row r="180" spans="1:14" x14ac:dyDescent="0.25">
      <c r="A180" s="6" t="s">
        <v>397</v>
      </c>
      <c r="B180" s="6" t="s">
        <v>406</v>
      </c>
      <c r="C180" s="6" t="s">
        <v>358</v>
      </c>
      <c r="D180" s="6" t="s">
        <v>377</v>
      </c>
      <c r="E180" s="8">
        <v>80.8</v>
      </c>
      <c r="F180" s="8">
        <v>13.3</v>
      </c>
      <c r="G180" s="8">
        <v>16.3</v>
      </c>
      <c r="H180" s="8">
        <v>37931</v>
      </c>
      <c r="I180" s="9">
        <f t="shared" si="10"/>
        <v>0.93538461538461537</v>
      </c>
      <c r="J180" s="9">
        <f t="shared" si="11"/>
        <v>0.89611111111111108</v>
      </c>
      <c r="K180" s="9">
        <f t="shared" si="12"/>
        <v>0.89702237836959819</v>
      </c>
      <c r="L180" s="9">
        <f t="shared" si="13"/>
        <v>0.90932358234928645</v>
      </c>
      <c r="M180" s="8">
        <v>0.91</v>
      </c>
      <c r="N180" s="2">
        <f t="shared" si="14"/>
        <v>6.7641765071357884E-4</v>
      </c>
    </row>
    <row r="181" spans="1:14" x14ac:dyDescent="0.25">
      <c r="A181" s="6" t="s">
        <v>398</v>
      </c>
      <c r="B181" s="6" t="s">
        <v>398</v>
      </c>
      <c r="C181" s="6" t="s">
        <v>359</v>
      </c>
      <c r="D181" s="6" t="s">
        <v>387</v>
      </c>
      <c r="E181" s="8">
        <v>79.2</v>
      </c>
      <c r="F181" s="8">
        <v>13.2</v>
      </c>
      <c r="G181" s="8">
        <v>16.5</v>
      </c>
      <c r="H181" s="8">
        <v>53245</v>
      </c>
      <c r="I181" s="9">
        <f t="shared" si="10"/>
        <v>0.91076923076923078</v>
      </c>
      <c r="J181" s="9">
        <f t="shared" si="11"/>
        <v>0.89833333333333332</v>
      </c>
      <c r="K181" s="9">
        <f t="shared" si="12"/>
        <v>0.94825069158887521</v>
      </c>
      <c r="L181" s="9">
        <f t="shared" si="13"/>
        <v>0.9188748065674085</v>
      </c>
      <c r="M181" s="8">
        <v>0.92</v>
      </c>
      <c r="N181" s="2">
        <f t="shared" si="14"/>
        <v>1.1251934325915425E-3</v>
      </c>
    </row>
    <row r="182" spans="1:14" x14ac:dyDescent="0.25">
      <c r="A182" s="6" t="s">
        <v>360</v>
      </c>
      <c r="B182" s="6" t="s">
        <v>360</v>
      </c>
      <c r="C182" s="6" t="s">
        <v>361</v>
      </c>
      <c r="D182" s="6" t="s">
        <v>382</v>
      </c>
      <c r="E182" s="8">
        <v>77.400000000000006</v>
      </c>
      <c r="F182" s="8">
        <v>8.6</v>
      </c>
      <c r="G182" s="8">
        <v>15.5</v>
      </c>
      <c r="H182" s="8">
        <v>19148</v>
      </c>
      <c r="I182" s="9">
        <f t="shared" si="10"/>
        <v>0.8830769230769232</v>
      </c>
      <c r="J182" s="9">
        <f t="shared" si="11"/>
        <v>0.71722222222222221</v>
      </c>
      <c r="K182" s="9">
        <f t="shared" si="12"/>
        <v>0.79376514437041856</v>
      </c>
      <c r="L182" s="9">
        <f t="shared" si="13"/>
        <v>0.79514823466226292</v>
      </c>
      <c r="M182" s="8">
        <v>0.79500000000000004</v>
      </c>
      <c r="N182" s="2">
        <f t="shared" si="14"/>
        <v>-1.4823466226288051E-4</v>
      </c>
    </row>
    <row r="183" spans="1:14" x14ac:dyDescent="0.25">
      <c r="A183" s="6" t="s">
        <v>362</v>
      </c>
      <c r="B183" s="6" t="s">
        <v>362</v>
      </c>
      <c r="C183" s="6" t="s">
        <v>363</v>
      </c>
      <c r="D183" s="6" t="s">
        <v>392</v>
      </c>
      <c r="E183" s="8">
        <v>69.400000000000006</v>
      </c>
      <c r="F183" s="8">
        <v>12</v>
      </c>
      <c r="G183" s="8">
        <v>12.2</v>
      </c>
      <c r="H183" s="8">
        <v>5748</v>
      </c>
      <c r="I183" s="9">
        <f t="shared" si="10"/>
        <v>0.76000000000000012</v>
      </c>
      <c r="J183" s="9">
        <f t="shared" si="11"/>
        <v>0.73888888888888893</v>
      </c>
      <c r="K183" s="9">
        <f t="shared" si="12"/>
        <v>0.61199278842026894</v>
      </c>
      <c r="L183" s="9">
        <f t="shared" si="13"/>
        <v>0.70045409332118391</v>
      </c>
      <c r="M183" s="8">
        <v>0.70099999999999996</v>
      </c>
      <c r="N183" s="2">
        <f t="shared" si="14"/>
        <v>5.4590667881604382E-4</v>
      </c>
    </row>
    <row r="184" spans="1:14" x14ac:dyDescent="0.25">
      <c r="A184" s="6" t="s">
        <v>364</v>
      </c>
      <c r="B184" s="6" t="s">
        <v>364</v>
      </c>
      <c r="C184" s="6" t="s">
        <v>365</v>
      </c>
      <c r="D184" s="6" t="s">
        <v>390</v>
      </c>
      <c r="E184" s="8">
        <v>72.099999999999994</v>
      </c>
      <c r="F184" s="8">
        <v>6.8</v>
      </c>
      <c r="G184" s="8">
        <v>10.8</v>
      </c>
      <c r="H184" s="8">
        <v>2805</v>
      </c>
      <c r="I184" s="9">
        <f t="shared" si="10"/>
        <v>0.80153846153846142</v>
      </c>
      <c r="J184" s="9">
        <f t="shared" si="11"/>
        <v>0.52666666666666673</v>
      </c>
      <c r="K184" s="9">
        <f t="shared" si="12"/>
        <v>0.50361809121384027</v>
      </c>
      <c r="L184" s="9">
        <f t="shared" si="13"/>
        <v>0.59683439135843297</v>
      </c>
      <c r="M184" s="8">
        <v>0.59699999999999998</v>
      </c>
      <c r="N184" s="2">
        <f t="shared" si="14"/>
        <v>1.656086415670055E-4</v>
      </c>
    </row>
    <row r="185" spans="1:14" x14ac:dyDescent="0.25">
      <c r="A185" s="6" t="s">
        <v>366</v>
      </c>
      <c r="B185" s="6" t="s">
        <v>407</v>
      </c>
      <c r="C185" s="6" t="s">
        <v>367</v>
      </c>
      <c r="D185" s="6" t="s">
        <v>382</v>
      </c>
      <c r="E185" s="8">
        <v>74.400000000000006</v>
      </c>
      <c r="F185" s="8">
        <v>9.4</v>
      </c>
      <c r="G185" s="8">
        <v>14.3</v>
      </c>
      <c r="H185" s="8">
        <v>15129</v>
      </c>
      <c r="I185" s="9">
        <f t="shared" si="10"/>
        <v>0.83692307692307699</v>
      </c>
      <c r="J185" s="9">
        <f t="shared" si="11"/>
        <v>0.71055555555555561</v>
      </c>
      <c r="K185" s="9">
        <f t="shared" si="12"/>
        <v>0.75817870409734534</v>
      </c>
      <c r="L185" s="9">
        <f t="shared" si="13"/>
        <v>0.7668052094910065</v>
      </c>
      <c r="M185" s="8">
        <v>0.76700000000000002</v>
      </c>
      <c r="N185" s="2">
        <f t="shared" si="14"/>
        <v>1.9479050899351424E-4</v>
      </c>
    </row>
    <row r="186" spans="1:14" x14ac:dyDescent="0.25">
      <c r="A186" s="6" t="s">
        <v>368</v>
      </c>
      <c r="B186" s="6" t="s">
        <v>368</v>
      </c>
      <c r="C186" s="6" t="s">
        <v>369</v>
      </c>
      <c r="D186" s="6" t="s">
        <v>388</v>
      </c>
      <c r="E186" s="8">
        <v>75.900000000000006</v>
      </c>
      <c r="F186" s="8">
        <v>8</v>
      </c>
      <c r="G186" s="8">
        <v>12.6</v>
      </c>
      <c r="H186" s="8">
        <v>5335</v>
      </c>
      <c r="I186" s="9">
        <f t="shared" si="10"/>
        <v>0.8600000000000001</v>
      </c>
      <c r="J186" s="9">
        <f t="shared" si="11"/>
        <v>0.6166666666666667</v>
      </c>
      <c r="K186" s="9">
        <f t="shared" si="12"/>
        <v>0.60072960731382608</v>
      </c>
      <c r="L186" s="9">
        <f t="shared" si="13"/>
        <v>0.68298209848616687</v>
      </c>
      <c r="M186" s="8">
        <v>0.68300000000000005</v>
      </c>
      <c r="N186" s="2">
        <f t="shared" si="14"/>
        <v>1.7901513833185057E-5</v>
      </c>
    </row>
    <row r="187" spans="1:14" x14ac:dyDescent="0.25">
      <c r="A187" s="6" t="s">
        <v>370</v>
      </c>
      <c r="B187" s="6" t="s">
        <v>370</v>
      </c>
      <c r="C187" s="6" t="s">
        <v>371</v>
      </c>
      <c r="D187" s="6" t="s">
        <v>383</v>
      </c>
      <c r="E187" s="8">
        <v>64.099999999999994</v>
      </c>
      <c r="F187" s="8">
        <v>3</v>
      </c>
      <c r="G187" s="8">
        <v>9</v>
      </c>
      <c r="H187" s="8">
        <v>2300</v>
      </c>
      <c r="I187" s="9">
        <f t="shared" si="10"/>
        <v>0.67846153846153834</v>
      </c>
      <c r="J187" s="9">
        <f t="shared" si="11"/>
        <v>0.35</v>
      </c>
      <c r="K187" s="9">
        <f t="shared" si="12"/>
        <v>0.47363437202418684</v>
      </c>
      <c r="L187" s="9">
        <f t="shared" si="13"/>
        <v>0.48270170152440595</v>
      </c>
      <c r="M187" s="8">
        <v>0.48199999999999998</v>
      </c>
      <c r="N187" s="2">
        <f t="shared" si="14"/>
        <v>-7.0170152440596212E-4</v>
      </c>
    </row>
    <row r="188" spans="1:14" x14ac:dyDescent="0.25">
      <c r="A188" s="6" t="s">
        <v>372</v>
      </c>
      <c r="B188" s="6" t="s">
        <v>372</v>
      </c>
      <c r="C188" s="6" t="s">
        <v>373</v>
      </c>
      <c r="D188" s="6" t="s">
        <v>381</v>
      </c>
      <c r="E188" s="8">
        <v>60.8</v>
      </c>
      <c r="F188" s="8">
        <v>6.9</v>
      </c>
      <c r="G188" s="8">
        <v>12.5</v>
      </c>
      <c r="H188" s="8">
        <v>3464</v>
      </c>
      <c r="I188" s="9">
        <f t="shared" si="10"/>
        <v>0.62769230769230766</v>
      </c>
      <c r="J188" s="9">
        <f t="shared" si="11"/>
        <v>0.57722222222222219</v>
      </c>
      <c r="K188" s="9">
        <f t="shared" si="12"/>
        <v>0.53549393988532767</v>
      </c>
      <c r="L188" s="9">
        <f t="shared" si="13"/>
        <v>0.57891500075185265</v>
      </c>
      <c r="M188" s="8">
        <v>0.57899999999999996</v>
      </c>
      <c r="N188" s="2">
        <f t="shared" si="14"/>
        <v>8.4999248147310524E-5</v>
      </c>
    </row>
    <row r="189" spans="1:14" x14ac:dyDescent="0.25">
      <c r="A189" s="6" t="s">
        <v>374</v>
      </c>
      <c r="B189" s="6" t="s">
        <v>374</v>
      </c>
      <c r="C189" s="6" t="s">
        <v>375</v>
      </c>
      <c r="D189" s="6" t="s">
        <v>381</v>
      </c>
      <c r="E189" s="8">
        <v>59.2</v>
      </c>
      <c r="F189" s="8">
        <v>7.7</v>
      </c>
      <c r="G189" s="8">
        <v>10.3</v>
      </c>
      <c r="H189" s="8">
        <v>1588</v>
      </c>
      <c r="I189" s="9">
        <f t="shared" si="10"/>
        <v>0.60307692307692307</v>
      </c>
      <c r="J189" s="9">
        <f t="shared" si="11"/>
        <v>0.5427777777777778</v>
      </c>
      <c r="K189" s="9">
        <f t="shared" si="12"/>
        <v>0.41767822946299171</v>
      </c>
      <c r="L189" s="9">
        <f t="shared" si="13"/>
        <v>0.51516403493160801</v>
      </c>
      <c r="M189" s="8">
        <v>0.51600000000000001</v>
      </c>
      <c r="N189" s="2">
        <f t="shared" si="14"/>
        <v>8.3596506839200835E-4</v>
      </c>
    </row>
  </sheetData>
  <conditionalFormatting sqref="N1:N1048576">
    <cfRule type="cellIs" dxfId="1" priority="1" operator="lessThan">
      <formula>-0.001</formula>
    </cfRule>
    <cfRule type="cellIs" dxfId="0" priority="2" operator="greaterThan">
      <formula>0.001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</dc:creator>
  <cp:lastModifiedBy>Ronnie</cp:lastModifiedBy>
  <dcterms:created xsi:type="dcterms:W3CDTF">2018-06-02T21:36:03Z</dcterms:created>
  <dcterms:modified xsi:type="dcterms:W3CDTF">2018-06-12T22:57:41Z</dcterms:modified>
</cp:coreProperties>
</file>