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1">
      <go:sheetsCustomData xmlns:go="http://customooxmlschemas.google.com/" r:id="rId6" roundtripDataSignature="AMtx7mi7qTyMGhc+7lumL/nf0iw8eZHMsg=="/>
    </ext>
  </extLst>
</workbook>
</file>

<file path=xl/sharedStrings.xml><?xml version="1.0" encoding="utf-8"?>
<sst xmlns="http://schemas.openxmlformats.org/spreadsheetml/2006/main" count="42" uniqueCount="41">
  <si>
    <t>A top-down estimation of market size</t>
  </si>
  <si>
    <t>New York 2019</t>
  </si>
  <si>
    <t>Unit economics with profitability per order</t>
  </si>
  <si>
    <t>** Numbers are in Millions</t>
  </si>
  <si>
    <t>Unit economics with profitability per order (2019)</t>
  </si>
  <si>
    <t>(Real Numbers)</t>
  </si>
  <si>
    <t>Online food delivery market in the United States amounts to in 2019
In Billion</t>
  </si>
  <si>
    <t>Q1</t>
  </si>
  <si>
    <t>Q2</t>
  </si>
  <si>
    <t>Q3</t>
  </si>
  <si>
    <t>Q4</t>
  </si>
  <si>
    <t>The platform-to-consumer delivery app segment accounts for 
In Billion</t>
  </si>
  <si>
    <t>Revenue</t>
  </si>
  <si>
    <t>Growth Ratio
(UberEats among the Competitors)</t>
  </si>
  <si>
    <t>Cost of Goods Sold (COGS)</t>
  </si>
  <si>
    <t>Doordash has a market share of</t>
  </si>
  <si>
    <t>GrubHub has a market share of</t>
  </si>
  <si>
    <t>Gross Margin</t>
  </si>
  <si>
    <t>UberEats has a market share of</t>
  </si>
  <si>
    <t>Interest expenses</t>
  </si>
  <si>
    <t>Postmates has a market share of</t>
  </si>
  <si>
    <t>Other Income Expenses</t>
  </si>
  <si>
    <t>This analysis is about the period of 2019 devides to quarters.</t>
  </si>
  <si>
    <t>EBIT</t>
  </si>
  <si>
    <t>It reflects the product Eats under Uber company.</t>
  </si>
  <si>
    <t>Provision for income taxes</t>
  </si>
  <si>
    <t>All this data came from the official website of Uber itself and some other trusted websites.</t>
  </si>
  <si>
    <t>Loss from investment method</t>
  </si>
  <si>
    <t xml:space="preserve">During this period the price of the product is in the range between </t>
  </si>
  <si>
    <r>
      <t>Segements:         (</t>
    </r>
    <r>
      <rPr>
        <rFont val="Calibri"/>
        <b/>
        <sz val="8.0"/>
      </rPr>
      <t>Numbers in Millions</t>
    </r>
    <r>
      <rPr>
        <rFont val="Calibri"/>
        <sz val="11.0"/>
      </rPr>
      <t>)</t>
    </r>
  </si>
  <si>
    <t>Net Profit (Loss)</t>
  </si>
  <si>
    <t>Monthly Active Platform Consumers are 93 in the first quarter till 111 in quarter four.</t>
  </si>
  <si>
    <t>When it comes to the number of trips that have been made during 2019, the first quarter it witnessed 1,550 trip and by the end of the year, the total is 1,907.</t>
  </si>
  <si>
    <t>Unit Economics (Loss) per order</t>
  </si>
  <si>
    <t xml:space="preserve">So based on all of that, we find that the percentage of the monthly trips divided on monthly active platform consumers are the following per quarter:  </t>
  </si>
  <si>
    <t>* Quarter One:   5.5
* Quarter Two:   5.6
* Quarter Three:   5.7
* Quarter Four:   5.7</t>
  </si>
  <si>
    <t>top down analysis of uber eats New York City 2019</t>
  </si>
  <si>
    <t>food delivery total market</t>
  </si>
  <si>
    <t>ubereats share of market</t>
  </si>
  <si>
    <t>https://www.forbes.com/sites/sarwantsingh/2019/09/09/the-soon-to-be-200b-online-food-delivery-is-rapidly-changing-the-global-food-industry/</t>
  </si>
  <si>
    <t>https://askwonder.com/research/food-delivery-apps-sl7m5tsd8#:~:text=The%20total%20online%20food%20delivery,segment%20accounts%20for%20%2413.472%20billion.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</si>
</sst>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_(&quot;$&quot;* #,##0.00_);_(&quot;$&quot;* \(#,##0.00\);_(&quot;$&quot;* &quot;-&quot;??_);_(@_)"/>
  </numFmts>
  <fonts count="14">
    <font>
      <sz val="11.0"/>
      <color theme="1"/>
      <name val="Arial"/>
    </font>
    <font>
      <u/>
      <sz val="14.0"/>
      <color rgb="FF222222"/>
      <name val="Arial"/>
    </font>
    <font>
      <sz val="12.0"/>
      <color rgb="FF222222"/>
      <name val="Arial"/>
    </font>
    <font>
      <u/>
      <sz val="14.0"/>
      <color theme="1"/>
      <name val="Calibri"/>
    </font>
    <font>
      <color theme="1"/>
      <name val="Calibri"/>
    </font>
    <font>
      <b/>
      <i/>
      <sz val="8.0"/>
      <color theme="1"/>
      <name val="Calibri"/>
    </font>
    <font>
      <sz val="12.0"/>
      <color theme="1"/>
      <name val="Calibri"/>
    </font>
    <font>
      <b/>
      <u/>
      <sz val="11.0"/>
      <color theme="1"/>
      <name val="Calibri"/>
    </font>
    <font>
      <sz val="11.0"/>
      <color theme="1"/>
      <name val="Calibri"/>
    </font>
    <font>
      <sz val="12.0"/>
      <color rgb="FF000000"/>
      <name val="Brandon_txt_reg"/>
    </font>
    <font/>
    <font>
      <sz val="10.0"/>
      <color theme="1"/>
      <name val="Calibri"/>
    </font>
    <font>
      <u/>
      <color rgb="FF0563C1"/>
    </font>
    <font>
      <u/>
      <color rgb="FF0000FF"/>
    </font>
  </fonts>
  <fills count="3">
    <fill>
      <patternFill patternType="none"/>
    </fill>
    <fill>
      <patternFill patternType="lightGray"/>
    </fill>
    <fill>
      <patternFill patternType="solid">
        <fgColor rgb="FFFFFFFF"/>
        <bgColor rgb="FFFFFFFF"/>
      </patternFill>
    </fill>
  </fills>
  <borders count="16">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top style="double">
        <color rgb="FF000000"/>
      </top>
    </border>
    <border>
      <top style="double">
        <color rgb="FF000000"/>
      </top>
    </border>
    <border>
      <right style="thin">
        <color rgb="FF000000"/>
      </right>
      <top style="double">
        <color rgb="FF000000"/>
      </top>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1" fillId="0" fontId="3" numFmtId="0" xfId="0" applyAlignment="1" applyBorder="1" applyFont="1">
      <alignment readingOrder="0"/>
    </xf>
    <xf borderId="1" fillId="0" fontId="4" numFmtId="0" xfId="0" applyBorder="1" applyFont="1"/>
    <xf borderId="0" fillId="0" fontId="5" numFmtId="0" xfId="0" applyAlignment="1" applyFont="1">
      <alignment horizontal="left"/>
    </xf>
    <xf borderId="1" fillId="0" fontId="6" numFmtId="0" xfId="0" applyAlignment="1" applyBorder="1" applyFont="1">
      <alignment horizontal="center"/>
    </xf>
    <xf borderId="0" fillId="0" fontId="7" numFmtId="0" xfId="0" applyAlignment="1" applyFont="1">
      <alignment readingOrder="0"/>
    </xf>
    <xf borderId="1" fillId="0" fontId="8" numFmtId="0" xfId="0" applyAlignment="1" applyBorder="1" applyFont="1">
      <alignment horizontal="center"/>
    </xf>
    <xf borderId="2" fillId="0" fontId="9" numFmtId="0" xfId="0" applyAlignment="1" applyBorder="1" applyFont="1">
      <alignment readingOrder="0"/>
    </xf>
    <xf borderId="3" fillId="0" fontId="4" numFmtId="0" xfId="0" applyBorder="1" applyFont="1"/>
    <xf borderId="4" fillId="0" fontId="6" numFmtId="164" xfId="0" applyAlignment="1" applyBorder="1" applyFont="1" applyNumberFormat="1">
      <alignment readingOrder="0" vertical="center"/>
    </xf>
    <xf borderId="5" fillId="0" fontId="8" numFmtId="0" xfId="0" applyBorder="1" applyFont="1"/>
    <xf borderId="6" fillId="0" fontId="8" numFmtId="0" xfId="0" applyBorder="1" applyFont="1"/>
    <xf borderId="2" fillId="0" fontId="6" numFmtId="0" xfId="0" applyAlignment="1" applyBorder="1" applyFont="1">
      <alignment horizontal="center" vertical="center"/>
    </xf>
    <xf borderId="3" fillId="0" fontId="6" numFmtId="0" xfId="0" applyAlignment="1" applyBorder="1" applyFont="1">
      <alignment horizontal="center" vertical="center"/>
    </xf>
    <xf borderId="4" fillId="0" fontId="6" numFmtId="0" xfId="0" applyAlignment="1" applyBorder="1" applyFont="1">
      <alignment horizontal="center" vertical="center"/>
    </xf>
    <xf borderId="5" fillId="0" fontId="6" numFmtId="0" xfId="0" applyAlignment="1" applyBorder="1" applyFont="1">
      <alignment horizontal="center" vertical="center"/>
    </xf>
    <xf borderId="6" fillId="0" fontId="10" numFmtId="0" xfId="0" applyBorder="1" applyFont="1"/>
    <xf borderId="5" fillId="0" fontId="11" numFmtId="165" xfId="0" applyBorder="1" applyFont="1" applyNumberFormat="1"/>
    <xf borderId="6" fillId="0" fontId="11" numFmtId="165" xfId="0" applyBorder="1" applyFont="1" applyNumberFormat="1"/>
    <xf borderId="7" fillId="0" fontId="11" numFmtId="165" xfId="0" applyBorder="1" applyFont="1" applyNumberFormat="1"/>
    <xf borderId="0" fillId="0" fontId="8" numFmtId="0" xfId="0" applyAlignment="1" applyFont="1">
      <alignment horizontal="center" readingOrder="0"/>
    </xf>
    <xf borderId="8" fillId="0" fontId="9" numFmtId="0" xfId="0" applyAlignment="1" applyBorder="1" applyFont="1">
      <alignment readingOrder="0" shrinkToFit="0" wrapText="1"/>
    </xf>
    <xf borderId="8" fillId="0" fontId="6" numFmtId="10" xfId="0" applyAlignment="1" applyBorder="1" applyFont="1" applyNumberFormat="1">
      <alignment readingOrder="0" vertical="center"/>
    </xf>
    <xf borderId="0" fillId="0" fontId="8" numFmtId="0" xfId="0" applyAlignment="1" applyFont="1">
      <alignment horizontal="center"/>
    </xf>
    <xf borderId="1" fillId="0" fontId="6" numFmtId="0" xfId="0" applyAlignment="1" applyBorder="1" applyFont="1">
      <alignment horizontal="center" vertical="center"/>
    </xf>
    <xf borderId="1" fillId="0" fontId="11" numFmtId="165" xfId="0" applyBorder="1" applyFont="1" applyNumberFormat="1"/>
    <xf borderId="0" fillId="0" fontId="11" numFmtId="165" xfId="0" applyFont="1" applyNumberFormat="1"/>
    <xf borderId="9" fillId="0" fontId="11" numFmtId="165" xfId="0" applyBorder="1" applyFont="1" applyNumberFormat="1"/>
    <xf borderId="0" fillId="0" fontId="9" numFmtId="0" xfId="0" applyAlignment="1" applyFont="1">
      <alignment readingOrder="0"/>
    </xf>
    <xf borderId="0" fillId="0" fontId="6" numFmtId="10" xfId="0" applyAlignment="1" applyFont="1" applyNumberFormat="1">
      <alignment readingOrder="0"/>
    </xf>
    <xf borderId="0" fillId="0" fontId="6" numFmtId="0" xfId="0" applyAlignment="1" applyFont="1">
      <alignment horizontal="center" vertical="center"/>
    </xf>
    <xf borderId="10" fillId="0" fontId="11" numFmtId="165" xfId="0" applyBorder="1" applyFont="1" applyNumberFormat="1"/>
    <xf borderId="11" fillId="0" fontId="11" numFmtId="165" xfId="0" applyBorder="1" applyFont="1" applyNumberFormat="1"/>
    <xf borderId="12" fillId="0" fontId="11" numFmtId="165" xfId="0" applyBorder="1" applyFont="1" applyNumberFormat="1"/>
    <xf borderId="13" fillId="0" fontId="6" numFmtId="0" xfId="0" applyAlignment="1" applyBorder="1" applyFont="1">
      <alignment horizontal="center"/>
    </xf>
    <xf borderId="14" fillId="0" fontId="10" numFmtId="0" xfId="0" applyBorder="1" applyFont="1"/>
    <xf borderId="14" fillId="0" fontId="11" numFmtId="165" xfId="0" applyBorder="1" applyFont="1" applyNumberFormat="1"/>
    <xf borderId="15" fillId="0" fontId="11" numFmtId="165" xfId="0" applyBorder="1" applyFont="1" applyNumberFormat="1"/>
    <xf borderId="9" fillId="0" fontId="4" numFmtId="0" xfId="0" applyBorder="1" applyFont="1"/>
    <xf borderId="2" fillId="0" fontId="8" numFmtId="0" xfId="0" applyAlignment="1" applyBorder="1" applyFont="1">
      <alignment horizontal="center" readingOrder="0"/>
    </xf>
    <xf borderId="3" fillId="0" fontId="10" numFmtId="0" xfId="0" applyBorder="1" applyFont="1"/>
    <xf borderId="2" fillId="0" fontId="8" numFmtId="165" xfId="0" applyBorder="1" applyFont="1" applyNumberFormat="1"/>
    <xf borderId="3" fillId="0" fontId="8" numFmtId="165" xfId="0" applyBorder="1" applyFont="1" applyNumberFormat="1"/>
    <xf borderId="4" fillId="0" fontId="8" numFmtId="165" xfId="0" applyBorder="1" applyFont="1" applyNumberFormat="1"/>
    <xf borderId="0" fillId="0" fontId="8" numFmtId="165" xfId="0" applyFont="1" applyNumberFormat="1"/>
    <xf borderId="0" fillId="0" fontId="8" numFmtId="0" xfId="0" applyAlignment="1" applyFont="1">
      <alignment shrinkToFit="0" wrapText="1"/>
    </xf>
    <xf borderId="0" fillId="0" fontId="4" numFmtId="0" xfId="0" applyFont="1"/>
    <xf borderId="0" fillId="0" fontId="8" numFmtId="9" xfId="0" applyFont="1" applyNumberFormat="1"/>
    <xf borderId="0" fillId="0" fontId="12" numFmtId="0" xfId="0" applyAlignment="1" applyFont="1">
      <alignment readingOrder="0"/>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orbes.com/sites/sarwantsingh/2019/09/09/the-soon-to-be-200b-online-food-delivery-is-rapidly-changing-the-global-food-industry/" TargetMode="External"/><Relationship Id="rId2" Type="http://schemas.openxmlformats.org/officeDocument/2006/relationships/hyperlink" Target="https://askwonder.com/research/food-delivery-apps-sl7m5tsd8"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63"/>
    <col customWidth="1" min="2" max="3" width="7.63"/>
    <col customWidth="1" min="4" max="4" width="10.75"/>
    <col customWidth="1" min="5" max="5" width="10.13"/>
    <col customWidth="1" min="6" max="6" width="14.75"/>
    <col customWidth="1" min="7" max="7" width="10.13"/>
    <col customWidth="1" min="8" max="8" width="12.75"/>
    <col customWidth="1" min="9" max="9" width="13.38"/>
    <col customWidth="1" min="10" max="10" width="18.5"/>
    <col customWidth="1" min="11" max="11" width="25.25"/>
    <col customWidth="1" min="12" max="12" width="21.75"/>
    <col customWidth="1" min="13" max="13" width="7.63"/>
    <col customWidth="1" min="14" max="14" width="12.63"/>
    <col customWidth="1" min="15" max="15" width="8.75"/>
    <col customWidth="1" min="16" max="16" width="7.63"/>
    <col customWidth="1" min="17" max="17" width="9.63"/>
    <col customWidth="1" min="18" max="18" width="10.75"/>
    <col customWidth="1" min="19" max="19" width="11.5"/>
    <col customWidth="1" min="20" max="20" width="9.25"/>
    <col customWidth="1" min="21" max="26" width="7.63"/>
  </cols>
  <sheetData>
    <row r="1" ht="15.0" customHeight="1"/>
    <row r="2">
      <c r="A2" s="1" t="s">
        <v>0</v>
      </c>
      <c r="F2" s="2" t="s">
        <v>1</v>
      </c>
      <c r="M2" s="3" t="s">
        <v>2</v>
      </c>
    </row>
    <row r="3">
      <c r="M3" s="4"/>
    </row>
    <row r="4">
      <c r="M4" s="4"/>
      <c r="N4" s="5" t="s">
        <v>3</v>
      </c>
    </row>
    <row r="5">
      <c r="M5" s="6" t="s">
        <v>4</v>
      </c>
      <c r="T5" s="7" t="s">
        <v>5</v>
      </c>
    </row>
    <row r="6">
      <c r="M6" s="8"/>
    </row>
    <row r="7">
      <c r="B7" s="9" t="s">
        <v>6</v>
      </c>
      <c r="C7" s="10"/>
      <c r="D7" s="10"/>
      <c r="E7" s="10"/>
      <c r="F7" s="10"/>
      <c r="G7" s="10"/>
      <c r="H7" s="11">
        <v>19472.0</v>
      </c>
      <c r="M7" s="4"/>
      <c r="N7" s="12"/>
      <c r="O7" s="13"/>
      <c r="P7" s="13"/>
      <c r="Q7" s="14" t="s">
        <v>7</v>
      </c>
      <c r="R7" s="15" t="s">
        <v>8</v>
      </c>
      <c r="S7" s="15" t="s">
        <v>9</v>
      </c>
      <c r="T7" s="16" t="s">
        <v>10</v>
      </c>
    </row>
    <row r="8">
      <c r="B8" s="9" t="s">
        <v>11</v>
      </c>
      <c r="C8" s="10"/>
      <c r="D8" s="10"/>
      <c r="E8" s="10"/>
      <c r="F8" s="10"/>
      <c r="G8" s="10"/>
      <c r="H8" s="11">
        <v>6000.0</v>
      </c>
      <c r="M8" s="4"/>
      <c r="N8" s="17" t="s">
        <v>12</v>
      </c>
      <c r="O8" s="18"/>
      <c r="P8" s="18"/>
      <c r="Q8" s="19">
        <v>3099.0</v>
      </c>
      <c r="R8" s="20">
        <v>6265.0</v>
      </c>
      <c r="S8" s="20">
        <v>10078.0</v>
      </c>
      <c r="T8" s="21">
        <v>14147.0</v>
      </c>
    </row>
    <row r="9">
      <c r="H9" s="22"/>
      <c r="J9" s="23" t="s">
        <v>13</v>
      </c>
      <c r="K9" s="24">
        <v>0.1454</v>
      </c>
      <c r="L9" s="25"/>
      <c r="M9" s="4"/>
      <c r="N9" s="26" t="s">
        <v>14</v>
      </c>
      <c r="Q9" s="27">
        <v>4133.0</v>
      </c>
      <c r="R9" s="28">
        <v>12784.0</v>
      </c>
      <c r="S9" s="28">
        <v>17703.0</v>
      </c>
      <c r="T9" s="29">
        <v>22743.0</v>
      </c>
    </row>
    <row r="10">
      <c r="B10" s="30" t="s">
        <v>15</v>
      </c>
      <c r="F10" s="31">
        <v>0.276</v>
      </c>
      <c r="M10" s="4"/>
      <c r="N10" s="26"/>
      <c r="O10" s="32"/>
      <c r="P10" s="32"/>
      <c r="Q10" s="33"/>
      <c r="R10" s="34"/>
      <c r="S10" s="34"/>
      <c r="T10" s="35"/>
    </row>
    <row r="11">
      <c r="B11" s="30" t="s">
        <v>16</v>
      </c>
      <c r="F11" s="31">
        <v>0.267</v>
      </c>
      <c r="K11" s="25"/>
      <c r="L11" s="25"/>
      <c r="M11" s="4"/>
      <c r="N11" s="26" t="s">
        <v>17</v>
      </c>
      <c r="Q11" s="27">
        <f t="shared" ref="Q11:T11" si="1">Q8-Q9</f>
        <v>-1034</v>
      </c>
      <c r="R11" s="28">
        <f t="shared" si="1"/>
        <v>-6519</v>
      </c>
      <c r="S11" s="28">
        <f t="shared" si="1"/>
        <v>-7625</v>
      </c>
      <c r="T11" s="29">
        <f t="shared" si="1"/>
        <v>-8596</v>
      </c>
    </row>
    <row r="12">
      <c r="B12" s="30" t="s">
        <v>18</v>
      </c>
      <c r="F12" s="31">
        <v>0.252</v>
      </c>
      <c r="K12" s="25"/>
      <c r="L12" s="25"/>
      <c r="M12" s="4"/>
      <c r="N12" s="26" t="s">
        <v>19</v>
      </c>
      <c r="Q12" s="27">
        <v>-217.0</v>
      </c>
      <c r="R12" s="28">
        <v>-368.0</v>
      </c>
      <c r="S12" s="28">
        <v>-458.0</v>
      </c>
      <c r="T12" s="29">
        <v>-559.0</v>
      </c>
    </row>
    <row r="13">
      <c r="B13" s="30" t="s">
        <v>20</v>
      </c>
      <c r="F13" s="31">
        <v>0.121</v>
      </c>
      <c r="K13" s="25"/>
      <c r="L13" s="25"/>
      <c r="M13" s="4"/>
      <c r="N13" s="26" t="s">
        <v>21</v>
      </c>
      <c r="Q13" s="27">
        <v>260.0</v>
      </c>
      <c r="R13" s="28">
        <v>658.0</v>
      </c>
      <c r="S13" s="28">
        <v>707.0</v>
      </c>
      <c r="T13" s="29">
        <v>722.0</v>
      </c>
    </row>
    <row r="14" ht="9.75" customHeight="1">
      <c r="B14" s="30"/>
      <c r="C14" s="30"/>
      <c r="K14" s="25"/>
      <c r="L14" s="25"/>
      <c r="M14" s="4"/>
      <c r="N14" s="26"/>
      <c r="O14" s="32"/>
      <c r="P14" s="32"/>
      <c r="Q14" s="33"/>
      <c r="R14" s="34"/>
      <c r="S14" s="34"/>
      <c r="T14" s="35"/>
    </row>
    <row r="15">
      <c r="B15" s="30" t="s">
        <v>22</v>
      </c>
      <c r="C15" s="30"/>
      <c r="K15" s="25"/>
      <c r="L15" s="25"/>
      <c r="M15" s="4"/>
      <c r="N15" s="26" t="s">
        <v>23</v>
      </c>
      <c r="Q15" s="27">
        <f t="shared" ref="Q15:T15" si="2">SUM(Q11:Q13)</f>
        <v>-991</v>
      </c>
      <c r="R15" s="28">
        <f t="shared" si="2"/>
        <v>-6229</v>
      </c>
      <c r="S15" s="28">
        <f t="shared" si="2"/>
        <v>-7376</v>
      </c>
      <c r="T15" s="29">
        <f t="shared" si="2"/>
        <v>-8433</v>
      </c>
    </row>
    <row r="16">
      <c r="B16" s="30" t="s">
        <v>24</v>
      </c>
      <c r="C16" s="30"/>
      <c r="M16" s="4"/>
      <c r="N16" s="26" t="s">
        <v>25</v>
      </c>
      <c r="Q16" s="27">
        <v>19.0</v>
      </c>
      <c r="R16" s="28">
        <v>17.0</v>
      </c>
      <c r="S16" s="28">
        <v>20.0</v>
      </c>
      <c r="T16" s="29">
        <v>45.0</v>
      </c>
    </row>
    <row r="17">
      <c r="B17" s="30" t="s">
        <v>26</v>
      </c>
      <c r="C17" s="30"/>
      <c r="M17" s="4"/>
      <c r="N17" s="26" t="s">
        <v>27</v>
      </c>
      <c r="Q17" s="27">
        <v>-10.0</v>
      </c>
      <c r="R17" s="28">
        <v>-30.0</v>
      </c>
      <c r="S17" s="28">
        <v>-36.0</v>
      </c>
      <c r="T17" s="29">
        <v>40.0</v>
      </c>
    </row>
    <row r="18" ht="15.75" customHeight="1">
      <c r="B18" s="30" t="s">
        <v>28</v>
      </c>
      <c r="C18" s="30"/>
      <c r="M18" s="4"/>
      <c r="N18" s="26"/>
      <c r="Q18" s="27"/>
      <c r="R18" s="28"/>
      <c r="S18" s="28"/>
      <c r="T18" s="29"/>
    </row>
    <row r="19">
      <c r="B19" s="30" t="s">
        <v>29</v>
      </c>
      <c r="C19" s="30"/>
      <c r="M19" s="4"/>
      <c r="N19" s="36" t="s">
        <v>30</v>
      </c>
      <c r="O19" s="37"/>
      <c r="P19" s="37"/>
      <c r="Q19" s="38">
        <f t="shared" ref="Q19:T19" si="3">SUM(Q15:Q17)</f>
        <v>-982</v>
      </c>
      <c r="R19" s="38">
        <f t="shared" si="3"/>
        <v>-6242</v>
      </c>
      <c r="S19" s="38">
        <f t="shared" si="3"/>
        <v>-7392</v>
      </c>
      <c r="T19" s="39">
        <f t="shared" si="3"/>
        <v>-8348</v>
      </c>
    </row>
    <row r="20">
      <c r="B20" s="30"/>
      <c r="C20" s="30" t="s">
        <v>31</v>
      </c>
      <c r="M20" s="4"/>
      <c r="N20" s="4"/>
      <c r="T20" s="40"/>
    </row>
    <row r="21">
      <c r="B21" s="30"/>
      <c r="C21" s="30" t="s">
        <v>32</v>
      </c>
      <c r="L21" s="40"/>
      <c r="M21" s="4"/>
      <c r="N21" s="41" t="s">
        <v>33</v>
      </c>
      <c r="O21" s="42"/>
      <c r="P21" s="42"/>
      <c r="Q21" s="43">
        <f>Q19/239</f>
        <v>-4.108786611</v>
      </c>
      <c r="R21" s="44">
        <f>R19/337</f>
        <v>-18.52225519</v>
      </c>
      <c r="S21" s="44">
        <f>S19/392</f>
        <v>-18.85714286</v>
      </c>
      <c r="T21" s="45">
        <f>T19/415</f>
        <v>-20.11566265</v>
      </c>
    </row>
    <row r="22" ht="15.0" customHeight="1">
      <c r="B22" s="30"/>
      <c r="C22" s="30" t="s">
        <v>34</v>
      </c>
      <c r="L22" s="40"/>
      <c r="M22" s="4"/>
      <c r="Q22" s="46"/>
      <c r="R22" s="46"/>
      <c r="S22" s="46"/>
      <c r="T22" s="46"/>
    </row>
    <row r="23" ht="15.75" customHeight="1">
      <c r="B23" s="30"/>
      <c r="D23" s="30" t="s">
        <v>35</v>
      </c>
      <c r="L23" s="40"/>
      <c r="M23" s="4"/>
    </row>
    <row r="24" ht="15.75" customHeight="1">
      <c r="M24" s="4"/>
    </row>
    <row r="25" ht="15.75" customHeight="1">
      <c r="M25" s="4"/>
    </row>
    <row r="26" ht="15.75" customHeight="1">
      <c r="M26" s="4"/>
    </row>
    <row r="27" ht="15.75" customHeight="1">
      <c r="B27" s="25"/>
      <c r="M27" s="4"/>
      <c r="O27" s="32"/>
    </row>
    <row r="28" ht="15.75" customHeight="1">
      <c r="M28" s="4"/>
    </row>
    <row r="29" ht="15.75" customHeight="1">
      <c r="M29" s="4"/>
    </row>
    <row r="30" ht="15.75" customHeight="1">
      <c r="M30" s="4"/>
    </row>
    <row r="31" ht="15.75" customHeight="1">
      <c r="M31" s="4"/>
    </row>
    <row r="32" ht="15.75" customHeight="1">
      <c r="M32" s="4"/>
    </row>
    <row r="33" ht="15.75" customHeight="1">
      <c r="M33" s="4"/>
    </row>
    <row r="34" ht="15.75" customHeight="1">
      <c r="M34" s="4"/>
    </row>
    <row r="35" ht="15.75" customHeight="1">
      <c r="M35" s="4"/>
    </row>
    <row r="36" ht="15.75" customHeight="1">
      <c r="M36" s="4"/>
    </row>
    <row r="37" ht="15.75" customHeight="1">
      <c r="M37" s="4"/>
    </row>
    <row r="38" ht="15.75" customHeight="1">
      <c r="M38" s="4"/>
    </row>
    <row r="39" ht="15.75" customHeight="1">
      <c r="M39" s="4"/>
    </row>
    <row r="40" ht="15.75" customHeight="1">
      <c r="M40" s="4"/>
    </row>
    <row r="41" ht="15.75" customHeight="1">
      <c r="M41" s="4"/>
    </row>
    <row r="42" ht="15.75" customHeight="1">
      <c r="M42" s="4"/>
    </row>
    <row r="43" ht="15.75" customHeight="1">
      <c r="M43" s="4"/>
    </row>
    <row r="44" ht="15.75" customHeight="1">
      <c r="M44" s="4"/>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D55" s="47" t="s">
        <v>36</v>
      </c>
    </row>
    <row r="56" ht="15.75" customHeight="1">
      <c r="D56" s="25" t="s">
        <v>37</v>
      </c>
      <c r="G56" s="48">
        <v>2.6527E7</v>
      </c>
    </row>
    <row r="57" ht="15.75" customHeight="1">
      <c r="D57" s="25" t="s">
        <v>38</v>
      </c>
      <c r="G57" s="49">
        <v>0.14</v>
      </c>
    </row>
    <row r="58" ht="15.75" customHeight="1">
      <c r="D58" s="25" t="s">
        <v>38</v>
      </c>
      <c r="G58" s="48">
        <f>G56*G57</f>
        <v>3713780</v>
      </c>
    </row>
    <row r="59" ht="15.75" customHeight="1"/>
    <row r="60" ht="15.75" customHeight="1">
      <c r="D60" s="48">
        <v>1550.0</v>
      </c>
      <c r="E60" s="48">
        <v>1677.0</v>
      </c>
      <c r="F60" s="48">
        <v>1770.0</v>
      </c>
      <c r="G60" s="48">
        <v>1907.0</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9">
    <mergeCell ref="N4:R4"/>
    <mergeCell ref="M5:Q5"/>
    <mergeCell ref="N8:P8"/>
    <mergeCell ref="N9:P9"/>
    <mergeCell ref="N11:P11"/>
    <mergeCell ref="N12:P12"/>
    <mergeCell ref="N13:P13"/>
    <mergeCell ref="D55:H55"/>
    <mergeCell ref="D56:F56"/>
    <mergeCell ref="D57:F57"/>
    <mergeCell ref="D58:F58"/>
    <mergeCell ref="N15:P15"/>
    <mergeCell ref="N16:P16"/>
    <mergeCell ref="N17:P17"/>
    <mergeCell ref="N18:P18"/>
    <mergeCell ref="N19:P19"/>
    <mergeCell ref="B27:C27"/>
    <mergeCell ref="O27:Q27"/>
    <mergeCell ref="N21:P2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4">
      <c r="F4" s="50" t="s">
        <v>39</v>
      </c>
    </row>
    <row r="9">
      <c r="F9" s="51" t="s">
        <v>40</v>
      </c>
    </row>
  </sheetData>
  <hyperlinks>
    <hyperlink r:id="rId1" ref="F4"/>
    <hyperlink r:id="rId2" location=":~:text=The%20total%20online%20food%20delivery,segment%20accounts%20for%20%2413.472%20billion." ref="F9"/>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2020-10-25T03:16:31Z</dcterms:created>
  <dc:creator>mohga</dc:creator>
</cp:coreProperties>
</file>