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4A531ECE-BD66-4EBA-B603-010A4DE0C24F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1" l="1"/>
  <c r="AH13" i="1"/>
  <c r="AG12" i="1"/>
  <c r="AF12" i="1"/>
  <c r="AE12" i="1"/>
  <c r="AD11" i="1"/>
  <c r="AC11" i="1"/>
  <c r="AB11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5" i="1"/>
  <c r="G24" i="1"/>
  <c r="T22" i="1"/>
  <c r="I20" i="1"/>
  <c r="J20" i="1"/>
  <c r="E23" i="1"/>
  <c r="G4" i="1"/>
  <c r="B26" i="1"/>
  <c r="D24" i="4"/>
  <c r="C24" i="4"/>
  <c r="O30" i="1"/>
  <c r="N30" i="1"/>
  <c r="I30" i="1"/>
  <c r="J30" i="1"/>
  <c r="H29" i="1"/>
  <c r="G29" i="1"/>
  <c r="F29" i="1"/>
  <c r="E18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4" i="1"/>
  <c r="H8" i="3" s="1"/>
  <c r="B54" i="1"/>
  <c r="G8" i="3" s="1"/>
  <c r="AP53" i="1"/>
  <c r="AO53" i="1"/>
  <c r="AN52" i="1"/>
  <c r="AM52" i="1"/>
  <c r="AL52" i="1"/>
  <c r="AK52" i="1"/>
  <c r="AJ51" i="1"/>
  <c r="AI51" i="1"/>
  <c r="AH51" i="1"/>
  <c r="AG51" i="1"/>
  <c r="AF51" i="1"/>
  <c r="AE51" i="1"/>
  <c r="AB50" i="1"/>
  <c r="AA50" i="1"/>
  <c r="Z50" i="1"/>
  <c r="Y50" i="1"/>
  <c r="AD50" i="1"/>
  <c r="AC50" i="1"/>
  <c r="X49" i="1"/>
  <c r="W49" i="1"/>
  <c r="T48" i="1"/>
  <c r="S48" i="1"/>
  <c r="R48" i="1"/>
  <c r="Q48" i="1"/>
  <c r="V48" i="1"/>
  <c r="U48" i="1"/>
  <c r="N47" i="1"/>
  <c r="M47" i="1"/>
  <c r="L47" i="1"/>
  <c r="P47" i="1"/>
  <c r="O47" i="1"/>
  <c r="I46" i="1"/>
  <c r="H46" i="1"/>
  <c r="G46" i="1"/>
  <c r="F46" i="1"/>
  <c r="E46" i="1"/>
  <c r="E9" i="5"/>
  <c r="T7" i="3" s="1"/>
  <c r="D9" i="5"/>
  <c r="C9" i="5"/>
  <c r="T5" i="3" s="1"/>
  <c r="B9" i="5"/>
  <c r="T4" i="3" s="1"/>
  <c r="AH43" i="1"/>
  <c r="AG43" i="1"/>
  <c r="AF43" i="1"/>
  <c r="AE43" i="1"/>
  <c r="AD42" i="1"/>
  <c r="AC42" i="1"/>
  <c r="AB41" i="1"/>
  <c r="AA41" i="1"/>
  <c r="Z41" i="1"/>
  <c r="Y41" i="1"/>
  <c r="X41" i="1"/>
  <c r="W41" i="1"/>
  <c r="V40" i="1"/>
  <c r="U40" i="1"/>
  <c r="T39" i="1"/>
  <c r="S39" i="1"/>
  <c r="R39" i="1"/>
  <c r="Q39" i="1"/>
  <c r="P39" i="1"/>
  <c r="O39" i="1"/>
  <c r="N38" i="1"/>
  <c r="M38" i="1"/>
  <c r="L38" i="1"/>
  <c r="K38" i="1"/>
  <c r="J38" i="1"/>
  <c r="I37" i="1"/>
  <c r="H37" i="1"/>
  <c r="G37" i="1"/>
  <c r="F37" i="1"/>
  <c r="E37" i="1"/>
  <c r="E28" i="1"/>
  <c r="M30" i="1"/>
  <c r="L30" i="1"/>
  <c r="K30" i="1"/>
  <c r="E19" i="1"/>
  <c r="K20" i="1"/>
  <c r="L21" i="1"/>
  <c r="AT25" i="1"/>
  <c r="AS25" i="1"/>
  <c r="AR25" i="1"/>
  <c r="AQ25" i="1"/>
  <c r="AA10" i="1"/>
  <c r="Z10" i="1"/>
  <c r="Y10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4" i="1" l="1"/>
  <c r="B44" i="1"/>
  <c r="C35" i="1"/>
  <c r="H6" i="3" s="1"/>
  <c r="D6" i="3" s="1"/>
  <c r="B35" i="1"/>
  <c r="C26" i="1"/>
  <c r="H5" i="3" s="1"/>
  <c r="D5" i="3" s="1"/>
  <c r="G5" i="3"/>
  <c r="C5" i="3" s="1"/>
  <c r="C16" i="1"/>
  <c r="B16" i="1"/>
  <c r="G4" i="3" s="1"/>
  <c r="C4" i="3" s="1"/>
  <c r="G7" i="3" l="1"/>
  <c r="H7" i="3"/>
  <c r="D7" i="3" s="1"/>
  <c r="B55" i="1"/>
  <c r="B56" i="1" s="1"/>
  <c r="G6" i="3"/>
  <c r="C6" i="3" s="1"/>
  <c r="C55" i="1"/>
  <c r="C56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<sst xmlns="http://schemas.openxmlformats.org/spreadsheetml/2006/main" count="231" uniqueCount="101">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</sst>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23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10500</v>
      </c>
      <c r="D4" s="24">
        <f t="shared" ref="D4:D6" si="0">(H4+L4 +P4+T4)</f>
        <v>7400</v>
      </c>
      <c r="E4" s="25">
        <f>(C4-D4)</f>
        <v>3100</v>
      </c>
      <c r="F4" s="3"/>
      <c r="G4" s="17">
        <f>(Gantt!$B16)*100</f>
        <v>4400</v>
      </c>
      <c r="H4" s="18">
        <f>(Gantt!$C16)*100</f>
        <v>3100</v>
      </c>
      <c r="I4" s="19">
        <f>(G4-H4)</f>
        <v>1300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6300</v>
      </c>
      <c r="E5" s="19">
        <f t="shared" ref="E5:E6" si="2">(C5-D5)</f>
        <v>4300</v>
      </c>
      <c r="F5" s="3"/>
      <c r="G5" s="17">
        <f>(Gantt!$B26)*100</f>
        <v>4500</v>
      </c>
      <c r="H5" s="18">
        <f>(Gantt!$C26)*100</f>
        <v>1800</v>
      </c>
      <c r="I5" s="19">
        <f t="shared" ref="I5:I6" si="3">(G5-H5)</f>
        <v>2700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10900</v>
      </c>
      <c r="D6" s="18">
        <f t="shared" si="0"/>
        <v>7500</v>
      </c>
      <c r="E6" s="19">
        <f t="shared" si="2"/>
        <v>3400</v>
      </c>
      <c r="F6" s="3"/>
      <c r="G6" s="17">
        <f>(Gantt!$B35)*100</f>
        <v>4800</v>
      </c>
      <c r="H6" s="18">
        <f>(Gantt!$C35)*100</f>
        <v>2100</v>
      </c>
      <c r="I6" s="19">
        <f t="shared" si="3"/>
        <v>2700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(Gantt!$B44)*100</f>
        <v>4900</v>
      </c>
      <c r="H7" s="18">
        <f>(Gantt!$C44)*100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5000</v>
      </c>
      <c r="E8" s="19">
        <f t="shared" si="9"/>
        <v>6800</v>
      </c>
      <c r="F8" s="3"/>
      <c r="G8" s="17">
        <f>(Gantt!$B54)*100</f>
        <v>5700</v>
      </c>
      <c r="H8" s="18">
        <f>(Gantt!$C54)*100</f>
        <v>700</v>
      </c>
      <c r="I8" s="19">
        <f t="shared" si="10"/>
        <v>5000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54800</v>
      </c>
      <c r="D9" s="28">
        <f>SUM(D4:D8)</f>
        <v>32200</v>
      </c>
      <c r="E9" s="29">
        <f>SUM(E4:E8)</f>
        <v>22600</v>
      </c>
      <c r="F9" s="3"/>
      <c r="G9" s="20">
        <f>SUM(G4:G8)</f>
        <v>24300</v>
      </c>
      <c r="H9" s="21">
        <f>SUM(H4:H8)</f>
        <v>9000</v>
      </c>
      <c r="I9" s="22">
        <f>SUM(I4:I8)</f>
        <v>15300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tabSelected="1" topLeftCell="Z1" workbookViewId="0">
      <selection activeCell="AR9" sqref="AR9"/>
    </sheetView>
  </sheetViews>
  <sheetFormatPr defaultRowHeight="15" x14ac:dyDescent="0.25"/>
  <cols>
    <col min="1" max="1" width="29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Q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27</v>
      </c>
      <c r="B10">
        <v>2</v>
      </c>
      <c r="C10">
        <v>3</v>
      </c>
      <c r="D10" t="s">
        <v>17</v>
      </c>
      <c r="Y10" t="str">
        <f t="shared" ref="U10:AI13" si="5">($D10)</f>
        <v>complete</v>
      </c>
      <c r="Z10" t="str">
        <f t="shared" si="5"/>
        <v>complete</v>
      </c>
      <c r="AA10" t="str">
        <f t="shared" si="5"/>
        <v>complete</v>
      </c>
    </row>
    <row r="11" spans="1:63" x14ac:dyDescent="0.25">
      <c r="A11" t="s">
        <v>100</v>
      </c>
      <c r="B11">
        <v>3</v>
      </c>
      <c r="C11">
        <v>3</v>
      </c>
      <c r="D11" t="s">
        <v>17</v>
      </c>
      <c r="AB11" t="str">
        <f t="shared" si="5"/>
        <v>complete</v>
      </c>
      <c r="AC11" t="str">
        <f t="shared" si="5"/>
        <v>complete</v>
      </c>
      <c r="AD11" t="str">
        <f t="shared" si="5"/>
        <v>complete</v>
      </c>
    </row>
    <row r="12" spans="1:63" x14ac:dyDescent="0.25">
      <c r="A12" t="s">
        <v>28</v>
      </c>
      <c r="B12">
        <v>6</v>
      </c>
      <c r="C12">
        <v>3</v>
      </c>
      <c r="D12" t="s">
        <v>18</v>
      </c>
      <c r="AE12" t="str">
        <f t="shared" si="5"/>
        <v>this week</v>
      </c>
      <c r="AF12" t="str">
        <f t="shared" si="5"/>
        <v>this week</v>
      </c>
      <c r="AG12" t="str">
        <f t="shared" si="5"/>
        <v>this week</v>
      </c>
    </row>
    <row r="13" spans="1:63" x14ac:dyDescent="0.25">
      <c r="A13" t="s">
        <v>29</v>
      </c>
      <c r="B13">
        <v>5</v>
      </c>
      <c r="C13">
        <v>2</v>
      </c>
      <c r="D13" t="s">
        <v>18</v>
      </c>
      <c r="AH13" t="str">
        <f t="shared" si="5"/>
        <v>this week</v>
      </c>
      <c r="AI13" t="str">
        <f t="shared" si="5"/>
        <v>this week</v>
      </c>
    </row>
    <row r="14" spans="1:63" x14ac:dyDescent="0.25">
      <c r="A14" t="s">
        <v>30</v>
      </c>
      <c r="B14">
        <v>5</v>
      </c>
      <c r="D14" t="s">
        <v>19</v>
      </c>
    </row>
    <row r="15" spans="1:63" x14ac:dyDescent="0.25">
      <c r="A15" t="s">
        <v>31</v>
      </c>
      <c r="B15">
        <v>4</v>
      </c>
      <c r="D15" t="s">
        <v>19</v>
      </c>
    </row>
    <row r="16" spans="1:63" x14ac:dyDescent="0.25">
      <c r="A16" t="s">
        <v>32</v>
      </c>
      <c r="B16">
        <f>SUM(B3:B15)</f>
        <v>44</v>
      </c>
      <c r="C16">
        <f>SUM(C3:C15)</f>
        <v>31</v>
      </c>
    </row>
    <row r="17" spans="1:46" s="2" customFormat="1" x14ac:dyDescent="0.25">
      <c r="A17" s="2" t="s">
        <v>9</v>
      </c>
    </row>
    <row r="18" spans="1:46" x14ac:dyDescent="0.25">
      <c r="A18" t="s">
        <v>33</v>
      </c>
      <c r="B18">
        <v>2</v>
      </c>
      <c r="C18">
        <v>2</v>
      </c>
      <c r="D18" t="s">
        <v>17</v>
      </c>
      <c r="E18" t="str">
        <f>($D18)</f>
        <v>complete</v>
      </c>
      <c r="F18" s="55"/>
    </row>
    <row r="19" spans="1:46" x14ac:dyDescent="0.25">
      <c r="A19" t="s">
        <v>34</v>
      </c>
      <c r="B19">
        <v>4</v>
      </c>
      <c r="C19">
        <v>5</v>
      </c>
      <c r="D19" t="s">
        <v>17</v>
      </c>
      <c r="E19" s="64" t="str">
        <f t="shared" ref="E19" si="6">($D19)</f>
        <v>complete</v>
      </c>
      <c r="F19" s="64"/>
      <c r="G19" s="64"/>
      <c r="H19" s="64"/>
    </row>
    <row r="20" spans="1:46" x14ac:dyDescent="0.25">
      <c r="A20" t="s">
        <v>35</v>
      </c>
      <c r="B20">
        <v>3</v>
      </c>
      <c r="C20">
        <v>2</v>
      </c>
      <c r="D20" t="s">
        <v>17</v>
      </c>
      <c r="I20" t="str">
        <f>($D20)</f>
        <v>complete</v>
      </c>
      <c r="J20" t="str">
        <f>($D20)</f>
        <v>complete</v>
      </c>
      <c r="K20" t="str">
        <f t="shared" ref="K20" si="7">($D20)</f>
        <v>complete</v>
      </c>
    </row>
    <row r="21" spans="1:46" ht="14.25" customHeight="1" x14ac:dyDescent="0.25">
      <c r="A21" t="s">
        <v>36</v>
      </c>
      <c r="B21">
        <v>8</v>
      </c>
      <c r="C21">
        <v>3</v>
      </c>
      <c r="D21" t="s">
        <v>18</v>
      </c>
      <c r="E21" t="s">
        <v>37</v>
      </c>
      <c r="L21" s="64" t="str">
        <f t="shared" ref="L21" si="8">($D21)</f>
        <v>this week</v>
      </c>
      <c r="M21" s="64"/>
      <c r="N21" s="64"/>
      <c r="O21" s="64"/>
      <c r="P21" s="64"/>
      <c r="Q21" s="64"/>
      <c r="R21" s="64"/>
      <c r="S21" s="64"/>
    </row>
    <row r="22" spans="1:46" x14ac:dyDescent="0.25">
      <c r="A22" t="s">
        <v>38</v>
      </c>
      <c r="B22">
        <v>5</v>
      </c>
      <c r="C22">
        <v>5</v>
      </c>
      <c r="D22" t="s">
        <v>17</v>
      </c>
      <c r="T22" s="64" t="str">
        <f>($D22)</f>
        <v>complete</v>
      </c>
      <c r="U22" s="64"/>
      <c r="V22" s="64"/>
      <c r="W22" s="64"/>
      <c r="X22" s="64"/>
    </row>
    <row r="23" spans="1:46" ht="14.25" customHeight="1" x14ac:dyDescent="0.25">
      <c r="A23" t="s">
        <v>39</v>
      </c>
      <c r="B23">
        <v>10</v>
      </c>
      <c r="C23">
        <v>1</v>
      </c>
      <c r="D23" t="s">
        <v>18</v>
      </c>
      <c r="E23" s="64" t="str">
        <f>($D23)</f>
        <v>this week</v>
      </c>
      <c r="F23" s="64"/>
      <c r="G23" s="64"/>
      <c r="H23" s="64"/>
      <c r="I23" s="64"/>
      <c r="J23" s="64"/>
      <c r="K23" s="64"/>
      <c r="L23" s="64"/>
      <c r="M23" s="64"/>
      <c r="N23" s="64"/>
    </row>
    <row r="24" spans="1:46" x14ac:dyDescent="0.25">
      <c r="A24" t="s">
        <v>40</v>
      </c>
      <c r="B24">
        <v>10</v>
      </c>
      <c r="D24" t="s">
        <v>19</v>
      </c>
      <c r="G24" s="64" t="str">
        <f>($D24)</f>
        <v>planned</v>
      </c>
      <c r="H24" s="64"/>
      <c r="I24" s="64"/>
      <c r="J24" s="64"/>
      <c r="K24" s="64"/>
      <c r="L24" s="64"/>
      <c r="M24" s="64"/>
      <c r="N24" s="64"/>
      <c r="O24" s="64"/>
      <c r="P24" s="64"/>
    </row>
    <row r="25" spans="1:46" x14ac:dyDescent="0.25">
      <c r="A25" t="s">
        <v>41</v>
      </c>
      <c r="B25">
        <v>3</v>
      </c>
      <c r="D25" t="s">
        <v>19</v>
      </c>
      <c r="Y25" s="64" t="str">
        <f>($D25)</f>
        <v>planned</v>
      </c>
      <c r="Z25" s="64"/>
      <c r="AA25" s="64"/>
      <c r="AQ25" t="str">
        <f t="shared" ref="AQ25:AT25" si="9">($D25)</f>
        <v>planned</v>
      </c>
      <c r="AR25" t="str">
        <f t="shared" si="9"/>
        <v>planned</v>
      </c>
      <c r="AS25" t="str">
        <f t="shared" si="9"/>
        <v>planned</v>
      </c>
      <c r="AT25" t="str">
        <f t="shared" si="9"/>
        <v>planned</v>
      </c>
    </row>
    <row r="26" spans="1:46" x14ac:dyDescent="0.25">
      <c r="A26" t="s">
        <v>32</v>
      </c>
      <c r="B26">
        <f>SUM(B18:B25)</f>
        <v>45</v>
      </c>
      <c r="C26">
        <f>SUM(C18:C25)</f>
        <v>18</v>
      </c>
    </row>
    <row r="27" spans="1:46" s="2" customFormat="1" x14ac:dyDescent="0.25">
      <c r="A27" s="2" t="s">
        <v>10</v>
      </c>
    </row>
    <row r="28" spans="1:46" x14ac:dyDescent="0.25">
      <c r="A28" t="s">
        <v>42</v>
      </c>
      <c r="B28">
        <v>1</v>
      </c>
      <c r="C28">
        <v>1</v>
      </c>
      <c r="D28" t="s">
        <v>17</v>
      </c>
      <c r="E28" t="str">
        <f t="shared" ref="E28" si="10">($D28)</f>
        <v>complete</v>
      </c>
    </row>
    <row r="29" spans="1:46" x14ac:dyDescent="0.25">
      <c r="A29" t="s">
        <v>43</v>
      </c>
      <c r="B29">
        <v>2</v>
      </c>
      <c r="C29">
        <v>3</v>
      </c>
      <c r="D29" t="s">
        <v>17</v>
      </c>
      <c r="F29" t="str">
        <f>($D29)</f>
        <v>complete</v>
      </c>
      <c r="G29" t="str">
        <f>($D29)</f>
        <v>complete</v>
      </c>
      <c r="H29" t="str">
        <f>($D29)</f>
        <v>complete</v>
      </c>
    </row>
    <row r="30" spans="1:46" x14ac:dyDescent="0.25">
      <c r="A30" t="s">
        <v>44</v>
      </c>
      <c r="B30">
        <v>10</v>
      </c>
      <c r="C30">
        <v>9</v>
      </c>
      <c r="D30" t="s">
        <v>17</v>
      </c>
      <c r="I30" t="str">
        <f>($D30)</f>
        <v>complete</v>
      </c>
      <c r="J30" t="str">
        <f>($D30)</f>
        <v>complete</v>
      </c>
      <c r="K30" t="str">
        <f t="shared" ref="K30:M30" si="11">($D30)</f>
        <v>complete</v>
      </c>
      <c r="L30" t="str">
        <f t="shared" si="11"/>
        <v>complete</v>
      </c>
      <c r="M30" t="str">
        <f t="shared" si="11"/>
        <v>complete</v>
      </c>
      <c r="N30" t="str">
        <f>($D30)</f>
        <v>complete</v>
      </c>
      <c r="O30" t="str">
        <f>($D30)</f>
        <v>complete</v>
      </c>
      <c r="P30" s="54"/>
      <c r="Q30" s="55"/>
      <c r="R30" s="55"/>
    </row>
    <row r="31" spans="1:46" x14ac:dyDescent="0.25">
      <c r="A31" t="s">
        <v>45</v>
      </c>
      <c r="B31">
        <v>5</v>
      </c>
      <c r="D31" t="s">
        <v>19</v>
      </c>
      <c r="S31" s="60"/>
      <c r="T31" s="57"/>
      <c r="U31" s="57"/>
      <c r="V31" s="57"/>
      <c r="W31" s="57"/>
    </row>
    <row r="32" spans="1:46" x14ac:dyDescent="0.25">
      <c r="A32" t="s">
        <v>46</v>
      </c>
      <c r="B32">
        <v>5</v>
      </c>
      <c r="D32" t="s">
        <v>19</v>
      </c>
      <c r="X32" s="57"/>
      <c r="Y32" s="57"/>
      <c r="Z32" s="57"/>
      <c r="AA32" s="57"/>
      <c r="AB32" s="57"/>
    </row>
    <row r="33" spans="1:54" x14ac:dyDescent="0.25">
      <c r="A33" t="s">
        <v>47</v>
      </c>
      <c r="B33">
        <v>10</v>
      </c>
      <c r="C33">
        <v>2</v>
      </c>
      <c r="D33" t="s">
        <v>18</v>
      </c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3"/>
      <c r="AN33" s="3"/>
      <c r="AO33" s="3"/>
      <c r="AP33" s="3"/>
      <c r="AQ33" s="3"/>
    </row>
    <row r="34" spans="1:54" x14ac:dyDescent="0.25">
      <c r="A34" t="s">
        <v>48</v>
      </c>
      <c r="B34">
        <v>15</v>
      </c>
      <c r="C34">
        <v>6</v>
      </c>
      <c r="D34" t="s">
        <v>18</v>
      </c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3"/>
    </row>
    <row r="35" spans="1:54" x14ac:dyDescent="0.25">
      <c r="A35" t="s">
        <v>32</v>
      </c>
      <c r="B35">
        <f>SUM(B28:B34)</f>
        <v>48</v>
      </c>
      <c r="C35">
        <f>SUM(C28:C34)</f>
        <v>21</v>
      </c>
    </row>
    <row r="36" spans="1:54" s="2" customFormat="1" x14ac:dyDescent="0.25">
      <c r="A36" s="2" t="s">
        <v>11</v>
      </c>
    </row>
    <row r="37" spans="1:54" x14ac:dyDescent="0.25">
      <c r="A37" t="s">
        <v>49</v>
      </c>
      <c r="B37">
        <v>5</v>
      </c>
      <c r="C37">
        <v>5</v>
      </c>
      <c r="D37" t="s">
        <v>17</v>
      </c>
      <c r="E37" t="str">
        <f t="shared" ref="E37:I37" si="12">($D37)</f>
        <v>complete</v>
      </c>
      <c r="F37" t="str">
        <f t="shared" si="12"/>
        <v>complete</v>
      </c>
      <c r="G37" t="str">
        <f t="shared" si="12"/>
        <v>complete</v>
      </c>
      <c r="H37" t="str">
        <f t="shared" si="12"/>
        <v>complete</v>
      </c>
      <c r="I37" t="str">
        <f t="shared" si="12"/>
        <v>complete</v>
      </c>
    </row>
    <row r="38" spans="1:54" x14ac:dyDescent="0.25">
      <c r="A38" t="s">
        <v>50</v>
      </c>
      <c r="B38">
        <v>5</v>
      </c>
      <c r="C38">
        <v>5</v>
      </c>
      <c r="D38" t="s">
        <v>17</v>
      </c>
      <c r="J38" t="str">
        <f t="shared" ref="J38:N38" si="13">($D38)</f>
        <v>complete</v>
      </c>
      <c r="K38" t="str">
        <f t="shared" si="13"/>
        <v>complete</v>
      </c>
      <c r="L38" t="str">
        <f t="shared" si="13"/>
        <v>complete</v>
      </c>
      <c r="M38" t="str">
        <f t="shared" si="13"/>
        <v>complete</v>
      </c>
      <c r="N38" t="str">
        <f t="shared" si="13"/>
        <v>complete</v>
      </c>
    </row>
    <row r="39" spans="1:54" x14ac:dyDescent="0.25">
      <c r="A39" t="s">
        <v>51</v>
      </c>
      <c r="B39">
        <v>4</v>
      </c>
      <c r="C39">
        <v>3</v>
      </c>
      <c r="D39" t="s">
        <v>17</v>
      </c>
      <c r="O39" t="str">
        <f t="shared" ref="O39:T39" si="14">($D39)</f>
        <v>complete</v>
      </c>
      <c r="P39" t="str">
        <f t="shared" si="14"/>
        <v>complete</v>
      </c>
      <c r="Q39" t="str">
        <f t="shared" si="14"/>
        <v>complete</v>
      </c>
      <c r="R39" t="str">
        <f t="shared" si="14"/>
        <v>complete</v>
      </c>
      <c r="S39" t="str">
        <f t="shared" si="14"/>
        <v>complete</v>
      </c>
      <c r="T39" t="str">
        <f t="shared" si="14"/>
        <v>complete</v>
      </c>
    </row>
    <row r="40" spans="1:54" x14ac:dyDescent="0.25">
      <c r="A40" t="s">
        <v>52</v>
      </c>
      <c r="B40">
        <v>10</v>
      </c>
      <c r="D40" t="s">
        <v>18</v>
      </c>
      <c r="U40" t="str">
        <f t="shared" ref="U40:V40" si="15">($D40)</f>
        <v>this week</v>
      </c>
      <c r="V40" t="str">
        <f t="shared" si="15"/>
        <v>this week</v>
      </c>
    </row>
    <row r="41" spans="1:54" x14ac:dyDescent="0.25">
      <c r="A41" t="s">
        <v>53</v>
      </c>
      <c r="B41">
        <v>10</v>
      </c>
      <c r="D41" t="s">
        <v>19</v>
      </c>
      <c r="W41" t="str">
        <f t="shared" ref="W41:AB41" si="16">($D41)</f>
        <v>planned</v>
      </c>
      <c r="X41" t="str">
        <f t="shared" si="16"/>
        <v>planned</v>
      </c>
      <c r="Y41" t="str">
        <f t="shared" si="16"/>
        <v>planned</v>
      </c>
      <c r="Z41" t="str">
        <f t="shared" si="16"/>
        <v>planned</v>
      </c>
      <c r="AA41" t="str">
        <f t="shared" si="16"/>
        <v>planned</v>
      </c>
      <c r="AB41" t="str">
        <f t="shared" si="16"/>
        <v>planned</v>
      </c>
    </row>
    <row r="42" spans="1:54" x14ac:dyDescent="0.25">
      <c r="A42" t="s">
        <v>54</v>
      </c>
      <c r="B42">
        <v>10</v>
      </c>
      <c r="D42" t="s">
        <v>19</v>
      </c>
      <c r="AC42" t="str">
        <f t="shared" ref="AC42:AD42" si="17">($D42)</f>
        <v>planned</v>
      </c>
      <c r="AD42" t="str">
        <f t="shared" si="17"/>
        <v>planned</v>
      </c>
    </row>
    <row r="43" spans="1:54" ht="15" customHeight="1" x14ac:dyDescent="0.25">
      <c r="A43" t="s">
        <v>55</v>
      </c>
      <c r="B43">
        <v>5</v>
      </c>
      <c r="D43" t="s">
        <v>19</v>
      </c>
      <c r="AE43" t="str">
        <f t="shared" ref="AE43:AH43" si="18">($D43)</f>
        <v>planned</v>
      </c>
      <c r="AF43" t="str">
        <f t="shared" si="18"/>
        <v>planned</v>
      </c>
      <c r="AG43" t="str">
        <f t="shared" si="18"/>
        <v>planned</v>
      </c>
      <c r="AH43" t="str">
        <f t="shared" si="18"/>
        <v>planned</v>
      </c>
    </row>
    <row r="44" spans="1:54" x14ac:dyDescent="0.25">
      <c r="A44" t="s">
        <v>32</v>
      </c>
      <c r="B44">
        <f>SUM(B37:B43)</f>
        <v>49</v>
      </c>
      <c r="C44">
        <f>SUM(C37:C43)</f>
        <v>13</v>
      </c>
    </row>
    <row r="45" spans="1:54" s="2" customFormat="1" x14ac:dyDescent="0.25">
      <c r="A45" s="2" t="s">
        <v>12</v>
      </c>
    </row>
    <row r="46" spans="1:54" x14ac:dyDescent="0.25">
      <c r="A46" t="s">
        <v>56</v>
      </c>
      <c r="B46">
        <v>10</v>
      </c>
      <c r="C46">
        <v>7</v>
      </c>
      <c r="D46" t="s">
        <v>17</v>
      </c>
      <c r="E46" t="str">
        <f t="shared" ref="E46:I46" si="19">($D46)</f>
        <v>complete</v>
      </c>
      <c r="F46" t="str">
        <f t="shared" si="19"/>
        <v>complete</v>
      </c>
      <c r="G46" t="str">
        <f t="shared" si="19"/>
        <v>complete</v>
      </c>
      <c r="H46" t="str">
        <f t="shared" si="19"/>
        <v>complete</v>
      </c>
      <c r="I46" t="str">
        <f t="shared" si="19"/>
        <v>complete</v>
      </c>
      <c r="J46" s="55"/>
      <c r="K46" s="55"/>
    </row>
    <row r="47" spans="1:54" x14ac:dyDescent="0.25">
      <c r="A47" t="s">
        <v>57</v>
      </c>
      <c r="B47">
        <v>5</v>
      </c>
      <c r="D47" t="s">
        <v>18</v>
      </c>
      <c r="L47" t="str">
        <f t="shared" ref="L47:P47" si="20">($D47)</f>
        <v>this week</v>
      </c>
      <c r="M47" t="str">
        <f t="shared" si="20"/>
        <v>this week</v>
      </c>
      <c r="N47" t="str">
        <f t="shared" si="20"/>
        <v>this week</v>
      </c>
      <c r="O47" s="58" t="str">
        <f>($D47)</f>
        <v>this week</v>
      </c>
      <c r="P47" s="3" t="str">
        <f t="shared" si="20"/>
        <v>this week</v>
      </c>
    </row>
    <row r="48" spans="1:54" x14ac:dyDescent="0.25">
      <c r="A48" t="s">
        <v>58</v>
      </c>
      <c r="B48">
        <v>5</v>
      </c>
      <c r="D48" s="56" t="s">
        <v>18</v>
      </c>
      <c r="Q48" t="str">
        <f t="shared" ref="Q48:V48" si="21">($D48)</f>
        <v>this week</v>
      </c>
      <c r="R48" t="str">
        <f t="shared" si="21"/>
        <v>this week</v>
      </c>
      <c r="S48" t="str">
        <f t="shared" si="21"/>
        <v>this week</v>
      </c>
      <c r="T48" t="str">
        <f t="shared" si="21"/>
        <v>this week</v>
      </c>
      <c r="U48" t="str">
        <f t="shared" si="21"/>
        <v>this week</v>
      </c>
      <c r="V48" t="str">
        <f t="shared" si="21"/>
        <v>this week</v>
      </c>
    </row>
    <row r="49" spans="1:42" x14ac:dyDescent="0.25">
      <c r="A49" t="s">
        <v>59</v>
      </c>
      <c r="B49">
        <v>10</v>
      </c>
      <c r="D49" t="s">
        <v>19</v>
      </c>
      <c r="W49" t="str">
        <f t="shared" ref="W49:X49" si="22">($D49)</f>
        <v>planned</v>
      </c>
      <c r="X49" t="str">
        <f t="shared" si="22"/>
        <v>planned</v>
      </c>
    </row>
    <row r="50" spans="1:42" x14ac:dyDescent="0.25">
      <c r="A50" t="s">
        <v>60</v>
      </c>
      <c r="B50">
        <v>10</v>
      </c>
      <c r="D50" t="s">
        <v>19</v>
      </c>
      <c r="Y50" t="str">
        <f t="shared" ref="Y50:AD50" si="23">($D50)</f>
        <v>planned</v>
      </c>
      <c r="Z50" t="str">
        <f t="shared" si="23"/>
        <v>planned</v>
      </c>
      <c r="AA50" t="str">
        <f t="shared" si="23"/>
        <v>planned</v>
      </c>
      <c r="AB50" t="str">
        <f t="shared" si="23"/>
        <v>planned</v>
      </c>
      <c r="AC50" t="str">
        <f t="shared" si="23"/>
        <v>planned</v>
      </c>
      <c r="AD50" t="str">
        <f t="shared" si="23"/>
        <v>planned</v>
      </c>
    </row>
    <row r="51" spans="1:42" x14ac:dyDescent="0.25">
      <c r="A51" t="s">
        <v>61</v>
      </c>
      <c r="B51">
        <v>10</v>
      </c>
      <c r="D51" t="s">
        <v>19</v>
      </c>
      <c r="AE51" t="str">
        <f t="shared" ref="AE51:AJ51" si="24">($D51)</f>
        <v>planned</v>
      </c>
      <c r="AF51" t="str">
        <f t="shared" si="24"/>
        <v>planned</v>
      </c>
      <c r="AG51" t="str">
        <f t="shared" si="24"/>
        <v>planned</v>
      </c>
      <c r="AH51" t="str">
        <f t="shared" si="24"/>
        <v>planned</v>
      </c>
      <c r="AI51" t="str">
        <f t="shared" si="24"/>
        <v>planned</v>
      </c>
      <c r="AJ51" t="str">
        <f t="shared" si="24"/>
        <v>planned</v>
      </c>
    </row>
    <row r="52" spans="1:42" x14ac:dyDescent="0.25">
      <c r="A52" t="s">
        <v>62</v>
      </c>
      <c r="B52">
        <v>5</v>
      </c>
      <c r="D52" t="s">
        <v>19</v>
      </c>
      <c r="AK52" t="str">
        <f t="shared" ref="AK52:AN52" si="25">($D52)</f>
        <v>planned</v>
      </c>
      <c r="AL52" t="str">
        <f t="shared" si="25"/>
        <v>planned</v>
      </c>
      <c r="AM52" t="str">
        <f t="shared" si="25"/>
        <v>planned</v>
      </c>
      <c r="AN52" t="str">
        <f t="shared" si="25"/>
        <v>planned</v>
      </c>
    </row>
    <row r="53" spans="1:42" x14ac:dyDescent="0.25">
      <c r="A53" t="s">
        <v>63</v>
      </c>
      <c r="B53">
        <v>2</v>
      </c>
      <c r="D53" t="s">
        <v>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O53" t="str">
        <f t="shared" ref="AO53:AP53" si="26">($D53)</f>
        <v>planned</v>
      </c>
      <c r="AP53" t="str">
        <f t="shared" si="26"/>
        <v>planned</v>
      </c>
    </row>
    <row r="54" spans="1:42" x14ac:dyDescent="0.25">
      <c r="A54" t="s">
        <v>32</v>
      </c>
      <c r="B54">
        <f>SUM(B46:B53)</f>
        <v>57</v>
      </c>
      <c r="C54">
        <f>SUM(C46:C53)</f>
        <v>7</v>
      </c>
    </row>
    <row r="55" spans="1:42" s="6" customFormat="1" x14ac:dyDescent="0.25">
      <c r="A55" s="6" t="s">
        <v>64</v>
      </c>
      <c r="B55" s="6">
        <f>SUM(B35,B44,B26,B16)</f>
        <v>186</v>
      </c>
      <c r="C55" s="6">
        <f>SUM(C16,C26,C35,C44)</f>
        <v>83</v>
      </c>
    </row>
    <row r="56" spans="1:42" s="6" customFormat="1" x14ac:dyDescent="0.25">
      <c r="A56" s="6" t="s">
        <v>65</v>
      </c>
      <c r="B56" s="53">
        <f>B55*100</f>
        <v>18600</v>
      </c>
      <c r="C56" s="53">
        <f>C55*100</f>
        <v>8300</v>
      </c>
      <c r="D56" s="53"/>
    </row>
  </sheetData>
  <mergeCells count="6">
    <mergeCell ref="Y25:AA25"/>
    <mergeCell ref="E23:N23"/>
    <mergeCell ref="E19:H19"/>
    <mergeCell ref="L21:S21"/>
    <mergeCell ref="T22:X22"/>
    <mergeCell ref="G24:P24"/>
  </mergeCells>
  <conditionalFormatting sqref="D3 D18:D24 D46:D52">
    <cfRule type="cellIs" dxfId="122" priority="178" operator="equal">
      <formula>$H$1</formula>
    </cfRule>
    <cfRule type="cellIs" dxfId="121" priority="179" operator="equal">
      <formula>$G$1</formula>
    </cfRule>
    <cfRule type="cellIs" dxfId="120" priority="180" operator="equal">
      <formula>$F$1</formula>
    </cfRule>
  </conditionalFormatting>
  <conditionalFormatting sqref="D13:D15">
    <cfRule type="cellIs" dxfId="119" priority="175" operator="equal">
      <formula>$H$1</formula>
    </cfRule>
    <cfRule type="cellIs" dxfId="118" priority="176" operator="equal">
      <formula>$G$1</formula>
    </cfRule>
    <cfRule type="cellIs" dxfId="117" priority="177" operator="equal">
      <formula>$F$1</formula>
    </cfRule>
  </conditionalFormatting>
  <conditionalFormatting sqref="D25">
    <cfRule type="cellIs" dxfId="116" priority="172" operator="equal">
      <formula>$H$1</formula>
    </cfRule>
    <cfRule type="cellIs" dxfId="115" priority="173" operator="equal">
      <formula>$G$1</formula>
    </cfRule>
    <cfRule type="cellIs" dxfId="114" priority="174" operator="equal">
      <formula>$F$1</formula>
    </cfRule>
  </conditionalFormatting>
  <conditionalFormatting sqref="D33">
    <cfRule type="cellIs" dxfId="113" priority="169" operator="equal">
      <formula>$H$1</formula>
    </cfRule>
    <cfRule type="cellIs" dxfId="112" priority="170" operator="equal">
      <formula>$G$1</formula>
    </cfRule>
    <cfRule type="cellIs" dxfId="111" priority="171" operator="equal">
      <formula>$F$1</formula>
    </cfRule>
  </conditionalFormatting>
  <conditionalFormatting sqref="D34">
    <cfRule type="cellIs" dxfId="110" priority="166" operator="equal">
      <formula>$H$1</formula>
    </cfRule>
    <cfRule type="cellIs" dxfId="109" priority="167" operator="equal">
      <formula>$G$1</formula>
    </cfRule>
    <cfRule type="cellIs" dxfId="108" priority="168" operator="equal">
      <formula>$F$1</formula>
    </cfRule>
  </conditionalFormatting>
  <conditionalFormatting sqref="E31:BR43 E30:O30 Q30:BR30 E20:BR20 E45:BR46 E47:I47 E48:J48 L47:BR47 L48:N48 Q48:BR48 E50:V50 E49:T49 E51:AJ51 Y50:AR50 W49:AR49 AW49:BR52 AM51:AR51 AQ52:AR52 E52:AN52 AO53:AP53 E26:BR29 E23 O23:BR23 I19:BR19 E19 E22:T22 E21:L21 T21:BR21 Y22:BR22 E24:G24 Q24:BR24 E25:Y25 AB25:BR25 E3:BR5 E6:I6 K6:BR6 E7:BR18">
    <cfRule type="cellIs" dxfId="107" priority="160" operator="equal">
      <formula>$H$1</formula>
    </cfRule>
    <cfRule type="cellIs" dxfId="106" priority="161" operator="equal">
      <formula>$G$1</formula>
    </cfRule>
    <cfRule type="cellIs" dxfId="105" priority="162" operator="equal">
      <formula>$F$1</formula>
    </cfRule>
  </conditionalFormatting>
  <conditionalFormatting sqref="D4:D12">
    <cfRule type="cellIs" dxfId="104" priority="157" operator="equal">
      <formula>$H$1</formula>
    </cfRule>
    <cfRule type="cellIs" dxfId="103" priority="158" operator="equal">
      <formula>$G$1</formula>
    </cfRule>
    <cfRule type="cellIs" dxfId="102" priority="159" operator="equal">
      <formula>$F$1</formula>
    </cfRule>
  </conditionalFormatting>
  <conditionalFormatting sqref="D28:D32">
    <cfRule type="cellIs" dxfId="101" priority="151" operator="equal">
      <formula>$H$1</formula>
    </cfRule>
    <cfRule type="cellIs" dxfId="100" priority="152" operator="equal">
      <formula>$G$1</formula>
    </cfRule>
    <cfRule type="cellIs" dxfId="99" priority="153" operator="equal">
      <formula>$F$1</formula>
    </cfRule>
  </conditionalFormatting>
  <conditionalFormatting sqref="D37:D43">
    <cfRule type="cellIs" dxfId="98" priority="148" operator="equal">
      <formula>$H$1</formula>
    </cfRule>
    <cfRule type="cellIs" dxfId="97" priority="149" operator="equal">
      <formula>$G$1</formula>
    </cfRule>
    <cfRule type="cellIs" dxfId="96" priority="150" operator="equal">
      <formula>$F$1</formula>
    </cfRule>
  </conditionalFormatting>
  <conditionalFormatting sqref="F3">
    <cfRule type="cellIs" dxfId="95" priority="145" operator="equal">
      <formula>$H$1</formula>
    </cfRule>
    <cfRule type="cellIs" dxfId="94" priority="146" operator="equal">
      <formula>$G$1</formula>
    </cfRule>
    <cfRule type="cellIs" dxfId="93" priority="147" operator="equal">
      <formula>$F$1</formula>
    </cfRule>
  </conditionalFormatting>
  <conditionalFormatting sqref="G4:H4">
    <cfRule type="cellIs" dxfId="92" priority="142" operator="equal">
      <formula>$H$1</formula>
    </cfRule>
    <cfRule type="cellIs" dxfId="91" priority="143" operator="equal">
      <formula>$G$1</formula>
    </cfRule>
    <cfRule type="cellIs" dxfId="90" priority="144" operator="equal">
      <formula>$F$1</formula>
    </cfRule>
  </conditionalFormatting>
  <conditionalFormatting sqref="L6">
    <cfRule type="cellIs" dxfId="89" priority="139" operator="equal">
      <formula>$H$1</formula>
    </cfRule>
    <cfRule type="cellIs" dxfId="88" priority="140" operator="equal">
      <formula>$G$1</formula>
    </cfRule>
    <cfRule type="cellIs" dxfId="87" priority="141" operator="equal">
      <formula>$F$1</formula>
    </cfRule>
  </conditionalFormatting>
  <conditionalFormatting sqref="I5">
    <cfRule type="cellIs" dxfId="86" priority="136" operator="equal">
      <formula>$H$1</formula>
    </cfRule>
    <cfRule type="cellIs" dxfId="85" priority="137" operator="equal">
      <formula>$G$1</formula>
    </cfRule>
    <cfRule type="cellIs" dxfId="84" priority="138" operator="equal">
      <formula>$F$1</formula>
    </cfRule>
  </conditionalFormatting>
  <conditionalFormatting sqref="K7:M7">
    <cfRule type="cellIs" dxfId="83" priority="133" operator="equal">
      <formula>$H$1</formula>
    </cfRule>
    <cfRule type="cellIs" dxfId="82" priority="134" operator="equal">
      <formula>$G$1</formula>
    </cfRule>
    <cfRule type="cellIs" dxfId="81" priority="135" operator="equal">
      <formula>$F$1</formula>
    </cfRule>
  </conditionalFormatting>
  <conditionalFormatting sqref="N8:P8">
    <cfRule type="cellIs" dxfId="80" priority="130" operator="equal">
      <formula>$H$1</formula>
    </cfRule>
    <cfRule type="cellIs" dxfId="79" priority="131" operator="equal">
      <formula>$G$1</formula>
    </cfRule>
    <cfRule type="cellIs" dxfId="78" priority="132" operator="equal">
      <formula>$F$1</formula>
    </cfRule>
  </conditionalFormatting>
  <conditionalFormatting sqref="Q9:T9">
    <cfRule type="cellIs" dxfId="77" priority="127" operator="equal">
      <formula>$H$1</formula>
    </cfRule>
    <cfRule type="cellIs" dxfId="76" priority="128" operator="equal">
      <formula>$G$1</formula>
    </cfRule>
    <cfRule type="cellIs" dxfId="75" priority="129" operator="equal">
      <formula>$F$1</formula>
    </cfRule>
  </conditionalFormatting>
  <conditionalFormatting sqref="U10:AG10">
    <cfRule type="cellIs" dxfId="74" priority="124" operator="equal">
      <formula>$H$1</formula>
    </cfRule>
    <cfRule type="cellIs" dxfId="73" priority="125" operator="equal">
      <formula>$G$1</formula>
    </cfRule>
    <cfRule type="cellIs" dxfId="72" priority="126" operator="equal">
      <formula>$F$1</formula>
    </cfRule>
  </conditionalFormatting>
  <conditionalFormatting sqref="AI12">
    <cfRule type="cellIs" dxfId="71" priority="121" operator="equal">
      <formula>$H$1</formula>
    </cfRule>
    <cfRule type="cellIs" dxfId="70" priority="122" operator="equal">
      <formula>$G$1</formula>
    </cfRule>
    <cfRule type="cellIs" dxfId="69" priority="123" operator="equal">
      <formula>$F$1</formula>
    </cfRule>
  </conditionalFormatting>
  <conditionalFormatting sqref="AH11">
    <cfRule type="cellIs" dxfId="68" priority="118" operator="equal">
      <formula>$H$1</formula>
    </cfRule>
    <cfRule type="cellIs" dxfId="67" priority="119" operator="equal">
      <formula>$G$1</formula>
    </cfRule>
    <cfRule type="cellIs" dxfId="66" priority="120" operator="equal">
      <formula>$F$1</formula>
    </cfRule>
  </conditionalFormatting>
  <conditionalFormatting sqref="D53">
    <cfRule type="cellIs" dxfId="65" priority="97" operator="equal">
      <formula>$H$1</formula>
    </cfRule>
    <cfRule type="cellIs" dxfId="64" priority="98" operator="equal">
      <formula>$G$1</formula>
    </cfRule>
    <cfRule type="cellIs" dxfId="63" priority="99" operator="equal">
      <formula>$F$1</formula>
    </cfRule>
  </conditionalFormatting>
  <conditionalFormatting sqref="J5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J5:K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M6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M6:N6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O7 M6:N6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O7:P7 M6:N6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O7:Q7 M6:N6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R8 O7:Q7 M6:N6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R8:S8 O7:Q7 M6:N6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R8:T8 O7:Q7 M6:N6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U9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U9:V9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U9:W9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U9:X9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B11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C11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D11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E12:AF12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G12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H13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H13:AI13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28:D34 D3:D15 D18:D25 D46:D53 D37:D43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5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76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5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5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5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98</v>
      </c>
    </row>
    <row r="7" spans="1:6" x14ac:dyDescent="0.25">
      <c r="A7" s="6" t="s">
        <v>99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2021-04-08T16:57:35Z</dcterms:modified>
  <cp:category/>
  <cp:contentStatus/>
</cp:coreProperties>
</file>