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 JRI JIO Recharge" sheetId="1" r:id="rId4"/>
    <sheet state="visible" name="commission validation" sheetId="2" r:id="rId5"/>
    <sheet state="visible" name="commercial" sheetId="3" r:id="rId6"/>
    <sheet state="visible" name="Module comments" sheetId="4" r:id="rId7"/>
    <sheet state="visible" name="Recon tracker output" sheetId="5" r:id="rId8"/>
    <sheet state="visible" name="Recon output format" sheetId="6" r:id="rId9"/>
    <sheet state="visible" name="Limit detail" sheetId="7" r:id="rId10"/>
    <sheet state="visible" name="Limit and MTD format" sheetId="8" r:id="rId11"/>
    <sheet state="visible" name="partner files" sheetId="9" r:id="rId12"/>
    <sheet state="visible" name="Internal files" sheetId="10" r:id="rId13"/>
    <sheet state="visible" name="partber files sumamry" sheetId="11" r:id="rId14"/>
    <sheet state="visible" name="internal files summary" sheetId="12" r:id="rId15"/>
  </sheets>
  <definedNames/>
  <calcPr/>
  <extLst>
    <ext uri="GoogleSheetsCustomDataVersion1">
      <go:sheetsCustomData xmlns:go="http://customooxmlschemas.google.com/" r:id="rId16" roundtripDataSignature="AMtx7mihMg6OZFoyV7ruTtVJZdaCiLLJSQ=="/>
    </ext>
  </extLst>
</workbook>
</file>

<file path=xl/sharedStrings.xml><?xml version="1.0" encoding="utf-8"?>
<sst xmlns="http://schemas.openxmlformats.org/spreadsheetml/2006/main" count="1185" uniqueCount="522">
  <si>
    <t>Product- Recharge-Thinwalnut , NJRI , JIO</t>
  </si>
  <si>
    <t>sdl vs tw</t>
  </si>
  <si>
    <t>Wallet txns</t>
  </si>
  <si>
    <t>vs agg</t>
  </si>
  <si>
    <t>Reports Required</t>
  </si>
  <si>
    <t>Internal/exernal report</t>
  </si>
  <si>
    <t>Folder Name</t>
  </si>
  <si>
    <t>file name</t>
  </si>
  <si>
    <t>sdl refund vs agg refund</t>
  </si>
  <si>
    <t>FTR</t>
  </si>
  <si>
    <t>vs sdl</t>
  </si>
  <si>
    <r>
      <rPr>
        <rFont val="Calibri"/>
        <color theme="1"/>
        <sz val="10.0"/>
      </rPr>
      <t>1-</t>
    </r>
    <r>
      <rPr>
        <rFont val="Times New Roman"/>
        <color theme="1"/>
        <sz val="10.0"/>
      </rPr>
      <t xml:space="preserve">      </t>
    </r>
    <r>
      <rPr>
        <rFont val="Calibri"/>
        <color theme="1"/>
        <sz val="10.0"/>
      </rPr>
      <t xml:space="preserve"> Wallet Transactions</t>
    </r>
  </si>
  <si>
    <t>Report to be used MTD</t>
  </si>
  <si>
    <t>internal</t>
  </si>
  <si>
    <t>RA link</t>
  </si>
  <si>
    <t>Wallet transaction report</t>
  </si>
  <si>
    <t>Refund</t>
  </si>
  <si>
    <r>
      <rPr>
        <rFont val="Calibri"/>
        <color theme="1"/>
        <sz val="10.0"/>
      </rPr>
      <t>2-</t>
    </r>
    <r>
      <rPr>
        <rFont val="Times New Roman"/>
        <color theme="1"/>
        <sz val="10.0"/>
      </rPr>
      <t xml:space="preserve">      </t>
    </r>
    <r>
      <rPr>
        <rFont val="Calibri"/>
        <color theme="1"/>
        <sz val="10.0"/>
      </rPr>
      <t>Refund Logs</t>
    </r>
  </si>
  <si>
    <t>since inception</t>
  </si>
  <si>
    <t>sdl refund vs agg refund vs agg status</t>
  </si>
  <si>
    <t>3-      NJRI-TransactionReport</t>
  </si>
  <si>
    <t>External</t>
  </si>
  <si>
    <t>Year 2022-Month-Date</t>
  </si>
  <si>
    <t>TransactionReport.xlsx</t>
  </si>
  <si>
    <t>TW booking</t>
  </si>
  <si>
    <t>4-      NJRI   TransactionReversalReport</t>
  </si>
  <si>
    <t>Year 2022-Month-Date-Emailreport</t>
  </si>
  <si>
    <t>TransactionReversalReport</t>
  </si>
  <si>
    <t>NJRI recharge</t>
  </si>
  <si>
    <r>
      <rPr>
        <rFont val="Calibri"/>
        <b/>
        <color theme="1"/>
        <sz val="10.0"/>
      </rPr>
      <t>5-</t>
    </r>
    <r>
      <rPr>
        <rFont val="Times New Roman"/>
        <b/>
        <color theme="1"/>
        <sz val="10.0"/>
      </rPr>
      <t xml:space="preserve">      </t>
    </r>
    <r>
      <rPr>
        <rFont val="Calibri"/>
        <b/>
        <color theme="1"/>
        <sz val="10.0"/>
      </rPr>
      <t>TW  logs</t>
    </r>
  </si>
  <si>
    <t>Thinkwallet recharge logs</t>
  </si>
  <si>
    <r>
      <rPr>
        <rFont val="Calibri"/>
        <b/>
        <color theme="1"/>
        <sz val="10.0"/>
      </rPr>
      <t>6-</t>
    </r>
    <r>
      <rPr>
        <rFont val="Times New Roman"/>
        <b/>
        <color theme="1"/>
        <sz val="10.0"/>
      </rPr>
      <t xml:space="preserve">      </t>
    </r>
    <r>
      <rPr>
        <rFont val="Calibri"/>
        <b/>
        <color theme="1"/>
        <sz val="10.0"/>
      </rPr>
      <t>TW Refund Report</t>
    </r>
  </si>
  <si>
    <t>Thinkwallet recharge refund file</t>
  </si>
  <si>
    <t>agg comm vs ftr recharge commission</t>
  </si>
  <si>
    <t>Tw refund</t>
  </si>
  <si>
    <t>vs sdl or reund</t>
  </si>
  <si>
    <r>
      <rPr>
        <rFont val="Calibri"/>
        <color theme="1"/>
        <sz val="10.0"/>
      </rPr>
      <t>7-</t>
    </r>
    <r>
      <rPr>
        <rFont val="Times New Roman"/>
        <color theme="1"/>
        <sz val="10.0"/>
      </rPr>
      <t xml:space="preserve">      </t>
    </r>
    <r>
      <rPr>
        <rFont val="Calibri"/>
        <color theme="1"/>
        <sz val="10.0"/>
      </rPr>
      <t>FTR revoke</t>
    </r>
  </si>
  <si>
    <t>Ftr revoke</t>
  </si>
  <si>
    <t>NJRI refund</t>
  </si>
  <si>
    <r>
      <rPr>
        <rFont val="Calibri"/>
        <color theme="1"/>
        <sz val="10.0"/>
      </rPr>
      <t>8-</t>
    </r>
    <r>
      <rPr>
        <rFont val="Times New Roman"/>
        <color theme="1"/>
        <sz val="10.0"/>
      </rPr>
      <t>      Transaction info</t>
    </r>
  </si>
  <si>
    <t>Transaction Info</t>
  </si>
  <si>
    <t>9-      ReversedCommissionReport  ( NJRI)</t>
  </si>
  <si>
    <t xml:space="preserve">Njri ReversedCommissionReport </t>
  </si>
  <si>
    <t>10-      CommissionCalculateReport  ( NJRI)</t>
  </si>
  <si>
    <t>Njri recharge comission report</t>
  </si>
  <si>
    <r>
      <rPr>
        <rFont val="Calibri"/>
        <b/>
        <color theme="1"/>
        <sz val="10.0"/>
      </rPr>
      <t>11-</t>
    </r>
    <r>
      <rPr>
        <rFont val="Times New Roman"/>
        <b/>
        <color theme="1"/>
        <sz val="10.0"/>
      </rPr>
      <t>      Spice Money  ( JIO)</t>
    </r>
  </si>
  <si>
    <t>Spice Money  ( JIO)</t>
  </si>
  <si>
    <r>
      <rPr>
        <rFont val="Calibri"/>
        <b/>
        <color theme="1"/>
        <sz val="10.0"/>
      </rPr>
      <t>12-</t>
    </r>
    <r>
      <rPr>
        <rFont val="Times New Roman"/>
        <b/>
        <color theme="1"/>
        <sz val="10.0"/>
      </rPr>
      <t>      Ccare Rechage Disputed Refund file</t>
    </r>
  </si>
  <si>
    <t xml:space="preserve"> Ccare Rechage Disputed Refund file</t>
  </si>
  <si>
    <t>13-    JRI Commission report</t>
  </si>
  <si>
    <t>CommissionReport_1663395123507.xlsx</t>
  </si>
  <si>
    <t>Commission</t>
  </si>
  <si>
    <t>Reconciliation-Spice Agent Wallet Vs TW,NJRI , JIO Transaction logs: -</t>
  </si>
  <si>
    <t>limit</t>
  </si>
  <si>
    <t>commercial</t>
  </si>
  <si>
    <t>Sr No.</t>
  </si>
  <si>
    <t>Step Detail</t>
  </si>
  <si>
    <t>Comments to be Used</t>
  </si>
  <si>
    <t>Report name</t>
  </si>
  <si>
    <t>Remarks</t>
  </si>
  <si>
    <r>
      <rPr>
        <rFont val="Calibri"/>
        <color theme="1"/>
        <sz val="10.0"/>
      </rPr>
      <t xml:space="preserve">Make a table for Spice Wallet Txns report with TRANS ID groupby and sum of </t>
    </r>
    <r>
      <rPr>
        <rFont val="Calibri"/>
        <b/>
        <color theme="1"/>
        <sz val="10.0"/>
      </rPr>
      <t>TRANS AMT ,TRANS DATE , Rch_Aggregator</t>
    </r>
    <r>
      <rPr>
        <rFont val="Calibri"/>
        <color theme="1"/>
        <sz val="10.0"/>
      </rPr>
      <t xml:space="preserve"> (contain Tw,NJRI,JIO)and Took the status from refund report ,if any txns mapped found from  recharge refund report than need to consider   final status for that txns as a refund in That table, Remain are taken final status as a success  .</t>
    </r>
  </si>
  <si>
    <t>1.NJRI (Rch_aggregator) Field
2.THINKWALNUT(Rch_aggregator) Field
3.JIO (Rch_aggregator) Field
4 Recharge  (REFUND_TYPE ) Refund report</t>
  </si>
  <si>
    <t xml:space="preserve">1.Wallet txns report - Dr
2.Refund report - Refund
</t>
  </si>
  <si>
    <t>Commets to be used</t>
  </si>
  <si>
    <r>
      <rPr>
        <rFont val="Calibri"/>
        <color theme="1"/>
        <sz val="10.0"/>
      </rPr>
      <t xml:space="preserve">1st we fetch the Txns report from all three aggregator portal </t>
    </r>
    <r>
      <rPr>
        <rFont val="Calibri"/>
        <b/>
        <color theme="1"/>
        <sz val="10.0"/>
      </rPr>
      <t>NJRI,TW,JIO than Make a table for TW , NJRI  , JIO with TranID groupby</t>
    </r>
    <r>
      <rPr>
        <rFont val="Calibri"/>
        <color theme="1"/>
        <sz val="10.0"/>
      </rPr>
      <t xml:space="preserve"> and </t>
    </r>
    <r>
      <rPr>
        <rFont val="Calibri"/>
        <b/>
        <color theme="1"/>
        <sz val="10.0"/>
      </rPr>
      <t>sum of Txn amount,Date,Txns status</t>
    </r>
    <r>
      <rPr>
        <rFont val="Calibri"/>
        <color theme="1"/>
        <sz val="10.0"/>
      </rPr>
      <t xml:space="preserve"> as it is which is coming in report  and  than take the Njri  reversal txns reort and Tw  refund report and Take the status from refund report NJRI,TW sheet ,if any txns mapped found from  Aggregator refund report than need to consider final status for that txns as a refund and  Remain are final  status   which status are already there for all txns</t>
    </r>
  </si>
  <si>
    <t>1.TW-logs.csv
2.TW-Refund report
3.NJRI-TransHistory
4.NJRI-ReversalTransactionReport
5.JIO-Spice Money_16 Aug 2021   ( received on mail)</t>
  </si>
  <si>
    <t>Now we have both the table for Reconcile the data vice a versa  with the help of unique Txns id and took the status of each other file  agg or spice final status or amount . Need to share the exception where the status mismatch  found .</t>
  </si>
  <si>
    <t>See the sample format in - Recon output format  sheet</t>
  </si>
  <si>
    <t>Reconciliation-Spice Recharge  Refund  Vs TW,NJRI  Refund  or aggregator Transaction logs : -</t>
  </si>
  <si>
    <r>
      <rPr>
        <rFont val="Calibri"/>
        <color theme="1"/>
        <sz val="10.0"/>
      </rPr>
      <t xml:space="preserve">First we taken the  spice </t>
    </r>
    <r>
      <rPr>
        <rFont val="Calibri"/>
        <b/>
        <color theme="1"/>
        <sz val="10.0"/>
      </rPr>
      <t>b2b refund</t>
    </r>
    <r>
      <rPr>
        <rFont val="Calibri"/>
        <color theme="1"/>
        <sz val="10.0"/>
      </rPr>
      <t xml:space="preserve"> file there we taken the </t>
    </r>
    <r>
      <rPr>
        <rFont val="Calibri"/>
        <b/>
        <color theme="1"/>
        <sz val="10.0"/>
      </rPr>
      <t>type of recharge</t>
    </r>
    <r>
      <rPr>
        <rFont val="Calibri"/>
        <color theme="1"/>
        <sz val="10.0"/>
      </rPr>
      <t xml:space="preserve"> refund only for recon.With </t>
    </r>
    <r>
      <rPr>
        <rFont val="Calibri"/>
        <b/>
        <color theme="1"/>
        <sz val="10.0"/>
      </rPr>
      <t>Txns id</t>
    </r>
    <r>
      <rPr>
        <rFont val="Calibri"/>
        <color theme="1"/>
        <sz val="10.0"/>
      </rPr>
      <t xml:space="preserve">  group wise and sum of </t>
    </r>
    <r>
      <rPr>
        <rFont val="Calibri"/>
        <b/>
        <color theme="1"/>
        <sz val="10.0"/>
      </rPr>
      <t>REFUND_AMT, AGGREGATOR Name(TW,NJRI,JIO)</t>
    </r>
  </si>
  <si>
    <t>1 Recharge  (REFUND_TYPE ) Refund report</t>
  </si>
  <si>
    <t>1.Refund report - Refund</t>
  </si>
  <si>
    <r>
      <rPr>
        <rFont val="Calibri"/>
        <color theme="1"/>
        <sz val="10.0"/>
      </rPr>
      <t xml:space="preserve">We reconcile this </t>
    </r>
    <r>
      <rPr>
        <rFont val="Calibri"/>
        <b/>
        <color theme="1"/>
        <sz val="10.0"/>
      </rPr>
      <t>spice refund data</t>
    </r>
    <r>
      <rPr>
        <rFont val="Calibri"/>
        <color theme="1"/>
        <sz val="10.0"/>
      </rPr>
      <t xml:space="preserve"> with </t>
    </r>
    <r>
      <rPr>
        <rFont val="Calibri"/>
        <b/>
        <color theme="1"/>
        <sz val="10.0"/>
      </rPr>
      <t>aggregator TW,NJRI</t>
    </r>
    <r>
      <rPr>
        <rFont val="Calibri"/>
        <color theme="1"/>
        <sz val="10.0"/>
      </rPr>
      <t xml:space="preserve"> Recharge txns logs file(TW logs,NJRI txns history logs,JIO txns logs from Mail) or there refund file(TW refund report,NJRI Reversal Transaction report from mail).So that We can reconcile Aggregator data with Txns id or amount wise. Take the status from there aggregator txns logs  file since there txns date showing in spice recharge refund table or took the amount as well than 2nd we have check the refund status of their  aggregator refund file </t>
    </r>
    <r>
      <rPr>
        <rFont val="Calibri"/>
        <b/>
        <color theme="1"/>
        <sz val="10.0"/>
      </rPr>
      <t>NJRI reversal report</t>
    </r>
    <r>
      <rPr>
        <rFont val="Calibri"/>
        <color theme="1"/>
        <sz val="10.0"/>
      </rPr>
      <t xml:space="preserve"> or ,</t>
    </r>
    <r>
      <rPr>
        <rFont val="Calibri"/>
        <b/>
        <color theme="1"/>
        <sz val="10.0"/>
      </rPr>
      <t>TW refund report</t>
    </r>
    <r>
      <rPr>
        <rFont val="Calibri"/>
        <color theme="1"/>
        <sz val="10.0"/>
      </rPr>
      <t xml:space="preserve"> .  3rd we have need to consider Customer care Recharge file. There we have check the Txns id wise amount and plot this in recharge refund sheet in sdl as well.So where we have found the REfund amount in JRI or tw refund report ,that means same txns refunded by aggregator and where status recharge unsuccessfull in jio expact sucess , </t>
    </r>
    <r>
      <rPr>
        <rFont val="Calibri"/>
        <b/>
        <color theme="1"/>
        <sz val="10.0"/>
      </rPr>
      <t>Recharge Unsuccessful</t>
    </r>
    <r>
      <rPr>
        <rFont val="Calibri"/>
        <color theme="1"/>
        <sz val="10.0"/>
      </rPr>
      <t xml:space="preserve"> in NJRI expact Sucess,Failed pending  rollback for TW expact sucess.</t>
    </r>
  </si>
  <si>
    <t>1.TW-logs.csv
2.TW-Refund report
3.NJRI-TransHistory
4.NJRI-ReversalTransactionReport                   5. Jio report                                                                     6. Ccare refund</t>
  </si>
  <si>
    <t>Check the recon format fcrom - Recon output format sheet name</t>
  </si>
  <si>
    <t>Reconciliation-Spice Agent FTR revoke Vs TW,NJRI  ,  Commission logs: -</t>
  </si>
  <si>
    <t>tw ki to vahi hai</t>
  </si>
  <si>
    <t>NJRI ki coom</t>
  </si>
  <si>
    <r>
      <rPr>
        <rFont val="Calibri"/>
        <color theme="1"/>
        <sz val="10.0"/>
      </rPr>
      <t xml:space="preserve">First We taken the Comment wise txns from </t>
    </r>
    <r>
      <rPr>
        <rFont val="Calibri"/>
        <b/>
        <color theme="1"/>
        <sz val="10.0"/>
      </rPr>
      <t xml:space="preserve">FTR revoke report </t>
    </r>
    <r>
      <rPr>
        <rFont val="Calibri"/>
        <color theme="1"/>
        <sz val="10.0"/>
      </rPr>
      <t xml:space="preserve">.Group wise the </t>
    </r>
    <r>
      <rPr>
        <rFont val="Calibri"/>
        <b/>
        <color theme="1"/>
        <sz val="10.0"/>
      </rPr>
      <t>Txns id</t>
    </r>
    <r>
      <rPr>
        <rFont val="Calibri"/>
        <color theme="1"/>
        <sz val="10.0"/>
      </rPr>
      <t xml:space="preserve"> and </t>
    </r>
    <r>
      <rPr>
        <rFont val="Calibri"/>
        <b/>
        <color theme="1"/>
        <sz val="10.0"/>
      </rPr>
      <t>sum the amount</t>
    </r>
    <r>
      <rPr>
        <rFont val="Calibri"/>
        <color theme="1"/>
        <sz val="10.0"/>
      </rPr>
      <t xml:space="preserve"> .</t>
    </r>
    <r>
      <rPr>
        <rFont val="Calibri"/>
        <color rgb="FFFFC000"/>
        <sz val="10.0"/>
      </rPr>
      <t xml:space="preserve"> We need to consider here </t>
    </r>
    <r>
      <rPr>
        <rFont val="Calibri"/>
        <b/>
        <color rgb="FFFFC000"/>
        <sz val="10.0"/>
      </rPr>
      <t>txns info</t>
    </r>
    <r>
      <rPr>
        <rFont val="Calibri"/>
        <color rgb="FFFFC000"/>
        <sz val="10.0"/>
      </rPr>
      <t xml:space="preserve"> report for value( device type,title,aggregator name)</t>
    </r>
    <r>
      <rPr>
        <rFont val="Calibri"/>
        <color theme="1"/>
        <sz val="10.0"/>
      </rPr>
      <t>.</t>
    </r>
  </si>
  <si>
    <t>1.IRCTC Recharge Discount - Cr
2.RECHARGE-Discount-Mobile - Cr
3.RECHARGE-Discount-Mobile-Reversal - Dr</t>
  </si>
  <si>
    <t xml:space="preserve">1.FTR revoke
</t>
  </si>
  <si>
    <t>v</t>
  </si>
  <si>
    <t>NJRI revedrsal</t>
  </si>
  <si>
    <r>
      <rPr>
        <rFont val="Calibri"/>
        <color theme="1"/>
        <sz val="10.0"/>
      </rPr>
      <t xml:space="preserve">Than We have taken </t>
    </r>
    <r>
      <rPr>
        <rFont val="Calibri"/>
        <b/>
        <color theme="1"/>
        <sz val="10.0"/>
      </rPr>
      <t>aggregator Commission file</t>
    </r>
    <r>
      <rPr>
        <rFont val="Calibri"/>
        <color theme="1"/>
        <sz val="10.0"/>
      </rPr>
      <t xml:space="preserve">. First We taken </t>
    </r>
    <r>
      <rPr>
        <rFont val="Calibri"/>
        <b/>
        <color theme="1"/>
        <sz val="10.0"/>
      </rPr>
      <t>NJRI commission</t>
    </r>
    <r>
      <rPr>
        <rFont val="Calibri"/>
        <color theme="1"/>
        <sz val="10.0"/>
      </rPr>
      <t xml:space="preserve"> or </t>
    </r>
    <r>
      <rPr>
        <rFont val="Calibri"/>
        <b/>
        <color theme="1"/>
        <sz val="10.0"/>
      </rPr>
      <t>NJRI commission reversal file</t>
    </r>
    <r>
      <rPr>
        <rFont val="Calibri"/>
        <color theme="1"/>
        <sz val="10.0"/>
      </rPr>
      <t xml:space="preserve"> </t>
    </r>
    <r>
      <rPr>
        <rFont val="Calibri"/>
        <b/>
        <color theme="1"/>
        <sz val="10.0"/>
      </rPr>
      <t>from mail</t>
    </r>
    <r>
      <rPr>
        <rFont val="Calibri"/>
        <color theme="1"/>
        <sz val="10.0"/>
      </rPr>
      <t xml:space="preserve"> and for TW we have taken there </t>
    </r>
    <r>
      <rPr>
        <rFont val="Calibri"/>
        <b/>
        <color theme="1"/>
        <sz val="10.0"/>
      </rPr>
      <t>Txns logs</t>
    </r>
    <r>
      <rPr>
        <rFont val="Calibri"/>
        <color theme="1"/>
        <sz val="10.0"/>
      </rPr>
      <t xml:space="preserve"> which we have downloaded from </t>
    </r>
    <r>
      <rPr>
        <rFont val="Calibri"/>
        <b/>
        <color theme="1"/>
        <sz val="10.0"/>
      </rPr>
      <t>portal</t>
    </r>
    <r>
      <rPr>
        <rFont val="Calibri"/>
        <color theme="1"/>
        <sz val="10.0"/>
      </rPr>
      <t>.For NJRI We have received both the file commission and commission reversal on mail and for TW We can filter the status column of (</t>
    </r>
    <r>
      <rPr>
        <rFont val="Calibri"/>
        <b/>
        <color theme="1"/>
        <sz val="10.0"/>
      </rPr>
      <t>SUCCESS,PENDING,Rollback</t>
    </r>
    <r>
      <rPr>
        <rFont val="Calibri"/>
        <color theme="1"/>
        <sz val="10.0"/>
      </rPr>
      <t>)  than minus the amount (</t>
    </r>
    <r>
      <rPr>
        <rFont val="Calibri"/>
        <b/>
        <color theme="1"/>
        <sz val="10.0"/>
      </rPr>
      <t>Amount-Amount Deducted=pure commission amount</t>
    </r>
    <r>
      <rPr>
        <rFont val="Calibri"/>
        <color theme="1"/>
        <sz val="10.0"/>
      </rPr>
      <t xml:space="preserve">)and for TW reversal commission we filter the status of  </t>
    </r>
    <r>
      <rPr>
        <rFont val="Calibri"/>
        <b/>
        <color theme="1"/>
        <sz val="10.0"/>
      </rPr>
      <t>Rollback,Pending</t>
    </r>
    <r>
      <rPr>
        <rFont val="Calibri"/>
        <color theme="1"/>
        <sz val="10.0"/>
      </rPr>
      <t xml:space="preserve"> and Date need to select Response Timestamp </t>
    </r>
    <r>
      <rPr>
        <rFont val="Calibri"/>
        <b/>
        <color theme="1"/>
        <sz val="10.0"/>
      </rPr>
      <t>(Amount-rollback column= commission reversal amount</t>
    </r>
    <r>
      <rPr>
        <rFont val="Calibri"/>
        <color theme="1"/>
        <sz val="10.0"/>
      </rPr>
      <t>)</t>
    </r>
  </si>
  <si>
    <t xml:space="preserve">1.TW  logs
2.ReversedCommissionReport  ( NJRI)
3.CommissionCalculateReport  ( NJRI)
</t>
  </si>
  <si>
    <r>
      <rPr>
        <rFont val="Calibri"/>
        <color theme="1"/>
        <sz val="10.0"/>
      </rPr>
      <t xml:space="preserve">Now we have sdl wise or aggregator wise commission file . Now we can reconcile the data with </t>
    </r>
    <r>
      <rPr>
        <rFont val="Calibri"/>
        <b/>
        <color theme="1"/>
        <sz val="10.0"/>
      </rPr>
      <t xml:space="preserve">Txns id wise </t>
    </r>
    <r>
      <rPr>
        <rFont val="Calibri"/>
        <color theme="1"/>
        <sz val="10.0"/>
      </rPr>
      <t xml:space="preserve">.We ensure we have received the </t>
    </r>
    <r>
      <rPr>
        <rFont val="Calibri"/>
        <b/>
        <color theme="1"/>
        <sz val="10.0"/>
      </rPr>
      <t>greater commission amount</t>
    </r>
    <r>
      <rPr>
        <rFont val="Calibri"/>
        <color theme="1"/>
        <sz val="10.0"/>
      </rPr>
      <t xml:space="preserve"> from aggregator and passed the</t>
    </r>
    <r>
      <rPr>
        <rFont val="Calibri"/>
        <b/>
        <color theme="1"/>
        <sz val="10.0"/>
      </rPr>
      <t xml:space="preserve"> less commission </t>
    </r>
    <r>
      <rPr>
        <rFont val="Calibri"/>
        <color theme="1"/>
        <sz val="10.0"/>
      </rPr>
      <t xml:space="preserve">to our spice agent and in case for commission reversal we have received the same less commission reversal amount from aggregator and </t>
    </r>
    <r>
      <rPr>
        <rFont val="Calibri"/>
        <b/>
        <color theme="1"/>
        <sz val="10.0"/>
      </rPr>
      <t>revoked from agent greater commission amount.</t>
    </r>
  </si>
  <si>
    <t>Recon format in -Commission validation</t>
  </si>
  <si>
    <t>Client id wise Recharge Consumption and commission summary</t>
  </si>
  <si>
    <r>
      <rPr>
        <rFont val="Calibri"/>
        <color theme="1"/>
        <sz val="10.0"/>
      </rPr>
      <t xml:space="preserve">First we taken the </t>
    </r>
    <r>
      <rPr>
        <rFont val="Calibri"/>
        <b/>
        <color theme="1"/>
        <sz val="10.0"/>
      </rPr>
      <t>Wallet txns report</t>
    </r>
    <r>
      <rPr>
        <rFont val="Calibri"/>
        <color theme="1"/>
        <sz val="10.0"/>
      </rPr>
      <t xml:space="preserve"> and fetch the data from there </t>
    </r>
    <r>
      <rPr>
        <rFont val="Calibri"/>
        <b/>
        <color theme="1"/>
        <sz val="10.0"/>
      </rPr>
      <t>comment wise</t>
    </r>
    <r>
      <rPr>
        <rFont val="Calibri"/>
        <color theme="1"/>
        <sz val="10.0"/>
      </rPr>
      <t xml:space="preserve"> for recharge comment only. Than take the 2nd report </t>
    </r>
    <r>
      <rPr>
        <rFont val="Calibri"/>
        <b/>
        <color theme="1"/>
        <sz val="10.0"/>
      </rPr>
      <t xml:space="preserve">Txns info </t>
    </r>
    <r>
      <rPr>
        <rFont val="Calibri"/>
        <color theme="1"/>
        <sz val="10.0"/>
      </rPr>
      <t xml:space="preserve">Txns id wise data like a ( client id, device type or title ) from </t>
    </r>
    <r>
      <rPr>
        <rFont val="Calibri"/>
        <b/>
        <color theme="1"/>
        <sz val="10.0"/>
      </rPr>
      <t>Txns info report</t>
    </r>
    <r>
      <rPr>
        <rFont val="Calibri"/>
        <color theme="1"/>
        <sz val="10.0"/>
      </rPr>
      <t xml:space="preserve">(last three month consider) and put into same recharge table. Then we take the b2b spice refund report and selected the Recharge_type data from this report.We group the Txns id or comments  wise data or sum the refund amount.than  plot the data in same Wallet   table Than make a summary Wallet txns report wise: Comment,Rch_aggregator, client wise ,device,title wise SumOfTRANS AMT </t>
    </r>
    <r>
      <rPr>
        <rFont val="Calibri"/>
        <b/>
        <color theme="1"/>
        <sz val="10.0"/>
      </rPr>
      <t>-minus</t>
    </r>
    <r>
      <rPr>
        <rFont val="Calibri"/>
        <color theme="1"/>
        <sz val="10.0"/>
      </rPr>
      <t xml:space="preserve"> SumOfB2B_RFD=</t>
    </r>
    <r>
      <rPr>
        <rFont val="Calibri"/>
        <b/>
        <color theme="1"/>
        <sz val="10.0"/>
      </rPr>
      <t>Net amount</t>
    </r>
  </si>
  <si>
    <t xml:space="preserve">1.Wallet txns report - Dr
2.Transaction info - For detail                           3. Refund Logs ( Spice ) </t>
  </si>
  <si>
    <t>Summary format- in Recon output format sheet</t>
  </si>
  <si>
    <r>
      <rPr>
        <rFont val="Calibri"/>
        <color theme="1"/>
        <sz val="10.0"/>
      </rPr>
      <t xml:space="preserve">Now we can make </t>
    </r>
    <r>
      <rPr>
        <rFont val="Calibri"/>
        <b/>
        <color theme="1"/>
        <sz val="10.0"/>
      </rPr>
      <t>recharge commission summary</t>
    </r>
    <r>
      <rPr>
        <rFont val="Calibri"/>
        <color theme="1"/>
        <sz val="10.0"/>
      </rPr>
      <t xml:space="preserve">. For this 1st we need to take </t>
    </r>
    <r>
      <rPr>
        <rFont val="Calibri"/>
        <b/>
        <color theme="1"/>
        <sz val="10.0"/>
      </rPr>
      <t>FTR revoke report</t>
    </r>
    <r>
      <rPr>
        <rFont val="Calibri"/>
        <color theme="1"/>
        <sz val="10.0"/>
      </rPr>
      <t xml:space="preserve"> spice  where we need to fetch data comment wise (Recharge commission comment)than make seprate table for this .Now we need to take same detail from txns info reprt (</t>
    </r>
    <r>
      <rPr>
        <rFont val="Calibri"/>
        <b/>
        <color theme="1"/>
        <sz val="10.0"/>
      </rPr>
      <t>like Title,Device type</t>
    </r>
    <r>
      <rPr>
        <rFont val="Calibri"/>
        <color theme="1"/>
        <sz val="10.0"/>
      </rPr>
      <t>)and put into ftr table .no we can make the summary client id wise ,comment wise,aggregator name wise,title,device  type wise , FTR sum amount.</t>
    </r>
  </si>
  <si>
    <t xml:space="preserve">1.IRCTC Recharge Discount - Cr
2.RECHARGE-Discount-Mobile - Cr
3.RECHARGE-Discount-Mobile-Reversal - Dr
</t>
  </si>
  <si>
    <t xml:space="preserve">1. FTR revoke ( Spice ) 
2.Transaction info ( Spice)
</t>
  </si>
  <si>
    <t xml:space="preserve">need to update </t>
  </si>
  <si>
    <t>commission</t>
  </si>
  <si>
    <t>Other Reconciliation Rules to be defined and Required Output</t>
  </si>
  <si>
    <t>Sr. No</t>
  </si>
  <si>
    <t>Particular</t>
  </si>
  <si>
    <t>Sheet Name</t>
  </si>
  <si>
    <t>Duplicacy need to check in all the reports on Txns id bases</t>
  </si>
  <si>
    <t>Any Duplicate Txn generated/Debited needs to be extracted and to be sent as an exception. ( Wallet txns report or refund report)</t>
  </si>
  <si>
    <t>Minimum and Maximum Txn amount to be flashed</t>
  </si>
  <si>
    <t>Limit and MTD Format</t>
  </si>
  <si>
    <t>Daily MTD reconciliation amount should match with comment wise MTD amount. (Module comments provided in Module comments sheet)</t>
  </si>
  <si>
    <t>Module comment</t>
  </si>
  <si>
    <t>In case the txn is completely refunded, complete agent commission   should be revoked. Any exception to be flashed daily.</t>
  </si>
  <si>
    <t>Commission Validation</t>
  </si>
  <si>
    <t>Agent  Commission need to validate, it should be Plan wise</t>
  </si>
  <si>
    <t>Comment Wise MTD amount</t>
  </si>
  <si>
    <t xml:space="preserve"> Module Comment</t>
  </si>
  <si>
    <t>Any amount plot in tracker should be extracted on basis of comment and response from that table only. It should not be plotted by using joins between tables.</t>
  </si>
  <si>
    <t>Recon Tracker output</t>
  </si>
  <si>
    <t>Reconciliation-Spice Agent FTR revoke Vs TW,NJRI  Commission logs: -</t>
  </si>
  <si>
    <t>issue</t>
  </si>
  <si>
    <t>ok</t>
  </si>
  <si>
    <t>TRANSFER_DATE</t>
  </si>
  <si>
    <t>CLIENT_ID</t>
  </si>
  <si>
    <t>AMOUNT_TRANSFERRED</t>
  </si>
  <si>
    <t>COMMENTS</t>
  </si>
  <si>
    <t>UNIQUE_IDENTIFICATION_NO</t>
  </si>
  <si>
    <t>TRANS_TYPE</t>
  </si>
  <si>
    <t>Device_Type</t>
  </si>
  <si>
    <t>Title</t>
  </si>
  <si>
    <t>agg</t>
  </si>
  <si>
    <t>Commission Amount (Aggregator)</t>
  </si>
  <si>
    <t>Agg amt</t>
  </si>
  <si>
    <t>Diff</t>
  </si>
  <si>
    <t>Any Remarks</t>
  </si>
  <si>
    <t>Calculated Commission(Goes)</t>
  </si>
  <si>
    <t>Actual Commission(Critiria)</t>
  </si>
  <si>
    <t>Diff credited comm  Vs Actual Commission</t>
  </si>
  <si>
    <t>credited Commission %Age</t>
  </si>
  <si>
    <t>Applicable Commission %age</t>
  </si>
  <si>
    <t>Diff Credited  Vs Actual Comm %age</t>
  </si>
  <si>
    <t>agg  Comm%</t>
  </si>
  <si>
    <t>160003</t>
  </si>
  <si>
    <t>RECHARGE-Discount-DTH</t>
  </si>
  <si>
    <t>NJRI160003161946450580913851</t>
  </si>
  <si>
    <t>CREDIT</t>
  </si>
  <si>
    <t>DTH</t>
  </si>
  <si>
    <t>BSNL</t>
  </si>
  <si>
    <t>NJRI</t>
  </si>
  <si>
    <t>RECHARGE-Discount-Mobile</t>
  </si>
  <si>
    <t>NJRI559986161946450580127619</t>
  </si>
  <si>
    <t>Mobile</t>
  </si>
  <si>
    <t>JIO</t>
  </si>
  <si>
    <t>IRCTC Recharge Discount</t>
  </si>
  <si>
    <t>TW508407162085010791670805</t>
  </si>
  <si>
    <t>VI</t>
  </si>
  <si>
    <t>TW</t>
  </si>
  <si>
    <t>need to share as a exception</t>
  </si>
  <si>
    <t>critiria</t>
  </si>
  <si>
    <t>Still closed DTH part</t>
  </si>
  <si>
    <t>Revoke Commission Amount (Aggregator)</t>
  </si>
  <si>
    <t>Debited Commission %Age</t>
  </si>
  <si>
    <t>RECHARGE-Discount-DTH-Reversal</t>
  </si>
  <si>
    <t>Debit</t>
  </si>
  <si>
    <t>Airtel</t>
  </si>
  <si>
    <t>RECHARGE-Discount-Mobile-Reversal</t>
  </si>
  <si>
    <t>IRCTC Recharge Discount Reversal</t>
  </si>
  <si>
    <t>changing done from 2nd Sep'18</t>
  </si>
  <si>
    <t>Services</t>
  </si>
  <si>
    <t>Proposed Commision</t>
  </si>
  <si>
    <t>Mobile Prepaid Recharge (All Operators)</t>
  </si>
  <si>
    <t>Less than Rs 200</t>
  </si>
  <si>
    <t>200 &amp; Above</t>
  </si>
  <si>
    <t>DTH Recharge (All Operators)</t>
  </si>
  <si>
    <t>All Denominations</t>
  </si>
  <si>
    <t xml:space="preserve">Airtel &amp; Jio </t>
  </si>
  <si>
    <t>uat</t>
  </si>
  <si>
    <t>Rch_Aggregator</t>
  </si>
  <si>
    <t>TRANS TYPE</t>
  </si>
  <si>
    <t>CountOfTRANS TYPE</t>
  </si>
  <si>
    <t>SumOfTRANS AMT</t>
  </si>
  <si>
    <t>Report Name</t>
  </si>
  <si>
    <t>Recharge_Mobile</t>
  </si>
  <si>
    <t>DEBIT</t>
  </si>
  <si>
    <t>Wallet Txns</t>
  </si>
  <si>
    <t>THINKWALNUT</t>
  </si>
  <si>
    <t>CountOfTRANS_TYPE</t>
  </si>
  <si>
    <t>SumOfAMOUNT_TRANSFERRED</t>
  </si>
  <si>
    <t>Repprt Name</t>
  </si>
  <si>
    <t>FTR revoke</t>
  </si>
  <si>
    <t>REFUND_TYPE</t>
  </si>
  <si>
    <t>AGGREGATOR</t>
  </si>
  <si>
    <t>Sum of REFUND_AMT</t>
  </si>
  <si>
    <t>Recharge</t>
  </si>
  <si>
    <t>B2b refund Report</t>
  </si>
  <si>
    <t>NNJRI</t>
  </si>
  <si>
    <t>Grand Total</t>
  </si>
  <si>
    <t>Recharge Tracker</t>
  </si>
  <si>
    <t>spice Wise detail</t>
  </si>
  <si>
    <t>Aggregator Wise detail</t>
  </si>
  <si>
    <t>Commission income to spice</t>
  </si>
  <si>
    <t>Date</t>
  </si>
  <si>
    <t>Txn Count as per Wallet Logs</t>
  </si>
  <si>
    <t>Txn Amount as per Wallet Logs (NJRI)</t>
  </si>
  <si>
    <t>Txn Amount as per Wallet Logs (TW)</t>
  </si>
  <si>
    <t>Txn Amount as per Wallet Logs (JIO)</t>
  </si>
  <si>
    <t>Net Txn Amount as per Wallet Logs</t>
  </si>
  <si>
    <t>Sum of agent refund (NJRI)</t>
  </si>
  <si>
    <t>Sum of agent refund (TW)</t>
  </si>
  <si>
    <t>Sum of agent refund ( JIO)</t>
  </si>
  <si>
    <t>Net Sum of agent refund</t>
  </si>
  <si>
    <t>Agent commission as per wallet credit (NJRI)</t>
  </si>
  <si>
    <t>Agent commission as per wallet credit (TW)</t>
  </si>
  <si>
    <t>Agent commission as per wallet credit (JIO)</t>
  </si>
  <si>
    <t>Agent commission as per wallet credit ( less than 200 per txns debit) Mobile all operator(Cal 0.75%)</t>
  </si>
  <si>
    <t>Agent commission as per wallet credit ( 200 and above per txns debit) Mobile all operator(calculation 2%)</t>
  </si>
  <si>
    <t>Agent commission as per wallet credit DTH  operator (Cal 1.5%)</t>
  </si>
  <si>
    <t>Agent commission as per wallet credit  Mobile Device(Airtel,Jio)0.50%</t>
  </si>
  <si>
    <t>Net commission agent wallet credit as per system</t>
  </si>
  <si>
    <t>Net commission agent wallet Reversal(as per system)</t>
  </si>
  <si>
    <t>NJRI Recharge Consumption</t>
  </si>
  <si>
    <t>TW recharge Consumption</t>
  </si>
  <si>
    <t>JIO Recharge Consumption</t>
  </si>
  <si>
    <t>Net Aggregator Consumption</t>
  </si>
  <si>
    <t>NJRI Refund amount</t>
  </si>
  <si>
    <t>TW refund</t>
  </si>
  <si>
    <t>JIO refund</t>
  </si>
  <si>
    <t>Net agagregator Refund</t>
  </si>
  <si>
    <t>NJRI Commission credit</t>
  </si>
  <si>
    <t>NJRI commission reversal</t>
  </si>
  <si>
    <t>TW commission credit</t>
  </si>
  <si>
    <t>TW commission reversal</t>
  </si>
  <si>
    <t>TW margin to spice</t>
  </si>
  <si>
    <t>JRI Margin to spice</t>
  </si>
  <si>
    <t>Net NJRI commission-income</t>
  </si>
  <si>
    <t>Net TW Commission income</t>
  </si>
  <si>
    <t>Report</t>
  </si>
  <si>
    <t>jio agent wallet commission</t>
  </si>
  <si>
    <t>other</t>
  </si>
  <si>
    <t>check</t>
  </si>
  <si>
    <t>New</t>
  </si>
  <si>
    <t>Need to refer wallet txns report Txns id wise count</t>
  </si>
  <si>
    <t>Need to refer wallet txns report -which txns id start NJRI need to cinsider sum of amt</t>
  </si>
  <si>
    <t>Need to refer wallet txns report -which txns id start TW need to cinsider sum of amt</t>
  </si>
  <si>
    <t>Need to refer wallet txns report -which txns id start JIO need to cinsider sum of amt</t>
  </si>
  <si>
    <t>Need to consider Recharge refund report for this-this aggregator wise refund-select NJRI</t>
  </si>
  <si>
    <t>Need to consider Recharge refund report for this-this aggregator wise refund-select TW</t>
  </si>
  <si>
    <t>Need to consider Recharge refund report for this-this aggregator wise refund-select JIO</t>
  </si>
  <si>
    <t>Need to refer ftr Recoke report-Recharge discount comment-Which txns stared from NJRI</t>
  </si>
  <si>
    <t>Need to refer ftr Recoke report-Recharge discount comment-Which txns stared from TW</t>
  </si>
  <si>
    <t>Use mentioned critiria for all recharge commission txns-Where device used mobile</t>
  </si>
  <si>
    <t>Use mentioned critiria for all recharge commission txns-Where device used DTH</t>
  </si>
  <si>
    <t>need to refer Ftr revoke report-with mentioned comment in TW NJRI JIO recharge sheet</t>
  </si>
  <si>
    <t>Please use NJRI Txns history report for this-and filter order status ( Recharge succesful)</t>
  </si>
  <si>
    <t>Please use TW Txns  report for this-and filter order status ( Recharge succesful) and filter status (Success)</t>
  </si>
  <si>
    <t>Please use JIO Mis  report for this-and filter ResultDescription ( Recharge succesful) and filter status ( Transaction Successful )</t>
  </si>
  <si>
    <t>Refer NJRI refund ReversalTransactionReport)sheet for this-consider all txns from this report</t>
  </si>
  <si>
    <t>Refer TW refund report sheet for this-consider all txns from this report</t>
  </si>
  <si>
    <t>refer  CommissionCalculateReport  ( NJRI) for this-use report sheet and consider commission amount coulmn</t>
  </si>
  <si>
    <t>refer   ReversedCommissionReport  ( NJRI) for this-use report sheet and consider commission amount coulmn</t>
  </si>
  <si>
    <t>refer  TW Txns logs for this-filter status (Success,Rollback)less the amount from (Amount-Deducted amount=Commission amount)</t>
  </si>
  <si>
    <t>refer  TW Txns logs for this-filter status (Rollback)less the amount from (Amount-Deducted amount=Reversal Commission amount)</t>
  </si>
  <si>
    <t>TW portal-sales summary report-date-sum</t>
  </si>
  <si>
    <t>Njri commission report</t>
  </si>
  <si>
    <t>Reconciliation-Spice Agent Wallet Vs TW,NJRI  Transaction logs: -</t>
  </si>
  <si>
    <t>SDL wise</t>
  </si>
  <si>
    <t>SDL STATUS</t>
  </si>
  <si>
    <t>Agg status</t>
  </si>
  <si>
    <t>SumOfSDL TRANS AMT</t>
  </si>
  <si>
    <t>SumOfAgg Amt</t>
  </si>
  <si>
    <t>Recharge Successful</t>
  </si>
  <si>
    <t>Need exception with Txns id wise</t>
  </si>
  <si>
    <t>Rollback</t>
  </si>
  <si>
    <t>ok found</t>
  </si>
  <si>
    <t>Success</t>
  </si>
  <si>
    <t>success</t>
  </si>
  <si>
    <t/>
  </si>
  <si>
    <t>TRANS ID</t>
  </si>
  <si>
    <t>TransRefNo</t>
  </si>
  <si>
    <t>SDL COMMENTS</t>
  </si>
  <si>
    <t>TRANS STATUS</t>
  </si>
  <si>
    <t>SDL Refund</t>
  </si>
  <si>
    <t>TRANS DATE</t>
  </si>
  <si>
    <t>SDL TRANS AMT</t>
  </si>
  <si>
    <t>Aggreagtor Name</t>
  </si>
  <si>
    <t>Agg Amt</t>
  </si>
  <si>
    <t>NJRI288766163080436895141873</t>
  </si>
  <si>
    <t>2021-09-05 06:43:08.0</t>
  </si>
  <si>
    <t>199</t>
  </si>
  <si>
    <t>format for exception</t>
  </si>
  <si>
    <t>TW427048163080437189334919</t>
  </si>
  <si>
    <t>2021-09-05 06:43:22.0</t>
  </si>
  <si>
    <t>185</t>
  </si>
  <si>
    <t>Aggregator wise</t>
  </si>
  <si>
    <t>AGGREGATOR Status</t>
  </si>
  <si>
    <t>SumOfAggregator Amount</t>
  </si>
  <si>
    <t>SumOfSDL AMT</t>
  </si>
  <si>
    <t>any Remarks</t>
  </si>
  <si>
    <t>Failed</t>
  </si>
  <si>
    <t>Null</t>
  </si>
  <si>
    <t>Pending</t>
  </si>
  <si>
    <t>Recharge Unsuccessful</t>
  </si>
  <si>
    <t>Aggreagtor</t>
  </si>
  <si>
    <t>Aggregator Amount</t>
  </si>
  <si>
    <t>SDL Comment</t>
  </si>
  <si>
    <t>SDL AMT</t>
  </si>
  <si>
    <t>NJRI809178163086650980338459</t>
  </si>
  <si>
    <t>ORD53516005</t>
  </si>
  <si>
    <t>129</t>
  </si>
  <si>
    <t>NJRI260261163086647317877586</t>
  </si>
  <si>
    <t>ORD53516004</t>
  </si>
  <si>
    <t>Reconciliation-Spice Recharge  Refund  Vs TW,NJRI  Transaction logs or there refund sheets and customer care Disputed refund cases: -</t>
  </si>
  <si>
    <t>TRANS_ID</t>
  </si>
  <si>
    <t>REFUND_AMT</t>
  </si>
  <si>
    <t>REFUND_DATE</t>
  </si>
  <si>
    <t>WALLET_ID</t>
  </si>
  <si>
    <t>TRANS_DATE</t>
  </si>
  <si>
    <t>TRANS_REF_NO</t>
  </si>
  <si>
    <t>agg txns status /Agg refund sheet status</t>
  </si>
  <si>
    <t>Customer care refund status</t>
  </si>
  <si>
    <t>TW118831162690291500865754</t>
  </si>
  <si>
    <t>139260141</t>
  </si>
  <si>
    <t>Recharge_Mobile_Reversal</t>
  </si>
  <si>
    <t>Refund not found in TW refund sheet but Rollback found in logs</t>
  </si>
  <si>
    <t>amount</t>
  </si>
  <si>
    <t>Where Refund at spice end or Scuess at aggregator -all the txns required as a expection</t>
  </si>
  <si>
    <t>Client id wise Recharge Consumption and commission summry</t>
  </si>
  <si>
    <t>need to use wallet txns report</t>
  </si>
  <si>
    <t>Client_id</t>
  </si>
  <si>
    <t>SumOfB2B_RFD</t>
  </si>
  <si>
    <t>Net amt</t>
  </si>
  <si>
    <t>VODAFONE_IDEA</t>
  </si>
  <si>
    <t>RELIANCE_JIO</t>
  </si>
  <si>
    <t>AIRTEL</t>
  </si>
  <si>
    <t>Where refund done for back date txns</t>
  </si>
  <si>
    <t>Jio</t>
  </si>
  <si>
    <t>need to use ftr recoke</t>
  </si>
  <si>
    <t>Title name(operator name)</t>
  </si>
  <si>
    <t>144776</t>
  </si>
  <si>
    <t>Airtlel</t>
  </si>
  <si>
    <t>100175</t>
  </si>
  <si>
    <t>108735</t>
  </si>
  <si>
    <t>155882</t>
  </si>
  <si>
    <t>100141</t>
  </si>
  <si>
    <t>Per txns wise</t>
  </si>
  <si>
    <t>Per Day agent wise</t>
  </si>
  <si>
    <t>Service</t>
  </si>
  <si>
    <t>Aggregator</t>
  </si>
  <si>
    <t>Min Txns Amt</t>
  </si>
  <si>
    <t>MaxSingle Transaction Spice Wallet debit amt Limit</t>
  </si>
  <si>
    <t>Min amt txns id</t>
  </si>
  <si>
    <t>Max amt txns id</t>
  </si>
  <si>
    <t>Number of Transaction Agent wise</t>
  </si>
  <si>
    <t>Transaction Amt Limit Per day</t>
  </si>
  <si>
    <t>Daily Minimmum and maximum Txn Amount</t>
  </si>
  <si>
    <t>TransID</t>
  </si>
  <si>
    <t>Amount</t>
  </si>
  <si>
    <t>Type</t>
  </si>
  <si>
    <t>Rch_aggregator</t>
  </si>
  <si>
    <t>Max</t>
  </si>
  <si>
    <t>NJRI / Thinkwalnut / JIO</t>
  </si>
  <si>
    <t>Min</t>
  </si>
  <si>
    <t>Common parameters have been highlighted</t>
  </si>
  <si>
    <t>NJRI Txn Report From Portal</t>
  </si>
  <si>
    <t>Order No</t>
  </si>
  <si>
    <t>Order Date</t>
  </si>
  <si>
    <t>Order Time</t>
  </si>
  <si>
    <t>MObile/DTH No</t>
  </si>
  <si>
    <t>Nick Name</t>
  </si>
  <si>
    <t>Service Name</t>
  </si>
  <si>
    <t>Service Provider</t>
  </si>
  <si>
    <t>Transaction Type</t>
  </si>
  <si>
    <t>Order Status</t>
  </si>
  <si>
    <t>Reason</t>
  </si>
  <si>
    <t>System Reference No</t>
  </si>
  <si>
    <t>Operator Trans Id</t>
  </si>
  <si>
    <t>Location</t>
  </si>
  <si>
    <t>ORD52684633</t>
  </si>
  <si>
    <t>11:59PM</t>
  </si>
  <si>
    <t>Prepaid</t>
  </si>
  <si>
    <t>NJRI416693162957057748763066</t>
  </si>
  <si>
    <t>'1982168158</t>
  </si>
  <si>
    <t>WestBengal &amp; AN Island</t>
  </si>
  <si>
    <t>NJRI reversal txns report from Mail</t>
  </si>
  <si>
    <t>Order No.</t>
  </si>
  <si>
    <t>Final Status Change Date</t>
  </si>
  <si>
    <t>Mobile/ DTH/ DataCard No.</t>
  </si>
  <si>
    <t>Transaction Status</t>
  </si>
  <si>
    <t>System Reference</t>
  </si>
  <si>
    <t>ORI67708700</t>
  </si>
  <si>
    <t>'9680211688</t>
  </si>
  <si>
    <t>NJRI333139161782336409972327</t>
  </si>
  <si>
    <t>TW Txns report from portal</t>
  </si>
  <si>
    <t>MDN</t>
  </si>
  <si>
    <t>Status</t>
  </si>
  <si>
    <t>Amount Deducted</t>
  </si>
  <si>
    <t>Rollback Amount</t>
  </si>
  <si>
    <t>TXN Id</t>
  </si>
  <si>
    <t>Client TXN Id</t>
  </si>
  <si>
    <t>Operator Txn Id</t>
  </si>
  <si>
    <t>Request Timestamp</t>
  </si>
  <si>
    <t>Response Timestamp</t>
  </si>
  <si>
    <t>Operator</t>
  </si>
  <si>
    <t>Response</t>
  </si>
  <si>
    <t>'TW505261163043459518054080</t>
  </si>
  <si>
    <t>Transaction Failed</t>
  </si>
  <si>
    <t>TW refund report from portal</t>
  </si>
  <si>
    <t>TW168200157445306522577414</t>
  </si>
  <si>
    <t>NJRI Commission report on mail</t>
  </si>
  <si>
    <t>Mobile/Dth/Datacard</t>
  </si>
  <si>
    <t>GST Type</t>
  </si>
  <si>
    <t>Recharge Type</t>
  </si>
  <si>
    <t>System Reference No.</t>
  </si>
  <si>
    <t>Recharge Amount</t>
  </si>
  <si>
    <t>Commission Percentage</t>
  </si>
  <si>
    <t>Commission Amount</t>
  </si>
  <si>
    <t>ORD53699635</t>
  </si>
  <si>
    <t>9/9/2021 12:00:02 AM</t>
  </si>
  <si>
    <t>9925557777</t>
  </si>
  <si>
    <t>P2P</t>
  </si>
  <si>
    <t>NJRI559811163112577604465085</t>
  </si>
  <si>
    <t>NJRI Commission Reversal report on mail</t>
  </si>
  <si>
    <t>Reversal Date</t>
  </si>
  <si>
    <t>ORD53590272</t>
  </si>
  <si>
    <t>9/7/2021 11:02:13 AM</t>
  </si>
  <si>
    <t>8895265403</t>
  </si>
  <si>
    <t>NJRI255906163099268354425208</t>
  </si>
  <si>
    <t>9/9/2021 9:21:53 AM</t>
  </si>
  <si>
    <t>JIO Txns logs on mail</t>
  </si>
  <si>
    <t>CircleID</t>
  </si>
  <si>
    <t>PlanID</t>
  </si>
  <si>
    <t>TransationTime</t>
  </si>
  <si>
    <t>'RefillID</t>
  </si>
  <si>
    <t>ResutlCode</t>
  </si>
  <si>
    <t>ResultDescription</t>
  </si>
  <si>
    <t>Source AgentCode</t>
  </si>
  <si>
    <t>Source AgentName</t>
  </si>
  <si>
    <t>PaymentMode</t>
  </si>
  <si>
    <t>Source OpeningBalance</t>
  </si>
  <si>
    <t>Source ClosingBalance</t>
  </si>
  <si>
    <t>TransType</t>
  </si>
  <si>
    <t>CI STATUS</t>
  </si>
  <si>
    <t>PB</t>
  </si>
  <si>
    <t>JIO15588216290573562</t>
  </si>
  <si>
    <t>Transaction Successful</t>
  </si>
  <si>
    <t>SPICE MONEY</t>
  </si>
  <si>
    <t>Found In CI</t>
  </si>
  <si>
    <t>Agent Name</t>
  </si>
  <si>
    <t>Agent Mobile</t>
  </si>
  <si>
    <t>Agent Id</t>
  </si>
  <si>
    <t>Mobile Number</t>
  </si>
  <si>
    <t>Transactionid</t>
  </si>
  <si>
    <t>Date of transaction</t>
  </si>
  <si>
    <t>Date of Complaint</t>
  </si>
  <si>
    <t>Month</t>
  </si>
  <si>
    <t xml:space="preserve">Aggregator </t>
  </si>
  <si>
    <t>Mode</t>
  </si>
  <si>
    <t>RA remarks</t>
  </si>
  <si>
    <t>Final Status</t>
  </si>
  <si>
    <t>AzharKhan</t>
  </si>
  <si>
    <t>Mobile Number:     8303373196</t>
  </si>
  <si>
    <t>Reliance JIO</t>
  </si>
  <si>
    <t>JRI247648157955887827374145</t>
  </si>
  <si>
    <t>Jan 20</t>
  </si>
  <si>
    <t>JRI</t>
  </si>
  <si>
    <t>Already Refunded</t>
  </si>
  <si>
    <t>Refunded at aggregator</t>
  </si>
  <si>
    <t>Amount Received</t>
  </si>
  <si>
    <t>Saraswati Paul</t>
  </si>
  <si>
    <t>Mobile Number:     8853781766</t>
  </si>
  <si>
    <t>JRI99439157738332855341701</t>
  </si>
  <si>
    <t>Refunded</t>
  </si>
  <si>
    <t>Still not refunded yet at aggregator</t>
  </si>
  <si>
    <t>Amount Not Received to spice</t>
  </si>
  <si>
    <t>ranjeet kumar</t>
  </si>
  <si>
    <t>Mobile Number:     8509924981</t>
  </si>
  <si>
    <t>JRI37201157955751102518604</t>
  </si>
  <si>
    <t>wallet txns report</t>
  </si>
  <si>
    <t>TRANS AMT</t>
  </si>
  <si>
    <t>WALLET ID</t>
  </si>
  <si>
    <t>2022-06-21 09:17:41.0</t>
  </si>
  <si>
    <t>1081379</t>
  </si>
  <si>
    <t>NJRI559492165578325274136041</t>
  </si>
  <si>
    <t>Refund report</t>
  </si>
  <si>
    <t>OPENING_BAL</t>
  </si>
  <si>
    <t>CLOSING_BAL</t>
  </si>
  <si>
    <t>DEVICE_NO</t>
  </si>
  <si>
    <t>DISTRIBUTORWALLETID</t>
  </si>
  <si>
    <t>JIO10175951653971485</t>
  </si>
  <si>
    <t>JIO10766731655988970</t>
  </si>
  <si>
    <t>RETAILER_WALLET_ID</t>
  </si>
  <si>
    <t>DISTR_WALLET_ID</t>
  </si>
  <si>
    <t>CONTACT_NAME</t>
  </si>
  <si>
    <t>FIRM_NAME</t>
  </si>
  <si>
    <t>TRANSFER_MODE</t>
  </si>
  <si>
    <t>REASON</t>
  </si>
  <si>
    <t>DOCUMENT_TYPE</t>
  </si>
  <si>
    <t>REQUEST_DATE</t>
  </si>
  <si>
    <t>2022-06-01 17:00:26.0</t>
  </si>
  <si>
    <t>64588</t>
  </si>
  <si>
    <t>143829</t>
  </si>
  <si>
    <t>101</t>
  </si>
  <si>
    <t>Ankit Kumar</t>
  </si>
  <si>
    <t>Ankit Kumar Upadhyay</t>
  </si>
  <si>
    <t>Wallet Recharge by Axis-CDM card</t>
  </si>
  <si>
    <t>AUTO</t>
  </si>
  <si>
    <t>CDM604ZIBA190272</t>
  </si>
  <si>
    <t>2022-06-02 19:53:02.0</t>
  </si>
  <si>
    <t>802649</t>
  </si>
  <si>
    <t>1567337</t>
  </si>
  <si>
    <t>Imran Khan</t>
  </si>
  <si>
    <t>Wallet Recharge by ICICI-CDM card</t>
  </si>
  <si>
    <t>CDM326ZQSK190310</t>
  </si>
  <si>
    <t>2022-06-02 19:57:00.0</t>
  </si>
  <si>
    <t>CDM350W7F0190311</t>
  </si>
  <si>
    <t>Txns info report</t>
  </si>
  <si>
    <t>DEVICE_TYPE</t>
  </si>
  <si>
    <t>RECHARGE_DATE</t>
  </si>
  <si>
    <t>RECHARGE_AMT</t>
  </si>
  <si>
    <t>CLIENT_WALLET_ID</t>
  </si>
  <si>
    <t>TO_CHAR(DEVICE_NO)</t>
  </si>
  <si>
    <t>RESPONSE_CODE</t>
  </si>
  <si>
    <t>STORE_ID</t>
  </si>
  <si>
    <t>TITLE</t>
  </si>
  <si>
    <t>JIO10000371654696859</t>
  </si>
  <si>
    <t>JIO10000491655640191</t>
  </si>
  <si>
    <t>JIO10000491655890130</t>
  </si>
  <si>
    <t>JIO10000491655905358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</si>
</sst>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numFmt numFmtId="165" formatCode="0.0000"/>
    <numFmt numFmtId="166" formatCode="_ * #,##0_ ;_ * \-#,##0_ ;_ * &quot;-&quot;??_ ;_ @_ "/>
    <numFmt numFmtId="167" formatCode="dd\-mmm\-yy"/>
    <numFmt numFmtId="168" formatCode="[$-409]d\-mmm"/>
  </numFmts>
  <fonts count="21">
    <font>
      <sz val="11.0"/>
      <color theme="1"/>
      <name val="Calibri"/>
      <scheme val="minor"/>
    </font>
    <font>
      <sz val="10.0"/>
      <color theme="1"/>
      <name val="Calibri"/>
    </font>
    <font/>
    <font>
      <sz val="11.0"/>
      <color theme="1"/>
      <name val="Calibri"/>
    </font>
    <font>
      <sz val="9.0"/>
      <color rgb="FF000000"/>
      <name val="Calibri"/>
    </font>
    <font>
      <sz val="10.0"/>
      <color rgb="FFFF0000"/>
      <name val="Calibri"/>
    </font>
    <font>
      <b/>
      <sz val="11.0"/>
      <color theme="1"/>
      <name val="Calibri"/>
    </font>
    <font>
      <b/>
      <sz val="10.0"/>
      <color theme="1"/>
      <name val="Calibri"/>
    </font>
    <font>
      <color theme="1"/>
      <name val="Calibri"/>
      <scheme val="minor"/>
    </font>
    <font>
      <sz val="11.0"/>
      <color rgb="FF000000"/>
      <name val="Calibri"/>
    </font>
    <font>
      <b/>
      <sz val="9.0"/>
      <color theme="1"/>
      <name val="Calibri"/>
    </font>
    <font>
      <b/>
      <sz val="9.0"/>
      <color rgb="FFFF0000"/>
      <name val="Calibri"/>
    </font>
    <font>
      <b/>
      <sz val="11.0"/>
      <color rgb="FFFF0000"/>
      <name val="Calibri"/>
    </font>
    <font>
      <sz val="9.0"/>
      <color theme="1"/>
      <name val="Calibri"/>
    </font>
    <font>
      <b/>
      <sz val="11.0"/>
      <color rgb="FF000000"/>
      <name val="Calibri"/>
    </font>
    <font>
      <sz val="11.0"/>
      <color rgb="FFFF0000"/>
      <name val="Calibri"/>
    </font>
    <font>
      <sz val="12.0"/>
      <color rgb="FF000000"/>
      <name val="Calibri"/>
    </font>
    <font>
      <i/>
      <sz val="12.0"/>
      <color rgb="FF000000"/>
      <name val="Calibri"/>
    </font>
    <font>
      <b/>
      <sz val="9.0"/>
      <color rgb="FF000000"/>
      <name val="Calibri"/>
    </font>
    <font>
      <sz val="9.0"/>
      <color rgb="FFFF0000"/>
      <name val="Calibri"/>
    </font>
    <font>
      <sz val="9.0"/>
      <color rgb="FF333333"/>
      <name val="Calibri"/>
    </font>
  </fonts>
  <fills count="17">
    <fill>
      <patternFill patternType="none"/>
    </fill>
    <fill>
      <patternFill patternType="lightGray"/>
    </fill>
    <fill>
      <patternFill patternType="solid">
        <fgColor rgb="FFFFFF00"/>
        <bgColor rgb="FFFFFF00"/>
      </patternFill>
    </fill>
    <fill>
      <patternFill patternType="solid">
        <fgColor rgb="FFFFC000"/>
        <bgColor rgb="FFFFC000"/>
      </patternFill>
    </fill>
    <fill>
      <patternFill patternType="solid">
        <fgColor rgb="FFC0C0C0"/>
        <bgColor rgb="FFC0C0C0"/>
      </patternFill>
    </fill>
    <fill>
      <patternFill patternType="solid">
        <fgColor rgb="FFF4B083"/>
        <bgColor rgb="FFF4B083"/>
      </patternFill>
    </fill>
    <fill>
      <patternFill patternType="solid">
        <fgColor rgb="FFA8D08D"/>
        <bgColor rgb="FFA8D08D"/>
      </patternFill>
    </fill>
    <fill>
      <patternFill patternType="solid">
        <fgColor rgb="FF00B050"/>
        <bgColor rgb="FF00B050"/>
      </patternFill>
    </fill>
    <fill>
      <patternFill patternType="solid">
        <fgColor rgb="FFD9D9D9"/>
        <bgColor rgb="FFD9D9D9"/>
      </patternFill>
    </fill>
    <fill>
      <patternFill patternType="solid">
        <fgColor rgb="FFF2F2F2"/>
        <bgColor rgb="FFF2F2F2"/>
      </patternFill>
    </fill>
    <fill>
      <patternFill patternType="solid">
        <fgColor rgb="FFD8D8D8"/>
        <bgColor rgb="FFD8D8D8"/>
      </patternFill>
    </fill>
    <fill>
      <patternFill patternType="solid">
        <fgColor rgb="FF9CC2E5"/>
        <bgColor rgb="FF9CC2E5"/>
      </patternFill>
    </fill>
    <fill>
      <patternFill patternType="solid">
        <fgColor rgb="FF00FFCC"/>
        <bgColor rgb="FF00FFCC"/>
      </patternFill>
    </fill>
    <fill>
      <patternFill patternType="solid">
        <fgColor rgb="FFCCFFFF"/>
        <bgColor rgb="FFCCFFFF"/>
      </patternFill>
    </fill>
    <fill>
      <patternFill patternType="solid">
        <fgColor rgb="FF00B0F0"/>
        <bgColor rgb="FF00B0F0"/>
      </patternFill>
    </fill>
    <fill>
      <patternFill patternType="solid">
        <fgColor rgb="FFDEEAF6"/>
        <bgColor rgb="FFDEEAF6"/>
      </patternFill>
    </fill>
    <fill>
      <patternFill patternType="solid">
        <fgColor rgb="FF92D050"/>
        <bgColor rgb="FF92D050"/>
      </patternFill>
    </fill>
  </fills>
  <borders count="4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left/>
      <right/>
      <top style="medium">
        <color rgb="FF000000"/>
      </top>
      <bottom/>
    </border>
    <border>
      <left style="thin">
        <color rgb="FF000000"/>
      </left>
      <right style="thin">
        <color rgb="FF000000"/>
      </right>
      <top style="thin">
        <color rgb="FF000000"/>
      </top>
      <bottom style="thin">
        <color rgb="FF000000"/>
      </bottom>
    </border>
    <border>
      <left style="medium">
        <color rgb="FF000000"/>
      </left>
    </border>
    <border>
      <left style="medium">
        <color rgb="FF000000"/>
      </left>
      <bottom style="medium">
        <color rgb="FF000000"/>
      </bottom>
    </border>
    <border>
      <bottom style="medium">
        <color rgb="FF000000"/>
      </bottom>
    </border>
    <border>
      <left style="thin">
        <color rgb="FF000000"/>
      </left>
      <right style="thin">
        <color rgb="FF000000"/>
      </righ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top style="medium">
        <color rgb="FF000000"/>
      </top>
      <bottom style="medium">
        <color rgb="FF000000"/>
      </bottom>
    </border>
    <border>
      <right style="medium">
        <color rgb="FF000000"/>
      </right>
      <top style="medium">
        <color rgb="FF000000"/>
      </top>
    </border>
    <border>
      <left style="thin">
        <color rgb="FF000000"/>
      </left>
      <right style="medium">
        <color rgb="FF000000"/>
      </right>
      <bottom style="medium">
        <color rgb="FF000000"/>
      </bottom>
    </border>
    <border>
      <right style="medium">
        <color rgb="FF000000"/>
      </right>
      <bottom style="medium">
        <color rgb="FF000000"/>
      </bottom>
    </border>
    <border>
      <left style="thin">
        <color rgb="FF000000"/>
      </left>
      <right style="medium">
        <color rgb="FF000000"/>
      </right>
      <bottom style="thin">
        <color rgb="FF000000"/>
      </bottom>
    </border>
    <border>
      <right style="medium">
        <color rgb="FF000000"/>
      </right>
    </border>
    <border>
      <left style="thin">
        <color rgb="FF000000"/>
      </left>
      <right style="thin">
        <color rgb="FF000000"/>
      </right>
      <top style="thin">
        <color rgb="FF000000"/>
      </top>
    </border>
    <border>
      <left/>
      <right/>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C0C0C0"/>
      </left>
      <right style="thin">
        <color rgb="FFC0C0C0"/>
      </right>
      <top style="thin">
        <color rgb="FFC0C0C0"/>
      </top>
      <bottom style="thin">
        <color rgb="FFC0C0C0"/>
      </bottom>
    </border>
    <border>
      <left/>
      <top/>
      <bottom/>
    </border>
    <border>
      <right/>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0" fillId="0" fontId="4" numFmtId="0" xfId="0" applyFont="1"/>
    <xf borderId="4" fillId="0" fontId="1" numFmtId="0" xfId="0" applyAlignment="1" applyBorder="1" applyFont="1">
      <alignment vertical="center"/>
    </xf>
    <xf borderId="4" fillId="0" fontId="3" numFmtId="0" xfId="0" applyBorder="1" applyFont="1"/>
    <xf borderId="5" fillId="0" fontId="1" numFmtId="0" xfId="0" applyBorder="1" applyFont="1"/>
    <xf borderId="6" fillId="2" fontId="5" numFmtId="0" xfId="0" applyBorder="1" applyFill="1" applyFont="1"/>
    <xf borderId="7" fillId="0" fontId="3" numFmtId="0" xfId="0" applyBorder="1" applyFont="1"/>
    <xf borderId="8" fillId="0" fontId="3" numFmtId="0" xfId="0" applyBorder="1" applyFont="1"/>
    <xf borderId="8" fillId="0" fontId="1" numFmtId="0" xfId="0" applyAlignment="1" applyBorder="1" applyFont="1">
      <alignment horizontal="left" vertical="center"/>
    </xf>
    <xf borderId="0" fillId="0" fontId="1" numFmtId="0" xfId="0" applyFont="1"/>
    <xf borderId="7" fillId="0" fontId="6" numFmtId="0" xfId="0" applyBorder="1" applyFont="1"/>
    <xf borderId="7" fillId="0" fontId="7" numFmtId="0" xfId="0" applyBorder="1" applyFont="1"/>
    <xf borderId="8" fillId="0" fontId="7" numFmtId="0" xfId="0" applyAlignment="1" applyBorder="1" applyFont="1">
      <alignment horizontal="left" vertical="center"/>
    </xf>
    <xf borderId="0" fillId="0" fontId="7" numFmtId="0" xfId="0" applyFont="1"/>
    <xf borderId="9" fillId="0" fontId="3" numFmtId="0" xfId="0" applyBorder="1" applyFont="1"/>
    <xf borderId="9" fillId="0" fontId="7" numFmtId="0" xfId="0" applyAlignment="1" applyBorder="1" applyFont="1">
      <alignment horizontal="left" readingOrder="0" vertical="center"/>
    </xf>
    <xf borderId="10" fillId="0" fontId="1" numFmtId="0" xfId="0" applyBorder="1" applyFont="1"/>
    <xf borderId="10" fillId="0" fontId="7" numFmtId="0" xfId="0" applyBorder="1" applyFont="1"/>
    <xf borderId="0" fillId="0" fontId="1" numFmtId="0" xfId="0" applyAlignment="1" applyFont="1">
      <alignment horizontal="left" vertical="center"/>
    </xf>
    <xf borderId="11" fillId="0" fontId="3" numFmtId="0" xfId="0" applyBorder="1" applyFont="1"/>
    <xf borderId="1" fillId="0" fontId="1" numFmtId="0" xfId="0" applyAlignment="1" applyBorder="1" applyFont="1">
      <alignment horizontal="left" vertical="center"/>
    </xf>
    <xf borderId="12" fillId="0" fontId="1" numFmtId="0" xfId="0" applyAlignment="1" applyBorder="1" applyFont="1">
      <alignment shrinkToFit="0" wrapText="1"/>
    </xf>
    <xf borderId="13" fillId="0" fontId="1" numFmtId="0" xfId="0" applyAlignment="1" applyBorder="1" applyFont="1">
      <alignment shrinkToFit="0" wrapText="1"/>
    </xf>
    <xf borderId="13" fillId="0" fontId="1" numFmtId="0" xfId="0" applyBorder="1" applyFont="1"/>
    <xf borderId="14" fillId="0" fontId="1" numFmtId="0" xfId="0" applyAlignment="1" applyBorder="1" applyFont="1">
      <alignment shrinkToFit="0" wrapText="1"/>
    </xf>
    <xf borderId="15" fillId="0" fontId="1" numFmtId="0" xfId="0" applyAlignment="1" applyBorder="1" applyFont="1">
      <alignment shrinkToFit="0" wrapText="1"/>
    </xf>
    <xf borderId="16" fillId="0" fontId="1" numFmtId="0" xfId="0" applyAlignment="1" applyBorder="1" applyFont="1">
      <alignment shrinkToFit="0" wrapText="1"/>
    </xf>
    <xf borderId="17" fillId="0" fontId="1" numFmtId="0" xfId="0" applyAlignment="1" applyBorder="1" applyFont="1">
      <alignment shrinkToFit="0" wrapText="1"/>
    </xf>
    <xf borderId="18" fillId="0" fontId="1" numFmtId="0" xfId="0" applyAlignment="1" applyBorder="1" applyFont="1">
      <alignment shrinkToFit="0" wrapText="1"/>
    </xf>
    <xf borderId="7" fillId="0" fontId="1" numFmtId="0" xfId="0" applyAlignment="1" applyBorder="1" applyFont="1">
      <alignment shrinkToFit="0" wrapText="1"/>
    </xf>
    <xf borderId="19" fillId="0" fontId="1" numFmtId="0" xfId="0" applyAlignment="1" applyBorder="1" applyFont="1">
      <alignment shrinkToFit="0" wrapText="1"/>
    </xf>
    <xf borderId="20" fillId="0" fontId="1" numFmtId="0" xfId="0" applyAlignment="1" applyBorder="1" applyFont="1">
      <alignment shrinkToFit="0" wrapText="1"/>
    </xf>
    <xf borderId="21" fillId="0" fontId="1" numFmtId="0" xfId="0" applyAlignment="1" applyBorder="1" applyFont="1">
      <alignment shrinkToFit="0" wrapText="1"/>
    </xf>
    <xf borderId="22" fillId="0" fontId="1" numFmtId="0" xfId="0" applyAlignment="1" applyBorder="1" applyFont="1">
      <alignment shrinkToFit="0" wrapText="1"/>
    </xf>
    <xf borderId="1" fillId="3" fontId="7" numFmtId="0" xfId="0" applyAlignment="1" applyBorder="1" applyFill="1" applyFont="1">
      <alignment horizontal="left" vertical="center"/>
    </xf>
    <xf borderId="23" fillId="0" fontId="2" numFmtId="0" xfId="0" applyBorder="1" applyFont="1"/>
    <xf borderId="24" fillId="0" fontId="3" numFmtId="0" xfId="0" applyBorder="1" applyFont="1"/>
    <xf borderId="25" fillId="0" fontId="1" numFmtId="0" xfId="0" applyAlignment="1" applyBorder="1" applyFont="1">
      <alignment shrinkToFit="0" wrapText="1"/>
    </xf>
    <xf borderId="26" fillId="0" fontId="3" numFmtId="0" xfId="0" applyBorder="1" applyFont="1"/>
    <xf borderId="1" fillId="0" fontId="7" numFmtId="0" xfId="0" applyAlignment="1" applyBorder="1" applyFont="1">
      <alignment horizontal="left" vertical="center"/>
    </xf>
    <xf borderId="0" fillId="0" fontId="1" numFmtId="0" xfId="0" applyAlignment="1" applyFont="1">
      <alignment shrinkToFit="0" wrapText="1"/>
    </xf>
    <xf borderId="27" fillId="0" fontId="1" numFmtId="0" xfId="0" applyAlignment="1" applyBorder="1" applyFont="1">
      <alignment shrinkToFit="0" wrapText="1"/>
    </xf>
    <xf borderId="28" fillId="0" fontId="3" numFmtId="0" xfId="0" applyBorder="1" applyFont="1"/>
    <xf borderId="10" fillId="0" fontId="3" numFmtId="0" xfId="0" applyBorder="1" applyFont="1"/>
    <xf borderId="16" fillId="0" fontId="1" numFmtId="0" xfId="0" applyBorder="1" applyFont="1"/>
    <xf borderId="18" fillId="0" fontId="3" numFmtId="0" xfId="0" applyBorder="1" applyFont="1"/>
    <xf borderId="29" fillId="0" fontId="1" numFmtId="0" xfId="0" applyAlignment="1" applyBorder="1" applyFont="1">
      <alignment shrinkToFit="0" wrapText="1"/>
    </xf>
    <xf borderId="19" fillId="0" fontId="3" numFmtId="0" xfId="0" applyBorder="1" applyFont="1"/>
    <xf borderId="30" fillId="3" fontId="1" numFmtId="0" xfId="0" applyAlignment="1" applyBorder="1" applyFont="1">
      <alignment shrinkToFit="0" wrapText="1"/>
    </xf>
    <xf borderId="1" fillId="0" fontId="7" numFmtId="0" xfId="0" applyAlignment="1" applyBorder="1" applyFont="1">
      <alignment horizontal="center"/>
    </xf>
    <xf borderId="15" fillId="0" fontId="1" numFmtId="0" xfId="0" applyBorder="1" applyFont="1"/>
    <xf borderId="17" fillId="0" fontId="1" numFmtId="0" xfId="0" applyBorder="1" applyFont="1"/>
    <xf borderId="18" fillId="0" fontId="1" numFmtId="0" xfId="0" applyBorder="1" applyFont="1"/>
    <xf borderId="7" fillId="0" fontId="1" numFmtId="0" xfId="0" applyBorder="1" applyFont="1"/>
    <xf borderId="19" fillId="0" fontId="1" numFmtId="0" xfId="0" applyBorder="1" applyFont="1"/>
    <xf borderId="19" fillId="0" fontId="7" numFmtId="0" xfId="0" applyBorder="1" applyFont="1"/>
    <xf borderId="31" fillId="0" fontId="1" numFmtId="0" xfId="0" applyBorder="1" applyFont="1"/>
    <xf borderId="29" fillId="0" fontId="1" numFmtId="0" xfId="0" applyBorder="1" applyFont="1"/>
    <xf borderId="32" fillId="0" fontId="1" numFmtId="0" xfId="0" applyBorder="1" applyFont="1"/>
    <xf borderId="4" fillId="0" fontId="1" numFmtId="0" xfId="0" applyAlignment="1" applyBorder="1" applyFont="1">
      <alignment horizontal="left" vertical="center"/>
    </xf>
    <xf borderId="5" fillId="0" fontId="2" numFmtId="0" xfId="0" applyBorder="1" applyFont="1"/>
    <xf borderId="0" fillId="0" fontId="8" numFmtId="0" xfId="0" applyFont="1"/>
    <xf borderId="7" fillId="4" fontId="9" numFmtId="0" xfId="0" applyAlignment="1" applyBorder="1" applyFill="1" applyFont="1">
      <alignment horizontal="center"/>
    </xf>
    <xf borderId="33" fillId="4" fontId="9" numFmtId="0" xfId="0" applyAlignment="1" applyBorder="1" applyFont="1">
      <alignment horizontal="center"/>
    </xf>
    <xf borderId="7" fillId="5" fontId="10" numFmtId="0" xfId="0" applyAlignment="1" applyBorder="1" applyFill="1" applyFont="1">
      <alignment shrinkToFit="0" wrapText="1"/>
    </xf>
    <xf borderId="7" fillId="5" fontId="11" numFmtId="0" xfId="0" applyAlignment="1" applyBorder="1" applyFont="1">
      <alignment shrinkToFit="0" wrapText="1"/>
    </xf>
    <xf borderId="7" fillId="0" fontId="9" numFmtId="164" xfId="0" applyBorder="1" applyFont="1" applyNumberFormat="1"/>
    <xf borderId="7" fillId="0" fontId="9" numFmtId="0" xfId="0" applyBorder="1" applyFont="1"/>
    <xf borderId="7" fillId="0" fontId="9" numFmtId="0" xfId="0" applyAlignment="1" applyBorder="1" applyFont="1">
      <alignment horizontal="right"/>
    </xf>
    <xf borderId="7" fillId="0" fontId="12" numFmtId="0" xfId="0" applyBorder="1" applyFont="1"/>
    <xf borderId="7" fillId="0" fontId="3" numFmtId="165" xfId="0" applyBorder="1" applyFont="1" applyNumberFormat="1"/>
    <xf borderId="7" fillId="6" fontId="13" numFmtId="165" xfId="0" applyBorder="1" applyFill="1" applyFont="1" applyNumberFormat="1"/>
    <xf borderId="7" fillId="0" fontId="3" numFmtId="10" xfId="0" applyBorder="1" applyFont="1" applyNumberFormat="1"/>
    <xf borderId="7" fillId="6" fontId="13" numFmtId="10" xfId="0" applyBorder="1" applyFont="1" applyNumberFormat="1"/>
    <xf borderId="0" fillId="0" fontId="3" numFmtId="10" xfId="0" applyFont="1" applyNumberFormat="1"/>
    <xf borderId="7" fillId="0" fontId="14" numFmtId="0" xfId="0" applyBorder="1" applyFont="1"/>
    <xf borderId="7" fillId="0" fontId="15" numFmtId="0" xfId="0" applyBorder="1" applyFont="1"/>
    <xf borderId="0" fillId="0" fontId="15" numFmtId="0" xfId="0" applyFont="1"/>
    <xf borderId="7" fillId="2" fontId="9" numFmtId="0" xfId="0" applyBorder="1" applyFont="1"/>
    <xf borderId="34" fillId="7" fontId="3" numFmtId="0" xfId="0" applyAlignment="1" applyBorder="1" applyFill="1" applyFont="1">
      <alignment horizontal="center"/>
    </xf>
    <xf borderId="35" fillId="0" fontId="2" numFmtId="0" xfId="0" applyBorder="1" applyFont="1"/>
    <xf borderId="7" fillId="8" fontId="16" numFmtId="0" xfId="0" applyAlignment="1" applyBorder="1" applyFill="1" applyFont="1">
      <alignment vertical="center"/>
    </xf>
    <xf borderId="7" fillId="8" fontId="16" numFmtId="0" xfId="0" applyAlignment="1" applyBorder="1" applyFont="1">
      <alignment horizontal="center" vertical="center"/>
    </xf>
    <xf borderId="7" fillId="9" fontId="16" numFmtId="0" xfId="0" applyAlignment="1" applyBorder="1" applyFill="1" applyFont="1">
      <alignment vertical="center"/>
    </xf>
    <xf borderId="7" fillId="9" fontId="16" numFmtId="0" xfId="0" applyAlignment="1" applyBorder="1" applyFont="1">
      <alignment horizontal="center" vertical="center"/>
    </xf>
    <xf borderId="7" fillId="0" fontId="17" numFmtId="0" xfId="0" applyAlignment="1" applyBorder="1" applyFont="1">
      <alignment horizontal="right" vertical="center"/>
    </xf>
    <xf borderId="7" fillId="0" fontId="16" numFmtId="10" xfId="0" applyAlignment="1" applyBorder="1" applyFont="1" applyNumberFormat="1">
      <alignment horizontal="center" vertical="center"/>
    </xf>
    <xf borderId="7" fillId="0" fontId="16" numFmtId="0" xfId="0" applyAlignment="1" applyBorder="1" applyFont="1">
      <alignment horizontal="right" vertical="center"/>
    </xf>
    <xf borderId="7" fillId="0" fontId="16" numFmtId="0" xfId="0" applyAlignment="1" applyBorder="1" applyFont="1">
      <alignment vertical="center"/>
    </xf>
    <xf borderId="0" fillId="0" fontId="13" numFmtId="0" xfId="0" applyFont="1"/>
    <xf borderId="7" fillId="4" fontId="18" numFmtId="0" xfId="0" applyAlignment="1" applyBorder="1" applyFont="1">
      <alignment horizontal="center"/>
    </xf>
    <xf borderId="7" fillId="0" fontId="4" numFmtId="0" xfId="0" applyBorder="1" applyFont="1"/>
    <xf borderId="7" fillId="0" fontId="19" numFmtId="0" xfId="0" applyBorder="1" applyFont="1"/>
    <xf borderId="7" fillId="0" fontId="4" numFmtId="0" xfId="0" applyAlignment="1" applyBorder="1" applyFont="1">
      <alignment horizontal="right"/>
    </xf>
    <xf borderId="7" fillId="0" fontId="13" numFmtId="0" xfId="0" applyBorder="1" applyFont="1"/>
    <xf borderId="7" fillId="4" fontId="4" numFmtId="0" xfId="0" applyAlignment="1" applyBorder="1" applyFont="1">
      <alignment horizontal="center"/>
    </xf>
    <xf borderId="7" fillId="0" fontId="18" numFmtId="0" xfId="0" applyBorder="1" applyFont="1"/>
    <xf borderId="7" fillId="0" fontId="18" numFmtId="0" xfId="0" applyAlignment="1" applyBorder="1" applyFont="1">
      <alignment horizontal="right"/>
    </xf>
    <xf borderId="7" fillId="0" fontId="10" numFmtId="0" xfId="0" applyBorder="1" applyFont="1"/>
    <xf borderId="34" fillId="3" fontId="15" numFmtId="0" xfId="0" applyAlignment="1" applyBorder="1" applyFont="1">
      <alignment horizontal="center"/>
    </xf>
    <xf borderId="36" fillId="0" fontId="2" numFmtId="0" xfId="0" applyBorder="1" applyFont="1"/>
    <xf borderId="34" fillId="2" fontId="3" numFmtId="0" xfId="0" applyAlignment="1" applyBorder="1" applyFont="1">
      <alignment horizontal="center"/>
    </xf>
    <xf borderId="7" fillId="2" fontId="3" numFmtId="0" xfId="0" applyAlignment="1" applyBorder="1" applyFont="1">
      <alignment horizontal="center"/>
    </xf>
    <xf borderId="34" fillId="0" fontId="15" numFmtId="0" xfId="0" applyAlignment="1" applyBorder="1" applyFont="1">
      <alignment horizontal="center"/>
    </xf>
    <xf borderId="7" fillId="10" fontId="6" numFmtId="166" xfId="0" applyAlignment="1" applyBorder="1" applyFill="1" applyFont="1" applyNumberFormat="1">
      <alignment horizontal="center" shrinkToFit="0" vertical="center" wrapText="1"/>
    </xf>
    <xf borderId="7" fillId="3" fontId="6" numFmtId="166" xfId="0" applyAlignment="1" applyBorder="1" applyFont="1" applyNumberFormat="1">
      <alignment horizontal="center" shrinkToFit="0" vertical="center" wrapText="1"/>
    </xf>
    <xf borderId="7" fillId="10" fontId="12" numFmtId="166" xfId="0" applyAlignment="1" applyBorder="1" applyFont="1" applyNumberFormat="1">
      <alignment horizontal="center" shrinkToFit="0" vertical="center" wrapText="1"/>
    </xf>
    <xf borderId="7" fillId="3" fontId="3" numFmtId="0" xfId="0" applyAlignment="1" applyBorder="1" applyFont="1">
      <alignment shrinkToFit="0" wrapText="1"/>
    </xf>
    <xf borderId="7" fillId="2" fontId="6" numFmtId="166" xfId="0" applyAlignment="1" applyBorder="1" applyFont="1" applyNumberFormat="1">
      <alignment horizontal="center" shrinkToFit="0" vertical="center" wrapText="1"/>
    </xf>
    <xf borderId="7" fillId="2" fontId="12" numFmtId="166" xfId="0" applyAlignment="1" applyBorder="1" applyFont="1" applyNumberFormat="1">
      <alignment horizontal="center" shrinkToFit="0" vertical="center" wrapText="1"/>
    </xf>
    <xf borderId="7" fillId="0" fontId="3" numFmtId="14" xfId="0" applyAlignment="1" applyBorder="1" applyFont="1" applyNumberFormat="1">
      <alignment shrinkToFit="0" wrapText="1"/>
    </xf>
    <xf borderId="30" fillId="11" fontId="3" numFmtId="0" xfId="0" applyBorder="1" applyFill="1" applyFont="1"/>
    <xf borderId="0" fillId="0" fontId="6" numFmtId="0" xfId="0" applyFont="1"/>
    <xf borderId="1" fillId="0" fontId="13" numFmtId="0" xfId="0" applyAlignment="1" applyBorder="1" applyFont="1">
      <alignment horizontal="left" vertical="center"/>
    </xf>
    <xf borderId="33" fillId="4" fontId="4" numFmtId="0" xfId="0" applyAlignment="1" applyBorder="1" applyFont="1">
      <alignment horizontal="center"/>
    </xf>
    <xf borderId="37" fillId="0" fontId="4" numFmtId="0" xfId="0" applyBorder="1" applyFont="1"/>
    <xf borderId="37" fillId="0" fontId="4" numFmtId="0" xfId="0" applyAlignment="1" applyBorder="1" applyFont="1">
      <alignment horizontal="right"/>
    </xf>
    <xf borderId="0" fillId="0" fontId="10" numFmtId="0" xfId="0" applyFont="1"/>
    <xf borderId="0" fillId="0" fontId="4" numFmtId="0" xfId="0" applyAlignment="1" applyFont="1">
      <alignment horizontal="right"/>
    </xf>
    <xf borderId="7" fillId="2" fontId="4" numFmtId="0" xfId="0" applyAlignment="1" applyBorder="1" applyFont="1">
      <alignment horizontal="center"/>
    </xf>
    <xf borderId="7" fillId="3" fontId="4" numFmtId="0" xfId="0" applyAlignment="1" applyBorder="1" applyFont="1">
      <alignment horizontal="center"/>
    </xf>
    <xf borderId="11" fillId="0" fontId="4" numFmtId="0" xfId="0" applyBorder="1" applyFont="1"/>
    <xf borderId="30" fillId="4" fontId="4" numFmtId="0" xfId="0" applyAlignment="1" applyBorder="1" applyFont="1">
      <alignment horizontal="center"/>
    </xf>
    <xf borderId="7" fillId="0" fontId="4" numFmtId="167" xfId="0" applyAlignment="1" applyBorder="1" applyFont="1" applyNumberFormat="1">
      <alignment horizontal="right"/>
    </xf>
    <xf borderId="8" fillId="0" fontId="13" numFmtId="0" xfId="0" applyAlignment="1" applyBorder="1" applyFont="1">
      <alignment horizontal="center" vertical="center"/>
    </xf>
    <xf borderId="7" fillId="0" fontId="13" numFmtId="49" xfId="0" applyBorder="1" applyFont="1" applyNumberFormat="1"/>
    <xf borderId="7" fillId="0" fontId="13" numFmtId="164" xfId="0" applyBorder="1" applyFont="1" applyNumberFormat="1"/>
    <xf borderId="7" fillId="2" fontId="13" numFmtId="0" xfId="0" applyBorder="1" applyFont="1"/>
    <xf borderId="7" fillId="2" fontId="10" numFmtId="0" xfId="0" applyBorder="1" applyFont="1"/>
    <xf borderId="1" fillId="0" fontId="10" numFmtId="0" xfId="0" applyAlignment="1" applyBorder="1" applyFont="1">
      <alignment horizontal="left" vertical="center"/>
    </xf>
    <xf borderId="30" fillId="2" fontId="13" numFmtId="0" xfId="0" applyBorder="1" applyFont="1"/>
    <xf borderId="34" fillId="12" fontId="3" numFmtId="0" xfId="0" applyAlignment="1" applyBorder="1" applyFill="1" applyFont="1">
      <alignment horizontal="center" shrinkToFit="0" wrapText="1"/>
    </xf>
    <xf borderId="7" fillId="13" fontId="3" numFmtId="0" xfId="0" applyBorder="1" applyFill="1" applyFont="1"/>
    <xf borderId="7" fillId="13" fontId="9" numFmtId="0" xfId="0" applyAlignment="1" applyBorder="1" applyFont="1">
      <alignment vertical="center"/>
    </xf>
    <xf borderId="7" fillId="13" fontId="3" numFmtId="0" xfId="0" applyAlignment="1" applyBorder="1" applyFont="1">
      <alignment horizontal="center"/>
    </xf>
    <xf borderId="7" fillId="12" fontId="3" numFmtId="0" xfId="0" applyAlignment="1" applyBorder="1" applyFont="1">
      <alignment horizontal="center"/>
    </xf>
    <xf borderId="7" fillId="5" fontId="3" numFmtId="0" xfId="0" applyBorder="1" applyFont="1"/>
    <xf borderId="30" fillId="2" fontId="19" numFmtId="0" xfId="0" applyBorder="1" applyFont="1"/>
    <xf borderId="7" fillId="14" fontId="13" numFmtId="0" xfId="0" applyBorder="1" applyFill="1" applyFont="1"/>
    <xf borderId="7" fillId="0" fontId="13" numFmtId="15" xfId="0" applyBorder="1" applyFont="1" applyNumberFormat="1"/>
    <xf quotePrefix="1" borderId="7" fillId="2" fontId="13" numFmtId="0" xfId="0" applyBorder="1" applyFont="1"/>
    <xf borderId="0" fillId="0" fontId="13" numFmtId="15" xfId="0" applyFont="1" applyNumberFormat="1"/>
    <xf borderId="7" fillId="0" fontId="10" numFmtId="0" xfId="0" applyAlignment="1" applyBorder="1" applyFont="1">
      <alignment horizontal="center" vertical="center"/>
    </xf>
    <xf borderId="7" fillId="11" fontId="10" numFmtId="0" xfId="0" applyAlignment="1" applyBorder="1" applyFont="1">
      <alignment horizontal="center" vertical="center"/>
    </xf>
    <xf borderId="7" fillId="14" fontId="10" numFmtId="0" xfId="0" applyAlignment="1" applyBorder="1" applyFont="1">
      <alignment horizontal="center" vertical="center"/>
    </xf>
    <xf borderId="7" fillId="0" fontId="13" numFmtId="22" xfId="0" applyBorder="1" applyFont="1" applyNumberFormat="1"/>
    <xf borderId="30" fillId="2" fontId="10" numFmtId="0" xfId="0" applyBorder="1" applyFont="1"/>
    <xf borderId="30" fillId="14" fontId="13" numFmtId="0" xfId="0" applyBorder="1" applyFont="1"/>
    <xf borderId="7" fillId="0" fontId="13" numFmtId="0" xfId="0" applyAlignment="1" applyBorder="1" applyFont="1">
      <alignment horizontal="center" vertical="center"/>
    </xf>
    <xf borderId="7" fillId="14" fontId="13" numFmtId="0" xfId="0" applyAlignment="1" applyBorder="1" applyFont="1">
      <alignment horizontal="center" vertical="center"/>
    </xf>
    <xf borderId="7" fillId="2" fontId="13" numFmtId="0" xfId="0" applyAlignment="1" applyBorder="1" applyFont="1">
      <alignment horizontal="center" vertical="center"/>
    </xf>
    <xf borderId="7" fillId="15" fontId="18" numFmtId="0" xfId="0" applyAlignment="1" applyBorder="1" applyFill="1" applyFont="1">
      <alignment horizontal="center" vertical="center"/>
    </xf>
    <xf borderId="7" fillId="14" fontId="18" numFmtId="0" xfId="0" applyAlignment="1" applyBorder="1" applyFont="1">
      <alignment horizontal="center" vertical="center"/>
    </xf>
    <xf borderId="7" fillId="2" fontId="13" numFmtId="0" xfId="0" applyAlignment="1" applyBorder="1" applyFont="1">
      <alignment horizontal="center"/>
    </xf>
    <xf borderId="7" fillId="0" fontId="13" numFmtId="0" xfId="0" applyAlignment="1" applyBorder="1" applyFont="1">
      <alignment horizontal="center"/>
    </xf>
    <xf borderId="7" fillId="0" fontId="20" numFmtId="0" xfId="0" applyAlignment="1" applyBorder="1" applyFont="1">
      <alignment horizontal="center"/>
    </xf>
    <xf borderId="7" fillId="0" fontId="13" numFmtId="49" xfId="0" applyAlignment="1" applyBorder="1" applyFont="1" applyNumberFormat="1">
      <alignment horizontal="center"/>
    </xf>
    <xf borderId="7" fillId="0" fontId="13" numFmtId="168" xfId="0" applyAlignment="1" applyBorder="1" applyFont="1" applyNumberFormat="1">
      <alignment horizontal="center" vertical="center"/>
    </xf>
    <xf borderId="7" fillId="0" fontId="4" numFmtId="0" xfId="0" applyAlignment="1" applyBorder="1" applyFont="1">
      <alignment horizontal="center"/>
    </xf>
    <xf borderId="7" fillId="0" fontId="13" numFmtId="168" xfId="0" applyAlignment="1" applyBorder="1" applyFont="1" applyNumberFormat="1">
      <alignment horizontal="center"/>
    </xf>
    <xf quotePrefix="1" borderId="7" fillId="0" fontId="13" numFmtId="168" xfId="0" applyAlignment="1" applyBorder="1" applyFont="1" applyNumberFormat="1">
      <alignment horizontal="center"/>
    </xf>
    <xf borderId="38" fillId="2" fontId="3" numFmtId="0" xfId="0" applyAlignment="1" applyBorder="1" applyFont="1">
      <alignment horizontal="center"/>
    </xf>
    <xf borderId="39" fillId="0" fontId="2" numFmtId="0" xfId="0" applyBorder="1" applyFont="1"/>
    <xf borderId="7" fillId="14" fontId="3" numFmtId="0" xfId="0" applyBorder="1" applyFont="1"/>
    <xf borderId="7" fillId="14" fontId="10" numFmtId="0" xfId="0" applyBorder="1" applyFont="1"/>
    <xf borderId="7" fillId="14" fontId="10" numFmtId="49" xfId="0" applyBorder="1" applyFont="1" applyNumberFormat="1"/>
    <xf borderId="7" fillId="14" fontId="10" numFmtId="164" xfId="0" applyBorder="1" applyFont="1" applyNumberFormat="1"/>
    <xf borderId="30" fillId="2" fontId="3" numFmtId="0" xfId="0" applyBorder="1" applyFont="1"/>
    <xf borderId="7" fillId="16" fontId="13" numFmtId="0" xfId="0" applyBorder="1" applyFill="1" applyFont="1"/>
    <xf borderId="7" fillId="0" fontId="3" numFmtId="47" xfId="0" applyBorder="1" applyFont="1" applyNumberFormat="1"/>
    <xf borderId="7" fillId="11" fontId="1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45.43"/>
    <col customWidth="1" min="3" max="3" width="35.43"/>
    <col customWidth="1" min="4" max="4" width="35.71"/>
    <col customWidth="1" min="5" max="5" width="19.43"/>
    <col customWidth="1" min="6" max="6" width="56.57"/>
    <col customWidth="1" min="7" max="26" width="9.14"/>
  </cols>
  <sheetData>
    <row r="1" ht="14.25" customHeight="1">
      <c r="A1" s="1" t="s">
        <v>0</v>
      </c>
      <c r="B1" s="2"/>
      <c r="C1" s="2"/>
      <c r="D1" s="3"/>
      <c r="E1" s="4"/>
      <c r="F1" s="4"/>
      <c r="G1" s="4"/>
      <c r="H1" s="4"/>
      <c r="I1" s="4"/>
      <c r="J1" s="4"/>
      <c r="K1" s="4"/>
      <c r="L1" s="4"/>
      <c r="M1" s="4"/>
      <c r="N1" s="4"/>
      <c r="O1" s="4"/>
      <c r="P1" s="4"/>
      <c r="Q1" s="4"/>
      <c r="R1" s="4"/>
      <c r="S1" s="4"/>
      <c r="T1" s="4"/>
      <c r="U1" s="4"/>
      <c r="V1" s="4"/>
      <c r="W1" s="4"/>
      <c r="X1" s="4"/>
      <c r="Y1" s="4"/>
      <c r="Z1" s="4"/>
    </row>
    <row r="2" ht="14.25" customHeight="1">
      <c r="A2" s="5"/>
      <c r="B2" s="4"/>
      <c r="C2" s="4"/>
      <c r="D2" s="4"/>
      <c r="E2" s="4"/>
      <c r="F2" s="4"/>
      <c r="G2" s="4"/>
      <c r="H2" s="4"/>
      <c r="I2" s="4"/>
      <c r="J2" s="4"/>
      <c r="K2" s="4" t="s">
        <v>1</v>
      </c>
      <c r="L2" s="4"/>
      <c r="M2" s="4"/>
      <c r="N2" s="4" t="s">
        <v>2</v>
      </c>
      <c r="O2" s="4" t="s">
        <v>3</v>
      </c>
      <c r="P2" s="4"/>
      <c r="Q2" s="4"/>
      <c r="R2" s="4"/>
      <c r="S2" s="4"/>
      <c r="T2" s="4"/>
      <c r="U2" s="4"/>
      <c r="V2" s="4"/>
      <c r="W2" s="4"/>
      <c r="X2" s="4"/>
      <c r="Y2" s="4"/>
      <c r="Z2" s="4"/>
    </row>
    <row r="3" ht="14.25" customHeight="1">
      <c r="A3" s="6" t="s">
        <v>4</v>
      </c>
      <c r="B3" s="7"/>
      <c r="C3" s="8"/>
      <c r="D3" s="8"/>
      <c r="E3" s="9" t="s">
        <v>5</v>
      </c>
      <c r="F3" s="10" t="s">
        <v>6</v>
      </c>
      <c r="G3" s="10" t="s">
        <v>7</v>
      </c>
      <c r="H3" s="4"/>
      <c r="I3" s="4"/>
      <c r="J3" s="4"/>
      <c r="K3" s="4" t="s">
        <v>8</v>
      </c>
      <c r="L3" s="4"/>
      <c r="M3" s="4"/>
      <c r="N3" s="4" t="s">
        <v>9</v>
      </c>
      <c r="O3" s="4" t="s">
        <v>10</v>
      </c>
      <c r="P3" s="4"/>
      <c r="Q3" s="4"/>
      <c r="R3" s="4"/>
      <c r="S3" s="4"/>
      <c r="T3" s="4"/>
      <c r="U3" s="4"/>
      <c r="V3" s="4"/>
      <c r="W3" s="4"/>
      <c r="X3" s="4"/>
      <c r="Y3" s="4"/>
      <c r="Z3" s="4"/>
    </row>
    <row r="4" ht="14.25" customHeight="1">
      <c r="A4" s="11"/>
      <c r="B4" s="12" t="s">
        <v>11</v>
      </c>
      <c r="C4" s="13" t="s">
        <v>12</v>
      </c>
      <c r="D4" s="13"/>
      <c r="E4" s="13" t="s">
        <v>13</v>
      </c>
      <c r="F4" s="14" t="s">
        <v>14</v>
      </c>
      <c r="G4" s="15" t="s">
        <v>15</v>
      </c>
      <c r="H4" s="4"/>
      <c r="I4" s="4"/>
      <c r="J4" s="4"/>
      <c r="K4" s="4"/>
      <c r="L4" s="4"/>
      <c r="M4" s="4"/>
      <c r="N4" s="4" t="s">
        <v>16</v>
      </c>
      <c r="O4" s="4" t="s">
        <v>3</v>
      </c>
      <c r="P4" s="4"/>
      <c r="Q4" s="4"/>
      <c r="R4" s="4"/>
      <c r="S4" s="4"/>
      <c r="T4" s="4"/>
      <c r="U4" s="4"/>
      <c r="V4" s="4"/>
      <c r="W4" s="4"/>
      <c r="X4" s="4"/>
      <c r="Y4" s="4"/>
      <c r="Z4" s="4"/>
    </row>
    <row r="5" ht="14.25" customHeight="1">
      <c r="A5" s="11"/>
      <c r="B5" s="12" t="s">
        <v>17</v>
      </c>
      <c r="C5" s="13" t="s">
        <v>18</v>
      </c>
      <c r="D5" s="13"/>
      <c r="E5" s="13" t="s">
        <v>13</v>
      </c>
      <c r="F5" s="14" t="s">
        <v>14</v>
      </c>
      <c r="G5" s="15" t="s">
        <v>16</v>
      </c>
      <c r="H5" s="4"/>
      <c r="I5" s="4"/>
      <c r="J5" s="4"/>
      <c r="K5" s="4" t="s">
        <v>19</v>
      </c>
      <c r="L5" s="4"/>
      <c r="M5" s="4"/>
      <c r="N5" s="4"/>
      <c r="O5" s="4"/>
      <c r="P5" s="4"/>
      <c r="Q5" s="4"/>
      <c r="R5" s="4"/>
      <c r="S5" s="4"/>
      <c r="T5" s="4"/>
      <c r="U5" s="4"/>
      <c r="V5" s="4"/>
      <c r="W5" s="4"/>
      <c r="X5" s="4"/>
      <c r="Y5" s="4"/>
      <c r="Z5" s="4"/>
    </row>
    <row r="6" ht="14.25" customHeight="1">
      <c r="A6" s="11"/>
      <c r="B6" s="16" t="s">
        <v>20</v>
      </c>
      <c r="C6" s="13" t="s">
        <v>12</v>
      </c>
      <c r="D6" s="13"/>
      <c r="E6" s="17" t="s">
        <v>21</v>
      </c>
      <c r="F6" s="10" t="s">
        <v>22</v>
      </c>
      <c r="G6" s="10" t="s">
        <v>23</v>
      </c>
      <c r="H6" s="4"/>
      <c r="I6" s="4"/>
      <c r="J6" s="4"/>
      <c r="K6" s="4"/>
      <c r="L6" s="4"/>
      <c r="M6" s="4"/>
      <c r="N6" s="4" t="s">
        <v>24</v>
      </c>
      <c r="O6" s="4" t="s">
        <v>10</v>
      </c>
      <c r="P6" s="4"/>
      <c r="Q6" s="4"/>
      <c r="R6" s="4"/>
      <c r="S6" s="4"/>
      <c r="T6" s="4"/>
      <c r="U6" s="4"/>
      <c r="V6" s="4"/>
      <c r="W6" s="4"/>
      <c r="X6" s="4"/>
      <c r="Y6" s="4"/>
      <c r="Z6" s="4"/>
    </row>
    <row r="7" ht="14.25" customHeight="1">
      <c r="A7" s="11"/>
      <c r="B7" s="16" t="s">
        <v>25</v>
      </c>
      <c r="C7" s="13" t="s">
        <v>18</v>
      </c>
      <c r="D7" s="13"/>
      <c r="E7" s="17" t="s">
        <v>21</v>
      </c>
      <c r="F7" s="10" t="s">
        <v>26</v>
      </c>
      <c r="G7" s="10" t="s">
        <v>27</v>
      </c>
      <c r="H7" s="4"/>
      <c r="I7" s="4"/>
      <c r="J7" s="4"/>
      <c r="K7" s="4"/>
      <c r="L7" s="4"/>
      <c r="M7" s="4"/>
      <c r="N7" s="4" t="s">
        <v>28</v>
      </c>
      <c r="O7" s="4" t="s">
        <v>10</v>
      </c>
      <c r="P7" s="4"/>
      <c r="Q7" s="4"/>
      <c r="R7" s="4"/>
      <c r="S7" s="4"/>
      <c r="T7" s="4"/>
      <c r="U7" s="4"/>
      <c r="V7" s="4"/>
      <c r="W7" s="4"/>
      <c r="X7" s="4"/>
      <c r="Y7" s="4"/>
      <c r="Z7" s="4"/>
    </row>
    <row r="8" ht="14.25" customHeight="1">
      <c r="A8" s="11"/>
      <c r="B8" s="16" t="s">
        <v>29</v>
      </c>
      <c r="C8" s="13" t="s">
        <v>12</v>
      </c>
      <c r="D8" s="4"/>
      <c r="E8" s="17" t="s">
        <v>21</v>
      </c>
      <c r="F8" s="10" t="s">
        <v>22</v>
      </c>
      <c r="G8" s="10" t="s">
        <v>30</v>
      </c>
      <c r="H8" s="4"/>
      <c r="I8" s="4"/>
      <c r="J8" s="4"/>
      <c r="K8" s="4"/>
      <c r="L8" s="4"/>
      <c r="M8" s="4"/>
      <c r="N8" s="4"/>
      <c r="O8" s="4"/>
      <c r="P8" s="4"/>
      <c r="Q8" s="4"/>
      <c r="R8" s="4"/>
      <c r="S8" s="4"/>
      <c r="T8" s="4"/>
      <c r="U8" s="4"/>
      <c r="V8" s="4"/>
      <c r="W8" s="4"/>
      <c r="X8" s="4"/>
      <c r="Y8" s="4"/>
      <c r="Z8" s="4"/>
    </row>
    <row r="9" ht="14.25" customHeight="1">
      <c r="A9" s="11"/>
      <c r="B9" s="16" t="s">
        <v>31</v>
      </c>
      <c r="C9" s="13" t="s">
        <v>18</v>
      </c>
      <c r="D9" s="4"/>
      <c r="E9" s="17" t="s">
        <v>21</v>
      </c>
      <c r="F9" s="10" t="s">
        <v>22</v>
      </c>
      <c r="G9" s="10" t="s">
        <v>32</v>
      </c>
      <c r="I9" s="4"/>
      <c r="J9" s="4"/>
      <c r="K9" s="4" t="s">
        <v>33</v>
      </c>
      <c r="L9" s="4"/>
      <c r="M9" s="4"/>
      <c r="N9" s="4" t="s">
        <v>34</v>
      </c>
      <c r="O9" s="4" t="s">
        <v>35</v>
      </c>
      <c r="P9" s="4"/>
      <c r="Q9" s="4"/>
      <c r="R9" s="4"/>
      <c r="S9" s="4"/>
      <c r="T9" s="4"/>
      <c r="U9" s="4"/>
      <c r="V9" s="4"/>
      <c r="W9" s="4"/>
      <c r="X9" s="4"/>
      <c r="Y9" s="4"/>
      <c r="Z9" s="4"/>
    </row>
    <row r="10" ht="14.25" customHeight="1">
      <c r="A10" s="11"/>
      <c r="B10" s="12" t="s">
        <v>36</v>
      </c>
      <c r="C10" s="13" t="s">
        <v>12</v>
      </c>
      <c r="D10" s="13"/>
      <c r="E10" s="13" t="s">
        <v>13</v>
      </c>
      <c r="F10" s="14" t="s">
        <v>14</v>
      </c>
      <c r="G10" s="15" t="s">
        <v>37</v>
      </c>
      <c r="I10" s="4"/>
      <c r="J10" s="4"/>
      <c r="K10" s="4"/>
      <c r="L10" s="4"/>
      <c r="M10" s="4"/>
      <c r="N10" s="4" t="s">
        <v>38</v>
      </c>
      <c r="O10" s="4" t="s">
        <v>35</v>
      </c>
      <c r="P10" s="4"/>
      <c r="Q10" s="4"/>
      <c r="R10" s="4"/>
      <c r="S10" s="4"/>
      <c r="T10" s="4"/>
      <c r="U10" s="4"/>
      <c r="V10" s="4"/>
      <c r="W10" s="4"/>
      <c r="X10" s="4"/>
      <c r="Y10" s="4"/>
      <c r="Z10" s="4"/>
    </row>
    <row r="11" ht="14.25" customHeight="1">
      <c r="A11" s="11"/>
      <c r="B11" s="12" t="s">
        <v>39</v>
      </c>
      <c r="C11" s="13" t="s">
        <v>18</v>
      </c>
      <c r="D11" s="13"/>
      <c r="E11" s="13" t="s">
        <v>13</v>
      </c>
      <c r="F11" s="14" t="s">
        <v>14</v>
      </c>
      <c r="G11" s="15" t="s">
        <v>40</v>
      </c>
      <c r="I11" s="4"/>
      <c r="J11" s="4"/>
      <c r="K11" s="4"/>
      <c r="L11" s="4"/>
      <c r="M11" s="4"/>
      <c r="N11" s="4"/>
      <c r="O11" s="4"/>
      <c r="P11" s="4"/>
      <c r="Q11" s="4"/>
      <c r="R11" s="4"/>
      <c r="S11" s="4"/>
      <c r="T11" s="4"/>
      <c r="U11" s="4"/>
      <c r="V11" s="4"/>
      <c r="W11" s="4"/>
      <c r="X11" s="4"/>
      <c r="Y11" s="4"/>
      <c r="Z11" s="4"/>
    </row>
    <row r="12" ht="14.25" customHeight="1">
      <c r="A12" s="11"/>
      <c r="B12" s="16" t="s">
        <v>41</v>
      </c>
      <c r="C12" s="13" t="s">
        <v>18</v>
      </c>
      <c r="D12" s="13"/>
      <c r="E12" s="17" t="s">
        <v>21</v>
      </c>
      <c r="F12" s="10" t="s">
        <v>26</v>
      </c>
      <c r="G12" s="10" t="s">
        <v>42</v>
      </c>
      <c r="H12" s="4"/>
      <c r="I12" s="4"/>
      <c r="J12" s="4"/>
      <c r="K12" s="4"/>
      <c r="L12" s="4"/>
      <c r="M12" s="4"/>
      <c r="N12" s="4"/>
      <c r="O12" s="4"/>
      <c r="P12" s="4"/>
      <c r="Q12" s="4"/>
      <c r="R12" s="4"/>
      <c r="S12" s="4"/>
      <c r="T12" s="4"/>
      <c r="U12" s="4"/>
      <c r="V12" s="4"/>
      <c r="W12" s="4"/>
      <c r="X12" s="4"/>
      <c r="Y12" s="4"/>
      <c r="Z12" s="4"/>
    </row>
    <row r="13" ht="14.25" customHeight="1">
      <c r="A13" s="11"/>
      <c r="B13" s="16" t="s">
        <v>43</v>
      </c>
      <c r="C13" s="13" t="s">
        <v>18</v>
      </c>
      <c r="D13" s="13"/>
      <c r="E13" s="17" t="s">
        <v>21</v>
      </c>
      <c r="F13" s="10" t="s">
        <v>26</v>
      </c>
      <c r="G13" s="10" t="s">
        <v>44</v>
      </c>
      <c r="H13" s="4"/>
      <c r="I13" s="4"/>
      <c r="J13" s="4"/>
      <c r="K13" s="4"/>
      <c r="L13" s="4"/>
      <c r="M13" s="4"/>
      <c r="N13" s="4"/>
      <c r="O13" s="4"/>
      <c r="P13" s="4"/>
      <c r="Q13" s="4"/>
      <c r="R13" s="4"/>
      <c r="S13" s="4"/>
      <c r="T13" s="4"/>
      <c r="U13" s="4"/>
      <c r="V13" s="4"/>
      <c r="W13" s="4"/>
      <c r="X13" s="4"/>
      <c r="Y13" s="4"/>
      <c r="Z13" s="4"/>
    </row>
    <row r="14" ht="14.25" customHeight="1">
      <c r="A14" s="18"/>
      <c r="B14" s="16" t="s">
        <v>45</v>
      </c>
      <c r="C14" s="13" t="s">
        <v>12</v>
      </c>
      <c r="D14" s="13"/>
      <c r="E14" s="17" t="s">
        <v>21</v>
      </c>
      <c r="F14" s="10" t="s">
        <v>26</v>
      </c>
      <c r="G14" s="10" t="s">
        <v>46</v>
      </c>
      <c r="H14" s="4"/>
      <c r="I14" s="4"/>
      <c r="J14" s="4"/>
      <c r="K14" s="4"/>
      <c r="L14" s="4"/>
      <c r="M14" s="4"/>
      <c r="N14" s="4"/>
      <c r="O14" s="4"/>
      <c r="P14" s="4"/>
      <c r="Q14" s="4"/>
      <c r="R14" s="4"/>
      <c r="S14" s="4"/>
      <c r="T14" s="4"/>
      <c r="U14" s="4"/>
      <c r="V14" s="4"/>
      <c r="W14" s="4"/>
      <c r="X14" s="4"/>
      <c r="Y14" s="4"/>
      <c r="Z14" s="4"/>
    </row>
    <row r="15" ht="14.25" customHeight="1">
      <c r="A15" s="4"/>
      <c r="B15" s="19" t="s">
        <v>47</v>
      </c>
      <c r="C15" s="20" t="s">
        <v>18</v>
      </c>
      <c r="D15" s="20"/>
      <c r="E15" s="21" t="s">
        <v>21</v>
      </c>
      <c r="F15" s="10" t="s">
        <v>26</v>
      </c>
      <c r="G15" s="10" t="s">
        <v>48</v>
      </c>
      <c r="H15" s="4"/>
      <c r="I15" s="4"/>
      <c r="J15" s="4"/>
      <c r="K15" s="4"/>
      <c r="L15" s="4"/>
      <c r="M15" s="4"/>
      <c r="N15" s="4"/>
      <c r="O15" s="4"/>
      <c r="P15" s="4"/>
      <c r="Q15" s="4"/>
      <c r="R15" s="4"/>
      <c r="S15" s="4"/>
      <c r="T15" s="4"/>
      <c r="U15" s="4"/>
      <c r="V15" s="4"/>
      <c r="W15" s="4"/>
      <c r="X15" s="4"/>
      <c r="Y15" s="4"/>
      <c r="Z15" s="4"/>
    </row>
    <row r="16" ht="14.25" customHeight="1">
      <c r="A16" s="4"/>
      <c r="B16" s="22" t="s">
        <v>49</v>
      </c>
      <c r="C16" s="13" t="s">
        <v>12</v>
      </c>
      <c r="D16" s="13"/>
      <c r="E16" s="21" t="s">
        <v>21</v>
      </c>
      <c r="F16" s="10" t="s">
        <v>22</v>
      </c>
      <c r="G16" s="23" t="s">
        <v>50</v>
      </c>
      <c r="H16" s="4"/>
      <c r="I16" s="4"/>
      <c r="J16" s="4"/>
      <c r="K16" s="4"/>
      <c r="L16" s="4"/>
      <c r="M16" s="4"/>
      <c r="N16" s="4"/>
      <c r="O16" s="4"/>
      <c r="P16" s="4"/>
      <c r="Q16" s="4"/>
      <c r="R16" s="4"/>
      <c r="S16" s="4"/>
      <c r="T16" s="4"/>
      <c r="U16" s="4"/>
      <c r="V16" s="4"/>
      <c r="W16" s="4"/>
      <c r="X16" s="4"/>
      <c r="Y16" s="4"/>
      <c r="Z16" s="4"/>
    </row>
    <row r="17" ht="14.25" customHeight="1">
      <c r="A17" s="4"/>
      <c r="B17" s="4"/>
      <c r="C17" s="4"/>
      <c r="D17" s="4"/>
      <c r="E17" s="4"/>
      <c r="F17" s="4"/>
      <c r="G17" s="4"/>
      <c r="H17" s="4"/>
      <c r="I17" s="4"/>
      <c r="J17" s="4"/>
      <c r="K17" s="4"/>
      <c r="L17" s="4"/>
      <c r="M17" s="4"/>
      <c r="N17" s="4" t="s">
        <v>51</v>
      </c>
      <c r="O17" s="4"/>
      <c r="P17" s="4"/>
      <c r="Q17" s="4"/>
      <c r="R17" s="4"/>
      <c r="S17" s="4"/>
      <c r="T17" s="4"/>
      <c r="U17" s="4"/>
      <c r="V17" s="4"/>
      <c r="W17" s="4"/>
      <c r="X17" s="4"/>
      <c r="Y17" s="4"/>
      <c r="Z17" s="4"/>
    </row>
    <row r="18" ht="14.25" customHeight="1">
      <c r="A18" s="24" t="s">
        <v>52</v>
      </c>
      <c r="B18" s="2"/>
      <c r="C18" s="2"/>
      <c r="D18" s="4"/>
      <c r="E18" s="4"/>
      <c r="F18" s="4"/>
      <c r="G18" s="4"/>
      <c r="H18" s="4"/>
      <c r="I18" s="4"/>
      <c r="J18" s="4"/>
      <c r="K18" s="4"/>
      <c r="L18" s="4"/>
      <c r="M18" s="4"/>
      <c r="N18" s="4" t="s">
        <v>53</v>
      </c>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t="s">
        <v>54</v>
      </c>
      <c r="O19" s="4"/>
      <c r="P19" s="4"/>
      <c r="Q19" s="4"/>
      <c r="R19" s="4"/>
      <c r="S19" s="4"/>
      <c r="T19" s="4"/>
      <c r="U19" s="4"/>
      <c r="V19" s="4"/>
      <c r="W19" s="4"/>
      <c r="X19" s="4"/>
      <c r="Y19" s="4"/>
      <c r="Z19" s="4"/>
    </row>
    <row r="20" ht="14.25" customHeight="1">
      <c r="A20" s="25" t="s">
        <v>55</v>
      </c>
      <c r="B20" s="26" t="s">
        <v>56</v>
      </c>
      <c r="C20" s="27" t="s">
        <v>57</v>
      </c>
      <c r="D20" s="26" t="s">
        <v>58</v>
      </c>
      <c r="E20" s="28" t="s">
        <v>59</v>
      </c>
      <c r="F20" s="4"/>
      <c r="G20" s="4"/>
      <c r="H20" s="4"/>
      <c r="I20" s="4"/>
      <c r="J20" s="4"/>
      <c r="K20" s="4"/>
      <c r="L20" s="4"/>
      <c r="M20" s="4"/>
      <c r="N20" s="4"/>
      <c r="O20" s="4"/>
      <c r="P20" s="4"/>
      <c r="Q20" s="4"/>
      <c r="R20" s="4"/>
      <c r="S20" s="4"/>
      <c r="T20" s="4"/>
      <c r="U20" s="4"/>
      <c r="V20" s="4"/>
      <c r="W20" s="4"/>
      <c r="X20" s="4"/>
      <c r="Y20" s="4"/>
      <c r="Z20" s="4"/>
    </row>
    <row r="21" ht="14.25" customHeight="1">
      <c r="A21" s="29">
        <v>1.0</v>
      </c>
      <c r="B21" s="30" t="s">
        <v>60</v>
      </c>
      <c r="C21" s="30" t="s">
        <v>61</v>
      </c>
      <c r="D21" s="30" t="s">
        <v>62</v>
      </c>
      <c r="E21" s="31" t="s">
        <v>63</v>
      </c>
      <c r="F21" s="4"/>
      <c r="G21" s="4"/>
      <c r="H21" s="4"/>
      <c r="I21" s="4"/>
      <c r="J21" s="4"/>
      <c r="K21" s="4"/>
      <c r="L21" s="4"/>
      <c r="M21" s="4"/>
      <c r="N21" s="4"/>
      <c r="O21" s="4"/>
      <c r="P21" s="4"/>
      <c r="Q21" s="4"/>
      <c r="R21" s="4"/>
      <c r="S21" s="4"/>
      <c r="T21" s="4"/>
      <c r="U21" s="4"/>
      <c r="V21" s="4"/>
      <c r="W21" s="4"/>
      <c r="X21" s="4"/>
      <c r="Y21" s="4"/>
      <c r="Z21" s="4"/>
    </row>
    <row r="22" ht="14.25" customHeight="1">
      <c r="A22" s="32">
        <v>2.0</v>
      </c>
      <c r="B22" s="33" t="s">
        <v>64</v>
      </c>
      <c r="C22" s="33"/>
      <c r="D22" s="33" t="s">
        <v>65</v>
      </c>
      <c r="E22" s="34" t="s">
        <v>63</v>
      </c>
      <c r="F22" s="4"/>
      <c r="G22" s="4"/>
      <c r="H22" s="4"/>
      <c r="I22" s="4"/>
      <c r="J22" s="4"/>
      <c r="K22" s="4"/>
      <c r="L22" s="4"/>
      <c r="M22" s="4"/>
      <c r="N22" s="4"/>
      <c r="O22" s="4"/>
      <c r="P22" s="4"/>
      <c r="Q22" s="4"/>
      <c r="R22" s="4"/>
      <c r="S22" s="4"/>
      <c r="T22" s="4"/>
      <c r="U22" s="4"/>
      <c r="V22" s="4"/>
      <c r="W22" s="4"/>
      <c r="X22" s="4"/>
      <c r="Y22" s="4"/>
      <c r="Z22" s="4"/>
    </row>
    <row r="23" ht="14.25" customHeight="1">
      <c r="A23" s="35">
        <v>3.0</v>
      </c>
      <c r="B23" s="36" t="s">
        <v>66</v>
      </c>
      <c r="C23" s="36"/>
      <c r="D23" s="36"/>
      <c r="E23" s="37" t="s">
        <v>67</v>
      </c>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38" t="s">
        <v>68</v>
      </c>
      <c r="B25" s="2"/>
      <c r="C25" s="39"/>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25" t="s">
        <v>55</v>
      </c>
      <c r="B27" s="26" t="s">
        <v>56</v>
      </c>
      <c r="C27" s="27" t="s">
        <v>57</v>
      </c>
      <c r="D27" s="28" t="s">
        <v>58</v>
      </c>
      <c r="E27" s="28" t="s">
        <v>59</v>
      </c>
      <c r="F27" s="4"/>
      <c r="G27" s="4"/>
      <c r="H27" s="4"/>
      <c r="I27" s="4"/>
      <c r="J27" s="4"/>
      <c r="K27" s="4"/>
      <c r="L27" s="4"/>
      <c r="M27" s="4"/>
      <c r="N27" s="4"/>
      <c r="O27" s="4"/>
      <c r="P27" s="4"/>
      <c r="Q27" s="4"/>
      <c r="R27" s="4"/>
      <c r="S27" s="4"/>
      <c r="T27" s="4"/>
      <c r="U27" s="4"/>
      <c r="V27" s="4"/>
      <c r="W27" s="4"/>
      <c r="X27" s="4"/>
      <c r="Y27" s="4"/>
      <c r="Z27" s="4"/>
    </row>
    <row r="28" ht="14.25" customHeight="1">
      <c r="A28" s="7">
        <v>1.0</v>
      </c>
      <c r="B28" s="30" t="s">
        <v>69</v>
      </c>
      <c r="C28" s="31" t="s">
        <v>70</v>
      </c>
      <c r="D28" s="31" t="s">
        <v>71</v>
      </c>
      <c r="E28" s="40"/>
      <c r="F28" s="4"/>
      <c r="G28" s="4"/>
      <c r="H28" s="4"/>
      <c r="I28" s="4"/>
      <c r="J28" s="4"/>
      <c r="K28" s="4"/>
      <c r="L28" s="4"/>
      <c r="M28" s="4"/>
      <c r="N28" s="4"/>
      <c r="O28" s="4"/>
      <c r="P28" s="4"/>
      <c r="Q28" s="4"/>
      <c r="R28" s="4"/>
      <c r="S28" s="4"/>
      <c r="T28" s="4"/>
      <c r="U28" s="4"/>
      <c r="V28" s="4"/>
      <c r="W28" s="4"/>
      <c r="X28" s="4"/>
      <c r="Y28" s="4"/>
      <c r="Z28" s="4"/>
    </row>
    <row r="29" ht="14.25" customHeight="1">
      <c r="A29" s="18">
        <v>2.0</v>
      </c>
      <c r="B29" s="36" t="s">
        <v>72</v>
      </c>
      <c r="C29" s="41"/>
      <c r="D29" s="41" t="s">
        <v>73</v>
      </c>
      <c r="E29" s="42" t="s">
        <v>74</v>
      </c>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3" t="s">
        <v>75</v>
      </c>
      <c r="B31" s="2"/>
      <c r="C31" s="2"/>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t="s">
        <v>76</v>
      </c>
      <c r="I32" s="4"/>
      <c r="J32" s="4"/>
      <c r="K32" s="4"/>
      <c r="L32" s="4"/>
      <c r="M32" s="4"/>
      <c r="N32" s="4"/>
      <c r="O32" s="4"/>
      <c r="P32" s="4"/>
      <c r="Q32" s="4"/>
      <c r="R32" s="4"/>
      <c r="S32" s="4"/>
      <c r="T32" s="4"/>
      <c r="U32" s="4"/>
      <c r="V32" s="4"/>
      <c r="W32" s="4"/>
      <c r="X32" s="4"/>
      <c r="Y32" s="4"/>
      <c r="Z32" s="4"/>
    </row>
    <row r="33" ht="14.25" customHeight="1">
      <c r="A33" s="25" t="s">
        <v>55</v>
      </c>
      <c r="B33" s="26" t="s">
        <v>56</v>
      </c>
      <c r="C33" s="27" t="s">
        <v>57</v>
      </c>
      <c r="D33" s="28" t="s">
        <v>58</v>
      </c>
      <c r="E33" s="28" t="s">
        <v>59</v>
      </c>
      <c r="F33" s="4"/>
      <c r="G33" s="4"/>
      <c r="H33" s="4" t="s">
        <v>77</v>
      </c>
      <c r="I33" s="4"/>
      <c r="J33" s="4"/>
      <c r="K33" s="4"/>
      <c r="L33" s="4"/>
      <c r="M33" s="4"/>
      <c r="N33" s="4"/>
      <c r="O33" s="4"/>
      <c r="P33" s="4"/>
      <c r="Q33" s="4"/>
      <c r="R33" s="4"/>
      <c r="S33" s="4"/>
      <c r="T33" s="4"/>
      <c r="U33" s="4"/>
      <c r="V33" s="4"/>
      <c r="W33" s="4"/>
      <c r="X33" s="4"/>
      <c r="Y33" s="4"/>
      <c r="Z33" s="4"/>
    </row>
    <row r="34" ht="14.25" customHeight="1">
      <c r="A34" s="7">
        <v>1.0</v>
      </c>
      <c r="B34" s="30" t="s">
        <v>78</v>
      </c>
      <c r="C34" s="31" t="s">
        <v>79</v>
      </c>
      <c r="D34" s="31" t="s">
        <v>80</v>
      </c>
      <c r="E34" s="40"/>
      <c r="F34" s="44" t="s">
        <v>81</v>
      </c>
      <c r="G34" s="4"/>
      <c r="H34" s="4" t="s">
        <v>82</v>
      </c>
      <c r="I34" s="4"/>
      <c r="J34" s="4"/>
      <c r="K34" s="4"/>
      <c r="L34" s="4"/>
      <c r="M34" s="4"/>
      <c r="N34" s="4"/>
      <c r="O34" s="4"/>
      <c r="P34" s="4"/>
      <c r="Q34" s="4"/>
      <c r="R34" s="4"/>
      <c r="S34" s="4"/>
      <c r="T34" s="4"/>
      <c r="U34" s="4"/>
      <c r="V34" s="4"/>
      <c r="W34" s="4"/>
      <c r="X34" s="4"/>
      <c r="Y34" s="4"/>
      <c r="Z34" s="4"/>
    </row>
    <row r="35" ht="14.25" customHeight="1">
      <c r="A35" s="11">
        <v>2.0</v>
      </c>
      <c r="B35" s="33" t="s">
        <v>83</v>
      </c>
      <c r="C35" s="45"/>
      <c r="D35" s="45" t="s">
        <v>84</v>
      </c>
      <c r="E35" s="46"/>
      <c r="F35" s="4"/>
      <c r="G35" s="4"/>
      <c r="H35" s="4"/>
      <c r="I35" s="4"/>
      <c r="J35" s="4"/>
      <c r="K35" s="4"/>
      <c r="L35" s="4"/>
      <c r="M35" s="4"/>
      <c r="N35" s="4"/>
      <c r="O35" s="4"/>
      <c r="P35" s="4"/>
      <c r="Q35" s="4"/>
      <c r="R35" s="4"/>
      <c r="S35" s="4"/>
      <c r="T35" s="4"/>
      <c r="U35" s="4"/>
      <c r="V35" s="4"/>
      <c r="W35" s="4"/>
      <c r="X35" s="4"/>
      <c r="Y35" s="4"/>
      <c r="Z35" s="4"/>
    </row>
    <row r="36" ht="14.25" customHeight="1">
      <c r="A36" s="18">
        <v>3.0</v>
      </c>
      <c r="B36" s="36" t="s">
        <v>85</v>
      </c>
      <c r="C36" s="47"/>
      <c r="D36" s="47"/>
      <c r="E36" s="42" t="s">
        <v>86</v>
      </c>
      <c r="F36" s="4"/>
      <c r="G36" s="4"/>
      <c r="H36" s="4"/>
      <c r="I36" s="4"/>
      <c r="J36" s="4"/>
      <c r="K36" s="4"/>
      <c r="L36" s="4"/>
      <c r="M36" s="4"/>
      <c r="N36" s="4"/>
      <c r="O36" s="4"/>
      <c r="P36" s="4"/>
      <c r="Q36" s="4"/>
      <c r="R36" s="4"/>
      <c r="S36" s="4"/>
      <c r="T36" s="4"/>
      <c r="U36" s="4"/>
      <c r="V36" s="4"/>
      <c r="W36" s="4"/>
      <c r="X36" s="4"/>
      <c r="Y36" s="4"/>
      <c r="Z36" s="4"/>
    </row>
    <row r="37" ht="14.25" customHeight="1">
      <c r="A37" s="4"/>
      <c r="B37" s="4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3" t="s">
        <v>87</v>
      </c>
      <c r="B38" s="2"/>
      <c r="C38" s="2"/>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29" t="s">
        <v>55</v>
      </c>
      <c r="B40" s="30" t="s">
        <v>56</v>
      </c>
      <c r="C40" s="48" t="s">
        <v>57</v>
      </c>
      <c r="D40" s="30" t="s">
        <v>58</v>
      </c>
      <c r="E40" s="31" t="s">
        <v>59</v>
      </c>
      <c r="F40" s="4"/>
      <c r="G40" s="4"/>
      <c r="H40" s="4"/>
      <c r="I40" s="4"/>
      <c r="J40" s="4"/>
      <c r="K40" s="4"/>
      <c r="L40" s="4"/>
      <c r="M40" s="4"/>
      <c r="N40" s="4"/>
      <c r="O40" s="4"/>
      <c r="P40" s="4"/>
      <c r="Q40" s="4"/>
      <c r="R40" s="4"/>
      <c r="S40" s="4"/>
      <c r="T40" s="4"/>
      <c r="U40" s="4"/>
      <c r="V40" s="4"/>
      <c r="W40" s="4"/>
      <c r="X40" s="4"/>
      <c r="Y40" s="4"/>
      <c r="Z40" s="4"/>
    </row>
    <row r="41" ht="14.25" customHeight="1">
      <c r="A41" s="49">
        <v>1.0</v>
      </c>
      <c r="B41" s="33" t="s">
        <v>88</v>
      </c>
      <c r="C41" s="50" t="s">
        <v>70</v>
      </c>
      <c r="D41" s="33" t="s">
        <v>89</v>
      </c>
      <c r="E41" s="51" t="s">
        <v>90</v>
      </c>
      <c r="F41" s="4"/>
      <c r="G41" s="4"/>
      <c r="H41" s="4"/>
      <c r="I41" s="4"/>
      <c r="J41" s="4"/>
      <c r="K41" s="4"/>
      <c r="L41" s="4"/>
      <c r="M41" s="4"/>
      <c r="N41" s="4"/>
      <c r="O41" s="4"/>
      <c r="P41" s="4"/>
      <c r="Q41" s="4"/>
      <c r="R41" s="4"/>
      <c r="S41" s="4"/>
      <c r="T41" s="4"/>
      <c r="U41" s="4"/>
      <c r="V41" s="4"/>
      <c r="W41" s="4"/>
      <c r="X41" s="4"/>
      <c r="Y41" s="4"/>
      <c r="Z41" s="4"/>
    </row>
    <row r="42" ht="14.25" customHeight="1">
      <c r="A42" s="10">
        <v>2.0</v>
      </c>
      <c r="B42" s="33" t="s">
        <v>91</v>
      </c>
      <c r="C42" s="33" t="s">
        <v>92</v>
      </c>
      <c r="D42" s="33" t="s">
        <v>93</v>
      </c>
      <c r="E42" s="4"/>
      <c r="F42" s="4"/>
      <c r="G42" s="4"/>
      <c r="H42" s="4"/>
      <c r="I42" s="4"/>
      <c r="J42" s="4"/>
      <c r="K42" s="4"/>
      <c r="L42" s="4"/>
      <c r="M42" s="4"/>
      <c r="N42" s="4"/>
      <c r="O42" s="4"/>
      <c r="P42" s="4"/>
      <c r="Q42" s="4"/>
      <c r="R42" s="4"/>
      <c r="S42" s="4"/>
      <c r="T42" s="4"/>
      <c r="U42" s="4"/>
      <c r="V42" s="4"/>
      <c r="W42" s="4"/>
      <c r="X42" s="4"/>
      <c r="Y42" s="4"/>
      <c r="Z42" s="4"/>
    </row>
    <row r="43" ht="14.25" customHeight="1">
      <c r="A43" s="4"/>
      <c r="B43" s="4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52" t="s">
        <v>94</v>
      </c>
      <c r="E52" s="4" t="s">
        <v>95</v>
      </c>
      <c r="F52" s="4"/>
      <c r="G52" s="4"/>
      <c r="H52" s="4"/>
      <c r="I52" s="4"/>
      <c r="J52" s="4"/>
      <c r="K52" s="4"/>
      <c r="L52" s="4"/>
      <c r="M52" s="4"/>
      <c r="N52" s="4"/>
      <c r="O52" s="4"/>
      <c r="P52" s="4"/>
      <c r="Q52" s="4"/>
      <c r="R52" s="4"/>
      <c r="S52" s="4"/>
      <c r="T52" s="4"/>
      <c r="U52" s="4"/>
      <c r="V52" s="4"/>
      <c r="W52" s="4"/>
      <c r="X52" s="4"/>
      <c r="Y52" s="4"/>
      <c r="Z52" s="4"/>
    </row>
    <row r="53" ht="14.25" customHeight="1">
      <c r="A53" s="53" t="s">
        <v>96</v>
      </c>
      <c r="B53" s="3"/>
      <c r="C53" s="13"/>
      <c r="D53" s="4"/>
      <c r="E53" s="4"/>
      <c r="F53" s="4"/>
      <c r="G53" s="4"/>
      <c r="H53" s="4"/>
      <c r="I53" s="4"/>
      <c r="J53" s="4"/>
      <c r="K53" s="4"/>
      <c r="L53" s="4"/>
      <c r="M53" s="4"/>
      <c r="N53" s="4"/>
      <c r="O53" s="4"/>
      <c r="P53" s="4"/>
      <c r="Q53" s="4"/>
      <c r="R53" s="4"/>
      <c r="S53" s="4"/>
      <c r="T53" s="4"/>
      <c r="U53" s="4"/>
      <c r="V53" s="4"/>
      <c r="W53" s="4"/>
      <c r="X53" s="4"/>
      <c r="Y53" s="4"/>
      <c r="Z53" s="4"/>
    </row>
    <row r="54" ht="14.25" customHeight="1">
      <c r="A54" s="13"/>
      <c r="B54" s="13"/>
      <c r="C54" s="13"/>
      <c r="D54" s="4"/>
      <c r="E54" s="4"/>
      <c r="F54" s="4"/>
      <c r="G54" s="4"/>
      <c r="H54" s="4"/>
      <c r="I54" s="4"/>
      <c r="J54" s="4"/>
      <c r="K54" s="4"/>
      <c r="L54" s="4"/>
      <c r="M54" s="4"/>
      <c r="N54" s="4"/>
      <c r="O54" s="4"/>
      <c r="P54" s="4"/>
      <c r="Q54" s="4"/>
      <c r="R54" s="4"/>
      <c r="S54" s="4"/>
      <c r="T54" s="4"/>
      <c r="U54" s="4"/>
      <c r="V54" s="4"/>
      <c r="W54" s="4"/>
      <c r="X54" s="4"/>
      <c r="Y54" s="4"/>
      <c r="Z54" s="4"/>
    </row>
    <row r="55" ht="14.25" customHeight="1">
      <c r="A55" s="54" t="s">
        <v>97</v>
      </c>
      <c r="B55" s="48" t="s">
        <v>98</v>
      </c>
      <c r="C55" s="55" t="s">
        <v>99</v>
      </c>
      <c r="D55" s="4"/>
      <c r="E55" s="4"/>
      <c r="F55" s="4"/>
      <c r="G55" s="4"/>
      <c r="H55" s="4"/>
      <c r="I55" s="4"/>
      <c r="J55" s="4"/>
      <c r="K55" s="4"/>
      <c r="L55" s="4"/>
      <c r="M55" s="4"/>
      <c r="N55" s="4"/>
      <c r="O55" s="4"/>
      <c r="P55" s="4"/>
      <c r="Q55" s="4"/>
      <c r="R55" s="4"/>
      <c r="S55" s="4"/>
      <c r="T55" s="4"/>
      <c r="U55" s="4"/>
      <c r="V55" s="4"/>
      <c r="W55" s="4"/>
      <c r="X55" s="4"/>
      <c r="Y55" s="4"/>
      <c r="Z55" s="4"/>
    </row>
    <row r="56" ht="14.25" customHeight="1">
      <c r="A56" s="56">
        <v>1.0</v>
      </c>
      <c r="B56" s="57" t="s">
        <v>100</v>
      </c>
      <c r="C56" s="58"/>
      <c r="D56" s="4"/>
      <c r="E56" s="4"/>
      <c r="F56" s="4"/>
      <c r="G56" s="4"/>
      <c r="H56" s="4"/>
      <c r="I56" s="4"/>
      <c r="J56" s="4"/>
      <c r="K56" s="4"/>
      <c r="L56" s="4"/>
      <c r="M56" s="4"/>
      <c r="N56" s="4"/>
      <c r="O56" s="4"/>
      <c r="P56" s="4"/>
      <c r="Q56" s="4"/>
      <c r="R56" s="4"/>
      <c r="S56" s="4"/>
      <c r="T56" s="4"/>
      <c r="U56" s="4"/>
      <c r="V56" s="4"/>
      <c r="W56" s="4"/>
      <c r="X56" s="4"/>
      <c r="Y56" s="4"/>
      <c r="Z56" s="4"/>
    </row>
    <row r="57" ht="14.25" customHeight="1">
      <c r="A57" s="56">
        <v>2.0</v>
      </c>
      <c r="B57" s="57" t="s">
        <v>101</v>
      </c>
      <c r="C57" s="58"/>
      <c r="D57" s="4"/>
      <c r="E57" s="4"/>
      <c r="F57" s="4"/>
      <c r="G57" s="4"/>
      <c r="H57" s="4"/>
      <c r="I57" s="4"/>
      <c r="J57" s="4"/>
      <c r="K57" s="4"/>
      <c r="L57" s="4"/>
      <c r="M57" s="4"/>
      <c r="N57" s="4"/>
      <c r="O57" s="4"/>
      <c r="P57" s="4"/>
      <c r="Q57" s="4"/>
      <c r="R57" s="4"/>
      <c r="S57" s="4"/>
      <c r="T57" s="4"/>
      <c r="U57" s="4"/>
      <c r="V57" s="4"/>
      <c r="W57" s="4"/>
      <c r="X57" s="4"/>
      <c r="Y57" s="4"/>
      <c r="Z57" s="4"/>
    </row>
    <row r="58" ht="14.25" customHeight="1">
      <c r="A58" s="56">
        <v>3.0</v>
      </c>
      <c r="B58" s="57" t="s">
        <v>102</v>
      </c>
      <c r="C58" s="59" t="s">
        <v>103</v>
      </c>
      <c r="D58" s="4"/>
      <c r="E58" s="4"/>
      <c r="F58" s="4"/>
      <c r="G58" s="4"/>
      <c r="H58" s="4"/>
      <c r="I58" s="4"/>
      <c r="J58" s="4"/>
      <c r="K58" s="4"/>
      <c r="L58" s="4"/>
      <c r="M58" s="4"/>
      <c r="N58" s="4"/>
      <c r="O58" s="4"/>
      <c r="P58" s="4"/>
      <c r="Q58" s="4"/>
      <c r="R58" s="4"/>
      <c r="S58" s="4"/>
      <c r="T58" s="4"/>
      <c r="U58" s="4"/>
      <c r="V58" s="4"/>
      <c r="W58" s="4"/>
      <c r="X58" s="4"/>
      <c r="Y58" s="4"/>
      <c r="Z58" s="4"/>
    </row>
    <row r="59" ht="14.25" customHeight="1">
      <c r="A59" s="56">
        <v>4.0</v>
      </c>
      <c r="B59" s="33" t="s">
        <v>104</v>
      </c>
      <c r="C59" s="58" t="s">
        <v>105</v>
      </c>
      <c r="D59" s="4"/>
      <c r="E59" s="4"/>
      <c r="F59" s="4"/>
      <c r="G59" s="4"/>
      <c r="H59" s="4"/>
      <c r="I59" s="4"/>
      <c r="J59" s="4"/>
      <c r="K59" s="4"/>
      <c r="L59" s="4"/>
      <c r="M59" s="4"/>
      <c r="N59" s="4"/>
      <c r="O59" s="4"/>
      <c r="P59" s="4"/>
      <c r="Q59" s="4"/>
      <c r="R59" s="4"/>
      <c r="S59" s="4"/>
      <c r="T59" s="4"/>
      <c r="U59" s="4"/>
      <c r="V59" s="4"/>
      <c r="W59" s="4"/>
      <c r="X59" s="4"/>
      <c r="Y59" s="4"/>
      <c r="Z59" s="4"/>
    </row>
    <row r="60" ht="14.25" customHeight="1">
      <c r="A60" s="56">
        <v>5.0</v>
      </c>
      <c r="B60" s="33" t="s">
        <v>106</v>
      </c>
      <c r="C60" s="58" t="s">
        <v>107</v>
      </c>
      <c r="D60" s="4"/>
      <c r="E60" s="4"/>
      <c r="F60" s="4"/>
      <c r="G60" s="4"/>
      <c r="H60" s="4"/>
      <c r="I60" s="4"/>
      <c r="J60" s="4"/>
      <c r="K60" s="4"/>
      <c r="L60" s="4"/>
      <c r="M60" s="4"/>
      <c r="N60" s="4"/>
      <c r="O60" s="4"/>
      <c r="P60" s="4"/>
      <c r="Q60" s="4"/>
      <c r="R60" s="4"/>
      <c r="S60" s="4"/>
      <c r="T60" s="4"/>
      <c r="U60" s="4"/>
      <c r="V60" s="4"/>
      <c r="W60" s="4"/>
      <c r="X60" s="4"/>
      <c r="Y60" s="4"/>
      <c r="Z60" s="4"/>
    </row>
    <row r="61" ht="14.25" customHeight="1">
      <c r="A61" s="56">
        <v>6.0</v>
      </c>
      <c r="B61" s="57" t="s">
        <v>108</v>
      </c>
      <c r="C61" s="58" t="s">
        <v>107</v>
      </c>
      <c r="D61" s="4"/>
      <c r="E61" s="4"/>
      <c r="F61" s="4"/>
      <c r="G61" s="4"/>
      <c r="H61" s="4"/>
      <c r="I61" s="4"/>
      <c r="J61" s="4"/>
      <c r="K61" s="4"/>
      <c r="L61" s="4"/>
      <c r="M61" s="4"/>
      <c r="N61" s="4"/>
      <c r="O61" s="4"/>
      <c r="P61" s="4"/>
      <c r="Q61" s="4"/>
      <c r="R61" s="4"/>
      <c r="S61" s="4"/>
      <c r="T61" s="4"/>
      <c r="U61" s="4"/>
      <c r="V61" s="4"/>
      <c r="W61" s="4"/>
      <c r="X61" s="4"/>
      <c r="Y61" s="4"/>
      <c r="Z61" s="4"/>
    </row>
    <row r="62" ht="14.25" customHeight="1">
      <c r="A62" s="60">
        <v>7.0</v>
      </c>
      <c r="B62" s="61" t="s">
        <v>109</v>
      </c>
      <c r="C62" s="62" t="s">
        <v>110</v>
      </c>
      <c r="D62" s="4"/>
      <c r="E62" s="4"/>
      <c r="F62" s="4"/>
      <c r="G62" s="4"/>
      <c r="H62" s="4"/>
      <c r="I62" s="4"/>
      <c r="J62" s="4"/>
      <c r="K62" s="4"/>
      <c r="L62" s="4"/>
      <c r="M62" s="4"/>
      <c r="N62" s="4"/>
      <c r="O62" s="4"/>
      <c r="P62" s="4"/>
      <c r="Q62" s="4"/>
      <c r="R62" s="4"/>
      <c r="S62" s="4"/>
      <c r="T62" s="4"/>
      <c r="U62" s="4"/>
      <c r="V62" s="4"/>
      <c r="W62" s="4"/>
      <c r="X62" s="4"/>
      <c r="Y62" s="4"/>
      <c r="Z62" s="4"/>
    </row>
    <row r="63" ht="14.25" customHeight="1">
      <c r="A63" s="57">
        <v>8.0</v>
      </c>
      <c r="B63" s="33" t="s">
        <v>111</v>
      </c>
      <c r="C63" s="57" t="s">
        <v>112</v>
      </c>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
    <mergeCell ref="A1:D1"/>
    <mergeCell ref="A18:C18"/>
    <mergeCell ref="A25:C25"/>
    <mergeCell ref="A31:C31"/>
    <mergeCell ref="A38:C38"/>
    <mergeCell ref="A53:B5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1.43"/>
    <col customWidth="1" min="3" max="3" width="19.86"/>
    <col customWidth="1" min="4" max="4" width="16.57"/>
    <col customWidth="1" min="5" max="5" width="10.14"/>
    <col customWidth="1" min="6" max="6" width="29.43"/>
    <col customWidth="1" min="7" max="7" width="15.0"/>
    <col customWidth="1" min="8" max="8" width="9.0"/>
    <col customWidth="1" min="9" max="9" width="8.71"/>
    <col customWidth="1" min="10" max="10" width="12.29"/>
    <col customWidth="1" min="11" max="11" width="5.0"/>
    <col customWidth="1" min="12" max="26" width="8.71"/>
  </cols>
  <sheetData>
    <row r="1" ht="14.25" customHeight="1">
      <c r="A1" s="165" t="s">
        <v>471</v>
      </c>
      <c r="B1" s="166"/>
    </row>
    <row r="2" ht="14.25" customHeight="1"/>
    <row r="3" ht="14.25" customHeight="1">
      <c r="A3" s="167" t="s">
        <v>472</v>
      </c>
      <c r="B3" s="167" t="s">
        <v>172</v>
      </c>
      <c r="C3" s="167" t="s">
        <v>276</v>
      </c>
      <c r="D3" s="167" t="s">
        <v>119</v>
      </c>
      <c r="E3" s="167" t="s">
        <v>473</v>
      </c>
      <c r="F3" s="167" t="s">
        <v>271</v>
      </c>
      <c r="G3" s="167" t="s">
        <v>171</v>
      </c>
      <c r="H3" s="10"/>
      <c r="I3" s="10"/>
      <c r="J3" s="10"/>
      <c r="K3" s="10"/>
    </row>
    <row r="4" ht="14.25" customHeight="1">
      <c r="A4" s="10">
        <v>239.0</v>
      </c>
      <c r="B4" s="10" t="s">
        <v>177</v>
      </c>
      <c r="C4" s="10" t="s">
        <v>474</v>
      </c>
      <c r="D4" s="10" t="s">
        <v>176</v>
      </c>
      <c r="E4" s="10" t="s">
        <v>475</v>
      </c>
      <c r="F4" s="10" t="s">
        <v>476</v>
      </c>
      <c r="G4" s="10" t="s">
        <v>142</v>
      </c>
      <c r="H4" s="10"/>
      <c r="I4" s="10"/>
      <c r="J4" s="10"/>
      <c r="K4" s="10"/>
    </row>
    <row r="5" ht="14.25" customHeight="1"/>
    <row r="6" ht="14.25" customHeight="1">
      <c r="A6" s="165" t="s">
        <v>477</v>
      </c>
      <c r="B6" s="166"/>
    </row>
    <row r="7" ht="14.25" customHeight="1"/>
    <row r="8" ht="14.25" customHeight="1">
      <c r="A8" s="168" t="s">
        <v>184</v>
      </c>
      <c r="B8" s="169" t="s">
        <v>306</v>
      </c>
      <c r="C8" s="168" t="s">
        <v>307</v>
      </c>
      <c r="D8" s="170" t="s">
        <v>308</v>
      </c>
      <c r="E8" s="168" t="s">
        <v>117</v>
      </c>
      <c r="F8" s="168" t="s">
        <v>309</v>
      </c>
      <c r="G8" s="102" t="s">
        <v>478</v>
      </c>
      <c r="H8" s="102" t="s">
        <v>479</v>
      </c>
      <c r="I8" s="102" t="s">
        <v>480</v>
      </c>
      <c r="J8" s="102" t="s">
        <v>310</v>
      </c>
      <c r="K8" s="102" t="s">
        <v>311</v>
      </c>
      <c r="L8" s="168" t="s">
        <v>119</v>
      </c>
      <c r="M8" s="102" t="s">
        <v>481</v>
      </c>
      <c r="N8" s="168" t="s">
        <v>185</v>
      </c>
    </row>
    <row r="9" ht="14.25" customHeight="1">
      <c r="A9" s="98" t="s">
        <v>187</v>
      </c>
      <c r="B9" s="129" t="s">
        <v>482</v>
      </c>
      <c r="C9" s="98">
        <v>299.0</v>
      </c>
      <c r="D9" s="130">
        <v>44713.53005787037</v>
      </c>
      <c r="E9" s="98">
        <v>1017595.0</v>
      </c>
      <c r="F9" s="98">
        <v>2210505.0</v>
      </c>
      <c r="G9" s="98">
        <v>10247.525</v>
      </c>
      <c r="H9" s="98">
        <v>10546.525</v>
      </c>
      <c r="I9" s="98">
        <v>6.367934154E9</v>
      </c>
      <c r="J9" s="130">
        <v>44712.417650462965</v>
      </c>
      <c r="K9" s="98">
        <v>1.4455545384E10</v>
      </c>
      <c r="L9" s="98" t="s">
        <v>316</v>
      </c>
      <c r="M9" s="98">
        <v>487061.0</v>
      </c>
      <c r="N9" s="98" t="s">
        <v>146</v>
      </c>
    </row>
    <row r="10" ht="14.25" customHeight="1">
      <c r="A10" s="98" t="s">
        <v>187</v>
      </c>
      <c r="B10" s="129" t="s">
        <v>483</v>
      </c>
      <c r="C10" s="98">
        <v>719.0</v>
      </c>
      <c r="D10" s="130">
        <v>44738.64111111111</v>
      </c>
      <c r="E10" s="98">
        <v>1076673.0</v>
      </c>
      <c r="F10" s="98">
        <v>2327827.0</v>
      </c>
      <c r="G10" s="98">
        <v>380.56</v>
      </c>
      <c r="H10" s="98">
        <v>1099.56</v>
      </c>
      <c r="I10" s="98">
        <v>9.705793499E9</v>
      </c>
      <c r="J10" s="130">
        <v>44735.768171296295</v>
      </c>
      <c r="K10" s="98">
        <v>1.4809481652E10</v>
      </c>
      <c r="L10" s="98" t="s">
        <v>316</v>
      </c>
      <c r="M10" s="98">
        <v>402913.0</v>
      </c>
      <c r="N10" s="98" t="s">
        <v>146</v>
      </c>
    </row>
    <row r="11" ht="14.25" customHeight="1"/>
    <row r="12" ht="14.25" customHeight="1">
      <c r="A12" s="171" t="s">
        <v>183</v>
      </c>
    </row>
    <row r="13" ht="14.25" customHeight="1"/>
    <row r="14" ht="14.25" customHeight="1">
      <c r="A14" s="142" t="s">
        <v>116</v>
      </c>
      <c r="B14" s="142" t="s">
        <v>117</v>
      </c>
      <c r="C14" s="98" t="s">
        <v>484</v>
      </c>
      <c r="D14" s="98" t="s">
        <v>485</v>
      </c>
      <c r="E14" s="98" t="s">
        <v>486</v>
      </c>
      <c r="F14" s="98" t="s">
        <v>487</v>
      </c>
      <c r="G14" s="142" t="s">
        <v>118</v>
      </c>
      <c r="H14" s="142" t="s">
        <v>119</v>
      </c>
      <c r="I14" s="98" t="s">
        <v>488</v>
      </c>
      <c r="J14" s="142" t="s">
        <v>120</v>
      </c>
      <c r="K14" s="98" t="s">
        <v>121</v>
      </c>
      <c r="L14" s="98" t="s">
        <v>489</v>
      </c>
      <c r="M14" s="98" t="s">
        <v>490</v>
      </c>
      <c r="N14" s="98" t="s">
        <v>491</v>
      </c>
      <c r="O14" s="98" t="s">
        <v>185</v>
      </c>
      <c r="P14" s="172" t="s">
        <v>118</v>
      </c>
    </row>
    <row r="15" ht="14.25" customHeight="1">
      <c r="A15" s="98" t="s">
        <v>492</v>
      </c>
      <c r="B15" s="98" t="s">
        <v>493</v>
      </c>
      <c r="C15" s="98" t="s">
        <v>494</v>
      </c>
      <c r="D15" s="98" t="s">
        <v>495</v>
      </c>
      <c r="E15" s="98" t="s">
        <v>496</v>
      </c>
      <c r="F15" s="98" t="s">
        <v>497</v>
      </c>
      <c r="G15" s="98">
        <v>500.0</v>
      </c>
      <c r="H15" s="98" t="s">
        <v>498</v>
      </c>
      <c r="I15" s="98" t="s">
        <v>499</v>
      </c>
      <c r="J15" s="98" t="s">
        <v>500</v>
      </c>
      <c r="K15" s="98" t="s">
        <v>139</v>
      </c>
      <c r="L15" s="98"/>
      <c r="M15" s="98"/>
      <c r="N15" s="98" t="s">
        <v>492</v>
      </c>
      <c r="O15" s="98"/>
      <c r="P15" s="98">
        <v>500.0</v>
      </c>
    </row>
    <row r="16" ht="14.25" customHeight="1">
      <c r="A16" s="98" t="s">
        <v>501</v>
      </c>
      <c r="B16" s="98" t="s">
        <v>502</v>
      </c>
      <c r="C16" s="98" t="s">
        <v>503</v>
      </c>
      <c r="D16" s="98" t="s">
        <v>495</v>
      </c>
      <c r="E16" s="98" t="s">
        <v>504</v>
      </c>
      <c r="F16" s="98" t="s">
        <v>504</v>
      </c>
      <c r="G16" s="98">
        <v>38500.0</v>
      </c>
      <c r="H16" s="98" t="s">
        <v>505</v>
      </c>
      <c r="I16" s="98" t="s">
        <v>499</v>
      </c>
      <c r="J16" s="98" t="s">
        <v>506</v>
      </c>
      <c r="K16" s="98" t="s">
        <v>139</v>
      </c>
      <c r="L16" s="98"/>
      <c r="M16" s="98"/>
      <c r="N16" s="98" t="s">
        <v>501</v>
      </c>
      <c r="O16" s="98"/>
      <c r="P16" s="98">
        <v>38500.0</v>
      </c>
    </row>
    <row r="17" ht="14.25" customHeight="1">
      <c r="A17" s="98" t="s">
        <v>507</v>
      </c>
      <c r="B17" s="98" t="s">
        <v>502</v>
      </c>
      <c r="C17" s="98" t="s">
        <v>503</v>
      </c>
      <c r="D17" s="98" t="s">
        <v>495</v>
      </c>
      <c r="E17" s="98" t="s">
        <v>504</v>
      </c>
      <c r="F17" s="98" t="s">
        <v>504</v>
      </c>
      <c r="G17" s="98">
        <v>28600.0</v>
      </c>
      <c r="H17" s="98" t="s">
        <v>505</v>
      </c>
      <c r="I17" s="98" t="s">
        <v>499</v>
      </c>
      <c r="J17" s="98" t="s">
        <v>508</v>
      </c>
      <c r="K17" s="98" t="s">
        <v>139</v>
      </c>
      <c r="L17" s="98"/>
      <c r="M17" s="98"/>
      <c r="N17" s="98" t="s">
        <v>507</v>
      </c>
      <c r="O17" s="98"/>
      <c r="P17" s="98">
        <v>28600.0</v>
      </c>
    </row>
    <row r="18" ht="14.25" customHeight="1"/>
    <row r="19" ht="14.25" customHeight="1">
      <c r="A19" s="134" t="s">
        <v>509</v>
      </c>
    </row>
    <row r="20" ht="14.25" customHeight="1"/>
    <row r="21" ht="14.25" customHeight="1">
      <c r="A21" s="167" t="s">
        <v>306</v>
      </c>
      <c r="B21" s="167" t="s">
        <v>510</v>
      </c>
      <c r="C21" s="10" t="s">
        <v>311</v>
      </c>
      <c r="D21" s="167" t="s">
        <v>511</v>
      </c>
      <c r="E21" s="167" t="s">
        <v>512</v>
      </c>
      <c r="F21" s="167" t="s">
        <v>117</v>
      </c>
      <c r="G21" s="10" t="s">
        <v>513</v>
      </c>
      <c r="H21" s="10" t="s">
        <v>514</v>
      </c>
      <c r="I21" s="10" t="s">
        <v>515</v>
      </c>
      <c r="J21" s="10" t="s">
        <v>516</v>
      </c>
      <c r="K21" s="167" t="s">
        <v>517</v>
      </c>
      <c r="L21" s="167" t="s">
        <v>185</v>
      </c>
    </row>
    <row r="22" ht="14.25" customHeight="1">
      <c r="A22" s="10" t="s">
        <v>518</v>
      </c>
      <c r="B22" s="10" t="s">
        <v>145</v>
      </c>
      <c r="C22" s="10">
        <v>1.458287118E10</v>
      </c>
      <c r="D22" s="173">
        <v>44720.81318287037</v>
      </c>
      <c r="E22" s="10">
        <v>149.0</v>
      </c>
      <c r="F22" s="10">
        <v>1000037.0</v>
      </c>
      <c r="G22" s="10">
        <v>2119813.0</v>
      </c>
      <c r="H22" s="10">
        <v>7.008823076E9</v>
      </c>
      <c r="I22" s="10">
        <v>0.0</v>
      </c>
      <c r="J22" s="10"/>
      <c r="K22" s="10" t="s">
        <v>326</v>
      </c>
      <c r="L22" s="10" t="s">
        <v>146</v>
      </c>
    </row>
    <row r="23" ht="14.25" customHeight="1">
      <c r="A23" s="10" t="s">
        <v>519</v>
      </c>
      <c r="B23" s="10" t="s">
        <v>145</v>
      </c>
      <c r="C23" s="10">
        <v>1.4749292548E10</v>
      </c>
      <c r="D23" s="173">
        <v>44731.73137731481</v>
      </c>
      <c r="E23" s="10">
        <v>239.0</v>
      </c>
      <c r="F23" s="10">
        <v>1000049.0</v>
      </c>
      <c r="G23" s="10">
        <v>2119875.0</v>
      </c>
      <c r="H23" s="10">
        <v>8.081803289E9</v>
      </c>
      <c r="I23" s="10">
        <v>0.0</v>
      </c>
      <c r="J23" s="10"/>
      <c r="K23" s="10" t="s">
        <v>326</v>
      </c>
      <c r="L23" s="10" t="s">
        <v>146</v>
      </c>
    </row>
    <row r="24" ht="14.25" customHeight="1">
      <c r="A24" s="10" t="s">
        <v>520</v>
      </c>
      <c r="B24" s="10" t="s">
        <v>145</v>
      </c>
      <c r="C24" s="10">
        <v>1.4791942965E10</v>
      </c>
      <c r="D24" s="173">
        <v>44734.624189814815</v>
      </c>
      <c r="E24" s="10">
        <v>239.0</v>
      </c>
      <c r="F24" s="10">
        <v>1000049.0</v>
      </c>
      <c r="G24" s="10">
        <v>2119875.0</v>
      </c>
      <c r="H24" s="10">
        <v>8.707466923E9</v>
      </c>
      <c r="I24" s="10">
        <v>0.0</v>
      </c>
      <c r="J24" s="10"/>
      <c r="K24" s="10" t="s">
        <v>326</v>
      </c>
      <c r="L24" s="10" t="s">
        <v>146</v>
      </c>
    </row>
    <row r="25" ht="14.25" customHeight="1">
      <c r="A25" s="10" t="s">
        <v>521</v>
      </c>
      <c r="B25" s="10" t="s">
        <v>145</v>
      </c>
      <c r="C25" s="10">
        <v>1.4795623285E10</v>
      </c>
      <c r="D25" s="173">
        <v>44734.80043981481</v>
      </c>
      <c r="E25" s="10">
        <v>239.0</v>
      </c>
      <c r="F25" s="10">
        <v>1000049.0</v>
      </c>
      <c r="G25" s="10">
        <v>2119875.0</v>
      </c>
      <c r="H25" s="10">
        <v>7.217798897E9</v>
      </c>
      <c r="I25" s="10">
        <v>0.0</v>
      </c>
      <c r="J25" s="10"/>
      <c r="K25" s="10" t="s">
        <v>326</v>
      </c>
      <c r="L25" s="10" t="s">
        <v>146</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A6:B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7.0"/>
    <col customWidth="1" min="3" max="3" width="19.0"/>
    <col customWidth="1" min="4" max="4" width="21.0"/>
    <col customWidth="1" min="5" max="5" width="18.0"/>
    <col customWidth="1" min="6" max="6" width="10.86"/>
    <col customWidth="1" min="7" max="7" width="24.86"/>
    <col customWidth="1" min="8" max="8" width="24.14"/>
    <col customWidth="1" min="9" max="9" width="24.57"/>
    <col customWidth="1" min="10" max="10" width="18.14"/>
    <col customWidth="1" min="11" max="11" width="19.86"/>
    <col customWidth="1" min="12" max="12" width="24.57"/>
    <col customWidth="1" min="13" max="13" width="16.14"/>
    <col customWidth="1" min="14" max="14" width="20.29"/>
    <col customWidth="1" min="15" max="26" width="9.14"/>
  </cols>
  <sheetData>
    <row r="1" ht="12.0" customHeight="1">
      <c r="A1" s="141" t="s">
        <v>356</v>
      </c>
      <c r="B1" s="93"/>
      <c r="C1" s="93"/>
      <c r="D1" s="93"/>
      <c r="E1" s="93"/>
      <c r="F1" s="93"/>
      <c r="G1" s="93"/>
      <c r="H1" s="93"/>
      <c r="I1" s="93"/>
      <c r="J1" s="93"/>
      <c r="K1" s="93"/>
      <c r="L1" s="93"/>
      <c r="M1" s="93"/>
      <c r="N1" s="93"/>
      <c r="O1" s="93"/>
      <c r="P1" s="93"/>
      <c r="Q1" s="93"/>
      <c r="R1" s="93"/>
      <c r="S1" s="93"/>
      <c r="T1" s="93"/>
      <c r="U1" s="93"/>
      <c r="V1" s="93"/>
      <c r="W1" s="93"/>
      <c r="X1" s="93"/>
      <c r="Y1" s="93"/>
      <c r="Z1" s="93"/>
    </row>
    <row r="2" ht="12.0" customHeight="1">
      <c r="A2" s="93"/>
      <c r="B2" s="93"/>
      <c r="C2" s="93"/>
      <c r="D2" s="93"/>
      <c r="E2" s="93"/>
      <c r="F2" s="93"/>
      <c r="G2" s="93"/>
      <c r="H2" s="93"/>
      <c r="I2" s="93"/>
      <c r="J2" s="93"/>
      <c r="K2" s="93"/>
      <c r="L2" s="93"/>
      <c r="M2" s="93"/>
      <c r="N2" s="93"/>
      <c r="O2" s="93"/>
      <c r="P2" s="93"/>
      <c r="Q2" s="93"/>
      <c r="R2" s="93"/>
      <c r="S2" s="93"/>
      <c r="T2" s="93"/>
      <c r="U2" s="93"/>
      <c r="V2" s="93"/>
      <c r="W2" s="93"/>
      <c r="X2" s="93"/>
      <c r="Y2" s="93"/>
      <c r="Z2" s="93"/>
    </row>
    <row r="3" ht="12.0" customHeight="1">
      <c r="A3" s="134" t="s">
        <v>357</v>
      </c>
      <c r="B3" s="93"/>
      <c r="C3" s="93"/>
      <c r="D3" s="93"/>
      <c r="E3" s="93"/>
      <c r="F3" s="93"/>
      <c r="G3" s="93"/>
      <c r="H3" s="93"/>
      <c r="I3" s="93"/>
      <c r="J3" s="93"/>
      <c r="K3" s="93"/>
      <c r="L3" s="93"/>
      <c r="M3" s="93"/>
      <c r="N3" s="93"/>
      <c r="O3" s="93"/>
      <c r="P3" s="93"/>
      <c r="Q3" s="93"/>
      <c r="R3" s="93"/>
      <c r="S3" s="93"/>
      <c r="T3" s="93"/>
      <c r="U3" s="93"/>
      <c r="V3" s="93"/>
      <c r="W3" s="93"/>
      <c r="X3" s="93"/>
      <c r="Y3" s="93"/>
      <c r="Z3" s="93"/>
    </row>
    <row r="4" ht="12.0" customHeight="1">
      <c r="A4" s="98" t="s">
        <v>358</v>
      </c>
      <c r="B4" s="142" t="s">
        <v>359</v>
      </c>
      <c r="C4" s="98" t="s">
        <v>360</v>
      </c>
      <c r="D4" s="98" t="s">
        <v>361</v>
      </c>
      <c r="E4" s="98" t="s">
        <v>362</v>
      </c>
      <c r="F4" s="142" t="s">
        <v>350</v>
      </c>
      <c r="G4" s="98" t="s">
        <v>363</v>
      </c>
      <c r="H4" s="98" t="s">
        <v>364</v>
      </c>
      <c r="I4" s="98" t="s">
        <v>365</v>
      </c>
      <c r="J4" s="142" t="s">
        <v>366</v>
      </c>
      <c r="K4" s="98" t="s">
        <v>367</v>
      </c>
      <c r="L4" s="93" t="s">
        <v>368</v>
      </c>
      <c r="M4" s="98" t="s">
        <v>369</v>
      </c>
      <c r="N4" s="98" t="s">
        <v>370</v>
      </c>
      <c r="O4" s="93"/>
      <c r="P4" s="93"/>
      <c r="Q4" s="93"/>
      <c r="R4" s="93"/>
      <c r="S4" s="93"/>
      <c r="T4" s="93"/>
      <c r="U4" s="93"/>
      <c r="V4" s="93"/>
      <c r="W4" s="93"/>
      <c r="X4" s="93"/>
      <c r="Y4" s="93"/>
      <c r="Z4" s="93"/>
    </row>
    <row r="5" ht="12.0" customHeight="1">
      <c r="A5" s="98" t="s">
        <v>371</v>
      </c>
      <c r="B5" s="143">
        <v>44429.0</v>
      </c>
      <c r="C5" s="98" t="s">
        <v>372</v>
      </c>
      <c r="D5" s="98">
        <v>9.002595258E9</v>
      </c>
      <c r="E5" s="98"/>
      <c r="F5" s="98">
        <v>149.0</v>
      </c>
      <c r="G5" s="98" t="s">
        <v>145</v>
      </c>
      <c r="H5" s="98" t="s">
        <v>327</v>
      </c>
      <c r="I5" s="98" t="s">
        <v>373</v>
      </c>
      <c r="J5" s="98" t="s">
        <v>264</v>
      </c>
      <c r="K5" s="98"/>
      <c r="L5" s="93" t="s">
        <v>374</v>
      </c>
      <c r="M5" s="98" t="s">
        <v>375</v>
      </c>
      <c r="N5" s="98" t="s">
        <v>376</v>
      </c>
      <c r="O5" s="93"/>
      <c r="P5" s="93"/>
      <c r="Q5" s="93"/>
      <c r="R5" s="93"/>
      <c r="S5" s="93"/>
      <c r="T5" s="93"/>
      <c r="U5" s="93"/>
      <c r="V5" s="93"/>
      <c r="W5" s="93"/>
      <c r="X5" s="93"/>
      <c r="Y5" s="93"/>
      <c r="Z5" s="93"/>
    </row>
    <row r="6" ht="12.0" customHeight="1">
      <c r="A6" s="93"/>
      <c r="B6" s="145"/>
      <c r="C6" s="93"/>
      <c r="D6" s="93"/>
      <c r="E6" s="93"/>
      <c r="F6" s="93"/>
      <c r="G6" s="93"/>
      <c r="H6" s="93"/>
      <c r="I6" s="93"/>
      <c r="J6" s="93"/>
      <c r="K6" s="93"/>
      <c r="L6" s="134"/>
      <c r="M6" s="93"/>
      <c r="N6" s="93"/>
      <c r="O6" s="93"/>
      <c r="P6" s="93"/>
      <c r="Q6" s="93"/>
      <c r="R6" s="93"/>
      <c r="S6" s="93"/>
      <c r="T6" s="93"/>
      <c r="U6" s="93"/>
      <c r="V6" s="93"/>
      <c r="W6" s="93"/>
      <c r="X6" s="93"/>
      <c r="Y6" s="93"/>
      <c r="Z6" s="93"/>
    </row>
    <row r="7" ht="12.0" customHeight="1">
      <c r="A7" s="134" t="s">
        <v>377</v>
      </c>
      <c r="B7" s="145"/>
      <c r="C7" s="93"/>
      <c r="D7" s="93"/>
      <c r="E7" s="93"/>
      <c r="F7" s="93"/>
      <c r="G7" s="93"/>
      <c r="H7" s="93"/>
      <c r="I7" s="93"/>
      <c r="J7" s="93"/>
      <c r="K7" s="93"/>
      <c r="L7" s="134"/>
      <c r="M7" s="93"/>
      <c r="N7" s="93"/>
      <c r="O7" s="93"/>
      <c r="P7" s="93"/>
      <c r="Q7" s="93"/>
      <c r="R7" s="93"/>
      <c r="S7" s="93"/>
      <c r="T7" s="93"/>
      <c r="U7" s="93"/>
      <c r="V7" s="93"/>
      <c r="W7" s="93"/>
      <c r="X7" s="93"/>
      <c r="Y7" s="93"/>
      <c r="Z7" s="93"/>
    </row>
    <row r="8" ht="12.0" customHeight="1">
      <c r="A8" s="146" t="s">
        <v>378</v>
      </c>
      <c r="B8" s="146" t="s">
        <v>359</v>
      </c>
      <c r="C8" s="147" t="s">
        <v>379</v>
      </c>
      <c r="D8" s="146" t="s">
        <v>380</v>
      </c>
      <c r="E8" s="148" t="s">
        <v>350</v>
      </c>
      <c r="F8" s="146" t="s">
        <v>363</v>
      </c>
      <c r="G8" s="146" t="s">
        <v>364</v>
      </c>
      <c r="H8" s="148" t="s">
        <v>381</v>
      </c>
      <c r="I8" s="93" t="s">
        <v>382</v>
      </c>
      <c r="J8" s="146" t="s">
        <v>362</v>
      </c>
      <c r="K8" s="93"/>
      <c r="L8" s="134"/>
      <c r="M8" s="93"/>
      <c r="N8" s="93"/>
      <c r="O8" s="93"/>
      <c r="P8" s="93"/>
      <c r="Q8" s="93"/>
      <c r="R8" s="93"/>
      <c r="S8" s="93"/>
      <c r="T8" s="93"/>
      <c r="U8" s="93"/>
      <c r="V8" s="93"/>
      <c r="W8" s="93"/>
      <c r="X8" s="93"/>
      <c r="Y8" s="93"/>
      <c r="Z8" s="93"/>
    </row>
    <row r="9" ht="12.0" customHeight="1">
      <c r="A9" s="98" t="s">
        <v>383</v>
      </c>
      <c r="B9" s="149">
        <v>44306.63724537037</v>
      </c>
      <c r="C9" s="149">
        <v>44440.651458333334</v>
      </c>
      <c r="D9" s="98" t="s">
        <v>384</v>
      </c>
      <c r="E9" s="98">
        <v>129.0</v>
      </c>
      <c r="F9" s="98" t="s">
        <v>145</v>
      </c>
      <c r="G9" s="98" t="s">
        <v>327</v>
      </c>
      <c r="H9" s="98" t="s">
        <v>295</v>
      </c>
      <c r="I9" s="93" t="s">
        <v>385</v>
      </c>
      <c r="J9" s="98"/>
      <c r="K9" s="93"/>
      <c r="L9" s="134"/>
      <c r="M9" s="93"/>
      <c r="N9" s="93"/>
      <c r="O9" s="93"/>
      <c r="P9" s="93"/>
      <c r="Q9" s="93"/>
      <c r="R9" s="93"/>
      <c r="S9" s="93"/>
      <c r="T9" s="93"/>
      <c r="U9" s="93"/>
      <c r="V9" s="93"/>
      <c r="W9" s="93"/>
      <c r="X9" s="93"/>
      <c r="Y9" s="93"/>
      <c r="Z9" s="93"/>
    </row>
    <row r="10" ht="12.0" customHeight="1">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row>
    <row r="11" ht="12.0" customHeight="1">
      <c r="A11" s="134" t="s">
        <v>386</v>
      </c>
      <c r="B11" s="93"/>
      <c r="C11" s="93"/>
      <c r="D11" s="93"/>
      <c r="E11" s="93"/>
      <c r="F11" s="93"/>
      <c r="G11" s="93"/>
      <c r="H11" s="93"/>
      <c r="I11" s="93"/>
      <c r="J11" s="93"/>
      <c r="K11" s="93"/>
      <c r="L11" s="93"/>
      <c r="M11" s="93"/>
      <c r="N11" s="93"/>
      <c r="O11" s="93"/>
      <c r="P11" s="93"/>
      <c r="Q11" s="93"/>
      <c r="R11" s="93"/>
      <c r="S11" s="93"/>
      <c r="T11" s="93"/>
      <c r="U11" s="93"/>
      <c r="V11" s="93"/>
      <c r="W11" s="93"/>
      <c r="X11" s="93"/>
      <c r="Y11" s="93"/>
      <c r="Z11" s="93"/>
    </row>
    <row r="12" ht="12.0" customHeight="1">
      <c r="A12" s="98" t="s">
        <v>387</v>
      </c>
      <c r="B12" s="142" t="s">
        <v>388</v>
      </c>
      <c r="C12" s="142" t="s">
        <v>350</v>
      </c>
      <c r="D12" s="142" t="s">
        <v>389</v>
      </c>
      <c r="E12" s="142" t="s">
        <v>390</v>
      </c>
      <c r="F12" s="98" t="s">
        <v>391</v>
      </c>
      <c r="G12" s="93" t="s">
        <v>392</v>
      </c>
      <c r="H12" s="98" t="s">
        <v>393</v>
      </c>
      <c r="I12" s="142" t="s">
        <v>394</v>
      </c>
      <c r="J12" s="98" t="s">
        <v>395</v>
      </c>
      <c r="K12" s="98" t="s">
        <v>396</v>
      </c>
      <c r="L12" s="98" t="s">
        <v>340</v>
      </c>
      <c r="M12" s="98" t="s">
        <v>397</v>
      </c>
      <c r="N12" s="93"/>
      <c r="O12" s="93"/>
      <c r="P12" s="93"/>
      <c r="Q12" s="93"/>
      <c r="R12" s="93"/>
      <c r="S12" s="93"/>
      <c r="T12" s="93"/>
      <c r="U12" s="93"/>
      <c r="V12" s="93"/>
      <c r="W12" s="93"/>
      <c r="X12" s="93"/>
      <c r="Y12" s="93"/>
      <c r="Z12" s="93"/>
    </row>
    <row r="13" ht="12.0" customHeight="1">
      <c r="A13" s="98">
        <v>8.709650015E9</v>
      </c>
      <c r="B13" s="98" t="s">
        <v>266</v>
      </c>
      <c r="C13" s="98">
        <v>21.0</v>
      </c>
      <c r="D13" s="98">
        <v>20.4</v>
      </c>
      <c r="E13" s="98">
        <v>20.4</v>
      </c>
      <c r="F13" s="98">
        <v>1.42117741E8</v>
      </c>
      <c r="G13" s="93" t="s">
        <v>398</v>
      </c>
      <c r="H13" s="98"/>
      <c r="I13" s="149">
        <v>44439.99994212963</v>
      </c>
      <c r="J13" s="149">
        <v>44440.00069444445</v>
      </c>
      <c r="K13" s="98" t="s">
        <v>146</v>
      </c>
      <c r="L13" s="98" t="s">
        <v>145</v>
      </c>
      <c r="M13" s="98" t="s">
        <v>399</v>
      </c>
      <c r="N13" s="93"/>
      <c r="O13" s="93"/>
      <c r="P13" s="93"/>
      <c r="Q13" s="93"/>
      <c r="R13" s="93"/>
      <c r="S13" s="93"/>
      <c r="T13" s="93"/>
      <c r="U13" s="93"/>
      <c r="V13" s="93"/>
      <c r="W13" s="93"/>
      <c r="X13" s="93"/>
      <c r="Y13" s="93"/>
      <c r="Z13" s="93"/>
    </row>
    <row r="14" ht="12.0" customHeight="1">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ht="12.0" customHeight="1">
      <c r="A15" s="150" t="s">
        <v>400</v>
      </c>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ht="12.0" customHeight="1">
      <c r="A16" s="98" t="s">
        <v>387</v>
      </c>
      <c r="B16" s="142" t="s">
        <v>388</v>
      </c>
      <c r="C16" s="142" t="s">
        <v>350</v>
      </c>
      <c r="D16" s="142" t="s">
        <v>389</v>
      </c>
      <c r="E16" s="142" t="s">
        <v>390</v>
      </c>
      <c r="F16" s="98" t="s">
        <v>391</v>
      </c>
      <c r="G16" s="93" t="s">
        <v>392</v>
      </c>
      <c r="H16" s="98" t="s">
        <v>393</v>
      </c>
      <c r="I16" s="98" t="s">
        <v>394</v>
      </c>
      <c r="J16" s="142" t="s">
        <v>395</v>
      </c>
      <c r="K16" s="98" t="s">
        <v>396</v>
      </c>
      <c r="L16" s="98" t="s">
        <v>340</v>
      </c>
      <c r="M16" s="93"/>
      <c r="N16" s="93"/>
      <c r="O16" s="93"/>
      <c r="P16" s="93"/>
      <c r="Q16" s="93"/>
      <c r="R16" s="93"/>
      <c r="S16" s="93"/>
      <c r="T16" s="93"/>
      <c r="U16" s="93"/>
      <c r="V16" s="93"/>
      <c r="W16" s="93"/>
      <c r="X16" s="93"/>
      <c r="Y16" s="93"/>
      <c r="Z16" s="93"/>
    </row>
    <row r="17" ht="12.0" customHeight="1">
      <c r="A17" s="98">
        <v>8.76911124E9</v>
      </c>
      <c r="B17" s="98" t="s">
        <v>266</v>
      </c>
      <c r="C17" s="98">
        <v>23.0</v>
      </c>
      <c r="D17" s="98">
        <v>22.66</v>
      </c>
      <c r="E17" s="98">
        <v>22.66</v>
      </c>
      <c r="F17" s="98">
        <v>7.5105002E7</v>
      </c>
      <c r="G17" s="93" t="s">
        <v>401</v>
      </c>
      <c r="H17" s="98"/>
      <c r="I17" s="149">
        <v>43798.91189814815</v>
      </c>
      <c r="J17" s="149">
        <v>43800.05981481481</v>
      </c>
      <c r="K17" s="98" t="s">
        <v>327</v>
      </c>
      <c r="L17" s="98" t="s">
        <v>145</v>
      </c>
      <c r="M17" s="93"/>
      <c r="N17" s="93"/>
      <c r="O17" s="93"/>
      <c r="P17" s="93"/>
      <c r="Q17" s="93"/>
      <c r="R17" s="93"/>
      <c r="S17" s="93"/>
      <c r="T17" s="93"/>
      <c r="U17" s="93"/>
      <c r="V17" s="93"/>
      <c r="W17" s="93"/>
      <c r="X17" s="93"/>
      <c r="Y17" s="93"/>
      <c r="Z17" s="93"/>
    </row>
    <row r="18" ht="12.0" customHeight="1">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ht="12.0" customHeight="1">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ht="12.0" customHeight="1">
      <c r="A20" s="141" t="s">
        <v>402</v>
      </c>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ht="12.0"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ht="12.0" customHeight="1">
      <c r="A22" s="98" t="s">
        <v>358</v>
      </c>
      <c r="B22" s="142" t="s">
        <v>359</v>
      </c>
      <c r="C22" s="142" t="s">
        <v>363</v>
      </c>
      <c r="D22" s="142" t="s">
        <v>364</v>
      </c>
      <c r="E22" s="98" t="s">
        <v>403</v>
      </c>
      <c r="F22" s="142" t="s">
        <v>404</v>
      </c>
      <c r="G22" s="142" t="s">
        <v>405</v>
      </c>
      <c r="H22" s="93" t="s">
        <v>406</v>
      </c>
      <c r="I22" s="98" t="s">
        <v>362</v>
      </c>
      <c r="J22" s="98" t="s">
        <v>407</v>
      </c>
      <c r="K22" s="98" t="s">
        <v>408</v>
      </c>
      <c r="L22" s="142" t="s">
        <v>409</v>
      </c>
      <c r="M22" s="93"/>
      <c r="N22" s="93"/>
      <c r="O22" s="93"/>
      <c r="P22" s="93"/>
      <c r="Q22" s="93"/>
      <c r="R22" s="93"/>
      <c r="S22" s="93"/>
      <c r="T22" s="93"/>
      <c r="U22" s="93"/>
      <c r="V22" s="93"/>
      <c r="W22" s="93"/>
      <c r="X22" s="93"/>
      <c r="Y22" s="93"/>
      <c r="Z22" s="93"/>
    </row>
    <row r="23" ht="12.0" customHeight="1">
      <c r="A23" s="98" t="s">
        <v>410</v>
      </c>
      <c r="B23" s="98" t="s">
        <v>411</v>
      </c>
      <c r="C23" s="98" t="s">
        <v>145</v>
      </c>
      <c r="D23" s="98" t="s">
        <v>329</v>
      </c>
      <c r="E23" s="98" t="s">
        <v>412</v>
      </c>
      <c r="F23" s="98" t="s">
        <v>413</v>
      </c>
      <c r="G23" s="98" t="s">
        <v>373</v>
      </c>
      <c r="H23" s="93" t="s">
        <v>414</v>
      </c>
      <c r="I23" s="98" t="s">
        <v>270</v>
      </c>
      <c r="J23" s="98">
        <v>11.0</v>
      </c>
      <c r="K23" s="98">
        <v>2.5</v>
      </c>
      <c r="L23" s="98">
        <v>0.275</v>
      </c>
      <c r="M23" s="93"/>
      <c r="N23" s="93"/>
      <c r="O23" s="93"/>
      <c r="P23" s="93"/>
      <c r="Q23" s="93"/>
      <c r="R23" s="93"/>
      <c r="S23" s="93"/>
      <c r="T23" s="93"/>
      <c r="U23" s="93"/>
      <c r="V23" s="93"/>
      <c r="W23" s="93"/>
      <c r="X23" s="93"/>
      <c r="Y23" s="93"/>
      <c r="Z23" s="93"/>
    </row>
    <row r="24" ht="12.0"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ht="12.0"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ht="12.0" customHeight="1">
      <c r="A26" s="141" t="s">
        <v>415</v>
      </c>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2.0" customHeight="1">
      <c r="A27" s="98" t="s">
        <v>358</v>
      </c>
      <c r="B27" s="98" t="s">
        <v>359</v>
      </c>
      <c r="C27" s="142" t="s">
        <v>363</v>
      </c>
      <c r="D27" s="142" t="s">
        <v>364</v>
      </c>
      <c r="E27" s="98" t="s">
        <v>403</v>
      </c>
      <c r="F27" s="142" t="s">
        <v>404</v>
      </c>
      <c r="G27" s="142" t="s">
        <v>405</v>
      </c>
      <c r="H27" s="93" t="s">
        <v>406</v>
      </c>
      <c r="I27" s="98" t="s">
        <v>362</v>
      </c>
      <c r="J27" s="98" t="s">
        <v>407</v>
      </c>
      <c r="K27" s="98" t="s">
        <v>408</v>
      </c>
      <c r="L27" s="142" t="s">
        <v>409</v>
      </c>
      <c r="M27" s="142" t="s">
        <v>416</v>
      </c>
      <c r="N27" s="93"/>
      <c r="O27" s="93"/>
      <c r="P27" s="93"/>
      <c r="Q27" s="93"/>
      <c r="R27" s="93"/>
      <c r="S27" s="93"/>
      <c r="T27" s="93"/>
      <c r="U27" s="93"/>
      <c r="V27" s="93"/>
      <c r="W27" s="93"/>
      <c r="X27" s="93"/>
      <c r="Y27" s="93"/>
      <c r="Z27" s="93"/>
    </row>
    <row r="28" ht="12.0" customHeight="1">
      <c r="A28" s="98" t="s">
        <v>417</v>
      </c>
      <c r="B28" s="98" t="s">
        <v>418</v>
      </c>
      <c r="C28" s="98" t="s">
        <v>145</v>
      </c>
      <c r="D28" s="98" t="s">
        <v>141</v>
      </c>
      <c r="E28" s="98" t="s">
        <v>419</v>
      </c>
      <c r="F28" s="98" t="s">
        <v>413</v>
      </c>
      <c r="G28" s="98" t="s">
        <v>373</v>
      </c>
      <c r="H28" s="93" t="s">
        <v>420</v>
      </c>
      <c r="I28" s="98" t="s">
        <v>270</v>
      </c>
      <c r="J28" s="98">
        <v>50.0</v>
      </c>
      <c r="K28" s="98">
        <v>4.55</v>
      </c>
      <c r="L28" s="98">
        <v>2.275</v>
      </c>
      <c r="M28" s="98" t="s">
        <v>421</v>
      </c>
      <c r="N28" s="93"/>
      <c r="O28" s="93"/>
      <c r="P28" s="93"/>
      <c r="Q28" s="93"/>
      <c r="R28" s="93"/>
      <c r="S28" s="93"/>
      <c r="T28" s="93"/>
      <c r="U28" s="93"/>
      <c r="V28" s="93"/>
      <c r="W28" s="93"/>
      <c r="X28" s="93"/>
      <c r="Y28" s="93"/>
      <c r="Z28" s="93"/>
    </row>
    <row r="29" ht="12.0"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2.0"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2.0" customHeight="1">
      <c r="A31" s="151" t="s">
        <v>422</v>
      </c>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2.0"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2.0" customHeight="1">
      <c r="A33" s="152" t="s">
        <v>423</v>
      </c>
      <c r="B33" s="153" t="s">
        <v>350</v>
      </c>
      <c r="C33" s="93" t="s">
        <v>424</v>
      </c>
      <c r="D33" s="153" t="s">
        <v>425</v>
      </c>
      <c r="E33" s="93" t="s">
        <v>349</v>
      </c>
      <c r="F33" s="93" t="s">
        <v>426</v>
      </c>
      <c r="G33" s="152" t="s">
        <v>427</v>
      </c>
      <c r="H33" s="174" t="s">
        <v>428</v>
      </c>
      <c r="I33" s="152" t="s">
        <v>429</v>
      </c>
      <c r="J33" s="152" t="s">
        <v>430</v>
      </c>
      <c r="K33" s="152" t="s">
        <v>431</v>
      </c>
      <c r="L33" s="152" t="s">
        <v>432</v>
      </c>
      <c r="M33" s="152" t="s">
        <v>433</v>
      </c>
      <c r="N33" s="152" t="s">
        <v>434</v>
      </c>
      <c r="O33" s="152" t="s">
        <v>435</v>
      </c>
      <c r="P33" s="154"/>
      <c r="Q33" s="93"/>
      <c r="R33" s="93"/>
      <c r="S33" s="93"/>
      <c r="T33" s="93"/>
      <c r="U33" s="93"/>
      <c r="V33" s="93"/>
      <c r="W33" s="93"/>
      <c r="X33" s="93"/>
      <c r="Y33" s="93"/>
      <c r="Z33" s="93"/>
    </row>
    <row r="34" ht="12.0" customHeight="1">
      <c r="A34" s="98" t="s">
        <v>436</v>
      </c>
      <c r="B34" s="98">
        <v>11.0</v>
      </c>
      <c r="C34" s="98">
        <v>1011076.0</v>
      </c>
      <c r="D34" s="149">
        <v>44424.0596875</v>
      </c>
      <c r="E34" s="93">
        <v>1.0871655747E10</v>
      </c>
      <c r="F34" s="93" t="s">
        <v>437</v>
      </c>
      <c r="G34" s="98">
        <v>0.0</v>
      </c>
      <c r="H34" s="98" t="s">
        <v>438</v>
      </c>
      <c r="I34" s="98">
        <v>6.62212144E8</v>
      </c>
      <c r="J34" s="98" t="s">
        <v>439</v>
      </c>
      <c r="K34" s="98">
        <v>11.0</v>
      </c>
      <c r="L34" s="98">
        <v>495.0</v>
      </c>
      <c r="M34" s="98">
        <v>484.0</v>
      </c>
      <c r="N34" s="98">
        <v>27.0</v>
      </c>
      <c r="O34" s="98" t="s">
        <v>440</v>
      </c>
      <c r="P34" s="98"/>
      <c r="Q34" s="93"/>
      <c r="R34" s="93"/>
      <c r="S34" s="93"/>
      <c r="T34" s="93"/>
      <c r="U34" s="93"/>
      <c r="V34" s="93"/>
      <c r="W34" s="93"/>
      <c r="X34" s="93"/>
      <c r="Y34" s="93"/>
      <c r="Z34" s="93"/>
    </row>
    <row r="35" ht="12.0"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2.0"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2.0"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2.0"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2.0"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2.0"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2.0"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0"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0"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0"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0"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2.0"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0"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2.0"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2.0"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2.0"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2.0"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2.0"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2.0"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0"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0"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0"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2.0"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2.0"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2.0"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2.0"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2.0"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0"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0"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0"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0"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0"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0"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0"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0"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0"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0"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0"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0"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0"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0"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0"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0"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0"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0"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0"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0"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0"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0"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0"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0"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0"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0"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0"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0"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0"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0"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0"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0"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0"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0"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0"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0"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0"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0"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0"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0"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0"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0"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0"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0"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0"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0"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0"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0"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0"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0"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0"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0"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0"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0"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0"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0"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0"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0"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0"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0"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0"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0"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0"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0"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0"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0"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0"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0"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0"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0"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0"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0"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0"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0"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0"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0"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0"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0"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0"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0"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0"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0"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0"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0"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0"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0"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0"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0"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0"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0"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0"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0"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0"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0"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0"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0"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0"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0"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0"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0"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0"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0"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0"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0"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0"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0"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0"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0"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0"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0"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0"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0"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0"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0"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0"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0"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0"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0"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0"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0"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0"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0"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0"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0"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0"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0"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0"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0"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0"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0"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0"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0"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0"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0"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0"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0"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0"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0"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0"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0"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0"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0"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0"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0"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0"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0"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0"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0"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0"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0"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0"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0"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0"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0"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0"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0"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0"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0"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0"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0"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0"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0"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0"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0"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0"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0"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0"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0"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0"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0"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0"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0"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0"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0"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0"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0"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0"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0"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0"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0"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0"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0"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0"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0"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0"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0"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0"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0"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0"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0"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0"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0"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0"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0"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0"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0"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0"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0"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0"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0"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0"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0"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0"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0"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0"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0"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0"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0"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0"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0"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0"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0"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0"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0"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0"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0"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0"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0"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0"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0"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0"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0"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0"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0"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0"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0"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0"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0"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0"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0"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0"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0"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0"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0"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0"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0"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0"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0"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0"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0"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0"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0"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0"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0"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0"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0"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0"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0"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0"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0"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0"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0"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0"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0"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0"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0"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0"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0"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0"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0"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0"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0"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0"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0"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0"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0"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0"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0"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0"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0"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0"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0"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0"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0"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0"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0"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0"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0"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0"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0"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0"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0"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0"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0"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0"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0"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0"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0"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0"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0"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0"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0"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0"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0"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0"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0"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0"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0"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0"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0"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0"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0"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0"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0"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0"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0"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0"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0"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0"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0"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0"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0"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0"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0"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0"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0"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0"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0"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0"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0"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0"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0"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0"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0"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0"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0"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0"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0"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0"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0"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0"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0"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0"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0"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0"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0"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0"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0"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0"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0"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0"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0"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0"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0"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0"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0"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0"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0"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0"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0"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0"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0"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0"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0"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0"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0"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0"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0"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0"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0"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0"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0"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0"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0"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0"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0"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0"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0"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0"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0"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0"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0"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0"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0"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0"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0"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0"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0"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0"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0"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0"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0"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0"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0"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0"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0"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0"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0"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0"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0"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0"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0"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0"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0"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0"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0"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0"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0"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0"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0"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0"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0"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0"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0"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0"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0"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0"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0"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0"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0"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0"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0"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0"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0"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0"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0"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0"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0"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0"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0"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0"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0"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0"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0"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0"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0"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0"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0"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0"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0"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0"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0"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0"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0"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0"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0"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0"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0"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0"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0"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0"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0"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0"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0"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0"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0"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0"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0"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0"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0"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0"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0"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0"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0"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0"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0"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0"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0"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0"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0"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0"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0"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0"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0"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0"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0"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0"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0"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0"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0"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0"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0"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0"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0"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0"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0"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0"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0"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0"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0"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0"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0"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0"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0"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0"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0"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0"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0"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0"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0"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0"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0"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0"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0"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0"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0"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0"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0"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0"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0"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0"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0"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0"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0"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0"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0"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0"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0"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0"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0"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0"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0"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0"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0"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0"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0"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0"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0"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0"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0"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0"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0"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0"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0"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0"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0"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0"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0"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0"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0"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0"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0"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0"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0"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0"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0"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0"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0"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0"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0"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0"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0"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0"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0"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0"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0"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0"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0"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0"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0"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0"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0"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0"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0"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0"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0"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0"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0"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0"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0"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0"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0"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0"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0"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0"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0"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0"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0"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0"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0"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0"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0"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0"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0"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0"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0"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0"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0"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0"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0"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0"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0"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0"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0"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0"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0"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0"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0"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0"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0"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0"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0"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0"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0"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0"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0"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0"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0"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0"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0"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0"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0"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0"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0"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0"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0"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0"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0"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0"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0"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0"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0"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0"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0"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0"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0"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0"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0"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0"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0"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0"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0"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0"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0"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0"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0"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0"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0"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0"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0"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0"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0"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0"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0"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0"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0"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0"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0"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0"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0"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0"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0"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0"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0"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0"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0"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0"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0"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0"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0"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0"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0"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0"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0"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0"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0"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0"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0"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0"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0"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0"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0"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0"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0"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0"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0"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0"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0"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0"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0"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0"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0"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0"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0"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0"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0"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0"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0"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0"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0"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0"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0"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0"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0"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0"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0"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0"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0"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0"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0"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0"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0"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0"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0"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0"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0"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0"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0"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0"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0"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0"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0"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0"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0"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0"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0"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0"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0"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0"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0"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0"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0"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0"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0"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0"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0"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0"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0"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0"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0"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0"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0"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0"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0"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0"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0"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0"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0"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0"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0"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0"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0"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0"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0"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0"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0"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0"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0"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0"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0"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0"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0"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0"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0"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0"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0"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0"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0"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0"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0"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0"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0"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0"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0"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0"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0"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0"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0"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0"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0"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0"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0"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0"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0"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0"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0"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0"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0"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0"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0"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0"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0"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0"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0"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0"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0"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0"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0"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0"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0"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0"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0"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0"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0"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0"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0"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0"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0"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0"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0"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0"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0"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0"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0"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0"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0"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0"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0"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0"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0"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0"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0"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0"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0"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0"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0"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0"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0"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0"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0"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0"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0"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0"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0"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0"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0"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0"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0"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0"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0"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0"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0"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0"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0"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0"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0"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0"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0"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0"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0"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0"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0"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0"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0"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0"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0"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0"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0"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0"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0"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0"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0"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0"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0"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0"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0"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0"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0"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0"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0"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0"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0"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0"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0"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0"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0"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0"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0"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0"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0"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0"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0"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0"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0"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0"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0"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0"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0"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0"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0"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0"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0"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0"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0"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0"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0"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0"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0"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0"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0"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0"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0"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0"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0"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0"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0"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0"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0"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0"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0"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0"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0"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0"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0"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0"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0"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0"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0"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0"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0"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0"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0"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0"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0"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0"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0"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0"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0"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0"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0"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0"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0"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0"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0"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0"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0"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0"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0"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0"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0"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0"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0"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0"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0"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0"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0"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0"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0"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0"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0"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0"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0"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0"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0"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0"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0"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0"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0"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0"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1.43"/>
    <col customWidth="1" min="3" max="3" width="19.86"/>
    <col customWidth="1" min="4" max="4" width="16.57"/>
    <col customWidth="1" min="5" max="5" width="10.14"/>
    <col customWidth="1" min="6" max="6" width="29.43"/>
    <col customWidth="1" min="7" max="7" width="15.0"/>
    <col customWidth="1" min="8" max="8" width="9.0"/>
    <col customWidth="1" min="9" max="9" width="8.71"/>
    <col customWidth="1" min="10" max="10" width="12.29"/>
    <col customWidth="1" min="11" max="11" width="5.0"/>
    <col customWidth="1" min="12" max="26" width="8.71"/>
  </cols>
  <sheetData>
    <row r="1" ht="14.25" customHeight="1">
      <c r="A1" s="165" t="s">
        <v>471</v>
      </c>
      <c r="B1" s="166"/>
    </row>
    <row r="2" ht="14.25" customHeight="1"/>
    <row r="3" ht="14.25" customHeight="1">
      <c r="A3" s="167" t="s">
        <v>472</v>
      </c>
      <c r="B3" s="167" t="s">
        <v>172</v>
      </c>
      <c r="C3" s="167" t="s">
        <v>276</v>
      </c>
      <c r="D3" s="167" t="s">
        <v>119</v>
      </c>
      <c r="E3" s="65" t="s">
        <v>473</v>
      </c>
      <c r="F3" s="65" t="s">
        <v>271</v>
      </c>
      <c r="G3" s="167" t="s">
        <v>171</v>
      </c>
      <c r="H3" s="10"/>
      <c r="I3" s="10"/>
      <c r="J3" s="10"/>
      <c r="K3" s="10"/>
    </row>
    <row r="4" ht="14.25" customHeight="1">
      <c r="A4" s="10">
        <v>239.0</v>
      </c>
      <c r="B4" s="10" t="s">
        <v>177</v>
      </c>
      <c r="C4" s="10" t="s">
        <v>474</v>
      </c>
      <c r="D4" s="10" t="s">
        <v>176</v>
      </c>
      <c r="E4" s="10" t="s">
        <v>475</v>
      </c>
      <c r="F4" s="10" t="s">
        <v>476</v>
      </c>
      <c r="G4" s="10" t="s">
        <v>142</v>
      </c>
      <c r="H4" s="10"/>
      <c r="I4" s="10"/>
      <c r="J4" s="10"/>
      <c r="K4" s="10"/>
    </row>
    <row r="5" ht="14.25" customHeight="1"/>
    <row r="6" ht="14.25" customHeight="1">
      <c r="A6" s="165" t="s">
        <v>477</v>
      </c>
      <c r="B6" s="166"/>
    </row>
    <row r="7" ht="14.25" customHeight="1"/>
    <row r="8" ht="14.25" customHeight="1">
      <c r="A8" s="168" t="s">
        <v>184</v>
      </c>
      <c r="B8" s="65" t="s">
        <v>306</v>
      </c>
      <c r="C8" s="168" t="s">
        <v>307</v>
      </c>
      <c r="D8" s="170" t="s">
        <v>308</v>
      </c>
      <c r="E8" s="65" t="s">
        <v>117</v>
      </c>
      <c r="F8" s="65" t="s">
        <v>309</v>
      </c>
      <c r="G8" s="102" t="s">
        <v>478</v>
      </c>
      <c r="H8" s="102" t="s">
        <v>479</v>
      </c>
      <c r="I8" s="102" t="s">
        <v>480</v>
      </c>
      <c r="J8" s="102" t="s">
        <v>310</v>
      </c>
      <c r="K8" s="102" t="s">
        <v>311</v>
      </c>
      <c r="L8" s="168" t="s">
        <v>119</v>
      </c>
      <c r="M8" s="102" t="s">
        <v>481</v>
      </c>
      <c r="N8" s="168" t="s">
        <v>185</v>
      </c>
    </row>
    <row r="9" ht="14.25" customHeight="1">
      <c r="A9" s="98" t="s">
        <v>187</v>
      </c>
      <c r="B9" s="129" t="s">
        <v>482</v>
      </c>
      <c r="C9" s="98">
        <v>299.0</v>
      </c>
      <c r="D9" s="130">
        <v>44713.53005787037</v>
      </c>
      <c r="E9" s="98">
        <v>1017595.0</v>
      </c>
      <c r="F9" s="98">
        <v>2210505.0</v>
      </c>
      <c r="G9" s="98">
        <v>10247.525</v>
      </c>
      <c r="H9" s="98">
        <v>10546.525</v>
      </c>
      <c r="I9" s="98">
        <v>6.367934154E9</v>
      </c>
      <c r="J9" s="130">
        <v>44712.417650462965</v>
      </c>
      <c r="K9" s="98">
        <v>1.4455545384E10</v>
      </c>
      <c r="L9" s="98" t="s">
        <v>316</v>
      </c>
      <c r="M9" s="98">
        <v>487061.0</v>
      </c>
      <c r="N9" s="98" t="s">
        <v>146</v>
      </c>
    </row>
    <row r="10" ht="14.25" customHeight="1">
      <c r="A10" s="98" t="s">
        <v>187</v>
      </c>
      <c r="B10" s="129" t="s">
        <v>483</v>
      </c>
      <c r="C10" s="98">
        <v>719.0</v>
      </c>
      <c r="D10" s="130">
        <v>44738.64111111111</v>
      </c>
      <c r="E10" s="98">
        <v>1076673.0</v>
      </c>
      <c r="F10" s="98">
        <v>2327827.0</v>
      </c>
      <c r="G10" s="98">
        <v>380.56</v>
      </c>
      <c r="H10" s="98">
        <v>1099.56</v>
      </c>
      <c r="I10" s="98">
        <v>9.705793499E9</v>
      </c>
      <c r="J10" s="130">
        <v>44735.768171296295</v>
      </c>
      <c r="K10" s="98">
        <v>1.4809481652E10</v>
      </c>
      <c r="L10" s="98" t="s">
        <v>316</v>
      </c>
      <c r="M10" s="98">
        <v>402913.0</v>
      </c>
      <c r="N10" s="98" t="s">
        <v>146</v>
      </c>
    </row>
    <row r="11" ht="14.25" customHeight="1"/>
    <row r="12" ht="14.25" customHeight="1">
      <c r="A12" s="171" t="s">
        <v>183</v>
      </c>
    </row>
    <row r="13" ht="14.25" customHeight="1"/>
    <row r="14" ht="14.25" customHeight="1">
      <c r="A14" s="142" t="s">
        <v>116</v>
      </c>
      <c r="B14" s="65" t="s">
        <v>117</v>
      </c>
      <c r="C14" s="98" t="s">
        <v>484</v>
      </c>
      <c r="D14" s="98" t="s">
        <v>485</v>
      </c>
      <c r="E14" s="98" t="s">
        <v>486</v>
      </c>
      <c r="F14" s="98" t="s">
        <v>487</v>
      </c>
      <c r="G14" s="142" t="s">
        <v>118</v>
      </c>
      <c r="H14" s="142" t="s">
        <v>119</v>
      </c>
      <c r="I14" s="98" t="s">
        <v>488</v>
      </c>
      <c r="J14" s="65" t="s">
        <v>120</v>
      </c>
      <c r="K14" s="98" t="s">
        <v>121</v>
      </c>
      <c r="L14" s="98" t="s">
        <v>489</v>
      </c>
      <c r="M14" s="98" t="s">
        <v>490</v>
      </c>
      <c r="N14" s="98" t="s">
        <v>491</v>
      </c>
      <c r="O14" s="98" t="s">
        <v>185</v>
      </c>
      <c r="P14" s="172" t="s">
        <v>118</v>
      </c>
    </row>
    <row r="15" ht="14.25" customHeight="1">
      <c r="A15" s="98" t="s">
        <v>492</v>
      </c>
      <c r="B15" s="98" t="s">
        <v>493</v>
      </c>
      <c r="C15" s="98" t="s">
        <v>494</v>
      </c>
      <c r="D15" s="98" t="s">
        <v>495</v>
      </c>
      <c r="E15" s="98" t="s">
        <v>496</v>
      </c>
      <c r="F15" s="98" t="s">
        <v>497</v>
      </c>
      <c r="G15" s="98">
        <v>500.0</v>
      </c>
      <c r="H15" s="98" t="s">
        <v>498</v>
      </c>
      <c r="I15" s="98" t="s">
        <v>499</v>
      </c>
      <c r="J15" s="98" t="s">
        <v>500</v>
      </c>
      <c r="K15" s="98" t="s">
        <v>139</v>
      </c>
      <c r="L15" s="98"/>
      <c r="M15" s="98"/>
      <c r="N15" s="98" t="s">
        <v>492</v>
      </c>
      <c r="O15" s="98"/>
      <c r="P15" s="98">
        <v>500.0</v>
      </c>
    </row>
    <row r="16" ht="14.25" customHeight="1">
      <c r="A16" s="98" t="s">
        <v>501</v>
      </c>
      <c r="B16" s="98" t="s">
        <v>502</v>
      </c>
      <c r="C16" s="98" t="s">
        <v>503</v>
      </c>
      <c r="D16" s="98" t="s">
        <v>495</v>
      </c>
      <c r="E16" s="98" t="s">
        <v>504</v>
      </c>
      <c r="F16" s="98" t="s">
        <v>504</v>
      </c>
      <c r="G16" s="98">
        <v>38500.0</v>
      </c>
      <c r="H16" s="98" t="s">
        <v>505</v>
      </c>
      <c r="I16" s="98" t="s">
        <v>499</v>
      </c>
      <c r="J16" s="98" t="s">
        <v>506</v>
      </c>
      <c r="K16" s="98" t="s">
        <v>139</v>
      </c>
      <c r="L16" s="98"/>
      <c r="M16" s="98"/>
      <c r="N16" s="98" t="s">
        <v>501</v>
      </c>
      <c r="O16" s="98"/>
      <c r="P16" s="98">
        <v>38500.0</v>
      </c>
    </row>
    <row r="17" ht="14.25" customHeight="1">
      <c r="A17" s="98" t="s">
        <v>507</v>
      </c>
      <c r="B17" s="98" t="s">
        <v>502</v>
      </c>
      <c r="C17" s="98" t="s">
        <v>503</v>
      </c>
      <c r="D17" s="98" t="s">
        <v>495</v>
      </c>
      <c r="E17" s="98" t="s">
        <v>504</v>
      </c>
      <c r="F17" s="98" t="s">
        <v>504</v>
      </c>
      <c r="G17" s="98">
        <v>28600.0</v>
      </c>
      <c r="H17" s="98" t="s">
        <v>505</v>
      </c>
      <c r="I17" s="98" t="s">
        <v>499</v>
      </c>
      <c r="J17" s="98" t="s">
        <v>508</v>
      </c>
      <c r="K17" s="98" t="s">
        <v>139</v>
      </c>
      <c r="L17" s="98"/>
      <c r="M17" s="98"/>
      <c r="N17" s="98" t="s">
        <v>507</v>
      </c>
      <c r="O17" s="98"/>
      <c r="P17" s="98">
        <v>28600.0</v>
      </c>
    </row>
    <row r="18" ht="14.25" customHeight="1"/>
    <row r="19" ht="14.25" customHeight="1">
      <c r="A19" s="134" t="s">
        <v>509</v>
      </c>
    </row>
    <row r="20" ht="14.25" customHeight="1"/>
    <row r="21" ht="14.25" customHeight="1">
      <c r="A21" s="65" t="s">
        <v>306</v>
      </c>
      <c r="B21" s="167" t="s">
        <v>510</v>
      </c>
      <c r="C21" s="10" t="s">
        <v>311</v>
      </c>
      <c r="D21" s="167" t="s">
        <v>511</v>
      </c>
      <c r="E21" s="167" t="s">
        <v>512</v>
      </c>
      <c r="F21" s="65" t="s">
        <v>117</v>
      </c>
      <c r="G21" s="10" t="s">
        <v>513</v>
      </c>
      <c r="H21" s="10" t="s">
        <v>514</v>
      </c>
      <c r="I21" s="10" t="s">
        <v>515</v>
      </c>
      <c r="J21" s="10" t="s">
        <v>516</v>
      </c>
      <c r="K21" s="167" t="s">
        <v>517</v>
      </c>
      <c r="L21" s="167" t="s">
        <v>185</v>
      </c>
    </row>
    <row r="22" ht="14.25" customHeight="1">
      <c r="A22" s="10" t="s">
        <v>518</v>
      </c>
      <c r="B22" s="10" t="s">
        <v>145</v>
      </c>
      <c r="C22" s="10">
        <v>1.458287118E10</v>
      </c>
      <c r="D22" s="173">
        <v>44720.81318287037</v>
      </c>
      <c r="E22" s="10">
        <v>149.0</v>
      </c>
      <c r="F22" s="10">
        <v>1000037.0</v>
      </c>
      <c r="G22" s="10">
        <v>2119813.0</v>
      </c>
      <c r="H22" s="10">
        <v>7.008823076E9</v>
      </c>
      <c r="I22" s="10">
        <v>0.0</v>
      </c>
      <c r="J22" s="10"/>
      <c r="K22" s="10" t="s">
        <v>326</v>
      </c>
      <c r="L22" s="10" t="s">
        <v>146</v>
      </c>
    </row>
    <row r="23" ht="14.25" customHeight="1">
      <c r="A23" s="10" t="s">
        <v>519</v>
      </c>
      <c r="B23" s="10" t="s">
        <v>145</v>
      </c>
      <c r="C23" s="10">
        <v>1.4749292548E10</v>
      </c>
      <c r="D23" s="173">
        <v>44731.73137731481</v>
      </c>
      <c r="E23" s="10">
        <v>239.0</v>
      </c>
      <c r="F23" s="10">
        <v>1000049.0</v>
      </c>
      <c r="G23" s="10">
        <v>2119875.0</v>
      </c>
      <c r="H23" s="10">
        <v>8.081803289E9</v>
      </c>
      <c r="I23" s="10">
        <v>0.0</v>
      </c>
      <c r="J23" s="10"/>
      <c r="K23" s="10" t="s">
        <v>326</v>
      </c>
      <c r="L23" s="10" t="s">
        <v>146</v>
      </c>
    </row>
    <row r="24" ht="14.25" customHeight="1">
      <c r="A24" s="10" t="s">
        <v>520</v>
      </c>
      <c r="B24" s="10" t="s">
        <v>145</v>
      </c>
      <c r="C24" s="10">
        <v>1.4791942965E10</v>
      </c>
      <c r="D24" s="173">
        <v>44734.624189814815</v>
      </c>
      <c r="E24" s="10">
        <v>239.0</v>
      </c>
      <c r="F24" s="10">
        <v>1000049.0</v>
      </c>
      <c r="G24" s="10">
        <v>2119875.0</v>
      </c>
      <c r="H24" s="10">
        <v>8.707466923E9</v>
      </c>
      <c r="I24" s="10">
        <v>0.0</v>
      </c>
      <c r="J24" s="10"/>
      <c r="K24" s="10" t="s">
        <v>326</v>
      </c>
      <c r="L24" s="10" t="s">
        <v>146</v>
      </c>
    </row>
    <row r="25" ht="14.25" customHeight="1">
      <c r="A25" s="10" t="s">
        <v>521</v>
      </c>
      <c r="B25" s="10" t="s">
        <v>145</v>
      </c>
      <c r="C25" s="10">
        <v>1.4795623285E10</v>
      </c>
      <c r="D25" s="173">
        <v>44734.80043981481</v>
      </c>
      <c r="E25" s="10">
        <v>239.0</v>
      </c>
      <c r="F25" s="10">
        <v>1000049.0</v>
      </c>
      <c r="G25" s="10">
        <v>2119875.0</v>
      </c>
      <c r="H25" s="10">
        <v>7.217798897E9</v>
      </c>
      <c r="I25" s="10">
        <v>0.0</v>
      </c>
      <c r="J25" s="10"/>
      <c r="K25" s="10" t="s">
        <v>326</v>
      </c>
      <c r="L25" s="10" t="s">
        <v>146</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A6: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9.43"/>
    <col customWidth="1" min="3" max="3" width="20.71"/>
    <col customWidth="1" min="4" max="4" width="32.43"/>
    <col customWidth="1" min="5" max="9" width="8.71"/>
    <col customWidth="1" min="10" max="10" width="29.43"/>
    <col customWidth="1" min="11" max="13" width="8.71"/>
    <col customWidth="1" min="14" max="14" width="11.86"/>
    <col customWidth="1" min="15" max="16" width="8.71"/>
    <col customWidth="1" min="17" max="17" width="11.86"/>
    <col customWidth="1" min="18" max="26" width="8.71"/>
  </cols>
  <sheetData>
    <row r="1" ht="14.25" customHeight="1"/>
    <row r="2" ht="14.25" customHeight="1">
      <c r="A2" s="63" t="s">
        <v>113</v>
      </c>
      <c r="B2" s="64"/>
      <c r="C2" s="64"/>
      <c r="N2" s="65" t="s">
        <v>114</v>
      </c>
      <c r="O2" s="65" t="s">
        <v>115</v>
      </c>
      <c r="Q2" s="65" t="s">
        <v>114</v>
      </c>
      <c r="R2" s="65" t="s">
        <v>115</v>
      </c>
      <c r="S2" s="65" t="s">
        <v>114</v>
      </c>
    </row>
    <row r="3" ht="14.25" customHeight="1">
      <c r="A3" s="66" t="s">
        <v>116</v>
      </c>
      <c r="B3" s="66" t="s">
        <v>117</v>
      </c>
      <c r="C3" s="66" t="s">
        <v>118</v>
      </c>
      <c r="D3" s="66" t="s">
        <v>119</v>
      </c>
      <c r="E3" s="66" t="s">
        <v>120</v>
      </c>
      <c r="F3" s="66" t="s">
        <v>121</v>
      </c>
      <c r="G3" s="66" t="s">
        <v>122</v>
      </c>
      <c r="H3" s="66" t="s">
        <v>123</v>
      </c>
      <c r="I3" s="66" t="s">
        <v>124</v>
      </c>
      <c r="J3" s="10" t="s">
        <v>125</v>
      </c>
      <c r="K3" s="67" t="s">
        <v>126</v>
      </c>
      <c r="L3" s="66" t="s">
        <v>127</v>
      </c>
      <c r="M3" s="66" t="s">
        <v>128</v>
      </c>
      <c r="N3" s="68" t="s">
        <v>129</v>
      </c>
      <c r="O3" s="68" t="s">
        <v>130</v>
      </c>
      <c r="P3" s="68" t="s">
        <v>131</v>
      </c>
      <c r="Q3" s="69" t="s">
        <v>132</v>
      </c>
      <c r="R3" s="69" t="s">
        <v>133</v>
      </c>
      <c r="S3" s="69" t="s">
        <v>134</v>
      </c>
      <c r="T3" s="68" t="s">
        <v>135</v>
      </c>
    </row>
    <row r="4" ht="14.25" customHeight="1">
      <c r="A4" s="70">
        <v>44321.724710648145</v>
      </c>
      <c r="B4" s="71" t="s">
        <v>136</v>
      </c>
      <c r="C4" s="72">
        <v>1.1025</v>
      </c>
      <c r="D4" s="73" t="s">
        <v>137</v>
      </c>
      <c r="E4" s="71" t="s">
        <v>138</v>
      </c>
      <c r="F4" s="71" t="s">
        <v>139</v>
      </c>
      <c r="G4" s="71" t="s">
        <v>140</v>
      </c>
      <c r="H4" s="71" t="s">
        <v>141</v>
      </c>
      <c r="I4" s="71" t="s">
        <v>142</v>
      </c>
      <c r="J4" s="10">
        <v>6.61</v>
      </c>
      <c r="K4" s="65">
        <v>147.0</v>
      </c>
      <c r="L4" s="10">
        <f t="shared" ref="L4:L6" si="1">C4-J4</f>
        <v>-5.5075</v>
      </c>
      <c r="M4" s="71" t="s">
        <v>115</v>
      </c>
      <c r="N4" s="74">
        <f t="shared" ref="N4:N5" si="2">C4/K4</f>
        <v>0.0075</v>
      </c>
      <c r="O4" s="74">
        <f t="shared" ref="O4:O5" si="3">K4*R4</f>
        <v>1.1025</v>
      </c>
      <c r="P4" s="75">
        <f t="shared" ref="P4:P5" si="4">C4-O4</f>
        <v>0</v>
      </c>
      <c r="Q4" s="76">
        <f t="shared" ref="Q4:Q5" si="5">C4/K4</f>
        <v>0.0075</v>
      </c>
      <c r="R4" s="76">
        <v>0.0075</v>
      </c>
      <c r="S4" s="77">
        <f t="shared" ref="S4:S5" si="6">Q4-R4</f>
        <v>0</v>
      </c>
      <c r="T4" s="78">
        <f t="shared" ref="T4:T5" si="7">J4/K4</f>
        <v>0.04496598639</v>
      </c>
    </row>
    <row r="5" ht="14.25" customHeight="1">
      <c r="A5" s="70">
        <v>44321.724710648145</v>
      </c>
      <c r="B5" s="71">
        <v>160005.0</v>
      </c>
      <c r="C5" s="10">
        <v>5.0</v>
      </c>
      <c r="D5" s="79" t="s">
        <v>143</v>
      </c>
      <c r="E5" s="71" t="s">
        <v>144</v>
      </c>
      <c r="F5" s="71" t="s">
        <v>139</v>
      </c>
      <c r="G5" s="71" t="s">
        <v>145</v>
      </c>
      <c r="H5" s="71" t="s">
        <v>146</v>
      </c>
      <c r="I5" s="71" t="s">
        <v>142</v>
      </c>
      <c r="J5" s="10">
        <v>10.0</v>
      </c>
      <c r="K5" s="65">
        <v>100.0</v>
      </c>
      <c r="L5" s="10">
        <f t="shared" si="1"/>
        <v>-5</v>
      </c>
      <c r="M5" s="71" t="s">
        <v>115</v>
      </c>
      <c r="N5" s="74">
        <f t="shared" si="2"/>
        <v>0.05</v>
      </c>
      <c r="O5" s="74">
        <f t="shared" si="3"/>
        <v>0.75</v>
      </c>
      <c r="P5" s="75">
        <f t="shared" si="4"/>
        <v>4.25</v>
      </c>
      <c r="Q5" s="76">
        <f t="shared" si="5"/>
        <v>0.05</v>
      </c>
      <c r="R5" s="76">
        <v>0.0075</v>
      </c>
      <c r="S5" s="77">
        <f t="shared" si="6"/>
        <v>0.0425</v>
      </c>
      <c r="T5" s="78">
        <f t="shared" si="7"/>
        <v>0.1</v>
      </c>
    </row>
    <row r="6" ht="14.25" customHeight="1">
      <c r="A6" s="70">
        <v>44321.724710648145</v>
      </c>
      <c r="B6" s="71">
        <v>160004.0</v>
      </c>
      <c r="C6" s="10">
        <v>3.0</v>
      </c>
      <c r="D6" s="79" t="s">
        <v>147</v>
      </c>
      <c r="E6" s="71" t="s">
        <v>148</v>
      </c>
      <c r="F6" s="71" t="s">
        <v>139</v>
      </c>
      <c r="G6" s="71" t="s">
        <v>145</v>
      </c>
      <c r="H6" s="71" t="s">
        <v>149</v>
      </c>
      <c r="I6" s="71" t="s">
        <v>150</v>
      </c>
      <c r="J6" s="10">
        <v>2.0</v>
      </c>
      <c r="K6" s="65">
        <v>100.0</v>
      </c>
      <c r="L6" s="80">
        <f t="shared" si="1"/>
        <v>1</v>
      </c>
      <c r="M6" s="71" t="s">
        <v>151</v>
      </c>
      <c r="N6" s="10"/>
      <c r="O6" s="10"/>
      <c r="P6" s="10"/>
      <c r="Q6" s="10"/>
      <c r="R6" s="10"/>
      <c r="S6" s="10"/>
    </row>
    <row r="7" ht="14.25" customHeight="1">
      <c r="N7" s="78"/>
      <c r="R7" s="65" t="s">
        <v>152</v>
      </c>
    </row>
    <row r="8" ht="14.25" customHeight="1">
      <c r="K8" s="65">
        <f>K4*0.75%</f>
        <v>1.1025</v>
      </c>
      <c r="Q8" s="78"/>
    </row>
    <row r="9" ht="14.25" customHeight="1">
      <c r="E9" s="81" t="s">
        <v>153</v>
      </c>
    </row>
    <row r="10" ht="14.25" customHeight="1"/>
    <row r="11" ht="14.25" customHeight="1">
      <c r="A11" s="66" t="s">
        <v>116</v>
      </c>
      <c r="B11" s="66" t="s">
        <v>117</v>
      </c>
      <c r="C11" s="66" t="s">
        <v>118</v>
      </c>
      <c r="D11" s="66" t="s">
        <v>119</v>
      </c>
      <c r="E11" s="66" t="s">
        <v>120</v>
      </c>
      <c r="F11" s="66" t="s">
        <v>121</v>
      </c>
      <c r="G11" s="66" t="s">
        <v>122</v>
      </c>
      <c r="H11" s="66" t="s">
        <v>123</v>
      </c>
      <c r="I11" s="66" t="s">
        <v>124</v>
      </c>
      <c r="J11" s="10" t="s">
        <v>154</v>
      </c>
      <c r="K11" s="67" t="s">
        <v>126</v>
      </c>
      <c r="L11" s="66" t="s">
        <v>127</v>
      </c>
      <c r="M11" s="66" t="s">
        <v>128</v>
      </c>
      <c r="N11" s="68" t="s">
        <v>129</v>
      </c>
      <c r="O11" s="68" t="s">
        <v>130</v>
      </c>
      <c r="P11" s="68" t="s">
        <v>131</v>
      </c>
      <c r="Q11" s="69" t="s">
        <v>155</v>
      </c>
      <c r="R11" s="69" t="s">
        <v>133</v>
      </c>
      <c r="S11" s="69" t="s">
        <v>134</v>
      </c>
      <c r="T11" s="68" t="s">
        <v>135</v>
      </c>
    </row>
    <row r="12" ht="14.25" customHeight="1">
      <c r="A12" s="70">
        <v>44321.72476851852</v>
      </c>
      <c r="B12" s="71" t="s">
        <v>136</v>
      </c>
      <c r="C12" s="72">
        <v>10.0</v>
      </c>
      <c r="D12" s="79" t="s">
        <v>156</v>
      </c>
      <c r="E12" s="71" t="s">
        <v>138</v>
      </c>
      <c r="F12" s="71" t="s">
        <v>157</v>
      </c>
      <c r="G12" s="82" t="s">
        <v>140</v>
      </c>
      <c r="H12" s="82" t="s">
        <v>158</v>
      </c>
      <c r="I12" s="71" t="s">
        <v>142</v>
      </c>
      <c r="J12" s="10">
        <v>15.0</v>
      </c>
      <c r="K12" s="65">
        <v>100.0</v>
      </c>
      <c r="L12" s="10">
        <f t="shared" ref="L12:L14" si="8">C12-J12</f>
        <v>-5</v>
      </c>
      <c r="M12" s="71" t="s">
        <v>115</v>
      </c>
      <c r="N12" s="74">
        <f t="shared" ref="N12:N13" si="9">C12/K12</f>
        <v>0.1</v>
      </c>
      <c r="O12" s="74">
        <f t="shared" ref="O12:O13" si="10">K12*R12</f>
        <v>0.75</v>
      </c>
      <c r="P12" s="75">
        <f t="shared" ref="P12:P13" si="11">C12-O12</f>
        <v>9.25</v>
      </c>
      <c r="Q12" s="76">
        <f t="shared" ref="Q12:Q13" si="12">C12/K12</f>
        <v>0.1</v>
      </c>
      <c r="R12" s="76">
        <v>0.0075</v>
      </c>
      <c r="S12" s="77">
        <f t="shared" ref="S12:S13" si="13">Q12-R12</f>
        <v>0.0925</v>
      </c>
      <c r="T12" s="78">
        <f t="shared" ref="T12:T13" si="14">J12/K12</f>
        <v>0.15</v>
      </c>
    </row>
    <row r="13" ht="14.25" customHeight="1">
      <c r="A13" s="70">
        <v>44321.72476851852</v>
      </c>
      <c r="B13" s="71">
        <v>160005.0</v>
      </c>
      <c r="C13" s="10">
        <v>5.0</v>
      </c>
      <c r="D13" s="79" t="s">
        <v>159</v>
      </c>
      <c r="E13" s="71" t="s">
        <v>144</v>
      </c>
      <c r="F13" s="71" t="s">
        <v>157</v>
      </c>
      <c r="G13" s="82" t="s">
        <v>145</v>
      </c>
      <c r="H13" s="82" t="s">
        <v>146</v>
      </c>
      <c r="I13" s="71" t="s">
        <v>142</v>
      </c>
      <c r="J13" s="10">
        <v>10.0</v>
      </c>
      <c r="K13" s="65">
        <v>100.0</v>
      </c>
      <c r="L13" s="10">
        <f t="shared" si="8"/>
        <v>-5</v>
      </c>
      <c r="M13" s="71" t="s">
        <v>115</v>
      </c>
      <c r="N13" s="74">
        <f t="shared" si="9"/>
        <v>0.05</v>
      </c>
      <c r="O13" s="74">
        <f t="shared" si="10"/>
        <v>0.75</v>
      </c>
      <c r="P13" s="75">
        <f t="shared" si="11"/>
        <v>4.25</v>
      </c>
      <c r="Q13" s="76">
        <f t="shared" si="12"/>
        <v>0.05</v>
      </c>
      <c r="R13" s="76">
        <v>0.0075</v>
      </c>
      <c r="S13" s="77">
        <f t="shared" si="13"/>
        <v>0.0425</v>
      </c>
      <c r="T13" s="78">
        <f t="shared" si="14"/>
        <v>0.1</v>
      </c>
    </row>
    <row r="14" ht="14.25" customHeight="1">
      <c r="A14" s="70">
        <v>44321.72476851852</v>
      </c>
      <c r="B14" s="71">
        <v>160004.0</v>
      </c>
      <c r="C14" s="10">
        <v>3.0</v>
      </c>
      <c r="D14" s="79" t="s">
        <v>160</v>
      </c>
      <c r="E14" s="71" t="s">
        <v>148</v>
      </c>
      <c r="F14" s="71" t="s">
        <v>157</v>
      </c>
      <c r="G14" s="82" t="s">
        <v>145</v>
      </c>
      <c r="H14" s="82" t="s">
        <v>149</v>
      </c>
      <c r="I14" s="71" t="s">
        <v>150</v>
      </c>
      <c r="J14" s="10">
        <v>2.0</v>
      </c>
      <c r="K14" s="65">
        <v>100.0</v>
      </c>
      <c r="L14" s="80">
        <f t="shared" si="8"/>
        <v>1</v>
      </c>
      <c r="M14" s="71" t="s">
        <v>151</v>
      </c>
      <c r="N14" s="10"/>
      <c r="O14" s="10"/>
      <c r="P14" s="10"/>
      <c r="Q14" s="10"/>
      <c r="R14" s="10"/>
      <c r="S14" s="10"/>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9.57"/>
    <col customWidth="1" min="3" max="3" width="20.71"/>
    <col customWidth="1" min="4" max="26" width="8.71"/>
  </cols>
  <sheetData>
    <row r="1" ht="14.25" customHeight="1"/>
    <row r="2" ht="14.25" customHeight="1"/>
    <row r="3" ht="14.25" customHeight="1"/>
    <row r="4" ht="14.25" customHeight="1"/>
    <row r="5" ht="14.25" customHeight="1">
      <c r="B5" s="83" t="s">
        <v>161</v>
      </c>
      <c r="C5" s="84"/>
    </row>
    <row r="6" ht="14.25" customHeight="1">
      <c r="B6" s="85" t="s">
        <v>162</v>
      </c>
      <c r="C6" s="86" t="s">
        <v>163</v>
      </c>
    </row>
    <row r="7" ht="14.25" customHeight="1">
      <c r="B7" s="87" t="s">
        <v>164</v>
      </c>
      <c r="C7" s="88"/>
    </row>
    <row r="8" ht="14.25" customHeight="1">
      <c r="B8" s="89" t="s">
        <v>165</v>
      </c>
      <c r="C8" s="90">
        <v>0.0075</v>
      </c>
    </row>
    <row r="9" ht="14.25" customHeight="1">
      <c r="B9" s="89" t="s">
        <v>166</v>
      </c>
      <c r="C9" s="90">
        <v>0.02</v>
      </c>
    </row>
    <row r="10" ht="14.25" customHeight="1">
      <c r="B10" s="87" t="s">
        <v>167</v>
      </c>
      <c r="C10" s="87"/>
    </row>
    <row r="11" ht="14.25" customHeight="1">
      <c r="B11" s="91" t="s">
        <v>168</v>
      </c>
      <c r="C11" s="90">
        <v>0.015</v>
      </c>
      <c r="D11" s="81" t="s">
        <v>153</v>
      </c>
    </row>
    <row r="12" ht="14.25" customHeight="1"/>
    <row r="13" ht="14.25" customHeight="1"/>
    <row r="14" ht="14.25" customHeight="1">
      <c r="B14" s="92" t="s">
        <v>169</v>
      </c>
      <c r="C14" s="76">
        <v>0.005</v>
      </c>
      <c r="D14" s="65" t="s">
        <v>170</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5:C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8.29"/>
    <col customWidth="1" min="3" max="3" width="10.14"/>
    <col customWidth="1" min="4" max="4" width="16.43"/>
    <col customWidth="1" min="5" max="5" width="24.57"/>
    <col customWidth="1" min="6" max="6" width="11.14"/>
    <col customWidth="1" min="7" max="26" width="9.14"/>
  </cols>
  <sheetData>
    <row r="1" ht="12.0" customHeight="1">
      <c r="A1" s="93"/>
      <c r="B1" s="93"/>
      <c r="C1" s="93"/>
      <c r="D1" s="93"/>
      <c r="E1" s="93"/>
      <c r="F1" s="93"/>
      <c r="G1" s="93"/>
      <c r="H1" s="93"/>
      <c r="I1" s="93"/>
      <c r="J1" s="93"/>
      <c r="K1" s="93"/>
      <c r="L1" s="93"/>
      <c r="M1" s="93"/>
      <c r="N1" s="93"/>
      <c r="O1" s="93"/>
      <c r="P1" s="93"/>
      <c r="Q1" s="93"/>
      <c r="R1" s="93"/>
      <c r="S1" s="93"/>
      <c r="T1" s="93"/>
      <c r="U1" s="93"/>
      <c r="V1" s="93"/>
      <c r="W1" s="93"/>
      <c r="X1" s="93"/>
      <c r="Y1" s="93"/>
      <c r="Z1" s="93"/>
    </row>
    <row r="2" ht="12.0" customHeight="1">
      <c r="A2" s="94" t="s">
        <v>119</v>
      </c>
      <c r="B2" s="94" t="s">
        <v>171</v>
      </c>
      <c r="C2" s="94" t="s">
        <v>172</v>
      </c>
      <c r="D2" s="94" t="s">
        <v>173</v>
      </c>
      <c r="E2" s="94" t="s">
        <v>174</v>
      </c>
      <c r="F2" s="94" t="s">
        <v>175</v>
      </c>
      <c r="G2" s="93"/>
      <c r="H2" s="93"/>
      <c r="I2" s="93"/>
      <c r="J2" s="93"/>
      <c r="K2" s="93"/>
      <c r="L2" s="93"/>
      <c r="M2" s="93"/>
      <c r="N2" s="93"/>
      <c r="O2" s="93"/>
      <c r="P2" s="93"/>
      <c r="Q2" s="93"/>
      <c r="R2" s="93"/>
      <c r="S2" s="93"/>
      <c r="T2" s="93"/>
      <c r="U2" s="93"/>
      <c r="V2" s="93"/>
      <c r="W2" s="93"/>
      <c r="X2" s="93"/>
      <c r="Y2" s="93"/>
      <c r="Z2" s="93"/>
    </row>
    <row r="3" ht="12.0" customHeight="1">
      <c r="A3" s="95" t="s">
        <v>176</v>
      </c>
      <c r="B3" s="96" t="s">
        <v>146</v>
      </c>
      <c r="C3" s="95" t="s">
        <v>177</v>
      </c>
      <c r="D3" s="97">
        <v>8.0</v>
      </c>
      <c r="E3" s="97">
        <v>88.0</v>
      </c>
      <c r="F3" s="98" t="s">
        <v>178</v>
      </c>
      <c r="G3" s="93"/>
      <c r="H3" s="93"/>
      <c r="I3" s="93"/>
      <c r="J3" s="93"/>
      <c r="K3" s="93"/>
      <c r="L3" s="93"/>
      <c r="M3" s="93"/>
      <c r="N3" s="93"/>
      <c r="O3" s="93"/>
      <c r="P3" s="93"/>
      <c r="Q3" s="93"/>
      <c r="R3" s="93"/>
      <c r="S3" s="93"/>
      <c r="T3" s="93"/>
      <c r="U3" s="93"/>
      <c r="V3" s="93"/>
      <c r="W3" s="93"/>
      <c r="X3" s="93"/>
      <c r="Y3" s="93"/>
      <c r="Z3" s="93"/>
    </row>
    <row r="4" ht="12.0" customHeight="1">
      <c r="A4" s="95" t="s">
        <v>176</v>
      </c>
      <c r="B4" s="95" t="s">
        <v>142</v>
      </c>
      <c r="C4" s="95" t="s">
        <v>177</v>
      </c>
      <c r="D4" s="97">
        <v>1590813.0</v>
      </c>
      <c r="E4" s="97">
        <v>2.24973848E8</v>
      </c>
      <c r="F4" s="98" t="s">
        <v>178</v>
      </c>
      <c r="G4" s="93"/>
      <c r="H4" s="93"/>
      <c r="I4" s="93"/>
      <c r="J4" s="93"/>
      <c r="K4" s="93"/>
      <c r="L4" s="93"/>
      <c r="M4" s="93"/>
      <c r="N4" s="93"/>
      <c r="O4" s="93"/>
      <c r="P4" s="93"/>
      <c r="Q4" s="93"/>
      <c r="R4" s="93"/>
      <c r="S4" s="93"/>
      <c r="T4" s="93"/>
      <c r="U4" s="93"/>
      <c r="V4" s="93"/>
      <c r="W4" s="93"/>
      <c r="X4" s="93"/>
      <c r="Y4" s="93"/>
      <c r="Z4" s="93"/>
    </row>
    <row r="5" ht="12.0" customHeight="1">
      <c r="A5" s="95" t="s">
        <v>176</v>
      </c>
      <c r="B5" s="95" t="s">
        <v>179</v>
      </c>
      <c r="C5" s="95" t="s">
        <v>177</v>
      </c>
      <c r="D5" s="97">
        <v>1660898.0</v>
      </c>
      <c r="E5" s="97">
        <v>2.35311574E8</v>
      </c>
      <c r="F5" s="98" t="s">
        <v>178</v>
      </c>
      <c r="G5" s="93"/>
      <c r="H5" s="93"/>
      <c r="I5" s="93"/>
      <c r="J5" s="93"/>
      <c r="K5" s="93"/>
      <c r="L5" s="93"/>
      <c r="M5" s="93"/>
      <c r="N5" s="93"/>
      <c r="O5" s="93"/>
      <c r="P5" s="93"/>
      <c r="Q5" s="93"/>
      <c r="R5" s="93"/>
      <c r="S5" s="93"/>
      <c r="T5" s="93"/>
      <c r="U5" s="93"/>
      <c r="V5" s="93"/>
      <c r="W5" s="93"/>
      <c r="X5" s="93"/>
      <c r="Y5" s="93"/>
      <c r="Z5" s="93"/>
    </row>
    <row r="6" ht="12.0" customHeight="1">
      <c r="A6" s="93"/>
      <c r="B6" s="93"/>
      <c r="C6" s="93"/>
      <c r="D6" s="93"/>
      <c r="E6" s="93"/>
      <c r="F6" s="93"/>
      <c r="G6" s="93"/>
      <c r="H6" s="93"/>
      <c r="I6" s="93"/>
      <c r="J6" s="93"/>
      <c r="K6" s="93"/>
      <c r="L6" s="93"/>
      <c r="M6" s="93"/>
      <c r="N6" s="93"/>
      <c r="O6" s="93"/>
      <c r="P6" s="93"/>
      <c r="Q6" s="93"/>
      <c r="R6" s="93"/>
      <c r="S6" s="93"/>
      <c r="T6" s="93"/>
      <c r="U6" s="93"/>
      <c r="V6" s="93"/>
      <c r="W6" s="93"/>
      <c r="X6" s="93"/>
      <c r="Y6" s="93"/>
      <c r="Z6" s="93"/>
    </row>
    <row r="7" ht="12.0" customHeight="1">
      <c r="A7" s="93"/>
      <c r="B7" s="99" t="s">
        <v>119</v>
      </c>
      <c r="C7" s="99" t="s">
        <v>121</v>
      </c>
      <c r="D7" s="99" t="s">
        <v>180</v>
      </c>
      <c r="E7" s="99" t="s">
        <v>181</v>
      </c>
      <c r="F7" s="99" t="s">
        <v>182</v>
      </c>
      <c r="G7" s="93"/>
      <c r="H7" s="93"/>
      <c r="I7" s="93"/>
      <c r="J7" s="93"/>
      <c r="K7" s="93"/>
      <c r="L7" s="93"/>
      <c r="M7" s="93"/>
      <c r="N7" s="93"/>
      <c r="O7" s="93"/>
      <c r="P7" s="93"/>
      <c r="Q7" s="93"/>
      <c r="R7" s="93"/>
      <c r="S7" s="93"/>
      <c r="T7" s="93"/>
      <c r="U7" s="93"/>
      <c r="V7" s="93"/>
      <c r="W7" s="93"/>
      <c r="X7" s="93"/>
      <c r="Y7" s="93"/>
      <c r="Z7" s="93"/>
    </row>
    <row r="8" ht="12.0" customHeight="1">
      <c r="A8" s="93"/>
      <c r="B8" s="100" t="s">
        <v>147</v>
      </c>
      <c r="C8" s="100" t="s">
        <v>139</v>
      </c>
      <c r="D8" s="101">
        <v>92.0</v>
      </c>
      <c r="E8" s="101">
        <v>88.69000000000005</v>
      </c>
      <c r="F8" s="98" t="s">
        <v>183</v>
      </c>
      <c r="G8" s="93"/>
      <c r="H8" s="93"/>
      <c r="I8" s="93"/>
      <c r="J8" s="93"/>
      <c r="K8" s="93"/>
      <c r="L8" s="93"/>
      <c r="M8" s="93"/>
      <c r="N8" s="93"/>
      <c r="O8" s="93"/>
      <c r="P8" s="93"/>
      <c r="Q8" s="93"/>
      <c r="R8" s="93"/>
      <c r="S8" s="93"/>
      <c r="T8" s="93"/>
      <c r="U8" s="93"/>
      <c r="V8" s="93"/>
      <c r="W8" s="93"/>
      <c r="X8" s="93"/>
      <c r="Y8" s="93"/>
      <c r="Z8" s="93"/>
    </row>
    <row r="9" ht="12.0" customHeight="1">
      <c r="A9" s="93"/>
      <c r="B9" s="100" t="s">
        <v>143</v>
      </c>
      <c r="C9" s="100" t="s">
        <v>139</v>
      </c>
      <c r="D9" s="101">
        <v>3251719.0</v>
      </c>
      <c r="E9" s="101">
        <v>2967390.6576086264</v>
      </c>
      <c r="F9" s="98" t="s">
        <v>183</v>
      </c>
      <c r="G9" s="93"/>
      <c r="H9" s="93"/>
      <c r="I9" s="93"/>
      <c r="J9" s="93"/>
      <c r="K9" s="93"/>
      <c r="L9" s="93"/>
      <c r="M9" s="93"/>
      <c r="N9" s="93"/>
      <c r="O9" s="93"/>
      <c r="P9" s="93"/>
      <c r="Q9" s="93"/>
      <c r="R9" s="93"/>
      <c r="S9" s="93"/>
      <c r="T9" s="93"/>
      <c r="U9" s="93"/>
      <c r="V9" s="93"/>
      <c r="W9" s="93"/>
      <c r="X9" s="93"/>
      <c r="Y9" s="93"/>
      <c r="Z9" s="93"/>
    </row>
    <row r="10" ht="12.0" customHeight="1">
      <c r="A10" s="93"/>
      <c r="B10" s="100" t="s">
        <v>159</v>
      </c>
      <c r="C10" s="100" t="s">
        <v>177</v>
      </c>
      <c r="D10" s="101">
        <v>22792.0</v>
      </c>
      <c r="E10" s="101">
        <v>21313.94750000171</v>
      </c>
      <c r="F10" s="98" t="s">
        <v>183</v>
      </c>
      <c r="G10" s="93"/>
      <c r="H10" s="93"/>
      <c r="I10" s="93"/>
      <c r="J10" s="93"/>
      <c r="K10" s="93"/>
      <c r="L10" s="93"/>
      <c r="M10" s="93"/>
      <c r="N10" s="93"/>
      <c r="O10" s="93"/>
      <c r="P10" s="93"/>
      <c r="Q10" s="93"/>
      <c r="R10" s="93"/>
      <c r="S10" s="93"/>
      <c r="T10" s="93"/>
      <c r="U10" s="93"/>
      <c r="V10" s="93"/>
      <c r="W10" s="93"/>
      <c r="X10" s="93"/>
      <c r="Y10" s="93"/>
      <c r="Z10" s="93"/>
    </row>
    <row r="11" ht="12.0" customHeight="1">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row>
    <row r="12" ht="12.0" customHeight="1">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row>
    <row r="13" ht="12.0" customHeight="1">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row>
    <row r="14" ht="12.0" customHeight="1">
      <c r="A14" s="93"/>
      <c r="B14" s="102" t="s">
        <v>184</v>
      </c>
      <c r="C14" s="99" t="s">
        <v>121</v>
      </c>
      <c r="D14" s="102" t="s">
        <v>185</v>
      </c>
      <c r="E14" s="98" t="s">
        <v>186</v>
      </c>
      <c r="F14" s="99" t="s">
        <v>182</v>
      </c>
      <c r="G14" s="93"/>
      <c r="H14" s="93"/>
      <c r="I14" s="93"/>
      <c r="J14" s="93"/>
      <c r="K14" s="93"/>
      <c r="L14" s="93"/>
      <c r="M14" s="93"/>
      <c r="N14" s="93"/>
      <c r="O14" s="93"/>
      <c r="P14" s="93"/>
      <c r="Q14" s="93"/>
      <c r="R14" s="93"/>
      <c r="S14" s="93"/>
      <c r="T14" s="93"/>
      <c r="U14" s="93"/>
      <c r="V14" s="93"/>
      <c r="W14" s="93"/>
      <c r="X14" s="93"/>
      <c r="Y14" s="93"/>
      <c r="Z14" s="93"/>
    </row>
    <row r="15" ht="12.0" customHeight="1">
      <c r="A15" s="93"/>
      <c r="B15" s="98" t="s">
        <v>187</v>
      </c>
      <c r="C15" s="100" t="s">
        <v>139</v>
      </c>
      <c r="D15" s="98" t="s">
        <v>146</v>
      </c>
      <c r="E15" s="98">
        <v>6316.0</v>
      </c>
      <c r="F15" s="98" t="s">
        <v>188</v>
      </c>
      <c r="G15" s="93"/>
      <c r="H15" s="93"/>
      <c r="I15" s="93"/>
      <c r="J15" s="93"/>
      <c r="K15" s="93"/>
      <c r="L15" s="93"/>
      <c r="M15" s="93"/>
      <c r="N15" s="93"/>
      <c r="O15" s="93"/>
      <c r="P15" s="93"/>
      <c r="Q15" s="93"/>
      <c r="R15" s="93"/>
      <c r="S15" s="93"/>
      <c r="T15" s="93"/>
      <c r="U15" s="93"/>
      <c r="V15" s="93"/>
      <c r="W15" s="93"/>
      <c r="X15" s="93"/>
      <c r="Y15" s="93"/>
      <c r="Z15" s="93"/>
    </row>
    <row r="16" ht="12.0" customHeight="1">
      <c r="A16" s="93"/>
      <c r="B16" s="98" t="s">
        <v>187</v>
      </c>
      <c r="C16" s="100" t="s">
        <v>139</v>
      </c>
      <c r="D16" s="98" t="s">
        <v>142</v>
      </c>
      <c r="E16" s="98">
        <v>4854.0</v>
      </c>
      <c r="F16" s="98" t="s">
        <v>188</v>
      </c>
      <c r="G16" s="93"/>
      <c r="H16" s="93"/>
      <c r="I16" s="93"/>
      <c r="J16" s="93"/>
      <c r="K16" s="93"/>
      <c r="L16" s="93"/>
      <c r="M16" s="93"/>
      <c r="N16" s="93"/>
      <c r="O16" s="93"/>
      <c r="P16" s="93"/>
      <c r="Q16" s="93"/>
      <c r="R16" s="93"/>
      <c r="S16" s="93"/>
      <c r="T16" s="93"/>
      <c r="U16" s="93"/>
      <c r="V16" s="93"/>
      <c r="W16" s="93"/>
      <c r="X16" s="93"/>
      <c r="Y16" s="93"/>
      <c r="Z16" s="93"/>
    </row>
    <row r="17" ht="12.0" customHeight="1">
      <c r="A17" s="93"/>
      <c r="B17" s="98" t="s">
        <v>187</v>
      </c>
      <c r="C17" s="100" t="s">
        <v>139</v>
      </c>
      <c r="D17" s="98" t="s">
        <v>189</v>
      </c>
      <c r="E17" s="98">
        <v>1402986.0</v>
      </c>
      <c r="F17" s="98" t="s">
        <v>188</v>
      </c>
      <c r="G17" s="93"/>
      <c r="H17" s="93"/>
      <c r="I17" s="93"/>
      <c r="J17" s="93"/>
      <c r="K17" s="93"/>
      <c r="L17" s="93"/>
      <c r="M17" s="93"/>
      <c r="N17" s="93"/>
      <c r="O17" s="93"/>
      <c r="P17" s="93"/>
      <c r="Q17" s="93"/>
      <c r="R17" s="93"/>
      <c r="S17" s="93"/>
      <c r="T17" s="93"/>
      <c r="U17" s="93"/>
      <c r="V17" s="93"/>
      <c r="W17" s="93"/>
      <c r="X17" s="93"/>
      <c r="Y17" s="93"/>
      <c r="Z17" s="93"/>
    </row>
    <row r="18" ht="12.0" customHeight="1">
      <c r="A18" s="93"/>
      <c r="B18" s="98" t="s">
        <v>187</v>
      </c>
      <c r="C18" s="100" t="s">
        <v>139</v>
      </c>
      <c r="D18" s="98" t="s">
        <v>179</v>
      </c>
      <c r="E18" s="98">
        <v>424922.0</v>
      </c>
      <c r="F18" s="98" t="s">
        <v>188</v>
      </c>
      <c r="G18" s="93"/>
      <c r="H18" s="93"/>
      <c r="I18" s="93"/>
      <c r="J18" s="93"/>
      <c r="K18" s="93"/>
      <c r="L18" s="93"/>
      <c r="M18" s="93"/>
      <c r="N18" s="93"/>
      <c r="O18" s="93"/>
      <c r="P18" s="93"/>
      <c r="Q18" s="93"/>
      <c r="R18" s="93"/>
      <c r="S18" s="93"/>
      <c r="T18" s="93"/>
      <c r="U18" s="93"/>
      <c r="V18" s="93"/>
      <c r="W18" s="93"/>
      <c r="X18" s="93"/>
      <c r="Y18" s="93"/>
      <c r="Z18" s="93"/>
    </row>
    <row r="19" ht="12.0" customHeight="1">
      <c r="A19" s="93"/>
      <c r="B19" s="98" t="s">
        <v>190</v>
      </c>
      <c r="C19" s="98"/>
      <c r="D19" s="98"/>
      <c r="E19" s="98">
        <v>1839078.0</v>
      </c>
      <c r="F19" s="98" t="s">
        <v>188</v>
      </c>
      <c r="G19" s="93"/>
      <c r="H19" s="93"/>
      <c r="I19" s="93"/>
      <c r="J19" s="93"/>
      <c r="K19" s="93"/>
      <c r="L19" s="93"/>
      <c r="M19" s="93"/>
      <c r="N19" s="93"/>
      <c r="O19" s="93"/>
      <c r="P19" s="93"/>
      <c r="Q19" s="93"/>
      <c r="R19" s="93"/>
      <c r="S19" s="93"/>
      <c r="T19" s="93"/>
      <c r="U19" s="93"/>
      <c r="V19" s="93"/>
      <c r="W19" s="93"/>
      <c r="X19" s="93"/>
      <c r="Y19" s="93"/>
      <c r="Z19" s="93"/>
    </row>
    <row r="20" ht="12.0" customHeight="1">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ht="12.0"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ht="12.0" customHeight="1">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ht="12.0" customHeight="1">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ht="12.0"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ht="12.0"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ht="12.0"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2.0"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ht="12.0"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2.0"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2.0"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2.0"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2.0"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2.0"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2.0"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2.0"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2.0"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2.0"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2.0"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2.0"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2.0"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2.0"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0"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0"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0"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0"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2.0"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0"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2.0"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2.0"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2.0"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2.0"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2.0"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2.0"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0"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0"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0"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2.0"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2.0"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2.0"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2.0"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2.0"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0"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0"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0"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0"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0"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0"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0"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0"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0"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0"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0"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0"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0"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0"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0"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0"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0"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0"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0"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0"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0"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0"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0"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0"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0"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0"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0"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0"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0"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0"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0"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0"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0"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0"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0"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0"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0"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0"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0"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0"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0"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0"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0"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0"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0"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0"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0"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0"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0"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0"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0"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0"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0"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0"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0"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0"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0"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0"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0"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0"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0"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0"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0"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0"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0"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0"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0"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0"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0"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0"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0"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0"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0"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0"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0"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0"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0"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0"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0"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0"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0"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0"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0"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0"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0"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0"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0"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0"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0"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0"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0"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0"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0"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0"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0"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0"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0"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0"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0"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0"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0"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0"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0"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0"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0"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0"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0"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0"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0"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0"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0"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0"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0"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0"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0"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0"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0"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0"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0"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0"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0"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0"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0"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0"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0"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0"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0"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0"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0"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0"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0"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0"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0"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0"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0"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0"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0"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0"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0"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0"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0"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0"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0"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0"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0"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0"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0"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0"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0"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0"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0"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0"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0"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0"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0"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0"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0"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0"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0"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0"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0"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0"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0"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0"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0"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0"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0"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0"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0"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0"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0"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0"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0"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0"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0"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0"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0"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0"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0"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0"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0"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0"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0"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0"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0"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0"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0"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0"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0"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0"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0"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0"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0"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0"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0"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0"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0"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0"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0"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0"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0"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0"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0"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0"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0"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0"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0"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0"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0"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0"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0"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0"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0"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0"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0"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0"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0"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0"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0"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0"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0"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0"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0"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0"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0"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0"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0"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0"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0"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0"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0"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0"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0"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0"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0"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0"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0"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0"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0"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0"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0"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0"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0"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0"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0"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0"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0"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0"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0"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0"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0"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0"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0"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0"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0"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0"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0"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0"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0"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0"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0"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0"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0"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0"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0"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0"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0"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0"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0"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0"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0"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0"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0"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0"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0"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0"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0"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0"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0"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0"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0"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0"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0"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0"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0"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0"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0"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0"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0"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0"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0"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0"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0"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0"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0"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0"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0"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0"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0"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0"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0"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0"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0"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0"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0"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0"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0"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0"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0"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0"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0"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0"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0"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0"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0"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0"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0"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0"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0"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0"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0"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0"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0"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0"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0"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0"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0"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0"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0"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0"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0"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0"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0"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0"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0"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0"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0"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0"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0"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0"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0"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0"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0"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0"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0"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0"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0"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0"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0"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0"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0"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0"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0"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0"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0"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0"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0"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0"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0"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0"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0"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0"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0"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0"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0"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0"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0"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0"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0"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0"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0"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0"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0"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0"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0"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0"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0"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0"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0"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0"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0"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0"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0"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0"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0"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0"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0"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0"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0"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0"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0"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0"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0"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0"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0"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0"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0"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0"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0"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0"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0"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0"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0"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0"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0"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0"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0"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0"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0"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0"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0"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0"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0"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0"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0"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0"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0"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0"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0"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0"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0"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0"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0"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0"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0"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0"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0"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0"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0"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0"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0"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0"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0"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0"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0"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0"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0"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0"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0"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0"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0"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0"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0"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0"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0"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0"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0"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0"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0"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0"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0"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0"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0"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0"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0"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0"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0"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0"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0"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0"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0"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0"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0"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0"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0"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0"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0"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0"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0"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0"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0"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0"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0"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0"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0"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0"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0"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0"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0"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0"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0"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0"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0"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0"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0"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0"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0"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0"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0"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0"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0"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0"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0"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0"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0"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0"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0"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0"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0"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0"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0"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0"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0"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0"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0"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0"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0"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0"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0"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0"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0"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0"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0"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0"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0"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0"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0"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0"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0"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0"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0"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0"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0"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0"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0"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0"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0"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0"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0"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0"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0"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0"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0"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0"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0"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0"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0"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0"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0"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0"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0"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0"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0"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0"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0"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0"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0"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0"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0"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0"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0"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0"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0"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0"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0"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0"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0"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0"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0"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0"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0"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0"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0"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0"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0"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0"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0"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0"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0"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0"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0"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0"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0"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0"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0"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0"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0"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0"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0"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0"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0"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0"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0"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0"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0"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0"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0"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0"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0"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0"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0"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0"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0"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0"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0"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0"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0"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0"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0"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0"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0"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0"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0"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0"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0"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0"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0"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0"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0"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0"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0"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0"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0"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0"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0"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0"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0"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0"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0"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0"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0"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0"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0"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0"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0"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0"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0"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0"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0"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0"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0"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0"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0"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0"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0"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0"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0"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0"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0"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0"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0"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0"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0"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0"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0"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0"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0"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0"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0"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0"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0"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0"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0"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0"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0"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0"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0"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0"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0"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0"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0"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0"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0"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0"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0"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0"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0"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0"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0"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0"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0"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0"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0"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0"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0"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0"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0"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0"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0"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0"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0"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0"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0"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0"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0"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0"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0"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0"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0"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0"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0"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0"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0"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0"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0"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0"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0"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0"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0"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0"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0"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0"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0"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0"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0"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0"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0"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0"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0"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0"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0"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0"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0"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0"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0"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0"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0"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0"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0"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0"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0"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0"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0"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0"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0"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0"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0"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0"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0"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0"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0"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0"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0"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0"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0"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0"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0"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0"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0"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0"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0"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0"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0"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0"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0"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0"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0"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0"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0"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0"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0"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0"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0"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0"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0"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0"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0"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0"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0"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0"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0"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0"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0"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0"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0"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0"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0"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0"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0"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0"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0"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0"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0"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0"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0"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0"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0"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0"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0"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0"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0"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0"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0"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0"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0"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0"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0"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0"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0"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0"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0"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0"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0"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0"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0"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0"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0"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0"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0"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0"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0"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0"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0"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0"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0"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0"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0"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0"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0"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0"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0"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0"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0"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0"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0"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0"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0"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0"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0"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0"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0"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0"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0"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0"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0"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0"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0"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0"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0"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0"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0"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0"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0"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0"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0"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0"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0"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0"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0"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0"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0"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0"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0"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0"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0"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0"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0"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0"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0"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0"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0"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0"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0"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0"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0"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0"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0"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0"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0"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0"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0"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0"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0"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0"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0"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0"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0"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0"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0"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0"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0"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0"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0"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0"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0"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0"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0"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0"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0"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0"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0"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0"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0"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0"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0"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0"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0"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0"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0"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0"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0"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0"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0"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0"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0"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0"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0"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0"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0"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0"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0"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0"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0"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0"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0"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0"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0"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0"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0"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0"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0"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0"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0"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0"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0"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0"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0"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0"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0"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0"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0"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0"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0"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0"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0"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0"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0"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0"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0"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0"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0"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0"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0"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0"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0"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0"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0"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0"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0"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14"/>
    <col customWidth="1" min="3" max="13" width="8.71"/>
    <col customWidth="1" min="14" max="14" width="26.86"/>
    <col customWidth="1" min="15" max="16" width="20.57"/>
    <col customWidth="1" min="17" max="17" width="18.43"/>
    <col customWidth="1" min="18" max="18" width="16.29"/>
    <col customWidth="1" min="19" max="34" width="8.71"/>
    <col customWidth="1" min="35" max="35" width="18.29"/>
  </cols>
  <sheetData>
    <row r="1" ht="14.25" customHeight="1">
      <c r="A1" s="10" t="s">
        <v>191</v>
      </c>
      <c r="B1" s="103" t="s">
        <v>192</v>
      </c>
      <c r="C1" s="104"/>
      <c r="D1" s="104"/>
      <c r="E1" s="104"/>
      <c r="F1" s="104"/>
      <c r="G1" s="104"/>
      <c r="H1" s="104"/>
      <c r="I1" s="104"/>
      <c r="J1" s="104"/>
      <c r="K1" s="104"/>
      <c r="L1" s="104"/>
      <c r="M1" s="104"/>
      <c r="N1" s="104"/>
      <c r="O1" s="104"/>
      <c r="P1" s="104"/>
      <c r="Q1" s="104"/>
      <c r="R1" s="104"/>
      <c r="S1" s="84"/>
      <c r="T1" s="105" t="s">
        <v>193</v>
      </c>
      <c r="U1" s="104"/>
      <c r="V1" s="104"/>
      <c r="W1" s="104"/>
      <c r="X1" s="104"/>
      <c r="Y1" s="104"/>
      <c r="Z1" s="104"/>
      <c r="AA1" s="104"/>
      <c r="AB1" s="104"/>
      <c r="AC1" s="104"/>
      <c r="AD1" s="104"/>
      <c r="AE1" s="84"/>
      <c r="AF1" s="106"/>
      <c r="AG1" s="106"/>
      <c r="AH1" s="107" t="s">
        <v>194</v>
      </c>
      <c r="AI1" s="84"/>
    </row>
    <row r="2" ht="14.25" customHeight="1">
      <c r="A2" s="10" t="s">
        <v>195</v>
      </c>
      <c r="B2" s="108" t="s">
        <v>196</v>
      </c>
      <c r="C2" s="108" t="s">
        <v>197</v>
      </c>
      <c r="D2" s="108" t="s">
        <v>198</v>
      </c>
      <c r="E2" s="108" t="s">
        <v>199</v>
      </c>
      <c r="F2" s="109" t="s">
        <v>200</v>
      </c>
      <c r="G2" s="108" t="s">
        <v>201</v>
      </c>
      <c r="H2" s="108" t="s">
        <v>202</v>
      </c>
      <c r="I2" s="108" t="s">
        <v>203</v>
      </c>
      <c r="J2" s="109" t="s">
        <v>204</v>
      </c>
      <c r="K2" s="108" t="s">
        <v>205</v>
      </c>
      <c r="L2" s="108" t="s">
        <v>206</v>
      </c>
      <c r="M2" s="108" t="s">
        <v>207</v>
      </c>
      <c r="N2" s="108" t="s">
        <v>208</v>
      </c>
      <c r="O2" s="108" t="s">
        <v>209</v>
      </c>
      <c r="P2" s="110" t="s">
        <v>210</v>
      </c>
      <c r="Q2" s="108" t="s">
        <v>211</v>
      </c>
      <c r="R2" s="111" t="s">
        <v>212</v>
      </c>
      <c r="S2" s="111" t="s">
        <v>213</v>
      </c>
      <c r="T2" s="108" t="s">
        <v>214</v>
      </c>
      <c r="U2" s="108" t="s">
        <v>215</v>
      </c>
      <c r="V2" s="108" t="s">
        <v>216</v>
      </c>
      <c r="W2" s="112" t="s">
        <v>217</v>
      </c>
      <c r="X2" s="108" t="s">
        <v>218</v>
      </c>
      <c r="Y2" s="108" t="s">
        <v>219</v>
      </c>
      <c r="Z2" s="108" t="s">
        <v>220</v>
      </c>
      <c r="AA2" s="112" t="s">
        <v>221</v>
      </c>
      <c r="AB2" s="108" t="s">
        <v>222</v>
      </c>
      <c r="AC2" s="108" t="s">
        <v>223</v>
      </c>
      <c r="AD2" s="108" t="s">
        <v>224</v>
      </c>
      <c r="AE2" s="108" t="s">
        <v>225</v>
      </c>
      <c r="AF2" s="108" t="s">
        <v>226</v>
      </c>
      <c r="AG2" s="108" t="s">
        <v>227</v>
      </c>
      <c r="AH2" s="113" t="s">
        <v>228</v>
      </c>
      <c r="AI2" s="113" t="s">
        <v>229</v>
      </c>
    </row>
    <row r="3" ht="14.25" customHeight="1">
      <c r="A3" s="114">
        <v>44440.0</v>
      </c>
      <c r="B3" s="10">
        <v>113754.0</v>
      </c>
      <c r="C3" s="10">
        <v>8097498.0</v>
      </c>
      <c r="D3" s="10">
        <v>8175650.0</v>
      </c>
      <c r="E3" s="10">
        <v>0.0</v>
      </c>
      <c r="F3" s="10">
        <f>C3+D3+E3</f>
        <v>16273148</v>
      </c>
      <c r="G3" s="10">
        <v>79338.0</v>
      </c>
      <c r="H3" s="10">
        <v>84738.0</v>
      </c>
      <c r="I3" s="10">
        <v>0.0</v>
      </c>
      <c r="J3" s="10">
        <f>G3+H3+I3</f>
        <v>164076</v>
      </c>
      <c r="K3" s="10">
        <v>3.5</v>
      </c>
      <c r="L3" s="10">
        <v>3.5</v>
      </c>
      <c r="M3" s="10">
        <v>3.5</v>
      </c>
      <c r="N3" s="10">
        <v>0.75</v>
      </c>
      <c r="O3" s="10">
        <v>8.0</v>
      </c>
      <c r="P3" s="10">
        <v>3.0</v>
      </c>
      <c r="Q3" s="10">
        <v>1.0</v>
      </c>
      <c r="R3" s="10">
        <f>N3+O3+P3+Q3</f>
        <v>12.75</v>
      </c>
      <c r="S3" s="10">
        <v>2.0</v>
      </c>
      <c r="T3" s="10">
        <v>8097476.0</v>
      </c>
      <c r="U3" s="10">
        <v>8692363.0</v>
      </c>
      <c r="V3" s="10">
        <v>5.0</v>
      </c>
      <c r="W3" s="10">
        <f>T3+U3+V3</f>
        <v>16789844</v>
      </c>
      <c r="X3" s="10">
        <v>20543.0</v>
      </c>
      <c r="Y3" s="10">
        <v>17407.0</v>
      </c>
      <c r="Z3" s="10">
        <v>4.0</v>
      </c>
      <c r="AA3" s="10">
        <f>X3+Y3+Z3</f>
        <v>37954</v>
      </c>
      <c r="AB3" s="10">
        <v>178929.58179999533</v>
      </c>
      <c r="AC3" s="10">
        <v>426.51</v>
      </c>
      <c r="AD3" s="10">
        <f>223952-3937</f>
        <v>220015</v>
      </c>
      <c r="AE3" s="10">
        <v>13461.0</v>
      </c>
      <c r="AF3" s="10">
        <v>211063.1</v>
      </c>
      <c r="AG3" s="10"/>
      <c r="AH3" s="10">
        <f>AB3-K3</f>
        <v>178926.0818</v>
      </c>
      <c r="AI3" s="10">
        <f>AD3-L3</f>
        <v>220011.5</v>
      </c>
    </row>
    <row r="4" ht="14.25" customHeight="1"/>
    <row r="5" ht="14.25" customHeight="1">
      <c r="A5" s="65" t="s">
        <v>230</v>
      </c>
      <c r="Q5" s="65">
        <v>200.0</v>
      </c>
    </row>
    <row r="6" ht="14.25" customHeight="1">
      <c r="L6" s="65" t="s">
        <v>231</v>
      </c>
      <c r="N6" s="65">
        <v>400.0</v>
      </c>
      <c r="O6" s="65">
        <f>N6*2%</f>
        <v>8</v>
      </c>
      <c r="Q6" s="65" t="s">
        <v>232</v>
      </c>
      <c r="AF6" s="115" t="s">
        <v>233</v>
      </c>
      <c r="AG6" s="115" t="s">
        <v>234</v>
      </c>
    </row>
    <row r="7" ht="14.25" customHeight="1">
      <c r="Q7" s="65">
        <f>Q5*0.5%</f>
        <v>1</v>
      </c>
    </row>
    <row r="8" ht="14.25" customHeight="1"/>
    <row r="9" ht="14.25" customHeight="1">
      <c r="B9" s="65" t="s">
        <v>235</v>
      </c>
      <c r="C9" s="65" t="s">
        <v>236</v>
      </c>
      <c r="D9" s="65" t="s">
        <v>237</v>
      </c>
      <c r="E9" s="65" t="s">
        <v>238</v>
      </c>
      <c r="G9" s="65" t="s">
        <v>239</v>
      </c>
      <c r="H9" s="65" t="s">
        <v>240</v>
      </c>
      <c r="I9" s="65" t="s">
        <v>241</v>
      </c>
      <c r="K9" s="65" t="s">
        <v>242</v>
      </c>
      <c r="L9" s="65" t="s">
        <v>243</v>
      </c>
      <c r="N9" s="65" t="s">
        <v>244</v>
      </c>
      <c r="O9" s="65" t="s">
        <v>244</v>
      </c>
      <c r="P9" s="65" t="s">
        <v>245</v>
      </c>
      <c r="Q9" s="65" t="s">
        <v>244</v>
      </c>
      <c r="S9" s="65" t="s">
        <v>246</v>
      </c>
      <c r="T9" s="65" t="s">
        <v>247</v>
      </c>
      <c r="U9" s="65" t="s">
        <v>248</v>
      </c>
      <c r="V9" s="65" t="s">
        <v>249</v>
      </c>
      <c r="X9" s="65" t="s">
        <v>250</v>
      </c>
      <c r="Y9" s="65" t="s">
        <v>251</v>
      </c>
      <c r="AB9" s="65" t="s">
        <v>252</v>
      </c>
      <c r="AC9" s="65" t="s">
        <v>253</v>
      </c>
      <c r="AD9" s="65" t="s">
        <v>254</v>
      </c>
      <c r="AE9" s="65" t="s">
        <v>255</v>
      </c>
      <c r="AF9" s="116" t="s">
        <v>256</v>
      </c>
      <c r="AG9" s="116" t="s">
        <v>257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B1:S1"/>
    <mergeCell ref="T1:AE1"/>
    <mergeCell ref="AH1:AI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43"/>
    <col customWidth="1" min="2" max="2" width="16.86"/>
    <col customWidth="1" min="3" max="3" width="22.57"/>
    <col customWidth="1" min="4" max="4" width="24.57"/>
    <col customWidth="1" min="5" max="5" width="22.57"/>
    <col customWidth="1" min="6" max="6" width="27.57"/>
    <col customWidth="1" min="7" max="7" width="16.86"/>
    <col customWidth="1" min="8" max="8" width="31.0"/>
    <col customWidth="1" min="9" max="9" width="14.43"/>
    <col customWidth="1" min="10" max="10" width="52.14"/>
    <col customWidth="1" min="11" max="11" width="71.29"/>
    <col customWidth="1" min="12" max="12" width="3.86"/>
    <col customWidth="1" min="13" max="13" width="16.86"/>
    <col customWidth="1" min="14" max="26" width="9.14"/>
  </cols>
  <sheetData>
    <row r="1" ht="12.0" customHeight="1">
      <c r="A1" s="117" t="s">
        <v>258</v>
      </c>
      <c r="B1" s="2"/>
      <c r="C1" s="2"/>
      <c r="D1" s="93"/>
      <c r="E1" s="93"/>
      <c r="F1" s="93"/>
      <c r="G1" s="93"/>
      <c r="H1" s="93"/>
      <c r="I1" s="93"/>
      <c r="J1" s="93"/>
      <c r="K1" s="93"/>
      <c r="L1" s="93"/>
      <c r="M1" s="93"/>
      <c r="N1" s="93"/>
      <c r="O1" s="93"/>
      <c r="P1" s="93"/>
      <c r="Q1" s="93"/>
      <c r="R1" s="93"/>
      <c r="S1" s="93"/>
      <c r="T1" s="93"/>
      <c r="U1" s="93"/>
      <c r="V1" s="93"/>
      <c r="W1" s="93"/>
      <c r="X1" s="93"/>
      <c r="Y1" s="93"/>
      <c r="Z1" s="93"/>
    </row>
    <row r="2" ht="12.0" customHeight="1">
      <c r="A2" s="93"/>
      <c r="B2" s="93"/>
      <c r="C2" s="93"/>
      <c r="D2" s="93"/>
      <c r="E2" s="93"/>
      <c r="F2" s="93"/>
      <c r="G2" s="93"/>
      <c r="H2" s="93"/>
      <c r="I2" s="93"/>
      <c r="J2" s="93"/>
      <c r="K2" s="93"/>
      <c r="L2" s="93"/>
      <c r="M2" s="93"/>
      <c r="N2" s="93"/>
      <c r="O2" s="93"/>
      <c r="P2" s="93"/>
      <c r="Q2" s="93"/>
      <c r="R2" s="93"/>
      <c r="S2" s="93"/>
      <c r="T2" s="93"/>
      <c r="U2" s="93"/>
      <c r="V2" s="93"/>
      <c r="W2" s="93"/>
      <c r="X2" s="93"/>
      <c r="Y2" s="93"/>
      <c r="Z2" s="93"/>
    </row>
    <row r="3" ht="12.0" customHeight="1">
      <c r="A3" s="93" t="s">
        <v>259</v>
      </c>
      <c r="B3" s="93"/>
      <c r="C3" s="93"/>
      <c r="D3" s="93"/>
      <c r="E3" s="93"/>
      <c r="F3" s="93"/>
      <c r="G3" s="93"/>
      <c r="H3" s="93"/>
      <c r="I3" s="93"/>
      <c r="J3" s="93"/>
      <c r="K3" s="93"/>
      <c r="L3" s="93"/>
      <c r="M3" s="93"/>
      <c r="N3" s="93"/>
      <c r="O3" s="93"/>
      <c r="P3" s="93"/>
      <c r="Q3" s="93"/>
      <c r="R3" s="93"/>
      <c r="S3" s="93"/>
      <c r="T3" s="93"/>
      <c r="U3" s="93"/>
      <c r="V3" s="93"/>
      <c r="W3" s="93"/>
      <c r="X3" s="93"/>
      <c r="Y3" s="93"/>
      <c r="Z3" s="93"/>
    </row>
    <row r="4" ht="12.0" customHeight="1">
      <c r="A4" s="99" t="s">
        <v>260</v>
      </c>
      <c r="B4" s="99" t="s">
        <v>261</v>
      </c>
      <c r="C4" s="99" t="s">
        <v>262</v>
      </c>
      <c r="D4" s="99" t="s">
        <v>263</v>
      </c>
      <c r="E4" s="118" t="s">
        <v>127</v>
      </c>
      <c r="F4" s="118" t="s">
        <v>128</v>
      </c>
      <c r="G4" s="93"/>
      <c r="H4" s="93"/>
      <c r="I4" s="93"/>
      <c r="J4" s="93"/>
      <c r="K4" s="93"/>
      <c r="L4" s="93"/>
      <c r="M4" s="93"/>
      <c r="N4" s="93"/>
      <c r="O4" s="93"/>
      <c r="P4" s="93"/>
      <c r="Q4" s="93"/>
      <c r="R4" s="93"/>
      <c r="S4" s="93"/>
      <c r="T4" s="93"/>
      <c r="U4" s="93"/>
      <c r="V4" s="93"/>
      <c r="W4" s="93"/>
      <c r="X4" s="93"/>
      <c r="Y4" s="93"/>
      <c r="Z4" s="93"/>
    </row>
    <row r="5" ht="12.0" customHeight="1">
      <c r="A5" s="119" t="s">
        <v>16</v>
      </c>
      <c r="B5" s="119" t="s">
        <v>264</v>
      </c>
      <c r="C5" s="120">
        <v>15521.0</v>
      </c>
      <c r="D5" s="120">
        <v>15521.0</v>
      </c>
      <c r="E5" s="93">
        <f t="shared" ref="E5:E11" si="1">C5-D5</f>
        <v>0</v>
      </c>
      <c r="F5" s="121" t="s">
        <v>265</v>
      </c>
      <c r="G5" s="93"/>
      <c r="H5" s="93"/>
      <c r="I5" s="93"/>
      <c r="J5" s="93"/>
      <c r="K5" s="93"/>
      <c r="L5" s="93"/>
      <c r="M5" s="93"/>
      <c r="N5" s="93"/>
      <c r="O5" s="93"/>
      <c r="P5" s="93"/>
      <c r="Q5" s="93"/>
      <c r="R5" s="93"/>
      <c r="S5" s="93"/>
      <c r="T5" s="93"/>
      <c r="U5" s="93"/>
      <c r="V5" s="93"/>
      <c r="W5" s="93"/>
      <c r="X5" s="93"/>
      <c r="Y5" s="93"/>
      <c r="Z5" s="93"/>
    </row>
    <row r="6" ht="12.0" customHeight="1">
      <c r="A6" s="119" t="s">
        <v>16</v>
      </c>
      <c r="B6" s="119" t="s">
        <v>266</v>
      </c>
      <c r="C6" s="120">
        <v>597.0</v>
      </c>
      <c r="D6" s="120">
        <v>597.0</v>
      </c>
      <c r="E6" s="93">
        <f t="shared" si="1"/>
        <v>0</v>
      </c>
      <c r="F6" s="93" t="s">
        <v>267</v>
      </c>
      <c r="G6" s="93"/>
      <c r="H6" s="93"/>
      <c r="I6" s="93"/>
      <c r="J6" s="93"/>
      <c r="K6" s="93"/>
      <c r="L6" s="93"/>
      <c r="M6" s="93"/>
      <c r="N6" s="93"/>
      <c r="O6" s="93"/>
      <c r="P6" s="93"/>
      <c r="Q6" s="93"/>
      <c r="R6" s="93"/>
      <c r="S6" s="93"/>
      <c r="T6" s="93"/>
      <c r="U6" s="93"/>
      <c r="V6" s="93"/>
      <c r="W6" s="93"/>
      <c r="X6" s="93"/>
      <c r="Y6" s="93"/>
      <c r="Z6" s="93"/>
    </row>
    <row r="7" ht="12.0" customHeight="1">
      <c r="A7" s="119" t="s">
        <v>16</v>
      </c>
      <c r="B7" s="119" t="s">
        <v>268</v>
      </c>
      <c r="C7" s="120">
        <v>23833.0</v>
      </c>
      <c r="D7" s="120">
        <v>23833.0</v>
      </c>
      <c r="E7" s="93">
        <f t="shared" si="1"/>
        <v>0</v>
      </c>
      <c r="F7" s="121" t="s">
        <v>265</v>
      </c>
      <c r="G7" s="93"/>
      <c r="H7" s="93"/>
      <c r="I7" s="93"/>
      <c r="J7" s="93"/>
      <c r="K7" s="93"/>
      <c r="L7" s="93"/>
      <c r="M7" s="93"/>
      <c r="N7" s="93"/>
      <c r="O7" s="93"/>
      <c r="P7" s="93"/>
      <c r="Q7" s="93"/>
      <c r="R7" s="93"/>
      <c r="S7" s="93"/>
      <c r="T7" s="93"/>
      <c r="U7" s="93"/>
      <c r="V7" s="93"/>
      <c r="W7" s="93"/>
      <c r="X7" s="93"/>
      <c r="Y7" s="93"/>
      <c r="Z7" s="93"/>
    </row>
    <row r="8" ht="12.0" customHeight="1">
      <c r="A8" s="119" t="s">
        <v>269</v>
      </c>
      <c r="B8" s="119" t="s">
        <v>270</v>
      </c>
      <c r="C8" s="120">
        <v>489.0</v>
      </c>
      <c r="D8" s="120">
        <v>0.0</v>
      </c>
      <c r="E8" s="93">
        <f t="shared" si="1"/>
        <v>489</v>
      </c>
      <c r="F8" s="121" t="s">
        <v>265</v>
      </c>
      <c r="G8" s="93"/>
      <c r="H8" s="93"/>
      <c r="I8" s="93"/>
      <c r="J8" s="93"/>
      <c r="K8" s="93"/>
      <c r="L8" s="93"/>
      <c r="M8" s="93"/>
      <c r="N8" s="93"/>
      <c r="O8" s="93"/>
      <c r="P8" s="93"/>
      <c r="Q8" s="93"/>
      <c r="R8" s="93"/>
      <c r="S8" s="93"/>
      <c r="T8" s="93"/>
      <c r="U8" s="93"/>
      <c r="V8" s="93"/>
      <c r="W8" s="93"/>
      <c r="X8" s="93"/>
      <c r="Y8" s="93"/>
      <c r="Z8" s="93"/>
    </row>
    <row r="9" ht="12.0" customHeight="1">
      <c r="A9" s="119" t="s">
        <v>269</v>
      </c>
      <c r="B9" s="119" t="s">
        <v>264</v>
      </c>
      <c r="C9" s="120">
        <v>7723132.0</v>
      </c>
      <c r="D9" s="120">
        <v>7723132.0</v>
      </c>
      <c r="E9" s="93">
        <f t="shared" si="1"/>
        <v>0</v>
      </c>
      <c r="F9" s="93" t="s">
        <v>267</v>
      </c>
      <c r="G9" s="93"/>
      <c r="H9" s="93"/>
      <c r="I9" s="93"/>
      <c r="J9" s="93"/>
      <c r="K9" s="93"/>
      <c r="L9" s="93"/>
      <c r="M9" s="93"/>
      <c r="N9" s="93"/>
      <c r="O9" s="93"/>
      <c r="P9" s="93"/>
      <c r="Q9" s="93"/>
      <c r="R9" s="93"/>
      <c r="S9" s="93"/>
      <c r="T9" s="93"/>
      <c r="U9" s="93"/>
      <c r="V9" s="93"/>
      <c r="W9" s="93"/>
      <c r="X9" s="93"/>
      <c r="Y9" s="93"/>
      <c r="Z9" s="93"/>
    </row>
    <row r="10" ht="12.0" customHeight="1">
      <c r="A10" s="119" t="s">
        <v>269</v>
      </c>
      <c r="B10" s="119" t="s">
        <v>266</v>
      </c>
      <c r="C10" s="120">
        <v>5082.0</v>
      </c>
      <c r="D10" s="120">
        <v>5082.0</v>
      </c>
      <c r="E10" s="93">
        <f t="shared" si="1"/>
        <v>0</v>
      </c>
      <c r="F10" s="121" t="s">
        <v>265</v>
      </c>
      <c r="G10" s="93"/>
      <c r="H10" s="93"/>
      <c r="I10" s="93"/>
      <c r="J10" s="93"/>
      <c r="K10" s="93"/>
      <c r="L10" s="93"/>
      <c r="M10" s="93"/>
      <c r="N10" s="93"/>
      <c r="O10" s="93"/>
      <c r="P10" s="93"/>
      <c r="Q10" s="93"/>
      <c r="R10" s="93"/>
      <c r="S10" s="93"/>
      <c r="T10" s="93"/>
      <c r="U10" s="93"/>
      <c r="V10" s="93"/>
      <c r="W10" s="93"/>
      <c r="X10" s="93"/>
      <c r="Y10" s="93"/>
      <c r="Z10" s="93"/>
    </row>
    <row r="11" ht="12.0" customHeight="1">
      <c r="A11" s="119" t="s">
        <v>269</v>
      </c>
      <c r="B11" s="119" t="s">
        <v>268</v>
      </c>
      <c r="C11" s="120">
        <v>7524452.0</v>
      </c>
      <c r="D11" s="120">
        <v>7524452.0</v>
      </c>
      <c r="E11" s="93">
        <f t="shared" si="1"/>
        <v>0</v>
      </c>
      <c r="F11" s="93" t="s">
        <v>267</v>
      </c>
      <c r="G11" s="93"/>
      <c r="H11" s="93"/>
      <c r="I11" s="93"/>
      <c r="J11" s="93"/>
      <c r="K11" s="93"/>
      <c r="L11" s="93"/>
      <c r="M11" s="93"/>
      <c r="N11" s="93"/>
      <c r="O11" s="93"/>
      <c r="P11" s="93"/>
      <c r="Q11" s="93"/>
      <c r="R11" s="93"/>
      <c r="S11" s="93"/>
      <c r="T11" s="93"/>
      <c r="U11" s="93"/>
      <c r="V11" s="93"/>
      <c r="W11" s="93"/>
      <c r="X11" s="93"/>
      <c r="Y11" s="93"/>
      <c r="Z11" s="93"/>
    </row>
    <row r="12" ht="12.0" customHeight="1">
      <c r="A12" s="5"/>
      <c r="B12" s="5"/>
      <c r="C12" s="122"/>
      <c r="D12" s="122"/>
      <c r="E12" s="93"/>
      <c r="F12" s="93"/>
      <c r="G12" s="93"/>
      <c r="H12" s="93"/>
      <c r="I12" s="93"/>
      <c r="J12" s="93"/>
      <c r="K12" s="93"/>
      <c r="L12" s="93"/>
      <c r="M12" s="93"/>
      <c r="N12" s="93"/>
      <c r="O12" s="93"/>
      <c r="P12" s="93"/>
      <c r="Q12" s="93"/>
      <c r="R12" s="93"/>
      <c r="S12" s="93"/>
      <c r="T12" s="93"/>
      <c r="U12" s="93"/>
      <c r="V12" s="93"/>
      <c r="W12" s="93"/>
      <c r="X12" s="93"/>
      <c r="Y12" s="93"/>
      <c r="Z12" s="93"/>
    </row>
    <row r="13" ht="12.0" customHeight="1">
      <c r="A13" s="99" t="s">
        <v>271</v>
      </c>
      <c r="B13" s="99" t="s">
        <v>272</v>
      </c>
      <c r="C13" s="99" t="s">
        <v>273</v>
      </c>
      <c r="D13" s="99" t="s">
        <v>274</v>
      </c>
      <c r="E13" s="123" t="s">
        <v>260</v>
      </c>
      <c r="F13" s="123" t="s">
        <v>275</v>
      </c>
      <c r="G13" s="99" t="s">
        <v>276</v>
      </c>
      <c r="H13" s="123" t="s">
        <v>277</v>
      </c>
      <c r="I13" s="124" t="s">
        <v>278</v>
      </c>
      <c r="J13" s="124" t="s">
        <v>279</v>
      </c>
      <c r="K13" s="124" t="s">
        <v>261</v>
      </c>
      <c r="L13" s="99" t="s">
        <v>127</v>
      </c>
      <c r="M13" s="93"/>
      <c r="N13" s="93"/>
      <c r="O13" s="93"/>
      <c r="P13" s="93"/>
      <c r="Q13" s="93"/>
      <c r="R13" s="93"/>
      <c r="S13" s="93"/>
      <c r="T13" s="93"/>
      <c r="U13" s="93"/>
      <c r="V13" s="93"/>
      <c r="W13" s="93"/>
      <c r="X13" s="93"/>
      <c r="Y13" s="93"/>
      <c r="Z13" s="93"/>
    </row>
    <row r="14" ht="12.0" customHeight="1">
      <c r="A14" s="95" t="s">
        <v>280</v>
      </c>
      <c r="B14" s="95" t="s">
        <v>270</v>
      </c>
      <c r="C14" s="95" t="s">
        <v>142</v>
      </c>
      <c r="D14" s="95" t="s">
        <v>270</v>
      </c>
      <c r="E14" s="95" t="s">
        <v>269</v>
      </c>
      <c r="F14" s="97">
        <v>0.0</v>
      </c>
      <c r="G14" s="95" t="s">
        <v>281</v>
      </c>
      <c r="H14" s="97">
        <v>199.0</v>
      </c>
      <c r="I14" s="95" t="s">
        <v>142</v>
      </c>
      <c r="J14" s="95" t="s">
        <v>282</v>
      </c>
      <c r="K14" s="95" t="s">
        <v>264</v>
      </c>
      <c r="L14" s="97">
        <f t="shared" ref="L14:L15" si="2">H14-J14</f>
        <v>0</v>
      </c>
      <c r="M14" s="125" t="s">
        <v>283</v>
      </c>
      <c r="N14" s="93"/>
      <c r="O14" s="93"/>
      <c r="P14" s="93"/>
      <c r="Q14" s="93"/>
      <c r="R14" s="93"/>
      <c r="S14" s="93"/>
      <c r="T14" s="93"/>
      <c r="U14" s="93"/>
      <c r="V14" s="93"/>
      <c r="W14" s="93"/>
      <c r="X14" s="93"/>
      <c r="Y14" s="93"/>
      <c r="Z14" s="93"/>
    </row>
    <row r="15" ht="12.0" customHeight="1">
      <c r="A15" s="95" t="s">
        <v>284</v>
      </c>
      <c r="B15" s="95" t="s">
        <v>270</v>
      </c>
      <c r="C15" s="95" t="s">
        <v>179</v>
      </c>
      <c r="D15" s="95" t="s">
        <v>270</v>
      </c>
      <c r="E15" s="95" t="s">
        <v>269</v>
      </c>
      <c r="F15" s="97">
        <v>0.0</v>
      </c>
      <c r="G15" s="95" t="s">
        <v>285</v>
      </c>
      <c r="H15" s="97">
        <v>185.0</v>
      </c>
      <c r="I15" s="95" t="s">
        <v>150</v>
      </c>
      <c r="J15" s="95" t="s">
        <v>286</v>
      </c>
      <c r="K15" s="95" t="s">
        <v>268</v>
      </c>
      <c r="L15" s="97">
        <f t="shared" si="2"/>
        <v>0</v>
      </c>
      <c r="M15" s="125" t="s">
        <v>283</v>
      </c>
      <c r="N15" s="93"/>
      <c r="O15" s="93"/>
      <c r="P15" s="93"/>
      <c r="Q15" s="93"/>
      <c r="R15" s="93"/>
      <c r="S15" s="93"/>
      <c r="T15" s="93"/>
      <c r="U15" s="93"/>
      <c r="V15" s="93"/>
      <c r="W15" s="93"/>
      <c r="X15" s="93"/>
      <c r="Y15" s="93"/>
      <c r="Z15" s="93"/>
    </row>
    <row r="16" ht="12.0" customHeight="1">
      <c r="A16" s="5"/>
      <c r="B16" s="5"/>
      <c r="C16" s="5"/>
      <c r="D16" s="5"/>
      <c r="E16" s="5"/>
      <c r="F16" s="122"/>
      <c r="G16" s="5"/>
      <c r="H16" s="122"/>
      <c r="I16" s="5"/>
      <c r="J16" s="5"/>
      <c r="K16" s="5"/>
      <c r="L16" s="122"/>
      <c r="M16" s="93"/>
      <c r="N16" s="93"/>
      <c r="O16" s="93"/>
      <c r="P16" s="93"/>
      <c r="Q16" s="93"/>
      <c r="R16" s="93"/>
      <c r="S16" s="93"/>
      <c r="T16" s="93"/>
      <c r="U16" s="93"/>
      <c r="V16" s="93"/>
      <c r="W16" s="93"/>
      <c r="X16" s="93"/>
      <c r="Y16" s="93"/>
      <c r="Z16" s="93"/>
    </row>
    <row r="17" ht="12.0" customHeight="1">
      <c r="A17" s="93" t="s">
        <v>287</v>
      </c>
      <c r="B17" s="93"/>
      <c r="C17" s="93"/>
      <c r="D17" s="93"/>
      <c r="E17" s="93"/>
      <c r="F17" s="93"/>
      <c r="G17" s="93"/>
      <c r="H17" s="93"/>
      <c r="I17" s="93"/>
      <c r="J17" s="93"/>
      <c r="K17" s="93"/>
      <c r="L17" s="93"/>
      <c r="M17" s="93"/>
      <c r="N17" s="93"/>
      <c r="O17" s="93"/>
      <c r="P17" s="93"/>
      <c r="Q17" s="93"/>
      <c r="R17" s="93"/>
      <c r="S17" s="93"/>
      <c r="T17" s="93"/>
      <c r="U17" s="93"/>
      <c r="V17" s="93"/>
      <c r="W17" s="93"/>
      <c r="X17" s="93"/>
      <c r="Y17" s="93"/>
      <c r="Z17" s="93"/>
    </row>
    <row r="18" ht="12.0" customHeight="1">
      <c r="A18" s="99" t="s">
        <v>288</v>
      </c>
      <c r="B18" s="99" t="s">
        <v>260</v>
      </c>
      <c r="C18" s="99" t="s">
        <v>289</v>
      </c>
      <c r="D18" s="99" t="s">
        <v>290</v>
      </c>
      <c r="E18" s="95" t="s">
        <v>127</v>
      </c>
      <c r="F18" s="126" t="s">
        <v>291</v>
      </c>
      <c r="G18" s="93"/>
      <c r="H18" s="93"/>
      <c r="I18" s="93"/>
      <c r="J18" s="93"/>
      <c r="K18" s="93"/>
      <c r="L18" s="93"/>
      <c r="M18" s="93"/>
      <c r="N18" s="93"/>
      <c r="O18" s="93"/>
      <c r="P18" s="93"/>
      <c r="Q18" s="93"/>
      <c r="R18" s="93"/>
      <c r="S18" s="93"/>
      <c r="T18" s="93"/>
      <c r="U18" s="93"/>
      <c r="V18" s="93"/>
      <c r="W18" s="93"/>
      <c r="X18" s="93"/>
      <c r="Y18" s="93"/>
      <c r="Z18" s="93"/>
    </row>
    <row r="19" ht="12.0" customHeight="1">
      <c r="A19" s="95" t="s">
        <v>292</v>
      </c>
      <c r="B19" s="95" t="s">
        <v>293</v>
      </c>
      <c r="C19" s="97">
        <v>4038.0</v>
      </c>
      <c r="D19" s="97">
        <v>0.0</v>
      </c>
      <c r="E19" s="98">
        <f t="shared" ref="E19:E30" si="3">C19-D19</f>
        <v>4038</v>
      </c>
      <c r="F19" s="93" t="s">
        <v>115</v>
      </c>
      <c r="G19" s="93"/>
      <c r="H19" s="93"/>
      <c r="I19" s="93"/>
      <c r="J19" s="93"/>
      <c r="K19" s="93"/>
      <c r="L19" s="93"/>
      <c r="M19" s="93"/>
      <c r="N19" s="93"/>
      <c r="O19" s="93"/>
      <c r="P19" s="93"/>
      <c r="Q19" s="93"/>
      <c r="R19" s="93"/>
      <c r="S19" s="93"/>
      <c r="T19" s="93"/>
      <c r="U19" s="93"/>
      <c r="V19" s="93"/>
      <c r="W19" s="93"/>
      <c r="X19" s="93"/>
      <c r="Y19" s="93"/>
      <c r="Z19" s="93"/>
    </row>
    <row r="20" ht="12.0" customHeight="1">
      <c r="A20" s="95" t="s">
        <v>294</v>
      </c>
      <c r="B20" s="95" t="s">
        <v>270</v>
      </c>
      <c r="C20" s="97">
        <v>2534.0</v>
      </c>
      <c r="D20" s="97">
        <v>0.0</v>
      </c>
      <c r="E20" s="98">
        <f t="shared" si="3"/>
        <v>2534</v>
      </c>
      <c r="F20" s="93" t="s">
        <v>265</v>
      </c>
      <c r="G20" s="93"/>
      <c r="H20" s="93"/>
      <c r="I20" s="93"/>
      <c r="J20" s="93"/>
      <c r="K20" s="93"/>
      <c r="L20" s="93"/>
      <c r="M20" s="93"/>
      <c r="N20" s="93"/>
      <c r="O20" s="93"/>
      <c r="P20" s="93"/>
      <c r="Q20" s="93"/>
      <c r="R20" s="93"/>
      <c r="S20" s="93"/>
      <c r="T20" s="93"/>
      <c r="U20" s="93"/>
      <c r="V20" s="93"/>
      <c r="W20" s="93"/>
      <c r="X20" s="93"/>
      <c r="Y20" s="93"/>
      <c r="Z20" s="93"/>
    </row>
    <row r="21" ht="12.0" customHeight="1">
      <c r="A21" s="95" t="s">
        <v>264</v>
      </c>
      <c r="B21" s="95" t="s">
        <v>270</v>
      </c>
      <c r="C21" s="97">
        <v>50.0</v>
      </c>
      <c r="D21" s="97">
        <v>0.0</v>
      </c>
      <c r="E21" s="98">
        <f t="shared" si="3"/>
        <v>50</v>
      </c>
      <c r="F21" s="93" t="s">
        <v>265</v>
      </c>
      <c r="G21" s="93"/>
      <c r="H21" s="93"/>
      <c r="I21" s="93"/>
      <c r="J21" s="93"/>
      <c r="K21" s="93"/>
      <c r="L21" s="93"/>
      <c r="M21" s="93"/>
      <c r="N21" s="93"/>
      <c r="O21" s="93"/>
      <c r="P21" s="93"/>
      <c r="Q21" s="93"/>
      <c r="R21" s="93"/>
      <c r="S21" s="93"/>
      <c r="T21" s="93"/>
      <c r="U21" s="93"/>
      <c r="V21" s="93"/>
      <c r="W21" s="93"/>
      <c r="X21" s="93"/>
      <c r="Y21" s="93"/>
      <c r="Z21" s="93"/>
    </row>
    <row r="22" ht="12.0" customHeight="1">
      <c r="A22" s="95" t="s">
        <v>264</v>
      </c>
      <c r="B22" s="95" t="s">
        <v>16</v>
      </c>
      <c r="C22" s="97">
        <v>15521.0</v>
      </c>
      <c r="D22" s="97">
        <v>15521.0</v>
      </c>
      <c r="E22" s="98">
        <f t="shared" si="3"/>
        <v>0</v>
      </c>
      <c r="F22" s="93" t="s">
        <v>265</v>
      </c>
      <c r="G22" s="93"/>
      <c r="H22" s="93"/>
      <c r="I22" s="93"/>
      <c r="J22" s="93"/>
      <c r="K22" s="93"/>
      <c r="L22" s="93"/>
      <c r="M22" s="93"/>
      <c r="N22" s="93"/>
      <c r="O22" s="93"/>
      <c r="P22" s="93"/>
      <c r="Q22" s="93"/>
      <c r="R22" s="93"/>
      <c r="S22" s="93"/>
      <c r="T22" s="93"/>
      <c r="U22" s="93"/>
      <c r="V22" s="93"/>
      <c r="W22" s="93"/>
      <c r="X22" s="93"/>
      <c r="Y22" s="93"/>
      <c r="Z22" s="93"/>
    </row>
    <row r="23" ht="12.0" customHeight="1">
      <c r="A23" s="95" t="s">
        <v>264</v>
      </c>
      <c r="B23" s="95" t="s">
        <v>269</v>
      </c>
      <c r="C23" s="97">
        <v>7723132.0</v>
      </c>
      <c r="D23" s="97">
        <v>7723132.0</v>
      </c>
      <c r="E23" s="98">
        <f t="shared" si="3"/>
        <v>0</v>
      </c>
      <c r="F23" s="93" t="s">
        <v>115</v>
      </c>
      <c r="G23" s="93"/>
      <c r="H23" s="93"/>
      <c r="I23" s="93"/>
      <c r="J23" s="93"/>
      <c r="K23" s="93"/>
      <c r="L23" s="93"/>
      <c r="M23" s="93"/>
      <c r="N23" s="93"/>
      <c r="O23" s="93"/>
      <c r="P23" s="93"/>
      <c r="Q23" s="93"/>
      <c r="R23" s="93"/>
      <c r="S23" s="93"/>
      <c r="T23" s="93"/>
      <c r="U23" s="93"/>
      <c r="V23" s="93"/>
      <c r="W23" s="93"/>
      <c r="X23" s="93"/>
      <c r="Y23" s="93"/>
      <c r="Z23" s="93"/>
    </row>
    <row r="24" ht="12.0" customHeight="1">
      <c r="A24" s="95" t="s">
        <v>295</v>
      </c>
      <c r="B24" s="95" t="s">
        <v>270</v>
      </c>
      <c r="C24" s="97">
        <v>489896.0</v>
      </c>
      <c r="D24" s="97">
        <v>0.0</v>
      </c>
      <c r="E24" s="98">
        <f t="shared" si="3"/>
        <v>489896</v>
      </c>
      <c r="F24" s="93"/>
      <c r="G24" s="93"/>
      <c r="H24" s="93"/>
      <c r="I24" s="93"/>
      <c r="J24" s="93"/>
      <c r="K24" s="93"/>
      <c r="L24" s="93"/>
      <c r="M24" s="93"/>
      <c r="N24" s="93"/>
      <c r="O24" s="93"/>
      <c r="P24" s="93"/>
      <c r="Q24" s="93"/>
      <c r="R24" s="93"/>
      <c r="S24" s="93"/>
      <c r="T24" s="93"/>
      <c r="U24" s="93"/>
      <c r="V24" s="93"/>
      <c r="W24" s="93"/>
      <c r="X24" s="93"/>
      <c r="Y24" s="93"/>
      <c r="Z24" s="93"/>
    </row>
    <row r="25" ht="12.0" customHeight="1">
      <c r="A25" s="95" t="s">
        <v>266</v>
      </c>
      <c r="B25" s="95" t="s">
        <v>270</v>
      </c>
      <c r="C25" s="97">
        <v>422744.0</v>
      </c>
      <c r="D25" s="97">
        <v>0.0</v>
      </c>
      <c r="E25" s="98">
        <f t="shared" si="3"/>
        <v>422744</v>
      </c>
      <c r="F25" s="93"/>
      <c r="G25" s="93"/>
      <c r="H25" s="93"/>
      <c r="I25" s="93"/>
      <c r="J25" s="93"/>
      <c r="K25" s="93"/>
      <c r="L25" s="93"/>
      <c r="M25" s="93"/>
      <c r="N25" s="93"/>
      <c r="O25" s="93"/>
      <c r="P25" s="93"/>
      <c r="Q25" s="93"/>
      <c r="R25" s="93"/>
      <c r="S25" s="93"/>
      <c r="T25" s="93"/>
      <c r="U25" s="93"/>
      <c r="V25" s="93"/>
      <c r="W25" s="93"/>
      <c r="X25" s="93"/>
      <c r="Y25" s="93"/>
      <c r="Z25" s="93"/>
    </row>
    <row r="26" ht="12.0" customHeight="1">
      <c r="A26" s="95" t="s">
        <v>266</v>
      </c>
      <c r="B26" s="95" t="s">
        <v>16</v>
      </c>
      <c r="C26" s="97">
        <v>597.0</v>
      </c>
      <c r="D26" s="97">
        <v>597.0</v>
      </c>
      <c r="E26" s="98">
        <f t="shared" si="3"/>
        <v>0</v>
      </c>
      <c r="F26" s="93"/>
      <c r="G26" s="93"/>
      <c r="H26" s="93"/>
      <c r="I26" s="93"/>
      <c r="J26" s="93"/>
      <c r="K26" s="93"/>
      <c r="L26" s="93"/>
      <c r="M26" s="93"/>
      <c r="N26" s="93"/>
      <c r="O26" s="93"/>
      <c r="P26" s="93"/>
      <c r="Q26" s="93"/>
      <c r="R26" s="93"/>
      <c r="S26" s="93"/>
      <c r="T26" s="93"/>
      <c r="U26" s="93"/>
      <c r="V26" s="93"/>
      <c r="W26" s="93"/>
      <c r="X26" s="93"/>
      <c r="Y26" s="93"/>
      <c r="Z26" s="93"/>
    </row>
    <row r="27" ht="12.0" customHeight="1">
      <c r="A27" s="95" t="s">
        <v>266</v>
      </c>
      <c r="B27" s="95" t="s">
        <v>269</v>
      </c>
      <c r="C27" s="97">
        <v>5082.0</v>
      </c>
      <c r="D27" s="97">
        <v>5082.0</v>
      </c>
      <c r="E27" s="98">
        <f t="shared" si="3"/>
        <v>0</v>
      </c>
      <c r="F27" s="93"/>
      <c r="G27" s="93"/>
      <c r="H27" s="93"/>
      <c r="I27" s="93"/>
      <c r="J27" s="93"/>
      <c r="K27" s="93"/>
      <c r="L27" s="93"/>
      <c r="M27" s="93"/>
      <c r="N27" s="93"/>
      <c r="O27" s="93"/>
      <c r="P27" s="93"/>
      <c r="Q27" s="93"/>
      <c r="R27" s="93"/>
      <c r="S27" s="93"/>
      <c r="T27" s="93"/>
      <c r="U27" s="93"/>
      <c r="V27" s="93"/>
      <c r="W27" s="93"/>
      <c r="X27" s="93"/>
      <c r="Y27" s="93"/>
      <c r="Z27" s="93"/>
    </row>
    <row r="28" ht="12.0" customHeight="1">
      <c r="A28" s="95" t="s">
        <v>268</v>
      </c>
      <c r="B28" s="95" t="s">
        <v>270</v>
      </c>
      <c r="C28" s="97">
        <v>249.0</v>
      </c>
      <c r="D28" s="97">
        <v>0.0</v>
      </c>
      <c r="E28" s="98">
        <f t="shared" si="3"/>
        <v>249</v>
      </c>
      <c r="F28" s="93" t="s">
        <v>265</v>
      </c>
      <c r="G28" s="93"/>
      <c r="H28" s="93"/>
      <c r="I28" s="93"/>
      <c r="J28" s="93"/>
      <c r="K28" s="93"/>
      <c r="L28" s="93"/>
      <c r="M28" s="93"/>
      <c r="N28" s="93"/>
      <c r="O28" s="93"/>
      <c r="P28" s="93"/>
      <c r="Q28" s="93"/>
      <c r="R28" s="93"/>
      <c r="S28" s="93"/>
      <c r="T28" s="93"/>
      <c r="U28" s="93"/>
      <c r="V28" s="93"/>
      <c r="W28" s="93"/>
      <c r="X28" s="93"/>
      <c r="Y28" s="93"/>
      <c r="Z28" s="93"/>
    </row>
    <row r="29" ht="12.0" customHeight="1">
      <c r="A29" s="95" t="s">
        <v>268</v>
      </c>
      <c r="B29" s="95" t="s">
        <v>16</v>
      </c>
      <c r="C29" s="97">
        <v>23833.0</v>
      </c>
      <c r="D29" s="97">
        <v>23833.0</v>
      </c>
      <c r="E29" s="98">
        <f t="shared" si="3"/>
        <v>0</v>
      </c>
      <c r="F29" s="93"/>
      <c r="G29" s="93"/>
      <c r="H29" s="93"/>
      <c r="I29" s="93"/>
      <c r="J29" s="93"/>
      <c r="K29" s="93"/>
      <c r="L29" s="93"/>
      <c r="M29" s="93"/>
      <c r="N29" s="93"/>
      <c r="O29" s="93"/>
      <c r="P29" s="93"/>
      <c r="Q29" s="93"/>
      <c r="R29" s="93"/>
      <c r="S29" s="93"/>
      <c r="T29" s="93"/>
      <c r="U29" s="93"/>
      <c r="V29" s="93"/>
      <c r="W29" s="93"/>
      <c r="X29" s="93"/>
      <c r="Y29" s="93"/>
      <c r="Z29" s="93"/>
    </row>
    <row r="30" ht="12.0" customHeight="1">
      <c r="A30" s="95" t="s">
        <v>268</v>
      </c>
      <c r="B30" s="95" t="s">
        <v>269</v>
      </c>
      <c r="C30" s="97">
        <v>7524452.0</v>
      </c>
      <c r="D30" s="97">
        <v>7524452.0</v>
      </c>
      <c r="E30" s="98">
        <f t="shared" si="3"/>
        <v>0</v>
      </c>
      <c r="F30" s="93"/>
      <c r="G30" s="93"/>
      <c r="H30" s="93"/>
      <c r="I30" s="93"/>
      <c r="J30" s="93"/>
      <c r="K30" s="93"/>
      <c r="L30" s="93"/>
      <c r="M30" s="93"/>
      <c r="N30" s="93"/>
      <c r="O30" s="93"/>
      <c r="P30" s="93"/>
      <c r="Q30" s="93"/>
      <c r="R30" s="93"/>
      <c r="S30" s="93"/>
      <c r="T30" s="93"/>
      <c r="U30" s="93"/>
      <c r="V30" s="93"/>
      <c r="W30" s="93"/>
      <c r="X30" s="93"/>
      <c r="Y30" s="93"/>
      <c r="Z30" s="93"/>
    </row>
    <row r="31" ht="12.0"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2.0" customHeight="1">
      <c r="A32" s="99" t="s">
        <v>271</v>
      </c>
      <c r="B32" s="99" t="s">
        <v>272</v>
      </c>
      <c r="C32" s="99" t="s">
        <v>296</v>
      </c>
      <c r="D32" s="124" t="s">
        <v>288</v>
      </c>
      <c r="E32" s="99" t="s">
        <v>195</v>
      </c>
      <c r="F32" s="124" t="s">
        <v>297</v>
      </c>
      <c r="G32" s="99" t="s">
        <v>298</v>
      </c>
      <c r="H32" s="123" t="s">
        <v>260</v>
      </c>
      <c r="I32" s="123" t="s">
        <v>299</v>
      </c>
      <c r="J32" s="93" t="s">
        <v>127</v>
      </c>
      <c r="K32" s="93" t="s">
        <v>291</v>
      </c>
      <c r="L32" s="93"/>
      <c r="M32" s="93"/>
      <c r="N32" s="93"/>
      <c r="O32" s="93"/>
      <c r="P32" s="93"/>
      <c r="Q32" s="93"/>
      <c r="R32" s="93"/>
      <c r="S32" s="93"/>
      <c r="T32" s="93"/>
      <c r="U32" s="93"/>
      <c r="V32" s="93"/>
      <c r="W32" s="93"/>
      <c r="X32" s="93"/>
      <c r="Y32" s="93"/>
      <c r="Z32" s="93"/>
    </row>
    <row r="33" ht="12.0" customHeight="1">
      <c r="A33" s="95" t="s">
        <v>300</v>
      </c>
      <c r="B33" s="95" t="s">
        <v>301</v>
      </c>
      <c r="C33" s="95" t="s">
        <v>142</v>
      </c>
      <c r="D33" s="95" t="s">
        <v>264</v>
      </c>
      <c r="E33" s="127">
        <v>44444.0</v>
      </c>
      <c r="F33" s="97">
        <v>129.0</v>
      </c>
      <c r="G33" s="95" t="s">
        <v>142</v>
      </c>
      <c r="H33" s="95" t="s">
        <v>269</v>
      </c>
      <c r="I33" s="95" t="s">
        <v>302</v>
      </c>
      <c r="J33" s="93">
        <f t="shared" ref="J33:J34" si="4">F33-I33</f>
        <v>0</v>
      </c>
      <c r="K33" s="125" t="s">
        <v>283</v>
      </c>
      <c r="L33" s="93"/>
      <c r="M33" s="93"/>
      <c r="N33" s="93"/>
      <c r="O33" s="93"/>
      <c r="P33" s="93"/>
      <c r="Q33" s="93"/>
      <c r="R33" s="93"/>
      <c r="S33" s="93"/>
      <c r="T33" s="93"/>
      <c r="U33" s="93"/>
      <c r="V33" s="93"/>
      <c r="W33" s="93"/>
      <c r="X33" s="93"/>
      <c r="Y33" s="93"/>
      <c r="Z33" s="93"/>
    </row>
    <row r="34" ht="12.0" customHeight="1">
      <c r="A34" s="95" t="s">
        <v>303</v>
      </c>
      <c r="B34" s="95" t="s">
        <v>304</v>
      </c>
      <c r="C34" s="95" t="s">
        <v>142</v>
      </c>
      <c r="D34" s="95" t="s">
        <v>264</v>
      </c>
      <c r="E34" s="127">
        <v>44444.0</v>
      </c>
      <c r="F34" s="97">
        <v>199.0</v>
      </c>
      <c r="G34" s="95" t="s">
        <v>142</v>
      </c>
      <c r="H34" s="95" t="s">
        <v>269</v>
      </c>
      <c r="I34" s="95" t="s">
        <v>282</v>
      </c>
      <c r="J34" s="93">
        <f t="shared" si="4"/>
        <v>0</v>
      </c>
      <c r="K34" s="125" t="s">
        <v>283</v>
      </c>
      <c r="L34" s="93"/>
      <c r="M34" s="93"/>
      <c r="N34" s="93"/>
      <c r="O34" s="93"/>
      <c r="P34" s="93"/>
      <c r="Q34" s="93"/>
      <c r="R34" s="93"/>
      <c r="S34" s="93"/>
      <c r="T34" s="93"/>
      <c r="U34" s="93"/>
      <c r="V34" s="93"/>
      <c r="W34" s="93"/>
      <c r="X34" s="93"/>
      <c r="Y34" s="93"/>
      <c r="Z34" s="93"/>
    </row>
    <row r="35" ht="12.0"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2.0"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2.0"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5.75" customHeight="1">
      <c r="A38" s="128" t="s">
        <v>305</v>
      </c>
      <c r="F38" s="93"/>
      <c r="G38" s="93"/>
      <c r="H38" s="93"/>
      <c r="I38" s="93"/>
      <c r="J38" s="93"/>
      <c r="K38" s="93"/>
      <c r="L38" s="93"/>
      <c r="M38" s="93"/>
      <c r="N38" s="93"/>
      <c r="O38" s="93"/>
      <c r="P38" s="93"/>
      <c r="Q38" s="93"/>
      <c r="R38" s="93"/>
      <c r="S38" s="93"/>
      <c r="T38" s="93"/>
      <c r="U38" s="93"/>
      <c r="V38" s="93"/>
      <c r="W38" s="93"/>
      <c r="X38" s="93"/>
      <c r="Y38" s="93"/>
      <c r="Z38" s="93"/>
    </row>
    <row r="39" ht="12.0" customHeight="1">
      <c r="A39" s="129" t="s">
        <v>306</v>
      </c>
      <c r="B39" s="98" t="s">
        <v>307</v>
      </c>
      <c r="C39" s="130" t="s">
        <v>308</v>
      </c>
      <c r="D39" s="98" t="s">
        <v>117</v>
      </c>
      <c r="E39" s="98" t="s">
        <v>309</v>
      </c>
      <c r="F39" s="130" t="s">
        <v>310</v>
      </c>
      <c r="G39" s="129" t="s">
        <v>311</v>
      </c>
      <c r="H39" s="131" t="s">
        <v>119</v>
      </c>
      <c r="I39" s="98" t="s">
        <v>185</v>
      </c>
      <c r="J39" s="132" t="s">
        <v>312</v>
      </c>
      <c r="K39" s="98" t="s">
        <v>313</v>
      </c>
      <c r="L39" s="98" t="s">
        <v>291</v>
      </c>
      <c r="M39" s="93"/>
      <c r="N39" s="93"/>
      <c r="O39" s="93"/>
      <c r="P39" s="93"/>
      <c r="Q39" s="93"/>
      <c r="R39" s="93"/>
      <c r="S39" s="93"/>
      <c r="T39" s="93"/>
      <c r="U39" s="93"/>
      <c r="V39" s="93"/>
      <c r="W39" s="93"/>
      <c r="X39" s="93"/>
      <c r="Y39" s="93"/>
      <c r="Z39" s="93"/>
    </row>
    <row r="40" ht="12.0" customHeight="1">
      <c r="A40" s="129" t="s">
        <v>314</v>
      </c>
      <c r="B40" s="98">
        <v>149.0</v>
      </c>
      <c r="C40" s="130">
        <v>44409.42377314815</v>
      </c>
      <c r="D40" s="98">
        <v>118831.0</v>
      </c>
      <c r="E40" s="98">
        <v>249365.0</v>
      </c>
      <c r="F40" s="130">
        <v>44408.810520833336</v>
      </c>
      <c r="G40" s="129" t="s">
        <v>315</v>
      </c>
      <c r="H40" s="98" t="s">
        <v>316</v>
      </c>
      <c r="I40" s="98" t="s">
        <v>179</v>
      </c>
      <c r="J40" s="98" t="s">
        <v>317</v>
      </c>
      <c r="K40" s="98" t="s">
        <v>318</v>
      </c>
      <c r="L40" s="98" t="s">
        <v>319</v>
      </c>
      <c r="M40" s="93"/>
      <c r="N40" s="93"/>
      <c r="O40" s="93"/>
      <c r="P40" s="93"/>
      <c r="Q40" s="93"/>
      <c r="R40" s="93"/>
      <c r="S40" s="93"/>
      <c r="T40" s="93"/>
      <c r="U40" s="93"/>
      <c r="V40" s="93"/>
      <c r="W40" s="93"/>
      <c r="X40" s="93"/>
      <c r="Y40" s="93"/>
      <c r="Z40" s="93"/>
    </row>
    <row r="41" ht="12.0"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0"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0"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0"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0" customHeight="1">
      <c r="A45" s="133" t="s">
        <v>320</v>
      </c>
      <c r="B45" s="2"/>
      <c r="C45" s="2"/>
      <c r="D45" s="93"/>
      <c r="E45" s="93"/>
      <c r="F45" s="93"/>
      <c r="G45" s="93"/>
      <c r="H45" s="93"/>
      <c r="I45" s="93"/>
      <c r="J45" s="93"/>
      <c r="K45" s="93"/>
      <c r="L45" s="93"/>
      <c r="M45" s="93"/>
      <c r="N45" s="93"/>
      <c r="O45" s="93"/>
      <c r="P45" s="93"/>
      <c r="Q45" s="93"/>
      <c r="R45" s="93"/>
      <c r="S45" s="93"/>
      <c r="T45" s="93"/>
      <c r="U45" s="93"/>
      <c r="V45" s="93"/>
      <c r="W45" s="93"/>
      <c r="X45" s="93"/>
      <c r="Y45" s="93"/>
      <c r="Z45" s="93"/>
    </row>
    <row r="46" ht="12.0" customHeight="1">
      <c r="A46" s="134">
        <v>1.0</v>
      </c>
      <c r="B46" s="93" t="s">
        <v>321</v>
      </c>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0" customHeight="1">
      <c r="A47" s="98" t="s">
        <v>171</v>
      </c>
      <c r="B47" s="98" t="s">
        <v>322</v>
      </c>
      <c r="C47" s="98" t="s">
        <v>122</v>
      </c>
      <c r="D47" s="98" t="s">
        <v>123</v>
      </c>
      <c r="E47" s="98" t="s">
        <v>174</v>
      </c>
      <c r="F47" s="98" t="s">
        <v>323</v>
      </c>
      <c r="G47" s="98" t="s">
        <v>324</v>
      </c>
      <c r="H47" s="98" t="s">
        <v>128</v>
      </c>
      <c r="I47" s="93"/>
      <c r="J47" s="93"/>
      <c r="K47" s="93"/>
      <c r="L47" s="93"/>
      <c r="M47" s="93"/>
      <c r="N47" s="93"/>
      <c r="O47" s="93"/>
      <c r="P47" s="93"/>
      <c r="Q47" s="93"/>
      <c r="R47" s="93"/>
      <c r="S47" s="93"/>
      <c r="T47" s="93"/>
      <c r="U47" s="93"/>
      <c r="V47" s="93"/>
      <c r="W47" s="93"/>
      <c r="X47" s="93"/>
      <c r="Y47" s="93"/>
      <c r="Z47" s="93"/>
    </row>
    <row r="48" ht="12.0" customHeight="1">
      <c r="A48" s="98" t="s">
        <v>142</v>
      </c>
      <c r="B48" s="98">
        <v>27617.0</v>
      </c>
      <c r="C48" s="98" t="s">
        <v>145</v>
      </c>
      <c r="D48" s="98" t="s">
        <v>325</v>
      </c>
      <c r="E48" s="98">
        <v>10.0</v>
      </c>
      <c r="F48" s="98">
        <v>0.0</v>
      </c>
      <c r="G48" s="98">
        <f t="shared" ref="G48:G52" si="5">E48-F48</f>
        <v>10</v>
      </c>
      <c r="H48" s="98"/>
      <c r="I48" s="93"/>
      <c r="J48" s="93"/>
      <c r="K48" s="93"/>
      <c r="L48" s="93"/>
      <c r="M48" s="93"/>
      <c r="N48" s="93"/>
      <c r="O48" s="93"/>
      <c r="P48" s="93"/>
      <c r="Q48" s="93"/>
      <c r="R48" s="93"/>
      <c r="S48" s="93"/>
      <c r="T48" s="93"/>
      <c r="U48" s="93"/>
      <c r="V48" s="93"/>
      <c r="W48" s="93"/>
      <c r="X48" s="93"/>
      <c r="Y48" s="93"/>
      <c r="Z48" s="93"/>
    </row>
    <row r="49" ht="12.0" customHeight="1">
      <c r="A49" s="98" t="s">
        <v>142</v>
      </c>
      <c r="B49" s="98">
        <v>29186.0</v>
      </c>
      <c r="C49" s="98" t="s">
        <v>145</v>
      </c>
      <c r="D49" s="98" t="s">
        <v>326</v>
      </c>
      <c r="E49" s="98">
        <v>11.0</v>
      </c>
      <c r="F49" s="98">
        <v>0.0</v>
      </c>
      <c r="G49" s="98">
        <f t="shared" si="5"/>
        <v>11</v>
      </c>
      <c r="H49" s="98"/>
      <c r="I49" s="93"/>
      <c r="J49" s="93"/>
      <c r="K49" s="93"/>
      <c r="L49" s="93"/>
      <c r="M49" s="93"/>
      <c r="N49" s="93"/>
      <c r="O49" s="93"/>
      <c r="P49" s="93"/>
      <c r="Q49" s="93"/>
      <c r="R49" s="93"/>
      <c r="S49" s="93"/>
      <c r="T49" s="93"/>
      <c r="U49" s="93"/>
      <c r="V49" s="93"/>
      <c r="W49" s="93"/>
      <c r="X49" s="93"/>
      <c r="Y49" s="93"/>
      <c r="Z49" s="93"/>
    </row>
    <row r="50" ht="12.0" customHeight="1">
      <c r="A50" s="98" t="s">
        <v>142</v>
      </c>
      <c r="B50" s="98">
        <v>92389.0</v>
      </c>
      <c r="C50" s="98" t="s">
        <v>145</v>
      </c>
      <c r="D50" s="98" t="s">
        <v>327</v>
      </c>
      <c r="E50" s="98">
        <v>249.0</v>
      </c>
      <c r="F50" s="98">
        <v>0.0</v>
      </c>
      <c r="G50" s="98">
        <f t="shared" si="5"/>
        <v>249</v>
      </c>
      <c r="H50" s="98"/>
      <c r="I50" s="93"/>
      <c r="J50" s="93"/>
      <c r="K50" s="93"/>
      <c r="L50" s="93"/>
      <c r="M50" s="93"/>
      <c r="N50" s="93"/>
      <c r="O50" s="93"/>
      <c r="P50" s="93"/>
      <c r="Q50" s="93"/>
      <c r="R50" s="93"/>
      <c r="S50" s="93"/>
      <c r="T50" s="93"/>
      <c r="U50" s="93"/>
      <c r="V50" s="93"/>
      <c r="W50" s="93"/>
      <c r="X50" s="93"/>
      <c r="Y50" s="93"/>
      <c r="Z50" s="93"/>
    </row>
    <row r="51" ht="12.0" customHeight="1">
      <c r="A51" s="98" t="s">
        <v>179</v>
      </c>
      <c r="B51" s="98">
        <v>788815.0</v>
      </c>
      <c r="C51" s="98" t="s">
        <v>316</v>
      </c>
      <c r="D51" s="98" t="s">
        <v>158</v>
      </c>
      <c r="E51" s="98"/>
      <c r="F51" s="98">
        <v>249.0</v>
      </c>
      <c r="G51" s="98">
        <f t="shared" si="5"/>
        <v>-249</v>
      </c>
      <c r="H51" s="98" t="s">
        <v>328</v>
      </c>
      <c r="I51" s="93"/>
      <c r="J51" s="93"/>
      <c r="K51" s="93"/>
      <c r="L51" s="93"/>
      <c r="M51" s="93"/>
      <c r="N51" s="93"/>
      <c r="O51" s="93"/>
      <c r="P51" s="93"/>
      <c r="Q51" s="93"/>
      <c r="R51" s="93"/>
      <c r="S51" s="93"/>
      <c r="T51" s="93"/>
      <c r="U51" s="93"/>
      <c r="V51" s="93"/>
      <c r="W51" s="93"/>
      <c r="X51" s="93"/>
      <c r="Y51" s="93"/>
      <c r="Z51" s="93"/>
    </row>
    <row r="52" ht="12.0" customHeight="1">
      <c r="A52" s="98" t="s">
        <v>179</v>
      </c>
      <c r="B52" s="98">
        <v>795781.0</v>
      </c>
      <c r="C52" s="98" t="s">
        <v>316</v>
      </c>
      <c r="D52" s="98" t="s">
        <v>329</v>
      </c>
      <c r="E52" s="98"/>
      <c r="F52" s="98">
        <v>149.0</v>
      </c>
      <c r="G52" s="98">
        <f t="shared" si="5"/>
        <v>-149</v>
      </c>
      <c r="H52" s="98" t="s">
        <v>328</v>
      </c>
      <c r="I52" s="93"/>
      <c r="J52" s="93"/>
      <c r="K52" s="93"/>
      <c r="L52" s="93"/>
      <c r="M52" s="93"/>
      <c r="N52" s="93"/>
      <c r="O52" s="93"/>
      <c r="P52" s="93"/>
      <c r="Q52" s="93"/>
      <c r="R52" s="93"/>
      <c r="S52" s="93"/>
      <c r="T52" s="93"/>
      <c r="U52" s="93"/>
      <c r="V52" s="93"/>
      <c r="W52" s="93"/>
      <c r="X52" s="93"/>
      <c r="Y52" s="93"/>
      <c r="Z52" s="93"/>
    </row>
    <row r="53" ht="12.0"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0" customHeight="1">
      <c r="A54" s="134">
        <v>2.0</v>
      </c>
      <c r="B54" s="93" t="s">
        <v>330</v>
      </c>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0"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0" customHeight="1">
      <c r="A56" s="98" t="s">
        <v>119</v>
      </c>
      <c r="B56" s="98" t="s">
        <v>185</v>
      </c>
      <c r="C56" s="98" t="s">
        <v>117</v>
      </c>
      <c r="D56" s="98" t="s">
        <v>181</v>
      </c>
      <c r="E56" s="98" t="s">
        <v>331</v>
      </c>
      <c r="F56" s="93"/>
      <c r="G56" s="93"/>
      <c r="H56" s="93"/>
      <c r="I56" s="93"/>
      <c r="J56" s="93"/>
      <c r="K56" s="93"/>
      <c r="L56" s="93"/>
      <c r="M56" s="93"/>
      <c r="N56" s="93"/>
      <c r="O56" s="93"/>
      <c r="P56" s="93"/>
      <c r="Q56" s="93"/>
      <c r="R56" s="93"/>
      <c r="S56" s="93"/>
      <c r="T56" s="93"/>
      <c r="U56" s="93"/>
      <c r="V56" s="93"/>
      <c r="W56" s="93"/>
      <c r="X56" s="93"/>
      <c r="Y56" s="93"/>
      <c r="Z56" s="93"/>
    </row>
    <row r="57" ht="12.0" customHeight="1">
      <c r="A57" s="98" t="s">
        <v>147</v>
      </c>
      <c r="B57" s="98" t="s">
        <v>142</v>
      </c>
      <c r="C57" s="98" t="s">
        <v>332</v>
      </c>
      <c r="D57" s="98">
        <v>0.995</v>
      </c>
      <c r="E57" s="98" t="s">
        <v>333</v>
      </c>
      <c r="F57" s="93"/>
      <c r="G57" s="93"/>
      <c r="H57" s="93"/>
      <c r="I57" s="93"/>
      <c r="J57" s="93"/>
      <c r="K57" s="93"/>
      <c r="L57" s="93"/>
      <c r="M57" s="93"/>
      <c r="N57" s="93"/>
      <c r="O57" s="93"/>
      <c r="P57" s="93"/>
      <c r="Q57" s="93"/>
      <c r="R57" s="93"/>
      <c r="S57" s="93"/>
      <c r="T57" s="93"/>
      <c r="U57" s="93"/>
      <c r="V57" s="93"/>
      <c r="W57" s="93"/>
      <c r="X57" s="93"/>
      <c r="Y57" s="93"/>
      <c r="Z57" s="93"/>
    </row>
    <row r="58" ht="12.0" customHeight="1">
      <c r="A58" s="98" t="s">
        <v>137</v>
      </c>
      <c r="B58" s="98" t="s">
        <v>142</v>
      </c>
      <c r="C58" s="98" t="s">
        <v>334</v>
      </c>
      <c r="D58" s="98">
        <v>3.0</v>
      </c>
      <c r="E58" s="98" t="s">
        <v>149</v>
      </c>
      <c r="F58" s="93"/>
      <c r="G58" s="93"/>
      <c r="H58" s="93"/>
      <c r="I58" s="93"/>
      <c r="J58" s="93"/>
      <c r="K58" s="93"/>
      <c r="L58" s="93"/>
      <c r="M58" s="93"/>
      <c r="N58" s="93"/>
      <c r="O58" s="93"/>
      <c r="P58" s="93"/>
      <c r="Q58" s="93"/>
      <c r="R58" s="93"/>
      <c r="S58" s="93"/>
      <c r="T58" s="93"/>
      <c r="U58" s="93"/>
      <c r="V58" s="93"/>
      <c r="W58" s="93"/>
      <c r="X58" s="93"/>
      <c r="Y58" s="93"/>
      <c r="Z58" s="93"/>
    </row>
    <row r="59" ht="12.0" customHeight="1">
      <c r="A59" s="98" t="s">
        <v>156</v>
      </c>
      <c r="B59" s="98" t="s">
        <v>142</v>
      </c>
      <c r="C59" s="98" t="s">
        <v>335</v>
      </c>
      <c r="D59" s="98">
        <v>4.5</v>
      </c>
      <c r="E59" s="98" t="s">
        <v>146</v>
      </c>
      <c r="F59" s="93"/>
      <c r="G59" s="93"/>
      <c r="H59" s="93"/>
      <c r="I59" s="93"/>
      <c r="J59" s="93"/>
      <c r="K59" s="93"/>
      <c r="L59" s="93"/>
      <c r="M59" s="93"/>
      <c r="N59" s="93"/>
      <c r="O59" s="93"/>
      <c r="P59" s="93"/>
      <c r="Q59" s="93"/>
      <c r="R59" s="93"/>
      <c r="S59" s="93"/>
      <c r="T59" s="93"/>
      <c r="U59" s="93"/>
      <c r="V59" s="93"/>
      <c r="W59" s="93"/>
      <c r="X59" s="93"/>
      <c r="Y59" s="93"/>
      <c r="Z59" s="93"/>
    </row>
    <row r="60" ht="12.0" customHeight="1">
      <c r="A60" s="98" t="s">
        <v>143</v>
      </c>
      <c r="B60" s="98" t="s">
        <v>146</v>
      </c>
      <c r="C60" s="98" t="s">
        <v>336</v>
      </c>
      <c r="D60" s="98">
        <v>0.11</v>
      </c>
      <c r="E60" s="98" t="s">
        <v>149</v>
      </c>
      <c r="F60" s="93"/>
      <c r="G60" s="93"/>
      <c r="H60" s="93"/>
      <c r="I60" s="93"/>
      <c r="J60" s="93"/>
      <c r="K60" s="93"/>
      <c r="L60" s="93"/>
      <c r="M60" s="93"/>
      <c r="N60" s="93"/>
      <c r="O60" s="93"/>
      <c r="P60" s="93"/>
      <c r="Q60" s="93"/>
      <c r="R60" s="93"/>
      <c r="S60" s="93"/>
      <c r="T60" s="93"/>
      <c r="U60" s="93"/>
      <c r="V60" s="93"/>
      <c r="W60" s="93"/>
      <c r="X60" s="93"/>
      <c r="Y60" s="93"/>
      <c r="Z60" s="93"/>
    </row>
    <row r="61" ht="12.0" customHeight="1">
      <c r="A61" s="98" t="s">
        <v>159</v>
      </c>
      <c r="B61" s="98" t="s">
        <v>142</v>
      </c>
      <c r="C61" s="98" t="s">
        <v>337</v>
      </c>
      <c r="D61" s="98">
        <v>0.245</v>
      </c>
      <c r="E61" s="98" t="s">
        <v>146</v>
      </c>
      <c r="F61" s="93"/>
      <c r="G61" s="93"/>
      <c r="H61" s="93"/>
      <c r="I61" s="93"/>
      <c r="J61" s="93"/>
      <c r="K61" s="93"/>
      <c r="L61" s="93"/>
      <c r="M61" s="93"/>
      <c r="N61" s="93"/>
      <c r="O61" s="93"/>
      <c r="P61" s="93"/>
      <c r="Q61" s="93"/>
      <c r="R61" s="93"/>
      <c r="S61" s="93"/>
      <c r="T61" s="93"/>
      <c r="U61" s="93"/>
      <c r="V61" s="93"/>
      <c r="W61" s="93"/>
      <c r="X61" s="93"/>
      <c r="Y61" s="93"/>
      <c r="Z61" s="93"/>
    </row>
    <row r="62" ht="12.0"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0"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0"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0"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0"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0"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0"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0"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0"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0"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0"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0"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0"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0"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0"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0"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0"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0"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0"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0"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0"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0"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0"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0"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0"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0"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0"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0"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0"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0"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0"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0"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0"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0"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0"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0"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0"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0"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0"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0"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0"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0"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0"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0"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0"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0"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0"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0"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0"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0"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0"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0"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0"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0"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0"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0"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0"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0"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0"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0"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0"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0"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0"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0"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0"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0"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0"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0"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0"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0"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0"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0"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0"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0"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0"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0"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0"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0"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0"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0"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0"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0"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0"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0"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0"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0"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0"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0"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0"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0"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0"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0"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0"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0"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0"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0"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0"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0"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0"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0"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0"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0"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0"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0"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0"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0"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0"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0"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0"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0"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0"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0"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0"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0"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0"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0"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0"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0"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0"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0"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0"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0"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0"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0"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0"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0"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0"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0"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0"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0"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0"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0"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0"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0"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0"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0"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0"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0"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0"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0"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0"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0"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0"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0"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0"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0"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0"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0"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0"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0"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0"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0"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0"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0"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0"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0"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0"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0"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0"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0"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0"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0"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0"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0"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0"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0"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0"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0"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0"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0"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0"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0"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0"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0"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0"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0"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0"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0"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0"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0"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0"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0"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0"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0"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0"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0"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0"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0"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0"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0"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0"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0"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0"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0"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0"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0"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0"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0"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0"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0"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0"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0"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0"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0"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0"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0"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0"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0"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0"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0"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0"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0"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0"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0"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0"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0"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0"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0"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0"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0"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0"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0"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0"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0"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0"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0"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0"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0"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0"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0"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0"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0"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0"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0"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0"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0"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0"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0"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0"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0"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0"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0"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0"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0"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0"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0"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0"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0"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0"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0"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0"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0"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0"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0"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0"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0"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0"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0"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0"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0"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0"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0"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0"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0"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0"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0"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0"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0"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0"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0"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0"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0"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0"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0"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0"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0"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0"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0"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0"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0"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0"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0"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0"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0"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0"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0"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0"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0"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0"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0"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0"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0"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0"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0"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0"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0"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0"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0"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0"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0"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0"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0"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0"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0"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0"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0"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0"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0"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0"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0"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0"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0"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0"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0"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0"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0"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0"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0"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0"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0"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0"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0"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0"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0"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0"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0"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0"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0"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0"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0"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0"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0"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0"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0"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0"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0"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0"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0"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0"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0"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0"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0"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0"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0"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0"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0"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0"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0"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0"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0"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0"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0"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0"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0"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0"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0"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0"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0"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0"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0"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0"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0"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0"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0"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0"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0"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0"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0"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0"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0"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0"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0"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0"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0"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0"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0"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0"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0"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0"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0"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0"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0"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0"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0"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0"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0"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0"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0"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0"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0"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0"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0"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0"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0"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0"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0"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0"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0"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0"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0"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0"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0"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0"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0"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0"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0"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0"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0"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0"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0"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0"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0"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0"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0"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0"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0"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0"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0"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0"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0"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0"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0"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0"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0"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0"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0"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0"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0"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0"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0"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0"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0"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0"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0"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0"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0"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0"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0"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0"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0"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0"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0"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0"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0"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0"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0"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0"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0"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0"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0"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0"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0"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0"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0"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0"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0"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0"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0"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0"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0"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0"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0"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0"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0"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0"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0"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0"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0"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0"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0"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0"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0"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0"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0"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0"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0"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0"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0"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0"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0"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0"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0"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0"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0"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0"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0"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0"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0"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0"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0"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0"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0"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0"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0"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0"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0"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0"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0"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0"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0"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0"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0"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0"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0"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0"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0"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0"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0"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0"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0"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0"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0"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0"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0"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0"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0"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0"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0"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0"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0"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0"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0"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0"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0"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0"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0"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0"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0"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0"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0"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0"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0"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0"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0"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0"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0"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0"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0"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0"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0"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0"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0"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0"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0"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0"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0"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0"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0"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0"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0"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0"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0"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0"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0"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0"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0"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0"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0"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0"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0"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0"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0"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0"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0"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0"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0"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0"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0"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0"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0"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0"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0"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0"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0"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0"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0"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0"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0"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0"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0"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0"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0"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0"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0"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0"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0"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0"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0"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0"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0"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0"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0"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0"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0"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0"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0"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0"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0"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0"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0"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0"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0"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0"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0"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0"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0"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0"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0"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0"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0"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0"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0"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0"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0"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0"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0"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0"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0"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0"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0"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0"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0"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0"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0"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0"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0"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0"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0"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0"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0"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0"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0"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0"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0"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0"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0"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0"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0"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0"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0"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0"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0"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0"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0"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0"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0"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0"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0"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0"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0"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0"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0"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0"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0"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0"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0"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0"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0"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0"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0"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0"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0"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0"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0"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0"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0"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0"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0"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0"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0"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0"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0"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0"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0"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0"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0"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0"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0"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0"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0"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0"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0"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0"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0"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0"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0"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0"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0"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0"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0"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0"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0"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0"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0"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0"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0"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0"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0"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0"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0"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0"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0"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0"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0"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0"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0"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0"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0"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0"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0"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0"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0"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0"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0"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0"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0"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0"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0"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0"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0"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0"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0"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0"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0"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0"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0"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0"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0"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0"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0"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0"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0"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0"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0"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0"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0"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0"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0"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0"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0"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0"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0"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0"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0"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0"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0"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0"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0"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0"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0"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0"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0"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0"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0"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0"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0"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0"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0"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0"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0"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0"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0"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0"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0"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0"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0"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0"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0"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0"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0"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0"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0"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0"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0"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0"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0"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0"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0"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0"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0"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0"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0"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0"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0"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0"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0"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0"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0"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0"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0"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0"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0"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0"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0"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0"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0"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0"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0"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0"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0"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0"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0"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0"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0"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0"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0"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0"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0"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0"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0"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0"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0"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0"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0"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0"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0"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0"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0"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0"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0"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0"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0"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0"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0"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0"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0"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0"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0"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0"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0"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0"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0"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0"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0"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0"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0"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0"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0"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0"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0"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0"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0"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0"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0"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0"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0"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0"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0"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0"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0"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0"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0"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0"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0"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0"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0"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0"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0"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0"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0"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0"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0"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0"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0"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0"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0"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0"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0"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0"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0"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0"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0"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0"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0"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0"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0"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0"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0"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0"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0"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0"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0"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0"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0"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0"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0"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0"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0"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0"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0"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0"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0"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0"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0"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0"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0"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0"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0"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0"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0"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0"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0"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0"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0"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0"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0"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0"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0"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0"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0"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0"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0"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0"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0"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0"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0"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0"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0"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0"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0"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0"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0"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0"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0"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0"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0"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0"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0"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0"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0"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0"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0"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0"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0"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0"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0"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0"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0"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0"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3">
    <mergeCell ref="A1:C1"/>
    <mergeCell ref="A38:E38"/>
    <mergeCell ref="A45:C45"/>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71"/>
    <col customWidth="1" min="4" max="6" width="43.43"/>
    <col customWidth="1" min="7" max="7" width="29.86"/>
    <col customWidth="1" min="8" max="8" width="20.43"/>
    <col customWidth="1" min="9" max="26" width="8.71"/>
  </cols>
  <sheetData>
    <row r="1" ht="14.25" customHeight="1">
      <c r="A1" s="10"/>
      <c r="B1" s="105" t="s">
        <v>338</v>
      </c>
      <c r="C1" s="104"/>
      <c r="D1" s="104"/>
      <c r="E1" s="104"/>
      <c r="F1" s="84"/>
      <c r="G1" s="135" t="s">
        <v>339</v>
      </c>
      <c r="H1" s="84"/>
    </row>
    <row r="2" ht="14.25" customHeight="1">
      <c r="A2" s="136" t="s">
        <v>340</v>
      </c>
      <c r="B2" s="137" t="s">
        <v>341</v>
      </c>
      <c r="C2" s="137" t="s">
        <v>342</v>
      </c>
      <c r="D2" s="138" t="s">
        <v>343</v>
      </c>
      <c r="E2" s="138" t="s">
        <v>344</v>
      </c>
      <c r="F2" s="138" t="s">
        <v>345</v>
      </c>
      <c r="G2" s="139" t="s">
        <v>346</v>
      </c>
      <c r="H2" s="139" t="s">
        <v>347</v>
      </c>
    </row>
    <row r="3" ht="14.25" customHeight="1">
      <c r="A3" s="10" t="s">
        <v>187</v>
      </c>
      <c r="B3" s="10" t="s">
        <v>150</v>
      </c>
      <c r="C3" s="10">
        <v>1.0</v>
      </c>
      <c r="D3" s="10">
        <v>50000.0</v>
      </c>
      <c r="E3" s="10"/>
      <c r="F3" s="10"/>
      <c r="G3" s="10">
        <v>50.0</v>
      </c>
      <c r="H3" s="10">
        <v>100000.0</v>
      </c>
    </row>
    <row r="4" ht="14.25" customHeight="1">
      <c r="A4" s="10" t="s">
        <v>187</v>
      </c>
      <c r="B4" s="10" t="s">
        <v>142</v>
      </c>
      <c r="C4" s="10">
        <v>1.0</v>
      </c>
      <c r="D4" s="10">
        <v>50000.0</v>
      </c>
      <c r="E4" s="10"/>
      <c r="F4" s="10"/>
      <c r="G4" s="10">
        <v>50.0</v>
      </c>
      <c r="H4" s="10">
        <v>100000.0</v>
      </c>
    </row>
    <row r="5" ht="14.25" customHeight="1">
      <c r="A5" s="10" t="s">
        <v>187</v>
      </c>
      <c r="B5" s="10" t="s">
        <v>146</v>
      </c>
      <c r="C5" s="10">
        <v>1.0</v>
      </c>
      <c r="D5" s="10">
        <v>50000.0</v>
      </c>
      <c r="E5" s="10"/>
      <c r="F5" s="10"/>
      <c r="G5" s="10">
        <v>50.0</v>
      </c>
      <c r="H5" s="10">
        <v>100000.0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1:F1"/>
    <mergeCell ref="G1:H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8.14"/>
    <col customWidth="1" min="3" max="3" width="5.29"/>
    <col customWidth="1" min="4" max="4" width="11.29"/>
    <col customWidth="1" min="5" max="5" width="14.71"/>
    <col customWidth="1" min="6" max="26" width="8.71"/>
  </cols>
  <sheetData>
    <row r="1" ht="14.25" customHeight="1">
      <c r="A1" s="116" t="s">
        <v>348</v>
      </c>
    </row>
    <row r="2" ht="14.25" customHeight="1"/>
    <row r="3" ht="14.25" customHeight="1">
      <c r="A3" s="10" t="s">
        <v>349</v>
      </c>
      <c r="B3" s="10" t="s">
        <v>350</v>
      </c>
      <c r="C3" s="10" t="s">
        <v>351</v>
      </c>
      <c r="D3" s="140" t="s">
        <v>230</v>
      </c>
      <c r="E3" s="140" t="s">
        <v>352</v>
      </c>
    </row>
    <row r="4" ht="14.25" customHeight="1">
      <c r="A4" s="10"/>
      <c r="B4" s="10"/>
      <c r="C4" s="10" t="s">
        <v>353</v>
      </c>
      <c r="D4" s="140" t="s">
        <v>178</v>
      </c>
      <c r="E4" s="95" t="s">
        <v>354</v>
      </c>
    </row>
    <row r="5" ht="14.25" customHeight="1">
      <c r="A5" s="10"/>
      <c r="B5" s="10"/>
      <c r="C5" s="10" t="s">
        <v>355</v>
      </c>
      <c r="D5" s="140" t="s">
        <v>178</v>
      </c>
      <c r="E5" s="95" t="s">
        <v>354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7.0"/>
    <col customWidth="1" min="3" max="3" width="19.0"/>
    <col customWidth="1" min="4" max="4" width="21.0"/>
    <col customWidth="1" min="5" max="5" width="18.0"/>
    <col customWidth="1" min="6" max="6" width="10.86"/>
    <col customWidth="1" min="7" max="7" width="24.86"/>
    <col customWidth="1" min="8" max="8" width="24.14"/>
    <col customWidth="1" min="9" max="9" width="24.57"/>
    <col customWidth="1" min="10" max="10" width="18.14"/>
    <col customWidth="1" min="11" max="11" width="19.86"/>
    <col customWidth="1" min="12" max="12" width="24.57"/>
    <col customWidth="1" min="13" max="13" width="16.14"/>
    <col customWidth="1" min="14" max="14" width="20.29"/>
    <col customWidth="1" min="15" max="26" width="9.14"/>
  </cols>
  <sheetData>
    <row r="1" ht="12.0" customHeight="1">
      <c r="A1" s="141" t="s">
        <v>356</v>
      </c>
      <c r="B1" s="93"/>
      <c r="C1" s="93"/>
      <c r="D1" s="93"/>
      <c r="E1" s="93"/>
      <c r="F1" s="93"/>
      <c r="G1" s="93"/>
      <c r="H1" s="93"/>
      <c r="I1" s="93"/>
      <c r="J1" s="93"/>
      <c r="K1" s="93"/>
      <c r="L1" s="93"/>
      <c r="M1" s="93"/>
      <c r="N1" s="93"/>
      <c r="O1" s="93"/>
      <c r="P1" s="93"/>
      <c r="Q1" s="93"/>
      <c r="R1" s="93"/>
      <c r="S1" s="93"/>
      <c r="T1" s="93"/>
      <c r="U1" s="93"/>
      <c r="V1" s="93"/>
      <c r="W1" s="93"/>
      <c r="X1" s="93"/>
      <c r="Y1" s="93"/>
      <c r="Z1" s="93"/>
    </row>
    <row r="2" ht="12.0" customHeight="1">
      <c r="A2" s="93"/>
      <c r="B2" s="93"/>
      <c r="C2" s="93"/>
      <c r="D2" s="93"/>
      <c r="E2" s="93"/>
      <c r="F2" s="93"/>
      <c r="G2" s="93"/>
      <c r="H2" s="93"/>
      <c r="I2" s="93"/>
      <c r="J2" s="93"/>
      <c r="K2" s="93"/>
      <c r="L2" s="93"/>
      <c r="M2" s="93"/>
      <c r="N2" s="93"/>
      <c r="O2" s="93"/>
      <c r="P2" s="93"/>
      <c r="Q2" s="93"/>
      <c r="R2" s="93"/>
      <c r="S2" s="93"/>
      <c r="T2" s="93"/>
      <c r="U2" s="93"/>
      <c r="V2" s="93"/>
      <c r="W2" s="93"/>
      <c r="X2" s="93"/>
      <c r="Y2" s="93"/>
      <c r="Z2" s="93"/>
    </row>
    <row r="3" ht="12.0" customHeight="1">
      <c r="A3" s="134" t="s">
        <v>357</v>
      </c>
      <c r="B3" s="93"/>
      <c r="C3" s="93"/>
      <c r="D3" s="93"/>
      <c r="E3" s="93"/>
      <c r="F3" s="93"/>
      <c r="G3" s="93"/>
      <c r="H3" s="93"/>
      <c r="I3" s="93"/>
      <c r="J3" s="93"/>
      <c r="K3" s="93"/>
      <c r="L3" s="93"/>
      <c r="M3" s="93"/>
      <c r="N3" s="93"/>
      <c r="O3" s="93"/>
      <c r="P3" s="93"/>
      <c r="Q3" s="93"/>
      <c r="R3" s="93"/>
      <c r="S3" s="93"/>
      <c r="T3" s="93"/>
      <c r="U3" s="93"/>
      <c r="V3" s="93"/>
      <c r="W3" s="93"/>
      <c r="X3" s="93"/>
      <c r="Y3" s="93"/>
      <c r="Z3" s="93"/>
    </row>
    <row r="4" ht="12.0" customHeight="1">
      <c r="A4" s="98" t="s">
        <v>358</v>
      </c>
      <c r="B4" s="142" t="s">
        <v>359</v>
      </c>
      <c r="C4" s="98" t="s">
        <v>360</v>
      </c>
      <c r="D4" s="98" t="s">
        <v>361</v>
      </c>
      <c r="E4" s="98" t="s">
        <v>362</v>
      </c>
      <c r="F4" s="142" t="s">
        <v>350</v>
      </c>
      <c r="G4" s="98" t="s">
        <v>363</v>
      </c>
      <c r="H4" s="98" t="s">
        <v>364</v>
      </c>
      <c r="I4" s="98" t="s">
        <v>365</v>
      </c>
      <c r="J4" s="142" t="s">
        <v>366</v>
      </c>
      <c r="K4" s="98" t="s">
        <v>367</v>
      </c>
      <c r="L4" s="142" t="s">
        <v>368</v>
      </c>
      <c r="M4" s="98" t="s">
        <v>369</v>
      </c>
      <c r="N4" s="98" t="s">
        <v>370</v>
      </c>
      <c r="O4" s="93"/>
      <c r="P4" s="93"/>
      <c r="Q4" s="93"/>
      <c r="R4" s="93"/>
      <c r="S4" s="93"/>
      <c r="T4" s="93"/>
      <c r="U4" s="93"/>
      <c r="V4" s="93"/>
      <c r="W4" s="93"/>
      <c r="X4" s="93"/>
      <c r="Y4" s="93"/>
      <c r="Z4" s="93"/>
    </row>
    <row r="5" ht="12.0" customHeight="1">
      <c r="A5" s="98" t="s">
        <v>371</v>
      </c>
      <c r="B5" s="143">
        <v>44429.0</v>
      </c>
      <c r="C5" s="98" t="s">
        <v>372</v>
      </c>
      <c r="D5" s="98">
        <v>9.002595258E9</v>
      </c>
      <c r="E5" s="98"/>
      <c r="F5" s="98">
        <v>149.0</v>
      </c>
      <c r="G5" s="98" t="s">
        <v>145</v>
      </c>
      <c r="H5" s="98" t="s">
        <v>327</v>
      </c>
      <c r="I5" s="98" t="s">
        <v>373</v>
      </c>
      <c r="J5" s="98" t="s">
        <v>264</v>
      </c>
      <c r="K5" s="98"/>
      <c r="L5" s="144" t="s">
        <v>374</v>
      </c>
      <c r="M5" s="98" t="s">
        <v>375</v>
      </c>
      <c r="N5" s="98" t="s">
        <v>376</v>
      </c>
      <c r="O5" s="93"/>
      <c r="P5" s="93"/>
      <c r="Q5" s="93"/>
      <c r="R5" s="93"/>
      <c r="S5" s="93"/>
      <c r="T5" s="93"/>
      <c r="U5" s="93"/>
      <c r="V5" s="93"/>
      <c r="W5" s="93"/>
      <c r="X5" s="93"/>
      <c r="Y5" s="93"/>
      <c r="Z5" s="93"/>
    </row>
    <row r="6" ht="12.0" customHeight="1">
      <c r="A6" s="93"/>
      <c r="B6" s="145"/>
      <c r="C6" s="93"/>
      <c r="D6" s="93"/>
      <c r="E6" s="93"/>
      <c r="F6" s="93"/>
      <c r="G6" s="93"/>
      <c r="H6" s="93"/>
      <c r="I6" s="93"/>
      <c r="J6" s="93"/>
      <c r="K6" s="93"/>
      <c r="L6" s="134"/>
      <c r="M6" s="93"/>
      <c r="N6" s="93"/>
      <c r="O6" s="93"/>
      <c r="P6" s="93"/>
      <c r="Q6" s="93"/>
      <c r="R6" s="93"/>
      <c r="S6" s="93"/>
      <c r="T6" s="93"/>
      <c r="U6" s="93"/>
      <c r="V6" s="93"/>
      <c r="W6" s="93"/>
      <c r="X6" s="93"/>
      <c r="Y6" s="93"/>
      <c r="Z6" s="93"/>
    </row>
    <row r="7" ht="12.0" customHeight="1">
      <c r="A7" s="134" t="s">
        <v>377</v>
      </c>
      <c r="B7" s="145"/>
      <c r="C7" s="93"/>
      <c r="D7" s="93"/>
      <c r="E7" s="93"/>
      <c r="F7" s="93"/>
      <c r="G7" s="93"/>
      <c r="H7" s="93"/>
      <c r="I7" s="93"/>
      <c r="J7" s="93"/>
      <c r="K7" s="93"/>
      <c r="L7" s="134"/>
      <c r="M7" s="93"/>
      <c r="N7" s="93"/>
      <c r="O7" s="93"/>
      <c r="P7" s="93"/>
      <c r="Q7" s="93"/>
      <c r="R7" s="93"/>
      <c r="S7" s="93"/>
      <c r="T7" s="93"/>
      <c r="U7" s="93"/>
      <c r="V7" s="93"/>
      <c r="W7" s="93"/>
      <c r="X7" s="93"/>
      <c r="Y7" s="93"/>
      <c r="Z7" s="93"/>
    </row>
    <row r="8" ht="12.0" customHeight="1">
      <c r="A8" s="146" t="s">
        <v>378</v>
      </c>
      <c r="B8" s="146" t="s">
        <v>359</v>
      </c>
      <c r="C8" s="147" t="s">
        <v>379</v>
      </c>
      <c r="D8" s="146" t="s">
        <v>380</v>
      </c>
      <c r="E8" s="148" t="s">
        <v>350</v>
      </c>
      <c r="F8" s="146" t="s">
        <v>363</v>
      </c>
      <c r="G8" s="146" t="s">
        <v>364</v>
      </c>
      <c r="H8" s="148" t="s">
        <v>381</v>
      </c>
      <c r="I8" s="148" t="s">
        <v>382</v>
      </c>
      <c r="J8" s="146" t="s">
        <v>362</v>
      </c>
      <c r="K8" s="93"/>
      <c r="L8" s="134"/>
      <c r="M8" s="93"/>
      <c r="N8" s="93"/>
      <c r="O8" s="93"/>
      <c r="P8" s="93"/>
      <c r="Q8" s="93"/>
      <c r="R8" s="93"/>
      <c r="S8" s="93"/>
      <c r="T8" s="93"/>
      <c r="U8" s="93"/>
      <c r="V8" s="93"/>
      <c r="W8" s="93"/>
      <c r="X8" s="93"/>
      <c r="Y8" s="93"/>
      <c r="Z8" s="93"/>
    </row>
    <row r="9" ht="12.0" customHeight="1">
      <c r="A9" s="98" t="s">
        <v>383</v>
      </c>
      <c r="B9" s="149">
        <v>44306.63724537037</v>
      </c>
      <c r="C9" s="149">
        <v>44440.651458333334</v>
      </c>
      <c r="D9" s="98" t="s">
        <v>384</v>
      </c>
      <c r="E9" s="98">
        <v>129.0</v>
      </c>
      <c r="F9" s="98" t="s">
        <v>145</v>
      </c>
      <c r="G9" s="98" t="s">
        <v>327</v>
      </c>
      <c r="H9" s="98" t="s">
        <v>295</v>
      </c>
      <c r="I9" s="98" t="s">
        <v>385</v>
      </c>
      <c r="J9" s="98"/>
      <c r="K9" s="93"/>
      <c r="L9" s="134"/>
      <c r="M9" s="93"/>
      <c r="N9" s="93"/>
      <c r="O9" s="93"/>
      <c r="P9" s="93"/>
      <c r="Q9" s="93"/>
      <c r="R9" s="93"/>
      <c r="S9" s="93"/>
      <c r="T9" s="93"/>
      <c r="U9" s="93"/>
      <c r="V9" s="93"/>
      <c r="W9" s="93"/>
      <c r="X9" s="93"/>
      <c r="Y9" s="93"/>
      <c r="Z9" s="93"/>
    </row>
    <row r="10" ht="12.0" customHeight="1">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row>
    <row r="11" ht="12.0" customHeight="1">
      <c r="A11" s="134" t="s">
        <v>386</v>
      </c>
      <c r="B11" s="93"/>
      <c r="C11" s="93"/>
      <c r="D11" s="93"/>
      <c r="E11" s="93"/>
      <c r="F11" s="93"/>
      <c r="G11" s="93"/>
      <c r="H11" s="93"/>
      <c r="I11" s="93"/>
      <c r="J11" s="93"/>
      <c r="K11" s="93"/>
      <c r="L11" s="93"/>
      <c r="M11" s="93"/>
      <c r="N11" s="93"/>
      <c r="O11" s="93"/>
      <c r="P11" s="93"/>
      <c r="Q11" s="93"/>
      <c r="R11" s="93"/>
      <c r="S11" s="93"/>
      <c r="T11" s="93"/>
      <c r="U11" s="93"/>
      <c r="V11" s="93"/>
      <c r="W11" s="93"/>
      <c r="X11" s="93"/>
      <c r="Y11" s="93"/>
      <c r="Z11" s="93"/>
    </row>
    <row r="12" ht="12.0" customHeight="1">
      <c r="A12" s="98" t="s">
        <v>387</v>
      </c>
      <c r="B12" s="142" t="s">
        <v>388</v>
      </c>
      <c r="C12" s="142" t="s">
        <v>350</v>
      </c>
      <c r="D12" s="142" t="s">
        <v>389</v>
      </c>
      <c r="E12" s="142" t="s">
        <v>390</v>
      </c>
      <c r="F12" s="98" t="s">
        <v>391</v>
      </c>
      <c r="G12" s="142" t="s">
        <v>392</v>
      </c>
      <c r="H12" s="98" t="s">
        <v>393</v>
      </c>
      <c r="I12" s="142" t="s">
        <v>394</v>
      </c>
      <c r="J12" s="98" t="s">
        <v>395</v>
      </c>
      <c r="K12" s="98" t="s">
        <v>396</v>
      </c>
      <c r="L12" s="98" t="s">
        <v>340</v>
      </c>
      <c r="M12" s="98" t="s">
        <v>397</v>
      </c>
      <c r="N12" s="93"/>
      <c r="O12" s="93"/>
      <c r="P12" s="93"/>
      <c r="Q12" s="93"/>
      <c r="R12" s="93"/>
      <c r="S12" s="93"/>
      <c r="T12" s="93"/>
      <c r="U12" s="93"/>
      <c r="V12" s="93"/>
      <c r="W12" s="93"/>
      <c r="X12" s="93"/>
      <c r="Y12" s="93"/>
      <c r="Z12" s="93"/>
    </row>
    <row r="13" ht="12.0" customHeight="1">
      <c r="A13" s="98">
        <v>8.709650015E9</v>
      </c>
      <c r="B13" s="98" t="s">
        <v>266</v>
      </c>
      <c r="C13" s="98">
        <v>21.0</v>
      </c>
      <c r="D13" s="98">
        <v>20.4</v>
      </c>
      <c r="E13" s="98">
        <v>20.4</v>
      </c>
      <c r="F13" s="98">
        <v>1.42117741E8</v>
      </c>
      <c r="G13" s="98" t="s">
        <v>398</v>
      </c>
      <c r="H13" s="98"/>
      <c r="I13" s="149">
        <v>44439.99994212963</v>
      </c>
      <c r="J13" s="149">
        <v>44440.00069444445</v>
      </c>
      <c r="K13" s="98" t="s">
        <v>146</v>
      </c>
      <c r="L13" s="98" t="s">
        <v>145</v>
      </c>
      <c r="M13" s="98" t="s">
        <v>399</v>
      </c>
      <c r="N13" s="93"/>
      <c r="O13" s="93"/>
      <c r="P13" s="93"/>
      <c r="Q13" s="93"/>
      <c r="R13" s="93"/>
      <c r="S13" s="93"/>
      <c r="T13" s="93"/>
      <c r="U13" s="93"/>
      <c r="V13" s="93"/>
      <c r="W13" s="93"/>
      <c r="X13" s="93"/>
      <c r="Y13" s="93"/>
      <c r="Z13" s="93"/>
    </row>
    <row r="14" ht="12.0" customHeight="1">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ht="12.0" customHeight="1">
      <c r="A15" s="150" t="s">
        <v>400</v>
      </c>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ht="12.0" customHeight="1">
      <c r="A16" s="98" t="s">
        <v>387</v>
      </c>
      <c r="B16" s="142" t="s">
        <v>388</v>
      </c>
      <c r="C16" s="142" t="s">
        <v>350</v>
      </c>
      <c r="D16" s="142" t="s">
        <v>389</v>
      </c>
      <c r="E16" s="142" t="s">
        <v>390</v>
      </c>
      <c r="F16" s="98" t="s">
        <v>391</v>
      </c>
      <c r="G16" s="142" t="s">
        <v>392</v>
      </c>
      <c r="H16" s="98" t="s">
        <v>393</v>
      </c>
      <c r="I16" s="98" t="s">
        <v>394</v>
      </c>
      <c r="J16" s="142" t="s">
        <v>395</v>
      </c>
      <c r="K16" s="98" t="s">
        <v>396</v>
      </c>
      <c r="L16" s="98" t="s">
        <v>340</v>
      </c>
      <c r="M16" s="93"/>
      <c r="N16" s="93"/>
      <c r="O16" s="93"/>
      <c r="P16" s="93"/>
      <c r="Q16" s="93"/>
      <c r="R16" s="93"/>
      <c r="S16" s="93"/>
      <c r="T16" s="93"/>
      <c r="U16" s="93"/>
      <c r="V16" s="93"/>
      <c r="W16" s="93"/>
      <c r="X16" s="93"/>
      <c r="Y16" s="93"/>
      <c r="Z16" s="93"/>
    </row>
    <row r="17" ht="12.0" customHeight="1">
      <c r="A17" s="98">
        <v>8.76911124E9</v>
      </c>
      <c r="B17" s="98" t="s">
        <v>266</v>
      </c>
      <c r="C17" s="98">
        <v>23.0</v>
      </c>
      <c r="D17" s="98">
        <v>22.66</v>
      </c>
      <c r="E17" s="98">
        <v>22.66</v>
      </c>
      <c r="F17" s="98">
        <v>7.5105002E7</v>
      </c>
      <c r="G17" s="98" t="s">
        <v>401</v>
      </c>
      <c r="H17" s="98"/>
      <c r="I17" s="149">
        <v>43798.91189814815</v>
      </c>
      <c r="J17" s="149">
        <v>43800.05981481481</v>
      </c>
      <c r="K17" s="98" t="s">
        <v>327</v>
      </c>
      <c r="L17" s="98" t="s">
        <v>145</v>
      </c>
      <c r="M17" s="93"/>
      <c r="N17" s="93"/>
      <c r="O17" s="93"/>
      <c r="P17" s="93"/>
      <c r="Q17" s="93"/>
      <c r="R17" s="93"/>
      <c r="S17" s="93"/>
      <c r="T17" s="93"/>
      <c r="U17" s="93"/>
      <c r="V17" s="93"/>
      <c r="W17" s="93"/>
      <c r="X17" s="93"/>
      <c r="Y17" s="93"/>
      <c r="Z17" s="93"/>
    </row>
    <row r="18" ht="12.0" customHeight="1">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ht="12.0" customHeight="1">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ht="12.0" customHeight="1">
      <c r="A20" s="141" t="s">
        <v>402</v>
      </c>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ht="12.0"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ht="12.0" customHeight="1">
      <c r="A22" s="98" t="s">
        <v>358</v>
      </c>
      <c r="B22" s="142" t="s">
        <v>359</v>
      </c>
      <c r="C22" s="98" t="s">
        <v>363</v>
      </c>
      <c r="D22" s="98" t="s">
        <v>364</v>
      </c>
      <c r="E22" s="98" t="s">
        <v>403</v>
      </c>
      <c r="F22" s="98" t="s">
        <v>404</v>
      </c>
      <c r="G22" s="98" t="s">
        <v>405</v>
      </c>
      <c r="H22" s="142" t="s">
        <v>406</v>
      </c>
      <c r="I22" s="98" t="s">
        <v>362</v>
      </c>
      <c r="J22" s="98" t="s">
        <v>407</v>
      </c>
      <c r="K22" s="98" t="s">
        <v>408</v>
      </c>
      <c r="L22" s="142" t="s">
        <v>409</v>
      </c>
      <c r="M22" s="93"/>
      <c r="N22" s="93"/>
      <c r="O22" s="93"/>
      <c r="P22" s="93"/>
      <c r="Q22" s="93"/>
      <c r="R22" s="93"/>
      <c r="S22" s="93"/>
      <c r="T22" s="93"/>
      <c r="U22" s="93"/>
      <c r="V22" s="93"/>
      <c r="W22" s="93"/>
      <c r="X22" s="93"/>
      <c r="Y22" s="93"/>
      <c r="Z22" s="93"/>
    </row>
    <row r="23" ht="12.0" customHeight="1">
      <c r="A23" s="98" t="s">
        <v>410</v>
      </c>
      <c r="B23" s="98" t="s">
        <v>411</v>
      </c>
      <c r="C23" s="98" t="s">
        <v>145</v>
      </c>
      <c r="D23" s="98" t="s">
        <v>329</v>
      </c>
      <c r="E23" s="98" t="s">
        <v>412</v>
      </c>
      <c r="F23" s="98" t="s">
        <v>413</v>
      </c>
      <c r="G23" s="98" t="s">
        <v>373</v>
      </c>
      <c r="H23" s="98" t="s">
        <v>414</v>
      </c>
      <c r="I23" s="98" t="s">
        <v>270</v>
      </c>
      <c r="J23" s="98">
        <v>11.0</v>
      </c>
      <c r="K23" s="98">
        <v>2.5</v>
      </c>
      <c r="L23" s="98">
        <v>0.275</v>
      </c>
      <c r="M23" s="93"/>
      <c r="N23" s="93"/>
      <c r="O23" s="93"/>
      <c r="P23" s="93"/>
      <c r="Q23" s="93"/>
      <c r="R23" s="93"/>
      <c r="S23" s="93"/>
      <c r="T23" s="93"/>
      <c r="U23" s="93"/>
      <c r="V23" s="93"/>
      <c r="W23" s="93"/>
      <c r="X23" s="93"/>
      <c r="Y23" s="93"/>
      <c r="Z23" s="93"/>
    </row>
    <row r="24" ht="12.0"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ht="12.0"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ht="12.0" customHeight="1">
      <c r="A26" s="141" t="s">
        <v>415</v>
      </c>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2.0" customHeight="1">
      <c r="A27" s="98" t="s">
        <v>358</v>
      </c>
      <c r="B27" s="98" t="s">
        <v>359</v>
      </c>
      <c r="C27" s="98" t="s">
        <v>363</v>
      </c>
      <c r="D27" s="98" t="s">
        <v>364</v>
      </c>
      <c r="E27" s="98" t="s">
        <v>403</v>
      </c>
      <c r="F27" s="98" t="s">
        <v>404</v>
      </c>
      <c r="G27" s="98" t="s">
        <v>405</v>
      </c>
      <c r="H27" s="142" t="s">
        <v>406</v>
      </c>
      <c r="I27" s="98" t="s">
        <v>362</v>
      </c>
      <c r="J27" s="98" t="s">
        <v>407</v>
      </c>
      <c r="K27" s="98" t="s">
        <v>408</v>
      </c>
      <c r="L27" s="142" t="s">
        <v>409</v>
      </c>
      <c r="M27" s="142" t="s">
        <v>416</v>
      </c>
      <c r="N27" s="93"/>
      <c r="O27" s="93"/>
      <c r="P27" s="93"/>
      <c r="Q27" s="93"/>
      <c r="R27" s="93"/>
      <c r="S27" s="93"/>
      <c r="T27" s="93"/>
      <c r="U27" s="93"/>
      <c r="V27" s="93"/>
      <c r="W27" s="93"/>
      <c r="X27" s="93"/>
      <c r="Y27" s="93"/>
      <c r="Z27" s="93"/>
    </row>
    <row r="28" ht="12.0" customHeight="1">
      <c r="A28" s="98" t="s">
        <v>417</v>
      </c>
      <c r="B28" s="98" t="s">
        <v>418</v>
      </c>
      <c r="C28" s="98" t="s">
        <v>145</v>
      </c>
      <c r="D28" s="98" t="s">
        <v>141</v>
      </c>
      <c r="E28" s="98" t="s">
        <v>419</v>
      </c>
      <c r="F28" s="98" t="s">
        <v>413</v>
      </c>
      <c r="G28" s="98" t="s">
        <v>373</v>
      </c>
      <c r="H28" s="93" t="s">
        <v>420</v>
      </c>
      <c r="I28" s="98" t="s">
        <v>270</v>
      </c>
      <c r="J28" s="98">
        <v>50.0</v>
      </c>
      <c r="K28" s="98">
        <v>4.55</v>
      </c>
      <c r="L28" s="98">
        <v>2.275</v>
      </c>
      <c r="M28" s="98" t="s">
        <v>421</v>
      </c>
      <c r="N28" s="93"/>
      <c r="O28" s="93"/>
      <c r="P28" s="93"/>
      <c r="Q28" s="93"/>
      <c r="R28" s="93"/>
      <c r="S28" s="93"/>
      <c r="T28" s="93"/>
      <c r="U28" s="93"/>
      <c r="V28" s="93"/>
      <c r="W28" s="93"/>
      <c r="X28" s="93"/>
      <c r="Y28" s="93"/>
      <c r="Z28" s="93"/>
    </row>
    <row r="29" ht="12.0"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2.0"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2.0" customHeight="1">
      <c r="A31" s="151" t="s">
        <v>422</v>
      </c>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2.0"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2.0" customHeight="1">
      <c r="A33" s="152" t="s">
        <v>423</v>
      </c>
      <c r="B33" s="153" t="s">
        <v>350</v>
      </c>
      <c r="C33" s="93" t="s">
        <v>424</v>
      </c>
      <c r="D33" s="153" t="s">
        <v>425</v>
      </c>
      <c r="E33" s="93" t="s">
        <v>349</v>
      </c>
      <c r="F33" s="153" t="s">
        <v>426</v>
      </c>
      <c r="G33" s="152" t="s">
        <v>427</v>
      </c>
      <c r="H33" s="152" t="s">
        <v>428</v>
      </c>
      <c r="I33" s="152" t="s">
        <v>429</v>
      </c>
      <c r="J33" s="152" t="s">
        <v>430</v>
      </c>
      <c r="K33" s="152" t="s">
        <v>431</v>
      </c>
      <c r="L33" s="152" t="s">
        <v>432</v>
      </c>
      <c r="M33" s="152" t="s">
        <v>433</v>
      </c>
      <c r="N33" s="152" t="s">
        <v>434</v>
      </c>
      <c r="O33" s="152" t="s">
        <v>435</v>
      </c>
      <c r="P33" s="154"/>
      <c r="Q33" s="93"/>
      <c r="R33" s="93"/>
      <c r="S33" s="93"/>
      <c r="T33" s="93"/>
      <c r="U33" s="93"/>
      <c r="V33" s="93"/>
      <c r="W33" s="93"/>
      <c r="X33" s="93"/>
      <c r="Y33" s="93"/>
      <c r="Z33" s="93"/>
    </row>
    <row r="34" ht="12.0" customHeight="1">
      <c r="A34" s="98" t="s">
        <v>436</v>
      </c>
      <c r="B34" s="98">
        <v>11.0</v>
      </c>
      <c r="C34" s="98">
        <v>1011076.0</v>
      </c>
      <c r="D34" s="149">
        <v>44424.0596875</v>
      </c>
      <c r="E34" s="98">
        <v>1.0871655747E10</v>
      </c>
      <c r="F34" s="93" t="s">
        <v>437</v>
      </c>
      <c r="G34" s="98">
        <v>0.0</v>
      </c>
      <c r="H34" s="98" t="s">
        <v>438</v>
      </c>
      <c r="I34" s="98">
        <v>6.62212144E8</v>
      </c>
      <c r="J34" s="98" t="s">
        <v>439</v>
      </c>
      <c r="K34" s="98">
        <v>11.0</v>
      </c>
      <c r="L34" s="98">
        <v>495.0</v>
      </c>
      <c r="M34" s="98">
        <v>484.0</v>
      </c>
      <c r="N34" s="98">
        <v>27.0</v>
      </c>
      <c r="O34" s="98" t="s">
        <v>440</v>
      </c>
      <c r="P34" s="98"/>
      <c r="Q34" s="93"/>
      <c r="R34" s="93"/>
      <c r="S34" s="93"/>
      <c r="T34" s="93"/>
      <c r="U34" s="93"/>
      <c r="V34" s="93"/>
      <c r="W34" s="93"/>
      <c r="X34" s="93"/>
      <c r="Y34" s="93"/>
      <c r="Z34" s="93"/>
    </row>
    <row r="35" ht="12.0"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2.0"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2.0" customHeight="1">
      <c r="A37" s="155" t="s">
        <v>441</v>
      </c>
      <c r="B37" s="155" t="s">
        <v>442</v>
      </c>
      <c r="C37" s="155" t="s">
        <v>443</v>
      </c>
      <c r="D37" s="155" t="s">
        <v>444</v>
      </c>
      <c r="E37" s="155" t="s">
        <v>396</v>
      </c>
      <c r="F37" s="156" t="s">
        <v>445</v>
      </c>
      <c r="G37" s="155" t="s">
        <v>446</v>
      </c>
      <c r="H37" s="156" t="s">
        <v>350</v>
      </c>
      <c r="I37" s="155" t="s">
        <v>447</v>
      </c>
      <c r="J37" s="155" t="s">
        <v>448</v>
      </c>
      <c r="K37" s="156" t="s">
        <v>449</v>
      </c>
      <c r="L37" s="155" t="s">
        <v>59</v>
      </c>
      <c r="M37" s="155" t="s">
        <v>450</v>
      </c>
      <c r="N37" s="157" t="s">
        <v>451</v>
      </c>
      <c r="O37" s="157" t="s">
        <v>452</v>
      </c>
      <c r="P37" s="93"/>
      <c r="Q37" s="93"/>
      <c r="R37" s="93"/>
      <c r="S37" s="93"/>
      <c r="T37" s="93"/>
      <c r="U37" s="93"/>
      <c r="V37" s="93"/>
      <c r="W37" s="93"/>
      <c r="X37" s="93"/>
      <c r="Y37" s="93"/>
      <c r="Z37" s="93"/>
    </row>
    <row r="38" ht="12.0" customHeight="1">
      <c r="A38" s="158" t="s">
        <v>453</v>
      </c>
      <c r="B38" s="158">
        <v>9.415066053E9</v>
      </c>
      <c r="C38" s="158">
        <v>19482.0</v>
      </c>
      <c r="D38" s="159" t="s">
        <v>454</v>
      </c>
      <c r="E38" s="152" t="s">
        <v>455</v>
      </c>
      <c r="F38" s="160" t="s">
        <v>456</v>
      </c>
      <c r="G38" s="161">
        <v>43855.57346064815</v>
      </c>
      <c r="H38" s="162">
        <v>149.0</v>
      </c>
      <c r="I38" s="163">
        <v>43834.492847222224</v>
      </c>
      <c r="J38" s="164" t="s">
        <v>457</v>
      </c>
      <c r="K38" s="160" t="s">
        <v>458</v>
      </c>
      <c r="L38" s="152" t="s">
        <v>459</v>
      </c>
      <c r="M38" s="152"/>
      <c r="N38" s="158" t="s">
        <v>460</v>
      </c>
      <c r="O38" s="158" t="s">
        <v>461</v>
      </c>
      <c r="P38" s="93"/>
      <c r="Q38" s="93"/>
      <c r="R38" s="93"/>
      <c r="S38" s="93"/>
      <c r="T38" s="93"/>
      <c r="U38" s="93"/>
      <c r="V38" s="93"/>
      <c r="W38" s="93"/>
      <c r="X38" s="93"/>
      <c r="Y38" s="93"/>
      <c r="Z38" s="93"/>
    </row>
    <row r="39" ht="12.0" customHeight="1">
      <c r="A39" s="158" t="s">
        <v>462</v>
      </c>
      <c r="B39" s="158">
        <v>9.832368922E9</v>
      </c>
      <c r="C39" s="158">
        <v>19515.0</v>
      </c>
      <c r="D39" s="158" t="s">
        <v>463</v>
      </c>
      <c r="E39" s="162" t="s">
        <v>158</v>
      </c>
      <c r="F39" s="160" t="s">
        <v>464</v>
      </c>
      <c r="G39" s="161">
        <v>43836.0</v>
      </c>
      <c r="H39" s="162">
        <v>149.0</v>
      </c>
      <c r="I39" s="163">
        <v>43836.627650462964</v>
      </c>
      <c r="J39" s="164" t="s">
        <v>457</v>
      </c>
      <c r="K39" s="160" t="s">
        <v>458</v>
      </c>
      <c r="L39" s="152" t="s">
        <v>465</v>
      </c>
      <c r="M39" s="152"/>
      <c r="N39" s="158" t="s">
        <v>466</v>
      </c>
      <c r="O39" s="158" t="s">
        <v>467</v>
      </c>
      <c r="P39" s="93"/>
      <c r="Q39" s="93"/>
      <c r="R39" s="93"/>
      <c r="S39" s="93"/>
      <c r="T39" s="93"/>
      <c r="U39" s="93"/>
      <c r="V39" s="93"/>
      <c r="W39" s="93"/>
      <c r="X39" s="93"/>
      <c r="Y39" s="93"/>
      <c r="Z39" s="93"/>
    </row>
    <row r="40" ht="12.0" customHeight="1">
      <c r="A40" s="158" t="s">
        <v>468</v>
      </c>
      <c r="B40" s="158">
        <v>7.667165559E9</v>
      </c>
      <c r="C40" s="158">
        <v>21349.0</v>
      </c>
      <c r="D40" s="152" t="s">
        <v>469</v>
      </c>
      <c r="E40" s="152" t="s">
        <v>455</v>
      </c>
      <c r="F40" s="160" t="s">
        <v>470</v>
      </c>
      <c r="G40" s="161">
        <v>43853.0</v>
      </c>
      <c r="H40" s="152">
        <v>199.0</v>
      </c>
      <c r="I40" s="163">
        <v>43853.65770833333</v>
      </c>
      <c r="J40" s="164" t="s">
        <v>457</v>
      </c>
      <c r="K40" s="160" t="s">
        <v>458</v>
      </c>
      <c r="L40" s="152" t="s">
        <v>459</v>
      </c>
      <c r="M40" s="152"/>
      <c r="N40" s="158" t="s">
        <v>460</v>
      </c>
      <c r="O40" s="158" t="s">
        <v>461</v>
      </c>
      <c r="P40" s="93"/>
      <c r="Q40" s="93"/>
      <c r="R40" s="93"/>
      <c r="S40" s="93"/>
      <c r="T40" s="93"/>
      <c r="U40" s="93"/>
      <c r="V40" s="93"/>
      <c r="W40" s="93"/>
      <c r="X40" s="93"/>
      <c r="Y40" s="93"/>
      <c r="Z40" s="93"/>
    </row>
    <row r="41" ht="12.0"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0"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0"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0"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0"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2.0"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0"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2.0"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2.0"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2.0"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2.0"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2.0"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2.0"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0"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0"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0"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2.0"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2.0"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2.0"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2.0"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2.0"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0"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0"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0"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0"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0"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0"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0"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0"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0"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0"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0"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0"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0"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0"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0"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0"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0"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0"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0"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0"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0"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0"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0"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0"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0"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0"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0"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0"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0"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0"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0"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0"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0"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0"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0"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0"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0"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0"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0"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0"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0"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0"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0"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0"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0"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0"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0"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0"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0"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0"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0"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0"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0"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0"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0"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0"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0"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0"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0"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0"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0"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0"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0"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0"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0"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0"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0"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0"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0"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0"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0"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0"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0"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0"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0"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0"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0"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0"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0"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0"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0"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0"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0"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0"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0"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0"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0"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0"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0"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0"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0"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0"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0"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0"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0"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0"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0"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0"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0"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0"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0"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0"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0"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0"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0"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0"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0"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0"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0"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0"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0"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0"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0"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0"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0"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0"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0"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0"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0"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0"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0"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0"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0"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0"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0"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0"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0"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0"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0"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0"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0"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0"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0"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0"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0"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0"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0"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0"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0"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0"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0"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0"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0"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0"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0"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0"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0"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0"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0"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0"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0"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0"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0"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0"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0"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0"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0"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0"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0"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0"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0"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0"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0"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0"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0"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0"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0"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0"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0"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0"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0"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0"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0"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0"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0"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0"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0"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0"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0"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0"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0"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0"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0"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0"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0"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0"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0"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0"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0"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0"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0"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0"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0"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0"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0"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0"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0"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0"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0"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0"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0"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0"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0"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0"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0"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0"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0"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0"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0"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0"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0"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0"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0"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0"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0"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0"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0"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0"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0"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0"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0"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0"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0"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0"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0"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0"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0"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0"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0"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0"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0"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0"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0"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0"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0"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0"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0"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0"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0"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0"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0"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0"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0"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0"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0"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0"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0"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0"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0"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0"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0"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0"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0"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0"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0"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0"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0"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0"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0"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0"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0"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0"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0"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0"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0"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0"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0"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0"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0"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0"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0"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0"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0"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0"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0"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0"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0"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0"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0"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0"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0"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0"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0"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0"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0"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0"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0"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0"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0"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0"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0"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0"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0"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0"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0"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0"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0"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0"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0"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0"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0"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0"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0"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0"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0"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0"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0"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0"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0"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0"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0"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0"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0"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0"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0"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0"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0"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0"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0"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0"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0"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0"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0"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0"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0"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0"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0"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0"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0"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0"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0"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0"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0"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0"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0"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0"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0"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0"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0"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0"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0"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0"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0"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0"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0"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0"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0"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0"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0"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0"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0"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0"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0"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0"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0"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0"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0"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0"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0"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0"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0"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0"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0"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0"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0"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0"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0"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0"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0"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0"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0"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0"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0"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0"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0"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0"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0"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0"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0"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0"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0"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0"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0"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0"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0"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0"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0"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0"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0"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0"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0"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0"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0"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0"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0"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0"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0"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0"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0"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0"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0"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0"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0"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0"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0"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0"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0"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0"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0"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0"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0"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0"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0"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0"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0"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0"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0"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0"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0"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0"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0"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0"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0"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0"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0"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0"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0"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0"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0"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0"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0"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0"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0"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0"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0"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0"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0"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0"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0"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0"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0"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0"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0"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0"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0"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0"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0"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0"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0"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0"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0"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0"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0"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0"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0"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0"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0"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0"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0"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0"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0"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0"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0"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0"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0"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0"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0"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0"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0"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0"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0"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0"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0"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0"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0"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0"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0"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0"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0"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0"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0"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0"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0"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0"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0"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0"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0"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0"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0"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0"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0"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0"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0"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0"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0"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0"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0"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0"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0"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0"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0"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0"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0"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0"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0"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0"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0"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0"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0"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0"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0"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0"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0"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0"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0"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0"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0"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0"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0"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0"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0"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0"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0"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0"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0"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0"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0"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0"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0"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0"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0"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0"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0"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0"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0"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0"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0"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0"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0"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0"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0"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0"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0"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0"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0"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0"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0"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0"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0"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0"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0"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0"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0"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0"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0"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0"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0"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0"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0"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0"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0"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0"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0"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0"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0"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0"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0"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0"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0"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0"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0"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0"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0"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0"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0"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0"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0"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0"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0"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0"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0"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0"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0"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0"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0"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0"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0"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0"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0"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0"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0"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0"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0"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0"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0"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0"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0"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0"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0"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0"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0"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0"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0"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0"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0"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0"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0"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0"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0"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0"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0"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0"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0"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0"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0"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0"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0"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0"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0"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0"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0"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0"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0"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0"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0"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0"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0"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0"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0"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0"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0"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0"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0"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0"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0"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0"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0"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0"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0"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0"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0"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0"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0"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0"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0"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0"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0"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0"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0"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0"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0"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0"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0"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0"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0"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0"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0"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0"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0"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0"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0"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0"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0"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0"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0"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0"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0"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0"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0"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0"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0"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0"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0"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0"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0"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0"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0"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0"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0"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0"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0"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0"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0"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0"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0"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0"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0"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0"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0"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0"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0"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0"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0"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0"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0"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0"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0"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0"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0"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0"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0"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0"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0"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0"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0"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0"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0"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0"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0"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0"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0"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0"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0"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0"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0"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0"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0"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0"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0"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0"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0"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0"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0"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0"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0"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0"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0"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0"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0"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0"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0"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0"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0"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0"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0"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0"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0"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0"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0"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0"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0"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0"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0"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0"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0"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0"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0"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0"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0"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0"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0"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0"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0"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0"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0"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0"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0"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0"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0"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0"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0"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0"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0"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0"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0"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0"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0"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0"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0"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0"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0"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0"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0"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0"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0"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0"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0"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0"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0"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0"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0"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0"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0"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0"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0"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0"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0"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0"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0"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0"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0"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0"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0"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0"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0"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0"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0"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0"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0"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0"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0"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0"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0"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0"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0"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0"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0"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0"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0"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0"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0"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0"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0"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0"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0"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0"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0"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0"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0"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0"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0"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0"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0"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0"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0"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0"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0"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0"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0"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0"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0"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0"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0"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0"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0"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0"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0"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0"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0"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0"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0"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0"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0"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0"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0"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0"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0"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0"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0"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0"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0"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0"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0"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0"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0"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0"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0"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0"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0"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0"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0"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0"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0"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0"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0"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0"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0"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0"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0"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0"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0"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0"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0"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0"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0"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0"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0"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0"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0"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0"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0"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0"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0"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0"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0"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0"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0"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0"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0"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0"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0"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0"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0"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0"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0"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0"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0"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0"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0"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0"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0"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0"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0"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0"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0"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0"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0"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0"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0"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0"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0"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0"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0"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0"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0"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0"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0"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0"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0"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0"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0"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0"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0"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0"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0"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0"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0"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0"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0"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0"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0"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0"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0"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0"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0"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0"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0"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0"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0"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2021-09-09T12:21:39Z</dcterms:created>
  <dc:creator>Susheel Kumar</dc:creator>
</cp:coreProperties>
</file>