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8.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9.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10.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1.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12.xml" ContentType="application/vnd.openxmlformats-officedocument.drawing+xml"/>
  <Override PartName="/xl/slicers/slicer1.xml" ContentType="application/vnd.ms-excel.slicer+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Chronos\Documents\GitHub\Dark-Cells-2\"/>
    </mc:Choice>
  </mc:AlternateContent>
  <xr:revisionPtr revIDLastSave="0" documentId="10_ncr:100000_{3B100DC4-96C6-4750-984F-D2F1A6258B02}" xr6:coauthVersionLast="31" xr6:coauthVersionMax="31" xr10:uidLastSave="{00000000-0000-0000-0000-000000000000}"/>
  <bookViews>
    <workbookView xWindow="0" yWindow="0" windowWidth="25200" windowHeight="11850" xr2:uid="{00000000-000D-0000-FFFF-FFFF00000000}"/>
  </bookViews>
  <sheets>
    <sheet name="Documentation" sheetId="6" r:id="rId1"/>
    <sheet name="Goblin" sheetId="7" state="hidden" r:id="rId2"/>
    <sheet name="Orc" sheetId="8" state="hidden" r:id="rId3"/>
    <sheet name="Ogre" sheetId="9" state="hidden" r:id="rId4"/>
    <sheet name="Kraken" sheetId="11" state="hidden" r:id="rId5"/>
    <sheet name="Warlock" sheetId="12" state="hidden" r:id="rId6"/>
    <sheet name="Mindflayer" sheetId="13" state="hidden" r:id="rId7"/>
    <sheet name="Dragon" sheetId="14" state="hidden" r:id="rId8"/>
    <sheet name="Donkeh" sheetId="15" state="hidden" r:id="rId9"/>
    <sheet name="Nothing" sheetId="16" state="hidden" r:id="rId10"/>
    <sheet name="Gameplay" sheetId="5" state="hidden" r:id="rId11"/>
    <sheet name="Secret Information" sheetId="24" state="hidden" r:id="rId12"/>
    <sheet name="Battle System" sheetId="4" state="hidden" r:id="rId13"/>
    <sheet name="Win Scenarios" sheetId="27" state="hidden" r:id="rId14"/>
  </sheets>
  <externalReferences>
    <externalReference r:id="rId15"/>
  </externalReferences>
  <definedNames>
    <definedName name="Basehealth">'Battle System'!$L$7</definedName>
    <definedName name="basexp">'Battle System'!$F$4</definedName>
    <definedName name="Damage">'Battle System'!$J$4</definedName>
    <definedName name="Damage_to_Monster">'Battle System'!$K$4</definedName>
    <definedName name="Dmg">'Battle System'!$A$5:$A$172</definedName>
    <definedName name="EXP">'Battle System'!$E$4</definedName>
    <definedName name="Health">'Battle System'!$J$3</definedName>
    <definedName name="level">Gameplay!$B$7</definedName>
    <definedName name="LVL" localSheetId="4">LevelTable[]</definedName>
    <definedName name="LVL">LevelTable[]</definedName>
    <definedName name="MDamage">'Battle System'!$K$4</definedName>
    <definedName name="mdmg" localSheetId="0">'[1]Return Table'!$R$4:$R$172</definedName>
    <definedName name="mdmg">'Battle System'!$B$5:$B$172</definedName>
    <definedName name="monster_roll">'Battle System'!$O$13</definedName>
    <definedName name="playerroll">'Battle System'!$J$8</definedName>
    <definedName name="Slicer_Dmg_die">#N/A</definedName>
    <definedName name="solver_adj" localSheetId="12" hidden="1">'Battle System'!$J$8</definedName>
    <definedName name="solver_cvg" localSheetId="12" hidden="1">0.0001</definedName>
    <definedName name="solver_drv" localSheetId="12" hidden="1">1</definedName>
    <definedName name="solver_eng" localSheetId="12" hidden="1">3</definedName>
    <definedName name="solver_est" localSheetId="12" hidden="1">1</definedName>
    <definedName name="solver_itr" localSheetId="12" hidden="1">2147483647</definedName>
    <definedName name="solver_lhs0" localSheetId="12" hidden="1">'Battle System'!$O$7</definedName>
    <definedName name="solver_lhs1" localSheetId="12" hidden="1">'Battle System'!$J$3</definedName>
    <definedName name="solver_lhs10" localSheetId="12" hidden="1">'Battle System'!$K$4</definedName>
    <definedName name="solver_lhs11" localSheetId="12" hidden="1">'Battle System'!$K$4</definedName>
    <definedName name="solver_lhs2" localSheetId="12" hidden="1">'Battle System'!$J$3</definedName>
    <definedName name="solver_lhs3" localSheetId="12" hidden="1">'Battle System'!$J$3</definedName>
    <definedName name="solver_lhs4" localSheetId="12" hidden="1">'Battle System'!$J$3</definedName>
    <definedName name="solver_lhs5" localSheetId="12" hidden="1">'Battle System'!$J$3</definedName>
    <definedName name="solver_lhs6" localSheetId="12" hidden="1">'Battle System'!$K$4</definedName>
    <definedName name="solver_lhs7" localSheetId="12" hidden="1">'Battle System'!$K$4</definedName>
    <definedName name="solver_lhs8" localSheetId="12" hidden="1">'Battle System'!$K$4</definedName>
    <definedName name="solver_lhs9" localSheetId="12" hidden="1">'Battle System'!$K$4</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'Battle System'!$K$3</definedName>
    <definedName name="solver_pre" localSheetId="12" hidden="1">0.000001</definedName>
    <definedName name="solver_rbv" localSheetId="12" hidden="1">1</definedName>
    <definedName name="solver_rel0" localSheetId="12" hidden="1">2</definedName>
    <definedName name="solver_rel1" localSheetId="12" hidden="1">3</definedName>
    <definedName name="solver_rel10" localSheetId="12" hidden="1">3</definedName>
    <definedName name="solver_rel11" localSheetId="12" hidden="1">3</definedName>
    <definedName name="solver_rel2" localSheetId="12" hidden="1">3</definedName>
    <definedName name="solver_rel3" localSheetId="12" hidden="1">3</definedName>
    <definedName name="solver_rel4" localSheetId="12" hidden="1">3</definedName>
    <definedName name="solver_rel5" localSheetId="12" hidden="1">3</definedName>
    <definedName name="solver_rel6" localSheetId="12" hidden="1">3</definedName>
    <definedName name="solver_rel7" localSheetId="12" hidden="1">3</definedName>
    <definedName name="solver_rel8" localSheetId="12" hidden="1">3</definedName>
    <definedName name="solver_rel9" localSheetId="12" hidden="1">3</definedName>
    <definedName name="solver_rhs0" localSheetId="12" hidden="1">"="</definedName>
    <definedName name="solver_rhs1" localSheetId="12" hidden="1">Damage</definedName>
    <definedName name="solver_rhs10" localSheetId="12" hidden="1">0</definedName>
    <definedName name="solver_rhs11" localSheetId="12" hidden="1">0</definedName>
    <definedName name="solver_rhs2" localSheetId="12" hidden="1">Damage</definedName>
    <definedName name="solver_rhs3" localSheetId="12" hidden="1">Damage</definedName>
    <definedName name="solver_rhs4" localSheetId="12" hidden="1">Damage</definedName>
    <definedName name="solver_rhs5" localSheetId="12" hidden="1">Damage</definedName>
    <definedName name="solver_rhs6" localSheetId="12" hidden="1">0</definedName>
    <definedName name="solver_rhs7" localSheetId="12" hidden="1">0</definedName>
    <definedName name="solver_rhs8" localSheetId="12" hidden="1">0</definedName>
    <definedName name="solver_rhs9" localSheetId="12" hidden="1">0</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 name="XP">'Battle System'!$C$5:$C$500</definedName>
    <definedName name="xpgiven">'Battle System'!$O$15</definedName>
  </definedNames>
  <calcPr calcId="179017" iterate="1"/>
  <pivotCaches>
    <pivotCache cacheId="0" r:id="rId16"/>
  </pivotCaches>
  <extLs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V11" i="5" l="1"/>
  <c r="V7" i="5"/>
  <c r="J31" i="4" l="1"/>
  <c r="J32" i="4"/>
  <c r="J30" i="4"/>
  <c r="J29" i="4"/>
  <c r="J28" i="4"/>
  <c r="J27" i="4"/>
  <c r="J26" i="4"/>
  <c r="J25" i="4"/>
  <c r="K28" i="8" l="1"/>
  <c r="K28" i="9"/>
  <c r="K28" i="11"/>
  <c r="K28" i="12"/>
  <c r="K28" i="13"/>
  <c r="K28" i="14"/>
  <c r="K28" i="15"/>
  <c r="K28" i="16"/>
  <c r="K28" i="7"/>
  <c r="E4" i="4" l="1"/>
  <c r="E15" i="5" l="1"/>
  <c r="C14" i="5" l="1"/>
  <c r="D7" i="5" l="1"/>
  <c r="B7" i="5" s="1"/>
  <c r="L22" i="4"/>
  <c r="O15" i="4" s="1"/>
  <c r="M7" i="4" l="1"/>
  <c r="O7" i="4" s="1"/>
  <c r="C27" i="16"/>
  <c r="C27" i="15"/>
  <c r="C27" i="14"/>
  <c r="C27" i="12"/>
  <c r="C27" i="7"/>
  <c r="C27" i="13"/>
  <c r="C27" i="11"/>
  <c r="C27" i="9"/>
  <c r="C27" i="8"/>
  <c r="J9" i="4"/>
  <c r="J6" i="4"/>
  <c r="N7" i="4" l="1"/>
  <c r="K4" i="4"/>
  <c r="J4" i="4" l="1"/>
  <c r="J22" i="4" l="1"/>
  <c r="O14" i="4" s="1"/>
  <c r="K3" i="4" s="1"/>
  <c r="J8" i="4" l="1"/>
  <c r="J3" i="4" s="1"/>
  <c r="O24" i="5" s="1"/>
  <c r="K22" i="4"/>
  <c r="O13" i="4" s="1"/>
  <c r="J7" i="4" s="1"/>
  <c r="D27" i="11"/>
  <c r="D27" i="9"/>
  <c r="D27" i="15"/>
  <c r="D27" i="12"/>
  <c r="D27" i="16"/>
  <c r="D27" i="13"/>
  <c r="D27" i="7"/>
  <c r="D27" i="14"/>
  <c r="D27" i="8"/>
</calcChain>
</file>

<file path=xl/sharedStrings.xml><?xml version="1.0" encoding="utf-8"?>
<sst xmlns="http://schemas.openxmlformats.org/spreadsheetml/2006/main" count="238" uniqueCount="130">
  <si>
    <t>Dmg:</t>
  </si>
  <si>
    <t>X</t>
  </si>
  <si>
    <t>X-Value:</t>
  </si>
  <si>
    <t>Level</t>
  </si>
  <si>
    <t>Enemy</t>
  </si>
  <si>
    <t>Description</t>
  </si>
  <si>
    <t>Health</t>
  </si>
  <si>
    <t>Dmg die</t>
  </si>
  <si>
    <t>My dmg?:</t>
  </si>
  <si>
    <t>Goblin</t>
  </si>
  <si>
    <t>Dragon</t>
  </si>
  <si>
    <t>Dice Monster:</t>
  </si>
  <si>
    <t>Monster:</t>
  </si>
  <si>
    <t>mdmg</t>
  </si>
  <si>
    <t>LVL</t>
  </si>
  <si>
    <t>Health Buff</t>
  </si>
  <si>
    <t>Dmg buff</t>
  </si>
  <si>
    <t>Orc</t>
  </si>
  <si>
    <t>Ogre</t>
  </si>
  <si>
    <t>DONKEH</t>
  </si>
  <si>
    <t>Kraken</t>
  </si>
  <si>
    <t>Warlock</t>
  </si>
  <si>
    <t>MindFlayer</t>
  </si>
  <si>
    <t>Base Health:</t>
  </si>
  <si>
    <t>How to play</t>
  </si>
  <si>
    <t>For the user to play through an interactive story, using only data validation, and excel</t>
  </si>
  <si>
    <t>Purpose</t>
  </si>
  <si>
    <t>Date</t>
  </si>
  <si>
    <t>Kevin Thayer</t>
  </si>
  <si>
    <t>Author</t>
  </si>
  <si>
    <t>Your LVL</t>
  </si>
  <si>
    <t>Current xp:</t>
  </si>
  <si>
    <t>Exp</t>
  </si>
  <si>
    <t>Total XP</t>
  </si>
  <si>
    <t>Total xp:</t>
  </si>
  <si>
    <t>Base xp:</t>
  </si>
  <si>
    <t>Xp given</t>
  </si>
  <si>
    <t>Room Description:</t>
  </si>
  <si>
    <t>Option 1:</t>
  </si>
  <si>
    <t>Option 2:</t>
  </si>
  <si>
    <t>Option 3:</t>
  </si>
  <si>
    <t>Attack the Goblin</t>
  </si>
  <si>
    <t>Enter the room on the right.</t>
  </si>
  <si>
    <t>You enter a room with two doors, and a goblin.</t>
  </si>
  <si>
    <t>Enter the room on the left.</t>
  </si>
  <si>
    <t>What do you do?</t>
  </si>
  <si>
    <t>Continue onto the next room</t>
  </si>
  <si>
    <t>Your level</t>
  </si>
  <si>
    <t>Your Health</t>
  </si>
  <si>
    <t>Attack the Orc</t>
  </si>
  <si>
    <t>Enter the door on the left</t>
  </si>
  <si>
    <t>Enter the door on the right</t>
  </si>
  <si>
    <t>Attack the Ogre</t>
  </si>
  <si>
    <t>This Room has 2 doors and an Ogre</t>
  </si>
  <si>
    <t>Attack the Kraken</t>
  </si>
  <si>
    <t>This Room has 2 doors and a Kraken</t>
  </si>
  <si>
    <t>Attack the Dragon</t>
  </si>
  <si>
    <t>Mindflayer</t>
  </si>
  <si>
    <t>Die size</t>
  </si>
  <si>
    <t>Roll</t>
  </si>
  <si>
    <t>Player</t>
  </si>
  <si>
    <t>Remaining health</t>
  </si>
  <si>
    <t>Total Dmg</t>
  </si>
  <si>
    <t>Total dmg to player</t>
  </si>
  <si>
    <t>Monster roll</t>
  </si>
  <si>
    <t>Player roll</t>
  </si>
  <si>
    <t>Total dmg to monster</t>
  </si>
  <si>
    <t>Sum of Health</t>
  </si>
  <si>
    <t>Sum of Dmg die</t>
  </si>
  <si>
    <t>Sum of Exp</t>
  </si>
  <si>
    <t>Row Labels</t>
  </si>
  <si>
    <t>Grand Total</t>
  </si>
  <si>
    <t>You shouldn't be seeing this</t>
  </si>
  <si>
    <t>Stardate 00000000</t>
  </si>
  <si>
    <t>Created by Thayer, Kevin I on 12/5/2017</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</si>
  <si>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</si>
  <si>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</si>
  <si>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</si>
  <si>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</si>
  <si>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</si>
  <si>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</si>
  <si>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</si>
  <si>
    <t>Goblin Loses</t>
  </si>
  <si>
    <t>Orc Loses</t>
  </si>
  <si>
    <t>Ogre Lose</t>
  </si>
  <si>
    <t>Kraken Loses</t>
  </si>
  <si>
    <t>Warlock Lose</t>
  </si>
  <si>
    <t>MindFlayer Loses</t>
  </si>
  <si>
    <t>Dragon Loses</t>
  </si>
  <si>
    <t>Damage to Player</t>
  </si>
  <si>
    <t>Damage to Monster</t>
  </si>
  <si>
    <t>Damage needed to defeat</t>
  </si>
  <si>
    <t>To reset the entire workbook</t>
  </si>
  <si>
    <t>crtl+m</t>
  </si>
  <si>
    <t>Tips and Tricks</t>
  </si>
  <si>
    <t>"Dark Cells"!:2</t>
  </si>
  <si>
    <t>NA</t>
  </si>
  <si>
    <t>Inventory:</t>
  </si>
  <si>
    <t>Attack the Warlock</t>
  </si>
  <si>
    <t>This Room has 2 doors and a Warlock</t>
  </si>
  <si>
    <t>Changelogs:</t>
  </si>
  <si>
    <t>Removed battle over death exploit, now resets game if player is dead</t>
  </si>
  <si>
    <t>Todo:</t>
  </si>
  <si>
    <t>Removed Player being able to damage self after enemy wins (suicide hotline popup)</t>
  </si>
  <si>
    <t>Removed Player being able to end battle before the monster has died</t>
  </si>
  <si>
    <t>Removed Player being able to avoid death by battling instead of clicking battle over</t>
  </si>
  <si>
    <t xml:space="preserve">       Click the button for the option you want to choose                                                                             In battle:  Click the battle button, until the battle is over, once this happens hit the battle over button. If you die, you must click the new game button.                                              To save your progress simply save the excel file </t>
  </si>
  <si>
    <t>New content</t>
  </si>
  <si>
    <t>Removed Player able to edit document during battle, by hiding the battle system until it was needed.</t>
  </si>
  <si>
    <t>Last Damage Received:</t>
  </si>
  <si>
    <t>This Room has 2 doors and a Dragon</t>
  </si>
  <si>
    <t>This room contains a horrible beast  known only as the Donkeh</t>
  </si>
  <si>
    <t>Attack the Donkeh</t>
  </si>
  <si>
    <t>Attack the Self</t>
  </si>
  <si>
    <t>Donkeh</t>
  </si>
  <si>
    <t>Empty</t>
  </si>
  <si>
    <t>This room has two doors, and a Orc</t>
  </si>
  <si>
    <t>Enter door two</t>
  </si>
  <si>
    <t>Enter door one</t>
  </si>
  <si>
    <t>Enter door number one</t>
  </si>
  <si>
    <t>Enter door number two</t>
  </si>
  <si>
    <t>This Room has 2 doors and an Mindflayer</t>
  </si>
  <si>
    <t>Attack the Mindflayer</t>
  </si>
  <si>
    <t>Attack the Donkeh!</t>
  </si>
  <si>
    <t>This room is empty, but it contains two doors</t>
  </si>
  <si>
    <t>Enter door on the left</t>
  </si>
  <si>
    <t>Enter door on the right</t>
  </si>
  <si>
    <t>Spend some extra time with the goblins, be aware once you leave a room it is gone until you find it again</t>
  </si>
  <si>
    <t>Replaced the original 16 rooms with 9 present rooms that the player randomly moves between</t>
  </si>
  <si>
    <t>Added a room type where the player can fight themselves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</si>
</sst>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b/>
      <sz val="11"/>
      <color theme="0"/>
      <name val="Calibri"/>
      <family val="2"/>
      <scheme val="minor"/>
    </font>
    <font>
      <sz val="48"/>
      <color theme="1"/>
      <name val="Calibri"/>
      <family val="2"/>
      <scheme val="minor"/>
    </font>
    <font>
      <sz val="11"/>
      <color rgb="FF000000"/>
      <name val="Calibri"/>
      <family val="2"/>
    </font>
    <font>
      <sz val="18"/>
      <color theme="3"/>
      <name val="Cambria"/>
      <family val="2"/>
      <scheme val="major"/>
    </font>
    <font>
      <sz val="11"/>
      <color theme="0"/>
      <name val="Calibri"/>
      <family val="2"/>
      <scheme val="minor"/>
    </font>
    <font>
      <sz val="11"/>
      <color theme="7"/>
      <name val="Calibri"/>
      <family val="2"/>
      <scheme val="minor"/>
    </font>
    <font>
      <sz val="12"/>
      <color theme="2" tint="0.59999389629810485"/>
      <name val="Calibri"/>
      <family val="2"/>
      <scheme val="minor"/>
    </font>
    <font>
      <sz val="11"/>
      <color theme="6" tint="-0.499984740745262"/>
      <name val="Calibri"/>
      <family val="2"/>
      <scheme val="minor"/>
    </font>
    <font>
      <sz val="26"/>
      <color theme="1"/>
      <name val="Calibri"/>
      <family val="2"/>
      <scheme val="minor"/>
    </font>
    <font>
      <sz val="24"/>
      <color theme="1"/>
      <name val="Calibri"/>
      <family val="2"/>
      <scheme val="minor"/>
    </font>
    <font>
      <sz val="28"/>
      <color theme="1"/>
      <name val="Calibri"/>
      <family val="2"/>
      <scheme val="minor"/>
    </font>
    <font>
      <sz val="11"/>
      <color theme="2" tint="-0.499984740745262"/>
      <name val="Calibri"/>
      <family val="2"/>
      <scheme val="minor"/>
    </font>
    <font>
      <sz val="24"/>
      <color theme="0"/>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u/>
      <sz val="28"/>
      <color theme="2" tint="-0.749992370372631"/>
      <name val="Cambria"/>
      <family val="1"/>
      <scheme val="major"/>
    </font>
    <font>
      <u/>
      <sz val="11"/>
      <color theme="1"/>
      <name val="Calibri"/>
      <family val="2"/>
      <scheme val="minor"/>
    </font>
    <font>
      <sz val="16"/>
      <color theme="1"/>
      <name val="Calibri"/>
      <family val="2"/>
      <scheme val="minor"/>
    </font>
    <font>
      <sz val="18"/>
      <color theme="1"/>
      <name val="Calibri"/>
      <family val="2"/>
      <scheme val="minor"/>
    </font>
  </fonts>
  <fills count="30">
    <fill>
      <patternFill patternType="none"/>
    </fill>
    <fill>
      <patternFill patternType="gray125"/>
    </fill>
    <fill>
      <patternFill patternType="solid">
        <fgColor theme="0" tint="-0.14999847407452621"/>
        <bgColor theme="0" tint="-0.14999847407452621"/>
      </patternFill>
    </fill>
    <fill>
      <patternFill patternType="solid">
        <fgColor theme="1" tint="0.249977111117893"/>
        <bgColor indexed="64"/>
      </patternFill>
    </fill>
    <fill>
      <patternFill patternType="solid">
        <fgColor theme="0"/>
        <bgColor indexed="64"/>
      </patternFill>
    </fill>
    <fill>
      <patternFill patternType="solid">
        <fgColor theme="1"/>
        <bgColor theme="1"/>
      </patternFill>
    </fill>
    <fill>
      <patternFill patternType="solid">
        <fgColor theme="1" tint="0.49998474074526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1" tint="0.499984740745262"/>
        <bgColor theme="0" tint="-0.34998626667073579"/>
      </patternFill>
    </fill>
    <fill>
      <patternFill patternType="solid">
        <fgColor theme="0" tint="-0.14999847407452621"/>
        <bgColor theme="0" tint="-0.34998626667073579"/>
      </patternFill>
    </fill>
    <fill>
      <patternFill patternType="solid">
        <fgColor theme="2" tint="-9.9978637043366805E-2"/>
        <bgColor indexed="64"/>
      </patternFill>
    </fill>
    <fill>
      <patternFill patternType="solid">
        <fgColor theme="2" tint="-0.249977111117893"/>
        <bgColor indexed="64"/>
      </patternFill>
    </fill>
    <fill>
      <patternFill patternType="solid">
        <fgColor theme="6" tint="-0.499984740745262"/>
        <bgColor indexed="64"/>
      </patternFill>
    </fill>
    <fill>
      <patternFill patternType="solid">
        <fgColor theme="2" tint="-0.499984740745262"/>
        <bgColor indexed="64"/>
      </patternFill>
    </fill>
    <fill>
      <patternFill patternType="solid">
        <fgColor theme="1"/>
        <bgColor indexed="64"/>
      </patternFill>
    </fill>
    <fill>
      <patternFill patternType="solid">
        <fgColor theme="1" tint="0.44999542222357858"/>
        <bgColor theme="1" tint="0.44999542222357858"/>
      </patternFill>
    </fill>
    <fill>
      <patternFill patternType="solid">
        <fgColor theme="1" tint="0.249977111117893"/>
        <bgColor theme="1" tint="0.249977111117893"/>
      </patternFill>
    </fill>
    <fill>
      <patternFill patternType="solid">
        <fgColor theme="0" tint="-0.34998626667073579"/>
        <bgColor theme="0" tint="-0.34998626667073579"/>
      </patternFill>
    </fill>
    <fill>
      <patternFill patternType="solid">
        <fgColor rgb="FFFFFFCC"/>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4" tint="0.79998168889431442"/>
        <bgColor indexed="64"/>
      </patternFill>
    </fill>
    <fill>
      <patternFill patternType="solid">
        <fgColor theme="4" tint="-0.499984740745262"/>
        <bgColor indexed="64"/>
      </patternFill>
    </fill>
    <fill>
      <patternFill patternType="solid">
        <fgColor indexed="22"/>
        <bgColor indexed="24"/>
      </patternFill>
    </fill>
    <fill>
      <patternFill patternType="solid">
        <fgColor indexed="22"/>
        <bgColor indexed="7"/>
      </patternFill>
    </fill>
    <fill>
      <patternFill patternType="solid">
        <fgColor theme="1" tint="4.9989318521683403E-2"/>
        <bgColor indexed="24"/>
      </patternFill>
    </fill>
    <fill>
      <patternFill patternType="solid">
        <fgColor rgb="FFF8F8F8"/>
        <bgColor indexed="64"/>
      </patternFill>
    </fill>
    <fill>
      <patternFill patternType="solid">
        <fgColor theme="1" tint="4.9989318521683403E-2"/>
        <bgColor indexed="64"/>
      </patternFill>
    </fill>
    <fill>
      <patternFill patternType="solid">
        <fgColor theme="1"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theme="4"/>
      </left>
      <right style="thin">
        <color theme="4"/>
      </right>
      <top style="thin">
        <color theme="4"/>
      </top>
      <bottom style="thin">
        <color theme="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medium">
        <color theme="0"/>
      </top>
      <bottom/>
      <diagonal/>
    </border>
    <border>
      <left/>
      <right/>
      <top style="medium">
        <color theme="0"/>
      </top>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2">
    <xf numFmtId="0" fontId="0" fillId="0" borderId="0"/>
    <xf numFmtId="0" fontId="4" fillId="0" borderId="0" applyNumberFormat="0" applyFill="0" applyBorder="0" applyAlignment="0" applyProtection="0"/>
  </cellStyleXfs>
  <cellXfs count="100">
    <xf numFmtId="0" fontId="0" fillId="0" borderId="0" xfId="0"/>
    <xf numFmtId="0" fontId="0" fillId="0" borderId="0" xfId="0" applyAlignment="1">
      <alignment wrapText="1"/>
    </xf>
    <xf numFmtId="0" fontId="0" fillId="0" borderId="1" xfId="0" applyBorder="1"/>
    <xf numFmtId="0" fontId="5" fillId="5" borderId="0" xfId="0" applyFont="1" applyFill="1"/>
    <xf numFmtId="0" fontId="0" fillId="2" borderId="1" xfId="0" applyFill="1" applyBorder="1"/>
    <xf numFmtId="0" fontId="0" fillId="8" borderId="1" xfId="0" applyFill="1" applyBorder="1"/>
    <xf numFmtId="0" fontId="6" fillId="0" borderId="2" xfId="0" applyFont="1" applyBorder="1" applyAlignment="1">
      <alignment horizontal="center" vertical="center" wrapText="1"/>
    </xf>
    <xf numFmtId="0" fontId="0" fillId="9" borderId="1" xfId="0" applyFill="1" applyBorder="1"/>
    <xf numFmtId="0" fontId="0" fillId="6" borderId="3" xfId="0" applyFill="1" applyBorder="1"/>
    <xf numFmtId="0" fontId="0" fillId="6" borderId="1" xfId="0" applyFill="1" applyBorder="1"/>
    <xf numFmtId="0" fontId="0" fillId="10" borderId="1" xfId="0" applyFill="1" applyBorder="1"/>
    <xf numFmtId="0" fontId="0" fillId="8" borderId="4" xfId="0" applyFill="1" applyBorder="1"/>
    <xf numFmtId="0" fontId="7" fillId="13" borderId="2" xfId="0" applyFont="1" applyFill="1" applyBorder="1" applyAlignment="1">
      <alignment horizontal="left" vertical="top"/>
    </xf>
    <xf numFmtId="0" fontId="8" fillId="0" borderId="2" xfId="0" applyFont="1" applyFill="1" applyBorder="1" applyAlignment="1">
      <alignment vertical="top"/>
    </xf>
    <xf numFmtId="14" fontId="8" fillId="0" borderId="2" xfId="0" applyNumberFormat="1" applyFont="1" applyFill="1" applyBorder="1" applyAlignment="1">
      <alignment vertical="top"/>
    </xf>
    <xf numFmtId="0" fontId="8" fillId="0" borderId="2" xfId="0" applyFont="1" applyFill="1" applyBorder="1" applyAlignment="1">
      <alignment horizontal="center" vertical="center" wrapText="1"/>
    </xf>
    <xf numFmtId="0" fontId="0" fillId="14" borderId="0" xfId="0" applyFill="1"/>
    <xf numFmtId="0" fontId="5" fillId="15" borderId="0" xfId="0" applyFont="1" applyFill="1"/>
    <xf numFmtId="0" fontId="5" fillId="14" borderId="0" xfId="0" applyFont="1" applyFill="1"/>
    <xf numFmtId="0" fontId="12" fillId="14" borderId="0" xfId="0" applyFont="1" applyFill="1"/>
    <xf numFmtId="0" fontId="0" fillId="0" borderId="6" xfId="0" applyBorder="1"/>
    <xf numFmtId="0" fontId="5" fillId="16" borderId="4" xfId="0" applyFont="1" applyFill="1" applyBorder="1" applyAlignment="1">
      <alignment horizontal="right"/>
    </xf>
    <xf numFmtId="0" fontId="5" fillId="16" borderId="1" xfId="0" applyFont="1" applyFill="1" applyBorder="1" applyAlignment="1">
      <alignment horizontal="right"/>
    </xf>
    <xf numFmtId="0" fontId="5" fillId="17" borderId="1" xfId="0" applyFont="1" applyFill="1" applyBorder="1"/>
    <xf numFmtId="0" fontId="5" fillId="16" borderId="1" xfId="0" applyFont="1" applyFill="1" applyBorder="1"/>
    <xf numFmtId="0" fontId="0" fillId="0" borderId="7" xfId="0" applyBorder="1"/>
    <xf numFmtId="0" fontId="0" fillId="0" borderId="4" xfId="0" applyBorder="1"/>
    <xf numFmtId="0" fontId="0" fillId="18" borderId="1" xfId="0" applyFill="1" applyBorder="1"/>
    <xf numFmtId="0" fontId="0" fillId="18" borderId="0" xfId="0" applyFill="1"/>
    <xf numFmtId="0" fontId="1" fillId="5" borderId="0" xfId="0" applyFont="1" applyFill="1" applyBorder="1"/>
    <xf numFmtId="0" fontId="5" fillId="17" borderId="8" xfId="0" applyFont="1" applyFill="1" applyBorder="1" applyAlignment="1">
      <alignment horizontal="right"/>
    </xf>
    <xf numFmtId="0" fontId="5" fillId="17" borderId="4" xfId="0" applyFont="1" applyFill="1" applyBorder="1" applyAlignment="1">
      <alignment horizontal="right"/>
    </xf>
    <xf numFmtId="0" fontId="5" fillId="16" borderId="8" xfId="0" applyFont="1" applyFill="1" applyBorder="1" applyAlignment="1">
      <alignment horizontal="right"/>
    </xf>
    <xf numFmtId="0" fontId="5" fillId="16" borderId="5" xfId="0" applyFont="1" applyFill="1" applyBorder="1" applyAlignment="1">
      <alignment horizontal="right"/>
    </xf>
    <xf numFmtId="0" fontId="5" fillId="16" borderId="4" xfId="0" applyFont="1" applyFill="1" applyBorder="1"/>
    <xf numFmtId="0" fontId="5" fillId="17" borderId="4" xfId="0" applyNumberFormat="1" applyFont="1" applyFill="1" applyBorder="1"/>
    <xf numFmtId="0" fontId="5" fillId="17" borderId="4" xfId="0" applyFont="1" applyFill="1" applyBorder="1"/>
    <xf numFmtId="0" fontId="5" fillId="17" borderId="5" xfId="0" applyFont="1" applyFill="1" applyBorder="1"/>
    <xf numFmtId="0" fontId="5" fillId="17" borderId="8" xfId="0" applyFont="1" applyFill="1" applyBorder="1"/>
    <xf numFmtId="0" fontId="1" fillId="5" borderId="8" xfId="0" applyFont="1" applyFill="1" applyBorder="1"/>
    <xf numFmtId="0" fontId="1" fillId="5" borderId="4" xfId="0" applyFont="1" applyFill="1" applyBorder="1"/>
    <xf numFmtId="0" fontId="5" fillId="16" borderId="8" xfId="0" applyFont="1" applyFill="1" applyBorder="1"/>
    <xf numFmtId="0" fontId="1" fillId="5" borderId="9" xfId="0" applyFont="1" applyFill="1" applyBorder="1"/>
    <xf numFmtId="0" fontId="5" fillId="17" borderId="10" xfId="0" applyFont="1" applyFill="1" applyBorder="1"/>
    <xf numFmtId="0" fontId="5" fillId="17" borderId="11" xfId="0" applyFont="1" applyFill="1" applyBorder="1"/>
    <xf numFmtId="0" fontId="0" fillId="19" borderId="0" xfId="0" applyFill="1"/>
    <xf numFmtId="0" fontId="2" fillId="4" borderId="1" xfId="0" applyFont="1" applyFill="1" applyBorder="1"/>
    <xf numFmtId="0" fontId="0" fillId="19" borderId="0" xfId="0" applyFill="1" applyBorder="1"/>
    <xf numFmtId="0" fontId="0" fillId="21" borderId="0" xfId="0" applyFill="1"/>
    <xf numFmtId="0" fontId="0" fillId="20" borderId="1" xfId="0" applyFill="1" applyBorder="1"/>
    <xf numFmtId="0" fontId="0" fillId="0" borderId="0" xfId="0" applyNumberFormat="1"/>
    <xf numFmtId="0" fontId="0" fillId="0" borderId="0" xfId="0" pivotButton="1"/>
    <xf numFmtId="0" fontId="0" fillId="0" borderId="0" xfId="0" applyAlignment="1">
      <alignment horizontal="left"/>
    </xf>
    <xf numFmtId="0" fontId="0" fillId="22" borderId="0" xfId="0" applyFill="1"/>
    <xf numFmtId="0" fontId="5" fillId="4" borderId="0" xfId="0" applyFont="1" applyFill="1" applyAlignment="1">
      <alignment horizontal="left"/>
    </xf>
    <xf numFmtId="0" fontId="5" fillId="4" borderId="0" xfId="0" applyNumberFormat="1" applyFont="1" applyFill="1"/>
    <xf numFmtId="0" fontId="0" fillId="0" borderId="0" xfId="0" applyFill="1" applyBorder="1" applyAlignment="1"/>
    <xf numFmtId="0" fontId="0" fillId="0" borderId="13" xfId="0" applyFill="1" applyBorder="1" applyAlignment="1"/>
    <xf numFmtId="0" fontId="0" fillId="0" borderId="14" xfId="0" applyFill="1" applyBorder="1" applyAlignment="1"/>
    <xf numFmtId="0" fontId="15" fillId="24" borderId="0" xfId="0" applyFont="1" applyFill="1" applyBorder="1" applyAlignment="1">
      <alignment horizontal="left"/>
    </xf>
    <xf numFmtId="0" fontId="16" fillId="24" borderId="14" xfId="0" applyFont="1" applyFill="1" applyBorder="1" applyAlignment="1">
      <alignment horizontal="left"/>
    </xf>
    <xf numFmtId="0" fontId="15" fillId="24" borderId="13" xfId="0" applyFont="1" applyFill="1" applyBorder="1" applyAlignment="1">
      <alignment horizontal="left"/>
    </xf>
    <xf numFmtId="0" fontId="0" fillId="25" borderId="0" xfId="0" applyFill="1" applyBorder="1" applyAlignment="1"/>
    <xf numFmtId="0" fontId="18" fillId="0" borderId="0" xfId="0" applyFont="1" applyFill="1" applyBorder="1" applyAlignment="1">
      <alignment vertical="top" wrapText="1"/>
    </xf>
    <xf numFmtId="0" fontId="7" fillId="13" borderId="0" xfId="0" applyFont="1" applyFill="1" applyBorder="1" applyAlignment="1">
      <alignment horizontal="left" vertical="top"/>
    </xf>
    <xf numFmtId="0" fontId="0" fillId="19" borderId="15" xfId="0" applyFill="1" applyBorder="1"/>
    <xf numFmtId="0" fontId="0" fillId="19" borderId="16" xfId="0" applyFill="1" applyBorder="1"/>
    <xf numFmtId="0" fontId="14" fillId="26" borderId="12" xfId="0" applyFont="1" applyFill="1" applyBorder="1" applyAlignment="1">
      <alignment horizontal="left"/>
    </xf>
    <xf numFmtId="0" fontId="17" fillId="26" borderId="12" xfId="0" applyFont="1" applyFill="1" applyBorder="1" applyAlignment="1">
      <alignment horizontal="right"/>
    </xf>
    <xf numFmtId="0" fontId="14" fillId="26" borderId="6" xfId="0" applyFont="1" applyFill="1" applyBorder="1" applyAlignment="1">
      <alignment horizontal="left"/>
    </xf>
    <xf numFmtId="0" fontId="17" fillId="26" borderId="6" xfId="0" applyFont="1" applyFill="1" applyBorder="1" applyAlignment="1">
      <alignment horizontal="right"/>
    </xf>
    <xf numFmtId="0" fontId="5" fillId="5" borderId="1" xfId="0" applyFont="1" applyFill="1" applyBorder="1"/>
    <xf numFmtId="0" fontId="0" fillId="8" borderId="0" xfId="0" applyFill="1"/>
    <xf numFmtId="0" fontId="1" fillId="27" borderId="0" xfId="0" applyFont="1" applyFill="1" applyBorder="1"/>
    <xf numFmtId="0" fontId="0" fillId="27" borderId="0" xfId="0" applyFill="1" applyAlignment="1">
      <alignment wrapText="1"/>
    </xf>
    <xf numFmtId="0" fontId="0" fillId="27" borderId="0" xfId="0" applyFill="1" applyBorder="1" applyAlignment="1">
      <alignment wrapText="1"/>
    </xf>
    <xf numFmtId="0" fontId="0" fillId="27" borderId="0" xfId="0" applyFont="1" applyFill="1" applyBorder="1"/>
    <xf numFmtId="0" fontId="0" fillId="27" borderId="0" xfId="0" applyFill="1"/>
    <xf numFmtId="0" fontId="0" fillId="27" borderId="0" xfId="0" applyFill="1" applyBorder="1"/>
    <xf numFmtId="0" fontId="0" fillId="27" borderId="0" xfId="0" applyFill="1" applyBorder="1" applyAlignment="1"/>
    <xf numFmtId="0" fontId="0" fillId="27" borderId="0" xfId="0" applyFill="1" applyBorder="1" applyAlignment="1">
      <alignment horizontal="center"/>
    </xf>
    <xf numFmtId="0" fontId="5" fillId="28" borderId="0" xfId="0" applyFont="1" applyFill="1"/>
    <xf numFmtId="0" fontId="5" fillId="29" borderId="0" xfId="0" applyFont="1" applyFill="1"/>
    <xf numFmtId="0" fontId="19" fillId="0" borderId="0" xfId="1" applyFont="1"/>
    <xf numFmtId="0" fontId="20" fillId="0" borderId="0" xfId="0" applyFont="1"/>
    <xf numFmtId="0" fontId="21" fillId="19" borderId="0" xfId="0" applyFont="1" applyFill="1"/>
    <xf numFmtId="0" fontId="22" fillId="19" borderId="0" xfId="0" applyFont="1" applyFill="1" applyAlignment="1">
      <alignment horizontal="center" vertical="center"/>
    </xf>
    <xf numFmtId="0" fontId="10" fillId="11" borderId="0" xfId="0" applyFont="1" applyFill="1" applyAlignment="1">
      <alignment horizontal="center"/>
    </xf>
    <xf numFmtId="0" fontId="0" fillId="12" borderId="0" xfId="0" applyFill="1" applyAlignment="1">
      <alignment horizontal="center"/>
    </xf>
    <xf numFmtId="0" fontId="0" fillId="4" borderId="0" xfId="0" applyFill="1" applyAlignment="1">
      <alignment horizontal="center" vertical="center"/>
    </xf>
    <xf numFmtId="0" fontId="9" fillId="4" borderId="0" xfId="0" applyFont="1" applyFill="1" applyAlignment="1">
      <alignment horizontal="center" vertical="center"/>
    </xf>
    <xf numFmtId="0" fontId="0" fillId="4" borderId="0" xfId="0" applyFill="1" applyAlignment="1">
      <alignment horizontal="center"/>
    </xf>
    <xf numFmtId="0" fontId="0" fillId="11" borderId="0" xfId="0" applyFill="1" applyAlignment="1">
      <alignment horizontal="center" vertical="center"/>
    </xf>
    <xf numFmtId="0" fontId="0" fillId="4" borderId="0" xfId="0" applyFill="1" applyAlignment="1">
      <alignment horizontal="center" vertical="center" wrapText="1"/>
    </xf>
    <xf numFmtId="0" fontId="0" fillId="4" borderId="1" xfId="0" applyFill="1" applyBorder="1" applyAlignment="1">
      <alignment horizontal="center" vertical="center"/>
    </xf>
    <xf numFmtId="0" fontId="11" fillId="19" borderId="0" xfId="0" applyFont="1" applyFill="1" applyAlignment="1">
      <alignment horizontal="center"/>
    </xf>
    <xf numFmtId="0" fontId="13" fillId="23" borderId="0" xfId="0" applyFont="1" applyFill="1" applyAlignment="1">
      <alignment horizontal="center"/>
    </xf>
    <xf numFmtId="0" fontId="5" fillId="23" borderId="0" xfId="0" applyFont="1" applyFill="1" applyAlignment="1">
      <alignment horizontal="center"/>
    </xf>
    <xf numFmtId="0" fontId="0" fillId="7" borderId="0" xfId="0" applyFill="1" applyAlignment="1">
      <alignment horizontal="center"/>
    </xf>
    <xf numFmtId="0" fontId="5" fillId="3" borderId="0" xfId="0" applyFont="1" applyFill="1" applyAlignment="1">
      <alignment horizontal="center"/>
    </xf>
  </cellXfs>
  <cellStyles count="2">
    <cellStyle name="Normal" xfId="0" builtinId="0"/>
    <cellStyle name="Title" xfId="1" builtinId="15"/>
  </cellStyles>
  <dxfs count="22">
    <dxf>
      <border diagonalUp="0" diagonalDown="0">
        <left/>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fill>
        <patternFill>
          <bgColor theme="0"/>
        </patternFill>
      </fill>
    </dxf>
    <dxf>
      <font>
        <color theme="0"/>
      </font>
    </dxf>
    <dxf>
      <font>
        <color theme="0"/>
      </font>
    </dxf>
    <dxf>
      <font>
        <color theme="4" tint="0.79998168889431442"/>
      </font>
    </dxf>
    <dxf>
      <font>
        <color theme="4" tint="0.79998168889431442"/>
      </font>
    </dxf>
    <dxf>
      <fill>
        <patternFill>
          <bgColor theme="4" tint="0.79998168889431442"/>
        </patternFill>
      </fill>
    </dxf>
    <dxf>
      <fill>
        <patternFill>
          <bgColor theme="4" tint="0.79998168889431442"/>
        </patternFill>
      </fill>
    </dxf>
    <dxf>
      <font>
        <color theme="4" tint="0.79998168889431442"/>
      </font>
    </dxf>
    <dxf>
      <fill>
        <patternFill patternType="solid">
          <bgColor theme="4" tint="0.79998168889431442"/>
        </patternFill>
      </fill>
    </dxf>
  </dxfs>
  <tableStyles count="0" defaultTableStyle="TableStyleMedium2" defaultPivotStyle="PivotStyleLight16"/>
  <colors>
    <mruColors>
      <color rgb="FFFFFFCC"/>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Health</a:t>
            </a:r>
          </a:p>
        </c:rich>
      </c:tx>
      <c:overlay val="0"/>
      <c:spPr>
        <a:noFill/>
        <a:ln>
          <a:noFill/>
        </a:ln>
        <a:effectLst/>
      </c:spPr>
    </c:title>
    <c:autoTitleDeleted val="0"/>
    <c:plotArea>
      <c:layout/>
      <c:pieChart>
        <c:varyColors val="1"/>
        <c:ser>
          <c:idx val="0"/>
          <c:order val="0"/>
          <c:tx>
            <c:v>Health</c:v>
          </c:tx>
          <c:spPr>
            <a:ln>
              <a:solidFill>
                <a:schemeClr val="bg1"/>
              </a:solidFill>
            </a:ln>
          </c:spPr>
          <c:dPt>
            <c:idx val="0"/>
            <c:bubble3D val="0"/>
            <c:spPr>
              <a:solidFill>
                <a:schemeClr val="accent2"/>
              </a:solidFill>
              <a:ln w="19050">
                <a:solidFill>
                  <a:schemeClr val="bg1"/>
                </a:solidFill>
              </a:ln>
              <a:effectLst/>
            </c:spPr>
            <c:extLst>
              <c:ext xmlns:c16="http://schemas.microsoft.com/office/drawing/2014/chart" uri="{C3380CC4-5D6E-409C-BE32-E72D297353CC}">
                <c16:uniqueId val="{00000005-44CB-4F9B-9F23-92835DACD242}"/>
              </c:ext>
            </c:extLst>
          </c:dPt>
          <c:dPt>
            <c:idx val="1"/>
            <c:bubble3D val="0"/>
            <c:spPr>
              <a:solidFill>
                <a:schemeClr val="accent3">
                  <a:lumMod val="75000"/>
                </a:schemeClr>
              </a:solidFill>
              <a:ln w="19050">
                <a:solidFill>
                  <a:schemeClr val="bg1"/>
                </a:solidFill>
              </a:ln>
              <a:effectLst/>
            </c:spPr>
            <c:extLst>
              <c:ext xmlns:c16="http://schemas.microsoft.com/office/drawing/2014/chart" uri="{C3380CC4-5D6E-409C-BE32-E72D297353CC}">
                <c16:uniqueId val="{00000006-44CB-4F9B-9F23-92835DACD242}"/>
              </c:ext>
            </c:extLst>
          </c:dPt>
          <c:dLbls>
            <c:dLbl>
              <c:idx val="1"/>
              <c:spPr>
                <a:noFill/>
                <a:ln>
                  <a:noFill/>
                </a:ln>
                <a:effectLst/>
              </c:spPr>
              <c:txPr>
                <a:bodyPr rot="0" spcFirstLastPara="1" vertOverflow="ellipsis" vert="horz" wrap="square" lIns="38100" tIns="19050" rIns="38100" bIns="19050" anchor="ctr" anchorCtr="1">
                  <a:no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6-44CB-4F9B-9F23-92835DACD242}"/>
                </c:ext>
              </c:extLst>
            </c:dLbl>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System'!$J$4,'Battle System'!$J$3)</c:f>
              <c:numCache>
                <c:formatCode>General</c:formatCode>
                <c:ptCount val="2"/>
                <c:pt idx="0">
                  <c:v>0</c:v>
                </c:pt>
                <c:pt idx="1">
                  <c:v>34</c:v>
                </c:pt>
              </c:numCache>
            </c:numRef>
          </c:val>
          <c:extLst>
            <c:ext xmlns:c16="http://schemas.microsoft.com/office/drawing/2014/chart" uri="{C3380CC4-5D6E-409C-BE32-E72D297353CC}">
              <c16:uniqueId val="{00000004-44CB-4F9B-9F23-92835DACD24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Monster Health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AFB-4A78-B57F-D22C7F732C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AFB-4A78-B57F-D22C7F732CDB}"/>
              </c:ext>
            </c:extLst>
          </c:dPt>
          <c:dLbls>
            <c:spPr>
              <a:noFill/>
              <a:ln>
                <a:noFill/>
              </a:ln>
              <a:effectLst/>
            </c:spPr>
            <c:txPr>
              <a:bodyPr rot="0" spcFirstLastPara="1" vertOverflow="ellipsis" vert="horz" wrap="square" lIns="38100" tIns="19050" rIns="38100" bIns="19050" anchor="ctr" anchorCtr="1">
                <a:spAutoFit/>
              </a:bodyPr>
              <a:lstStyle/>
              <a:p>
                <a:pPr>
                  <a:defRPr sz="28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val>
            <c:numRef>
              <c:f>'Battle System'!$K$3:$K$4</c:f>
              <c:numCache>
                <c:formatCode>General</c:formatCode>
                <c:ptCount val="2"/>
                <c:pt idx="0">
                  <c:v>0</c:v>
                </c:pt>
                <c:pt idx="1">
                  <c:v>0</c:v>
                </c:pt>
              </c:numCache>
            </c:numRef>
          </c:val>
          <c:extLst>
            <c:ext xmlns:c16="http://schemas.microsoft.com/office/drawing/2014/chart" uri="{C3380CC4-5D6E-409C-BE32-E72D297353CC}">
              <c16:uniqueId val="{0000000B-F2F7-4FAB-AB6C-D98614DAECC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2.jp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jp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8.jp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2</xdr:row>
          <xdr:rowOff>133350</xdr:rowOff>
        </xdr:from>
        <xdr:to>
          <xdr:col>9</xdr:col>
          <xdr:colOff>9525</xdr:colOff>
          <xdr:row>5</xdr:row>
          <xdr:rowOff>133350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Game!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152400</xdr:colOff>
          <xdr:row>17</xdr:row>
          <xdr:rowOff>0</xdr:rowOff>
        </xdr:from>
        <xdr:to>
          <xdr:col>22</xdr:col>
          <xdr:colOff>523875</xdr:colOff>
          <xdr:row>20</xdr:row>
          <xdr:rowOff>47625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21</xdr:row>
          <xdr:rowOff>19050</xdr:rowOff>
        </xdr:from>
        <xdr:to>
          <xdr:col>22</xdr:col>
          <xdr:colOff>523875</xdr:colOff>
          <xdr:row>24</xdr:row>
          <xdr:rowOff>47625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161925</xdr:colOff>
          <xdr:row>11</xdr:row>
          <xdr:rowOff>161925</xdr:rowOff>
        </xdr:from>
        <xdr:to>
          <xdr:col>22</xdr:col>
          <xdr:colOff>514350</xdr:colOff>
          <xdr:row>15</xdr:row>
          <xdr:rowOff>66675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xdr:twoCellAnchor editAs="oneCell">
    <xdr:from>
      <xdr:col>1</xdr:col>
      <xdr:colOff>609599</xdr:colOff>
      <xdr:row>2</xdr:row>
      <xdr:rowOff>0</xdr:rowOff>
    </xdr:from>
    <xdr:to>
      <xdr:col>7</xdr:col>
      <xdr:colOff>600075</xdr:colOff>
      <xdr:row>22</xdr:row>
      <xdr:rowOff>19050</xdr:rowOff>
    </xdr:to>
    <xdr:pic>
      <xdr:nvPicPr>
        <xdr:cNvPr id="7" name="Picture 6">
          <a:extLst>
            <a:ext uri="{FF2B5EF4-FFF2-40B4-BE49-F238E27FC236}">
              <a16:creationId xmlns:a16="http://schemas.microsoft.com/office/drawing/2014/main" id="{850A258C-C1AF-498E-A504-64B32AE0F43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6493" b="6493"/>
        <a:stretch/>
      </xdr:blipFill>
      <xdr:spPr>
        <a:xfrm>
          <a:off x="1219199" y="381000"/>
          <a:ext cx="4400551" cy="3829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190500</xdr:colOff>
          <xdr:row>11</xdr:row>
          <xdr:rowOff>28575</xdr:rowOff>
        </xdr:from>
        <xdr:to>
          <xdr:col>22</xdr:col>
          <xdr:colOff>552450</xdr:colOff>
          <xdr:row>15</xdr:row>
          <xdr:rowOff>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16</xdr:row>
          <xdr:rowOff>19050</xdr:rowOff>
        </xdr:from>
        <xdr:to>
          <xdr:col>22</xdr:col>
          <xdr:colOff>561975</xdr:colOff>
          <xdr:row>19</xdr:row>
          <xdr:rowOff>152400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200025</xdr:colOff>
          <xdr:row>20</xdr:row>
          <xdr:rowOff>85725</xdr:rowOff>
        </xdr:from>
        <xdr:to>
          <xdr:col>22</xdr:col>
          <xdr:colOff>552450</xdr:colOff>
          <xdr:row>23</xdr:row>
          <xdr:rowOff>180975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200-00000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7</xdr:col>
      <xdr:colOff>600075</xdr:colOff>
      <xdr:row>21</xdr:row>
      <xdr:rowOff>152400</xdr:rowOff>
    </xdr:to>
    <xdr:pic>
      <xdr:nvPicPr>
        <xdr:cNvPr id="3" name="Picture 2">
          <a:extLst>
            <a:ext uri="{FF2B5EF4-FFF2-40B4-BE49-F238E27FC236}">
              <a16:creationId xmlns:a16="http://schemas.microsoft.com/office/drawing/2014/main" id="{D3422E01-B0F2-4B7E-8CC2-5C28C013C736}"/>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 r="-216" b="753"/>
        <a:stretch/>
      </xdr:blipFill>
      <xdr:spPr>
        <a:xfrm>
          <a:off x="1219200" y="381000"/>
          <a:ext cx="4400550" cy="37719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11</xdr:row>
          <xdr:rowOff>9525</xdr:rowOff>
        </xdr:from>
        <xdr:to>
          <xdr:col>22</xdr:col>
          <xdr:colOff>485775</xdr:colOff>
          <xdr:row>14</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47625</xdr:rowOff>
        </xdr:from>
        <xdr:to>
          <xdr:col>22</xdr:col>
          <xdr:colOff>495300</xdr:colOff>
          <xdr:row>18</xdr:row>
          <xdr:rowOff>152400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19</xdr:row>
          <xdr:rowOff>161925</xdr:rowOff>
        </xdr:from>
        <xdr:to>
          <xdr:col>22</xdr:col>
          <xdr:colOff>504825</xdr:colOff>
          <xdr:row>23</xdr:row>
          <xdr:rowOff>104775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361950</xdr:colOff>
      <xdr:row>3</xdr:row>
      <xdr:rowOff>57150</xdr:rowOff>
    </xdr:from>
    <xdr:to>
      <xdr:col>7</xdr:col>
      <xdr:colOff>323849</xdr:colOff>
      <xdr:row>20</xdr:row>
      <xdr:rowOff>54777</xdr:rowOff>
    </xdr:to>
    <xdr:pic>
      <xdr:nvPicPr>
        <xdr:cNvPr id="3" name="Picture 2">
          <a:extLst>
            <a:ext uri="{FF2B5EF4-FFF2-40B4-BE49-F238E27FC236}">
              <a16:creationId xmlns:a16="http://schemas.microsoft.com/office/drawing/2014/main" id="{800359AF-7270-4447-9B5B-88C0CF13DE8F}"/>
            </a:ext>
          </a:extLst>
        </xdr:cNvPr>
        <xdr:cNvPicPr>
          <a:picLocks noChangeAspect="1"/>
        </xdr:cNvPicPr>
      </xdr:nvPicPr>
      <xdr:blipFill>
        <a:blip xmlns:r="http://schemas.openxmlformats.org/officeDocument/2006/relationships" r:embed="rId1">
          <a:duotone>
            <a:prstClr val="black"/>
            <a:schemeClr val="accent6">
              <a:tint val="45000"/>
              <a:satMod val="400000"/>
            </a:schemeClr>
          </a:duotone>
          <a:extLst>
            <a:ext uri="{BEBA8EAE-BF5A-486C-A8C5-ECC9F3942E4B}">
              <a14:imgProps xmlns:a14="http://schemas.microsoft.com/office/drawing/2010/main">
                <a14:imgLayer r:embed="rId2">
                  <a14:imgEffect>
                    <a14:colorTemperature colorTemp="11200"/>
                  </a14:imgEffect>
                </a14:imgLayer>
              </a14:imgProps>
            </a:ext>
            <a:ext uri="{28A0092B-C50C-407E-A947-70E740481C1C}">
              <a14:useLocalDpi xmlns:a14="http://schemas.microsoft.com/office/drawing/2010/main" val="0"/>
            </a:ext>
          </a:extLst>
        </a:blip>
        <a:stretch>
          <a:fillRect/>
        </a:stretch>
      </xdr:blipFill>
      <xdr:spPr>
        <a:xfrm>
          <a:off x="1581150" y="628650"/>
          <a:ext cx="3762374" cy="323612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161925</xdr:rowOff>
        </xdr:from>
        <xdr:to>
          <xdr:col>22</xdr:col>
          <xdr:colOff>495300</xdr:colOff>
          <xdr:row>14</xdr:row>
          <xdr:rowOff>66675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4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15</xdr:row>
          <xdr:rowOff>76200</xdr:rowOff>
        </xdr:from>
        <xdr:to>
          <xdr:col>22</xdr:col>
          <xdr:colOff>504825</xdr:colOff>
          <xdr:row>19</xdr:row>
          <xdr:rowOff>19050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400-000002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152400</xdr:colOff>
          <xdr:row>19</xdr:row>
          <xdr:rowOff>180975</xdr:rowOff>
        </xdr:from>
        <xdr:to>
          <xdr:col>22</xdr:col>
          <xdr:colOff>485775</xdr:colOff>
          <xdr:row>23</xdr:row>
          <xdr:rowOff>142875</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400-000003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190500</xdr:colOff>
      <xdr:row>2</xdr:row>
      <xdr:rowOff>66675</xdr:rowOff>
    </xdr:from>
    <xdr:to>
      <xdr:col>6</xdr:col>
      <xdr:colOff>390526</xdr:colOff>
      <xdr:row>21</xdr:row>
      <xdr:rowOff>110301</xdr:rowOff>
    </xdr:to>
    <xdr:pic>
      <xdr:nvPicPr>
        <xdr:cNvPr id="3" name="Picture 2">
          <a:extLst>
            <a:ext uri="{FF2B5EF4-FFF2-40B4-BE49-F238E27FC236}">
              <a16:creationId xmlns:a16="http://schemas.microsoft.com/office/drawing/2014/main" id="{7091F42A-5321-45BF-A2F6-9F6AFDAE07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66925" y="447675"/>
          <a:ext cx="2733676" cy="36631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133350</xdr:colOff>
          <xdr:row>10</xdr:row>
          <xdr:rowOff>171450</xdr:rowOff>
        </xdr:from>
        <xdr:to>
          <xdr:col>22</xdr:col>
          <xdr:colOff>485775</xdr:colOff>
          <xdr:row>14</xdr:row>
          <xdr:rowOff>76200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15</xdr:row>
          <xdr:rowOff>0</xdr:rowOff>
        </xdr:from>
        <xdr:to>
          <xdr:col>22</xdr:col>
          <xdr:colOff>523875</xdr:colOff>
          <xdr:row>18</xdr:row>
          <xdr:rowOff>38100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5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133350</xdr:colOff>
          <xdr:row>18</xdr:row>
          <xdr:rowOff>180975</xdr:rowOff>
        </xdr:from>
        <xdr:to>
          <xdr:col>22</xdr:col>
          <xdr:colOff>533400</xdr:colOff>
          <xdr:row>22</xdr:row>
          <xdr:rowOff>28575</xdr:rowOff>
        </xdr:to>
        <xdr:sp macro="" textlink="">
          <xdr:nvSpPr>
            <xdr:cNvPr id="17411" name="Button 3" hidden="1">
              <a:extLst>
                <a:ext uri="{63B3BB69-23CF-44E3-9099-C40C66FF867C}">
                  <a14:compatExt spid="_x0000_s17411"/>
                </a:ext>
                <a:ext uri="{FF2B5EF4-FFF2-40B4-BE49-F238E27FC236}">
                  <a16:creationId xmlns:a16="http://schemas.microsoft.com/office/drawing/2014/main" id="{00000000-0008-0000-0500-000003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495299</xdr:colOff>
      <xdr:row>1</xdr:row>
      <xdr:rowOff>133350</xdr:rowOff>
    </xdr:from>
    <xdr:to>
      <xdr:col>6</xdr:col>
      <xdr:colOff>323849</xdr:colOff>
      <xdr:row>22</xdr:row>
      <xdr:rowOff>51615</xdr:rowOff>
    </xdr:to>
    <xdr:pic>
      <xdr:nvPicPr>
        <xdr:cNvPr id="3" name="Picture 2">
          <a:extLst>
            <a:ext uri="{FF2B5EF4-FFF2-40B4-BE49-F238E27FC236}">
              <a16:creationId xmlns:a16="http://schemas.microsoft.com/office/drawing/2014/main" id="{9139D372-71EB-4854-987C-CFE1676090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499" y="323850"/>
          <a:ext cx="3019425" cy="391876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123825</xdr:colOff>
          <xdr:row>10</xdr:row>
          <xdr:rowOff>123825</xdr:rowOff>
        </xdr:from>
        <xdr:to>
          <xdr:col>22</xdr:col>
          <xdr:colOff>476250</xdr:colOff>
          <xdr:row>14</xdr:row>
          <xdr:rowOff>28575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19</xdr:row>
          <xdr:rowOff>38100</xdr:rowOff>
        </xdr:from>
        <xdr:to>
          <xdr:col>22</xdr:col>
          <xdr:colOff>523875</xdr:colOff>
          <xdr:row>22</xdr:row>
          <xdr:rowOff>76200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3</xdr:col>
      <xdr:colOff>295276</xdr:colOff>
      <xdr:row>2</xdr:row>
      <xdr:rowOff>95250</xdr:rowOff>
    </xdr:from>
    <xdr:to>
      <xdr:col>6</xdr:col>
      <xdr:colOff>409576</xdr:colOff>
      <xdr:row>21</xdr:row>
      <xdr:rowOff>116681</xdr:rowOff>
    </xdr:to>
    <xdr:pic>
      <xdr:nvPicPr>
        <xdr:cNvPr id="3" name="Picture 2">
          <a:extLst>
            <a:ext uri="{FF2B5EF4-FFF2-40B4-BE49-F238E27FC236}">
              <a16:creationId xmlns:a16="http://schemas.microsoft.com/office/drawing/2014/main" id="{89506DFE-4C62-435C-B7B0-8FADE078E8D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71701" y="476250"/>
          <a:ext cx="2647950" cy="36409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76200</xdr:rowOff>
        </xdr:from>
        <xdr:to>
          <xdr:col>22</xdr:col>
          <xdr:colOff>495300</xdr:colOff>
          <xdr:row>13</xdr:row>
          <xdr:rowOff>171450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123825</xdr:colOff>
          <xdr:row>14</xdr:row>
          <xdr:rowOff>161925</xdr:rowOff>
        </xdr:from>
        <xdr:to>
          <xdr:col>22</xdr:col>
          <xdr:colOff>523875</xdr:colOff>
          <xdr:row>18</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700-00000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142875</xdr:colOff>
          <xdr:row>18</xdr:row>
          <xdr:rowOff>161925</xdr:rowOff>
        </xdr:from>
        <xdr:to>
          <xdr:col>22</xdr:col>
          <xdr:colOff>542925</xdr:colOff>
          <xdr:row>22</xdr:row>
          <xdr:rowOff>9525</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700-00000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1</xdr:col>
      <xdr:colOff>334549</xdr:colOff>
      <xdr:row>2</xdr:row>
      <xdr:rowOff>95250</xdr:rowOff>
    </xdr:from>
    <xdr:to>
      <xdr:col>10</xdr:col>
      <xdr:colOff>241357</xdr:colOff>
      <xdr:row>23</xdr:row>
      <xdr:rowOff>114300</xdr:rowOff>
    </xdr:to>
    <xdr:pic>
      <xdr:nvPicPr>
        <xdr:cNvPr id="3" name="Picture 2">
          <a:extLst>
            <a:ext uri="{FF2B5EF4-FFF2-40B4-BE49-F238E27FC236}">
              <a16:creationId xmlns:a16="http://schemas.microsoft.com/office/drawing/2014/main" id="{7EFED6A1-03F2-4F3D-87C3-C0A23B143169}"/>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a:stretch/>
      </xdr:blipFill>
      <xdr:spPr>
        <a:xfrm flipH="1">
          <a:off x="944149" y="476250"/>
          <a:ext cx="6145683" cy="4019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142875</xdr:colOff>
          <xdr:row>10</xdr:row>
          <xdr:rowOff>104775</xdr:rowOff>
        </xdr:from>
        <xdr:to>
          <xdr:col>22</xdr:col>
          <xdr:colOff>495300</xdr:colOff>
          <xdr:row>14</xdr:row>
          <xdr:rowOff>9525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15</xdr:row>
          <xdr:rowOff>9525</xdr:rowOff>
        </xdr:from>
        <xdr:to>
          <xdr:col>22</xdr:col>
          <xdr:colOff>514350</xdr:colOff>
          <xdr:row>18</xdr:row>
          <xdr:rowOff>47625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8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114300</xdr:colOff>
          <xdr:row>19</xdr:row>
          <xdr:rowOff>9525</xdr:rowOff>
        </xdr:from>
        <xdr:to>
          <xdr:col>22</xdr:col>
          <xdr:colOff>514350</xdr:colOff>
          <xdr:row>22</xdr:row>
          <xdr:rowOff>47625</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0800-000003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180975</xdr:colOff>
      <xdr:row>5</xdr:row>
      <xdr:rowOff>123825</xdr:rowOff>
    </xdr:from>
    <xdr:to>
      <xdr:col>7</xdr:col>
      <xdr:colOff>416430</xdr:colOff>
      <xdr:row>18</xdr:row>
      <xdr:rowOff>142875</xdr:rowOff>
    </xdr:to>
    <xdr:pic>
      <xdr:nvPicPr>
        <xdr:cNvPr id="3" name="Picture 2">
          <a:extLst>
            <a:ext uri="{FF2B5EF4-FFF2-40B4-BE49-F238E27FC236}">
              <a16:creationId xmlns:a16="http://schemas.microsoft.com/office/drawing/2014/main" id="{9E95CBCE-5993-4F0E-8855-2B893B26E43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00175" y="1076325"/>
          <a:ext cx="4035930" cy="24955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114300</xdr:colOff>
          <xdr:row>10</xdr:row>
          <xdr:rowOff>104775</xdr:rowOff>
        </xdr:from>
        <xdr:to>
          <xdr:col>22</xdr:col>
          <xdr:colOff>466725</xdr:colOff>
          <xdr:row>14</xdr:row>
          <xdr:rowOff>9525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95250</xdr:colOff>
          <xdr:row>14</xdr:row>
          <xdr:rowOff>161925</xdr:rowOff>
        </xdr:from>
        <xdr:to>
          <xdr:col>22</xdr:col>
          <xdr:colOff>495300</xdr:colOff>
          <xdr:row>18</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9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104775</xdr:colOff>
          <xdr:row>18</xdr:row>
          <xdr:rowOff>180975</xdr:rowOff>
        </xdr:from>
        <xdr:to>
          <xdr:col>22</xdr:col>
          <xdr:colOff>504825</xdr:colOff>
          <xdr:row>22</xdr:row>
          <xdr:rowOff>28575</xdr:rowOff>
        </xdr:to>
        <xdr:sp macro="" textlink="">
          <xdr:nvSpPr>
            <xdr:cNvPr id="23555" name="Button 3" hidden="1">
              <a:extLst>
                <a:ext uri="{63B3BB69-23CF-44E3-9099-C40C66FF867C}">
                  <a14:compatExt spid="_x0000_s23555"/>
                </a:ext>
                <a:ext uri="{FF2B5EF4-FFF2-40B4-BE49-F238E27FC236}">
                  <a16:creationId xmlns:a16="http://schemas.microsoft.com/office/drawing/2014/main" id="{00000000-0008-0000-0900-000003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Option 3</a:t>
              </a:r>
            </a:p>
          </xdr:txBody>
        </xdr:sp>
        <xdr:clientData fPrintsWithSheet="0"/>
      </xdr:twoCellAnchor>
    </mc:Choice>
    <mc:Fallback/>
  </mc:AlternateContent>
  <xdr:twoCellAnchor editAs="oneCell">
    <xdr:from>
      <xdr:col>2</xdr:col>
      <xdr:colOff>0</xdr:colOff>
      <xdr:row>2</xdr:row>
      <xdr:rowOff>0</xdr:rowOff>
    </xdr:from>
    <xdr:to>
      <xdr:col>8</xdr:col>
      <xdr:colOff>0</xdr:colOff>
      <xdr:row>22</xdr:row>
      <xdr:rowOff>0</xdr:rowOff>
    </xdr:to>
    <xdr:pic>
      <xdr:nvPicPr>
        <xdr:cNvPr id="5" name="Picture 4">
          <a:extLst>
            <a:ext uri="{FF2B5EF4-FFF2-40B4-BE49-F238E27FC236}">
              <a16:creationId xmlns:a16="http://schemas.microsoft.com/office/drawing/2014/main" id="{F1813C1A-D226-49E9-B742-78FE9C3EDAC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19200" y="381000"/>
          <a:ext cx="4410075" cy="38100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5</xdr:row>
          <xdr:rowOff>85725</xdr:rowOff>
        </xdr:from>
        <xdr:to>
          <xdr:col>9</xdr:col>
          <xdr:colOff>476250</xdr:colOff>
          <xdr:row>8</xdr:row>
          <xdr:rowOff>66675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A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a:t>
              </a:r>
            </a:p>
          </xdr:txBody>
        </xdr:sp>
        <xdr:clientData fPrintsWithSheet="0"/>
      </xdr:twoCellAnchor>
    </mc:Choice>
    <mc:Fallback/>
  </mc:AlternateContent>
  <xdr:twoCellAnchor>
    <xdr:from>
      <xdr:col>10</xdr:col>
      <xdr:colOff>438150</xdr:colOff>
      <xdr:row>4</xdr:row>
      <xdr:rowOff>66675</xdr:rowOff>
    </xdr:from>
    <xdr:to>
      <xdr:col>19</xdr:col>
      <xdr:colOff>419100</xdr:colOff>
      <xdr:row>18</xdr:row>
      <xdr:rowOff>142875</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285750</xdr:colOff>
      <xdr:row>17</xdr:row>
      <xdr:rowOff>104775</xdr:rowOff>
    </xdr:from>
    <xdr:to>
      <xdr:col>10</xdr:col>
      <xdr:colOff>66675</xdr:colOff>
      <xdr:row>31</xdr:row>
      <xdr:rowOff>180975</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495300</xdr:colOff>
          <xdr:row>10</xdr:row>
          <xdr:rowOff>9525</xdr:rowOff>
        </xdr:from>
        <xdr:to>
          <xdr:col>9</xdr:col>
          <xdr:colOff>219075</xdr:colOff>
          <xdr:row>12</xdr:row>
          <xdr:rowOff>114300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A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Battle over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409575</xdr:colOff>
          <xdr:row>23</xdr:row>
          <xdr:rowOff>9525</xdr:rowOff>
        </xdr:from>
        <xdr:to>
          <xdr:col>20</xdr:col>
          <xdr:colOff>542925</xdr:colOff>
          <xdr:row>24</xdr:row>
          <xdr:rowOff>19050</xdr:rowOff>
        </xdr:to>
        <xdr:sp macro="" textlink="">
          <xdr:nvSpPr>
            <xdr:cNvPr id="4119" name="Button 23" hidden="1">
              <a:extLst>
                <a:ext uri="{63B3BB69-23CF-44E3-9099-C40C66FF867C}">
                  <a14:compatExt spid="_x0000_s4119"/>
                </a:ext>
                <a:ext uri="{FF2B5EF4-FFF2-40B4-BE49-F238E27FC236}">
                  <a16:creationId xmlns:a16="http://schemas.microsoft.com/office/drawing/2014/main" id="{00000000-0008-0000-0A00-000017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NEW GAME</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8</xdr:col>
      <xdr:colOff>257175</xdr:colOff>
      <xdr:row>2</xdr:row>
      <xdr:rowOff>28575</xdr:rowOff>
    </xdr:from>
    <xdr:to>
      <xdr:col>12</xdr:col>
      <xdr:colOff>476250</xdr:colOff>
      <xdr:row>15</xdr:row>
      <xdr:rowOff>76200</xdr:rowOff>
    </xdr:to>
    <mc:AlternateContent xmlns:mc="http://schemas.openxmlformats.org/markup-compatibility/2006" xmlns:a14="http://schemas.microsoft.com/office/drawing/2010/main">
      <mc:Choice Requires="a14">
        <xdr:graphicFrame macro="">
          <xdr:nvGraphicFramePr>
            <xdr:cNvPr id="3" name="Dmg die">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Dmg die"/>
            </a:graphicData>
          </a:graphic>
        </xdr:graphicFrame>
      </mc:Choice>
      <mc:Fallback xmlns="">
        <xdr:sp macro="" textlink="">
          <xdr:nvSpPr>
            <xdr:cNvPr id="0" name=""/>
            <xdr:cNvSpPr>
              <a:spLocks noTextEdit="1"/>
            </xdr:cNvSpPr>
          </xdr:nvSpPr>
          <xdr:spPr>
            <a:xfrm>
              <a:off x="4752975" y="409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it10290/Downloads/Dice%20syste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turn Table"/>
    </sheetNames>
    <sheetDataSet>
      <sheetData sheetId="0"/>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hayer, Kevin I" refreshedDate="43074.555485300923" createdVersion="6" refreshedVersion="6" minRefreshableVersion="3" recordCount="9" xr:uid="{00000000-000A-0000-FFFF-FFFF00000000}">
  <cacheSource type="worksheet">
    <worksheetSource name="Monster"/>
  </cacheSource>
  <cacheFields count="4">
    <cacheField name="Description" numFmtId="0">
      <sharedItems count="9">
        <s v="Goblin"/>
        <s v="Orc"/>
        <s v="Ogre"/>
        <s v="DONKEH"/>
        <s v="Kraken"/>
        <s v="Warlock"/>
        <s v="MindFlayer"/>
        <s v="Dragon"/>
        <s v="Player"/>
      </sharedItems>
    </cacheField>
    <cacheField name="Health" numFmtId="0">
      <sharedItems containsSemiMixedTypes="0" containsString="0" containsNumber="1" containsInteger="1" minValue="5" maxValue="250" count="9">
        <n v="5"/>
        <n v="25"/>
        <n v="35"/>
        <n v="65"/>
        <n v="80"/>
        <n v="50"/>
        <n v="120"/>
        <n v="250"/>
        <n v="34"/>
      </sharedItems>
    </cacheField>
    <cacheField name="Dmg die" numFmtId="0">
      <sharedItems containsSemiMixedTypes="0" containsString="0" containsNumber="1" containsInteger="1" minValue="4" maxValue="20" count="5">
        <n v="4"/>
        <n v="6"/>
        <n v="8"/>
        <n v="12"/>
        <n v="20"/>
      </sharedItems>
    </cacheField>
    <cacheField name="Exp" numFmtId="0">
      <sharedItems containsSemiMixedTypes="0" containsString="0" containsNumber="1" containsInteger="1" minValue="0" maxValue="500" count="9">
        <n v="10"/>
        <n v="20"/>
        <n v="35"/>
        <n v="420"/>
        <n v="100"/>
        <n v="150"/>
        <n v="300"/>
        <n v="500"/>
        <n v="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x v="0"/>
    <x v="0"/>
    <x v="0"/>
    <x v="0"/>
  </r>
  <r>
    <x v="1"/>
    <x v="1"/>
    <x v="1"/>
    <x v="1"/>
  </r>
  <r>
    <x v="2"/>
    <x v="2"/>
    <x v="1"/>
    <x v="2"/>
  </r>
  <r>
    <x v="3"/>
    <x v="3"/>
    <x v="2"/>
    <x v="3"/>
  </r>
  <r>
    <x v="4"/>
    <x v="4"/>
    <x v="3"/>
    <x v="4"/>
  </r>
  <r>
    <x v="5"/>
    <x v="5"/>
    <x v="4"/>
    <x v="5"/>
  </r>
  <r>
    <x v="6"/>
    <x v="6"/>
    <x v="4"/>
    <x v="6"/>
  </r>
  <r>
    <x v="7"/>
    <x v="7"/>
    <x v="4"/>
    <x v="7"/>
  </r>
  <r>
    <x v="8"/>
    <x v="8"/>
    <x v="1"/>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13" firstHeaderRow="0" firstDataRow="1" firstDataCol="1"/>
  <pivotFields count="4">
    <pivotField axis="axisRow" showAll="0">
      <items count="10">
        <item x="8"/>
        <item x="0"/>
        <item x="1"/>
        <item x="2"/>
        <item x="5"/>
        <item x="4"/>
        <item x="6"/>
        <item x="7"/>
        <item x="3"/>
        <item t="default"/>
      </items>
    </pivotField>
    <pivotField dataField="1" showAll="0">
      <items count="10">
        <item x="0"/>
        <item x="1"/>
        <item x="8"/>
        <item x="2"/>
        <item x="5"/>
        <item x="3"/>
        <item x="4"/>
        <item x="6"/>
        <item x="7"/>
        <item t="default"/>
      </items>
    </pivotField>
    <pivotField dataField="1" showAll="0">
      <items count="6">
        <item x="0"/>
        <item x="1"/>
        <item x="2"/>
        <item x="3"/>
        <item x="4"/>
        <item t="default"/>
      </items>
    </pivotField>
    <pivotField dataField="1" showAll="0">
      <items count="10">
        <item x="8"/>
        <item x="0"/>
        <item x="1"/>
        <item x="2"/>
        <item x="4"/>
        <item x="5"/>
        <item x="6"/>
        <item x="3"/>
        <item x="7"/>
        <item t="default"/>
      </items>
    </pivotField>
  </pivotFields>
  <rowFields count="1">
    <field x="0"/>
  </rowFields>
  <rowItems count="10">
    <i>
      <x/>
    </i>
    <i>
      <x v="1"/>
    </i>
    <i>
      <x v="2"/>
    </i>
    <i>
      <x v="3"/>
    </i>
    <i>
      <x v="4"/>
    </i>
    <i>
      <x v="5"/>
    </i>
    <i>
      <x v="6"/>
    </i>
    <i>
      <x v="7"/>
    </i>
    <i>
      <x v="8"/>
    </i>
    <i t="grand">
      <x/>
    </i>
  </rowItems>
  <colFields count="1">
    <field x="-2"/>
  </colFields>
  <colItems count="3">
    <i>
      <x/>
    </i>
    <i i="1">
      <x v="1"/>
    </i>
    <i i="2">
      <x v="2"/>
    </i>
  </colItems>
  <dataFields count="3">
    <dataField name="Sum of Exp" fld="3" baseField="0" baseItem="0"/>
    <dataField name="Sum of Dmg die" fld="2" baseField="0" baseItem="0"/>
    <dataField name="Sum of Health" fld="1" baseField="0" baseItem="0"/>
  </dataFields>
  <formats count="10">
    <format dxfId="21">
      <pivotArea dataOnly="0" grandRow="1" fieldPosition="0"/>
    </format>
    <format dxfId="20">
      <pivotArea dataOnly="0" grandRow="1" fieldPosition="0"/>
    </format>
    <format dxfId="19">
      <pivotArea grandRow="1" outline="0" collapsedLevelsAreSubtotals="1" fieldPosition="0"/>
    </format>
    <format dxfId="18">
      <pivotArea dataOnly="0" labelOnly="1" grandRow="1" outline="0" fieldPosition="0"/>
    </format>
    <format dxfId="17">
      <pivotArea grandRow="1" outline="0" collapsedLevelsAreSubtotals="1" fieldPosition="0"/>
    </format>
    <format dxfId="16">
      <pivotArea dataOnly="0" labelOnly="1" grandRow="1" outline="0" fieldPosition="0"/>
    </format>
    <format dxfId="15">
      <pivotArea grandRow="1" outline="0" collapsedLevelsAreSubtotals="1" fieldPosition="0"/>
    </format>
    <format dxfId="14">
      <pivotArea dataOnly="0" labelOnly="1" grandRow="1" outline="0" fieldPosition="0"/>
    </format>
    <format dxfId="13">
      <pivotArea grandRow="1" outline="0" collapsedLevelsAreSubtotals="1" fieldPosition="0"/>
    </format>
    <format dxfId="12">
      <pivotArea dataOnly="0" labelOnly="1" grandRow="1" outline="0" fieldPosition="0"/>
    </format>
  </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mg_die" xr10:uid="{00000000-0013-0000-FFFF-FFFF01000000}" sourceName="Dmg die">
  <pivotTables>
    <pivotTable tabId="24" name="PivotTable1"/>
  </pivotTables>
  <data>
    <tabular pivotCacheId="1">
      <items count="5">
        <i x="0" s="1"/>
        <i x="1" s="1"/>
        <i x="2" s="1"/>
        <i x="3" s="1"/>
        <i x="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mg die" xr10:uid="{00000000-0014-0000-FFFF-FFFF01000000}" cache="Slicer_Dmg_die" caption="Dmg die" style="SlicerStyleDark1"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evelTable" displayName="LevelTable" ref="E8:G33" totalsRowShown="0">
  <autoFilter ref="E8:G33" xr:uid="{00000000-0009-0000-0100-000001000000}"/>
  <tableColumns count="3">
    <tableColumn id="1" xr3:uid="{00000000-0010-0000-0000-000001000000}" name="LVL" dataDxfId="11"/>
    <tableColumn id="2" xr3:uid="{00000000-0010-0000-0000-000002000000}" name="Health Buff" dataDxfId="10"/>
    <tableColumn id="3" xr3:uid="{00000000-0010-0000-0000-000003000000}" name="Dmg buff" dataDxfId="9"/>
  </tableColumns>
  <tableStyleInfo name="TableStyleDark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Monster" displayName="Monster" ref="I13:L22" totalsRowShown="0" headerRowDxfId="8">
  <autoFilter ref="I13:L22" xr:uid="{00000000-0009-0000-0100-000003000000}"/>
  <tableColumns count="4">
    <tableColumn id="1" xr3:uid="{00000000-0010-0000-0100-000001000000}" name="Description" dataDxfId="7"/>
    <tableColumn id="2" xr3:uid="{00000000-0010-0000-0100-000002000000}" name="Health" dataDxfId="6"/>
    <tableColumn id="3" xr3:uid="{00000000-0010-0000-0100-000003000000}" name="Dmg die" dataDxfId="5"/>
    <tableColumn id="4" xr3:uid="{00000000-0010-0000-0100-000004000000}" name="Exp" dataDxfId="4"/>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K31:K32" totalsRowShown="0" headerRowBorderDxfId="3" tableBorderDxfId="2" totalsRowBorderDxfId="1">
  <autoFilter ref="K31:K32" xr:uid="{00000000-0009-0000-0100-000004000000}"/>
  <tableColumns count="1">
    <tableColumn id="1" xr3:uid="{00000000-0010-0000-0200-000001000000}" name="X-Value:" dataDxfId="0"/>
  </tableColumns>
  <tableStyleInfo name="TableStyleDark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5.bin"/><Relationship Id="rId6" Type="http://schemas.openxmlformats.org/officeDocument/2006/relationships/ctrlProp" Target="../ctrlProps/ctrlProp3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6.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21"/>
  <sheetViews>
    <sheetView tabSelected="1" workbookViewId="0">
      <selection activeCell="B27" sqref="B27"/>
    </sheetView>
  </sheetViews>
  <sheetFormatPr defaultRowHeight="15" x14ac:dyDescent="0.25"/>
  <cols>
    <col min="1" max="1" width="45.28515625" bestFit="1" customWidth="1"/>
    <col min="2" max="2" width="93.140625" bestFit="1" customWidth="1"/>
  </cols>
  <sheetData>
    <row r="1" spans="1:2" ht="34.5" x14ac:dyDescent="0.45">
      <c r="A1" s="83" t="s">
        <v>95</v>
      </c>
    </row>
    <row r="3" spans="1:2" ht="15.75" x14ac:dyDescent="0.25">
      <c r="A3" s="12" t="s">
        <v>29</v>
      </c>
      <c r="B3" s="13" t="s">
        <v>28</v>
      </c>
    </row>
    <row r="4" spans="1:2" ht="15.75" x14ac:dyDescent="0.25">
      <c r="A4" s="12" t="s">
        <v>27</v>
      </c>
      <c r="B4" s="14" t="s">
        <v>73</v>
      </c>
    </row>
    <row r="5" spans="1:2" ht="45" x14ac:dyDescent="0.25">
      <c r="A5" s="12" t="s">
        <v>26</v>
      </c>
      <c r="B5" s="15" t="s">
        <v>25</v>
      </c>
    </row>
    <row r="6" spans="1:2" ht="60" x14ac:dyDescent="0.25">
      <c r="A6" s="12" t="s">
        <v>24</v>
      </c>
      <c r="B6" s="6" t="s">
        <v>106</v>
      </c>
    </row>
    <row r="7" spans="1:2" ht="15.75" x14ac:dyDescent="0.25">
      <c r="A7" s="64" t="s">
        <v>92</v>
      </c>
      <c r="B7" t="s">
        <v>93</v>
      </c>
    </row>
    <row r="8" spans="1:2" ht="15.75" x14ac:dyDescent="0.25">
      <c r="A8" s="64" t="s">
        <v>94</v>
      </c>
      <c r="B8" t="s">
        <v>127</v>
      </c>
    </row>
    <row r="11" spans="1:2" x14ac:dyDescent="0.25">
      <c r="B11" t="s">
        <v>100</v>
      </c>
    </row>
    <row r="12" spans="1:2" x14ac:dyDescent="0.25">
      <c r="B12" t="s">
        <v>101</v>
      </c>
    </row>
    <row r="13" spans="1:2" x14ac:dyDescent="0.25">
      <c r="B13" t="s">
        <v>103</v>
      </c>
    </row>
    <row r="14" spans="1:2" x14ac:dyDescent="0.25">
      <c r="B14" t="s">
        <v>104</v>
      </c>
    </row>
    <row r="15" spans="1:2" x14ac:dyDescent="0.25">
      <c r="B15" t="s">
        <v>105</v>
      </c>
    </row>
    <row r="16" spans="1:2" x14ac:dyDescent="0.25">
      <c r="B16" t="s">
        <v>108</v>
      </c>
    </row>
    <row r="17" spans="2:10" x14ac:dyDescent="0.25">
      <c r="B17" t="s">
        <v>128</v>
      </c>
    </row>
    <row r="18" spans="2:10" x14ac:dyDescent="0.25">
      <c r="B18" t="s">
        <v>129</v>
      </c>
    </row>
    <row r="20" spans="2:10" x14ac:dyDescent="0.25">
      <c r="B20" t="s">
        <v>102</v>
      </c>
      <c r="J20" s="84"/>
    </row>
    <row r="21" spans="2:10" x14ac:dyDescent="0.25">
      <c r="B21" t="s">
        <v>107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tart">
                <anchor moveWithCells="1" sizeWithCells="1">
                  <from>
                    <xdr:col>4</xdr:col>
                    <xdr:colOff>38100</xdr:colOff>
                    <xdr:row>2</xdr:row>
                    <xdr:rowOff>133350</xdr:rowOff>
                  </from>
                  <to>
                    <xdr:col>9</xdr:col>
                    <xdr:colOff>9525</xdr:colOff>
                    <xdr:row>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Y72"/>
  <sheetViews>
    <sheetView workbookViewId="0">
      <selection activeCell="I26" sqref="I26"/>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9</v>
      </c>
      <c r="D3" s="90"/>
      <c r="E3" s="90"/>
      <c r="F3" s="90"/>
      <c r="G3" s="90"/>
      <c r="H3" s="90"/>
      <c r="I3" s="16"/>
      <c r="J3" s="16"/>
      <c r="K3" s="16"/>
      <c r="L3" s="16"/>
      <c r="M3" s="16"/>
      <c r="N3" s="16"/>
      <c r="O3" s="16"/>
      <c r="P3" s="16"/>
      <c r="Q3" s="16"/>
      <c r="R3" s="16"/>
      <c r="S3" s="16"/>
      <c r="T3" s="19" t="s">
        <v>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43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41</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44</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42</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andomroom">
                <anchor moveWithCells="1" sizeWithCells="1">
                  <from>
                    <xdr:col>17</xdr:col>
                    <xdr:colOff>152400</xdr:colOff>
                    <xdr:row>17</xdr:row>
                    <xdr:rowOff>0</xdr:rowOff>
                  </from>
                  <to>
                    <xdr:col>22</xdr:col>
                    <xdr:colOff>523875</xdr:colOff>
                    <xdr:row>20</xdr:row>
                    <xdr:rowOff>47625</xdr:rowOff>
                  </to>
                </anchor>
              </controlPr>
            </control>
          </mc:Choice>
        </mc:AlternateContent>
        <mc:AlternateContent xmlns:mc="http://schemas.openxmlformats.org/markup-compatibility/2006">
          <mc:Choice Requires="x14">
            <control shapeId="7170" r:id="rId5" name="Button 2">
              <controlPr defaultSize="0" print="0" autoFill="0" autoPict="0" macro="[0]!randomroom">
                <anchor moveWithCells="1" sizeWithCells="1">
                  <from>
                    <xdr:col>17</xdr:col>
                    <xdr:colOff>133350</xdr:colOff>
                    <xdr:row>21</xdr:row>
                    <xdr:rowOff>19050</xdr:rowOff>
                  </from>
                  <to>
                    <xdr:col>22</xdr:col>
                    <xdr:colOff>523875</xdr:colOff>
                    <xdr:row>24</xdr:row>
                    <xdr:rowOff>47625</xdr:rowOff>
                  </to>
                </anchor>
              </controlPr>
            </control>
          </mc:Choice>
        </mc:AlternateContent>
        <mc:AlternateContent xmlns:mc="http://schemas.openxmlformats.org/markup-compatibility/2006">
          <mc:Choice Requires="x14">
            <control shapeId="7171" r:id="rId6" name="Button 3">
              <controlPr defaultSize="0" print="0" autoFill="0" autoPict="0" macro="[0]!EnterBattle">
                <anchor moveWithCells="1" sizeWithCells="1">
                  <from>
                    <xdr:col>17</xdr:col>
                    <xdr:colOff>161925</xdr:colOff>
                    <xdr:row>11</xdr:row>
                    <xdr:rowOff>161925</xdr:rowOff>
                  </from>
                  <to>
                    <xdr:col>22</xdr:col>
                    <xdr:colOff>514350</xdr:colOff>
                    <xdr:row>15</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Y72"/>
  <sheetViews>
    <sheetView workbookViewId="0">
      <selection activeCell="J25" sqref="J25"/>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17</v>
      </c>
      <c r="D3" s="90"/>
      <c r="E3" s="90"/>
      <c r="F3" s="90"/>
      <c r="G3" s="90"/>
      <c r="H3" s="90"/>
      <c r="I3" s="16"/>
      <c r="J3" s="16"/>
      <c r="K3" s="16"/>
      <c r="L3" s="16"/>
      <c r="M3" s="16"/>
      <c r="N3" s="16"/>
      <c r="O3" s="16"/>
      <c r="P3" s="16"/>
      <c r="Q3" s="16"/>
      <c r="R3" s="16"/>
      <c r="S3" s="16"/>
      <c r="T3" s="19" t="s">
        <v>17</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116</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117</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49</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randomroom">
                <anchor moveWithCells="1" sizeWithCells="1">
                  <from>
                    <xdr:col>17</xdr:col>
                    <xdr:colOff>190500</xdr:colOff>
                    <xdr:row>11</xdr:row>
                    <xdr:rowOff>28575</xdr:rowOff>
                  </from>
                  <to>
                    <xdr:col>22</xdr:col>
                    <xdr:colOff>552450</xdr:colOff>
                    <xdr:row>15</xdr:row>
                    <xdr:rowOff>0</xdr:rowOff>
                  </to>
                </anchor>
              </controlPr>
            </control>
          </mc:Choice>
        </mc:AlternateContent>
        <mc:AlternateContent xmlns:mc="http://schemas.openxmlformats.org/markup-compatibility/2006">
          <mc:Choice Requires="x14">
            <control shapeId="9220" r:id="rId5" name="Button 4">
              <controlPr defaultSize="0" print="0" autoFill="0" autoPict="0" macro="[0]!randomroom">
                <anchor moveWithCells="1" sizeWithCells="1">
                  <from>
                    <xdr:col>17</xdr:col>
                    <xdr:colOff>200025</xdr:colOff>
                    <xdr:row>16</xdr:row>
                    <xdr:rowOff>19050</xdr:rowOff>
                  </from>
                  <to>
                    <xdr:col>22</xdr:col>
                    <xdr:colOff>561975</xdr:colOff>
                    <xdr:row>19</xdr:row>
                    <xdr:rowOff>152400</xdr:rowOff>
                  </to>
                </anchor>
              </controlPr>
            </control>
          </mc:Choice>
        </mc:AlternateContent>
        <mc:AlternateContent xmlns:mc="http://schemas.openxmlformats.org/markup-compatibility/2006">
          <mc:Choice Requires="x14">
            <control shapeId="9221" r:id="rId6" name="Button 5">
              <controlPr defaultSize="0" print="0" autoFill="0" autoPict="0" macro="[0]!EnterBattle">
                <anchor moveWithCells="1" sizeWithCells="1">
                  <from>
                    <xdr:col>17</xdr:col>
                    <xdr:colOff>200025</xdr:colOff>
                    <xdr:row>20</xdr:row>
                    <xdr:rowOff>85725</xdr:rowOff>
                  </from>
                  <to>
                    <xdr:col>22</xdr:col>
                    <xdr:colOff>552450</xdr:colOff>
                    <xdr:row>23</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Y72"/>
  <sheetViews>
    <sheetView workbookViewId="0">
      <selection activeCell="I13" sqref="I13"/>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18</v>
      </c>
      <c r="D3" s="90"/>
      <c r="E3" s="90"/>
      <c r="F3" s="90"/>
      <c r="G3" s="90"/>
      <c r="H3" s="90"/>
      <c r="I3" s="16"/>
      <c r="J3" s="16"/>
      <c r="K3" s="16"/>
      <c r="L3" s="16"/>
      <c r="M3" s="16"/>
      <c r="N3" s="16"/>
      <c r="O3" s="16"/>
      <c r="P3" s="16"/>
      <c r="Q3" s="16"/>
      <c r="R3" s="16"/>
      <c r="S3" s="16"/>
      <c r="T3" s="19" t="s">
        <v>18</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53</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118</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117</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R9:W10"/>
    <mergeCell ref="K5:O10"/>
    <mergeCell ref="K4:O4"/>
    <mergeCell ref="K14:O15"/>
    <mergeCell ref="K13:O13"/>
    <mergeCell ref="C27:C28"/>
    <mergeCell ref="D27:D28"/>
    <mergeCell ref="K22:O22"/>
    <mergeCell ref="K23:O24"/>
    <mergeCell ref="C3:H22"/>
    <mergeCell ref="K18:O18"/>
    <mergeCell ref="K19:O20"/>
    <mergeCell ref="K27:O27"/>
    <mergeCell ref="K28:O2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EnterBattle">
                <anchor moveWithCells="1" sizeWithCells="1">
                  <from>
                    <xdr:col>17</xdr:col>
                    <xdr:colOff>133350</xdr:colOff>
                    <xdr:row>11</xdr:row>
                    <xdr:rowOff>9525</xdr:rowOff>
                  </from>
                  <to>
                    <xdr:col>22</xdr:col>
                    <xdr:colOff>485775</xdr:colOff>
                    <xdr:row>14</xdr:row>
                    <xdr:rowOff>104775</xdr:rowOff>
                  </to>
                </anchor>
              </controlPr>
            </control>
          </mc:Choice>
        </mc:AlternateContent>
        <mc:AlternateContent xmlns:mc="http://schemas.openxmlformats.org/markup-compatibility/2006">
          <mc:Choice Requires="x14">
            <control shapeId="18434" r:id="rId4" name="Button 2">
              <controlPr defaultSize="0" print="0" autoFill="0" autoPict="0" macro="[0]!randomroom">
                <anchor moveWithCells="1" sizeWithCells="1">
                  <from>
                    <xdr:col>17</xdr:col>
                    <xdr:colOff>142875</xdr:colOff>
                    <xdr:row>15</xdr:row>
                    <xdr:rowOff>47625</xdr:rowOff>
                  </from>
                  <to>
                    <xdr:col>22</xdr:col>
                    <xdr:colOff>495300</xdr:colOff>
                    <xdr:row>18</xdr:row>
                    <xdr:rowOff>152400</xdr:rowOff>
                  </to>
                </anchor>
              </controlPr>
            </control>
          </mc:Choice>
        </mc:AlternateContent>
        <mc:AlternateContent xmlns:mc="http://schemas.openxmlformats.org/markup-compatibility/2006">
          <mc:Choice Requires="x14">
            <control shapeId="18435" r:id="rId5" name="Button 3">
              <controlPr defaultSize="0" print="0" autoFill="0" autoPict="0" macro="[0]!randomroom">
                <anchor moveWithCells="1" sizeWithCells="1">
                  <from>
                    <xdr:col>17</xdr:col>
                    <xdr:colOff>133350</xdr:colOff>
                    <xdr:row>19</xdr:row>
                    <xdr:rowOff>161925</xdr:rowOff>
                  </from>
                  <to>
                    <xdr:col>22</xdr:col>
                    <xdr:colOff>504825</xdr:colOff>
                    <xdr:row>23</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Y72"/>
  <sheetViews>
    <sheetView workbookViewId="0">
      <selection activeCell="H27" sqref="H27"/>
    </sheetView>
  </sheetViews>
  <sheetFormatPr defaultRowHeight="15" x14ac:dyDescent="0.25"/>
  <cols>
    <col min="3" max="3" width="9.85546875" bestFit="1" customWidth="1"/>
    <col min="4" max="4" width="11.28515625" bestFit="1" customWidth="1"/>
    <col min="6" max="6" width="17.5703125" bestFit="1"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20</v>
      </c>
      <c r="D3" s="90"/>
      <c r="E3" s="90"/>
      <c r="F3" s="90"/>
      <c r="G3" s="90"/>
      <c r="H3" s="90"/>
      <c r="I3" s="16"/>
      <c r="J3" s="16"/>
      <c r="K3" s="16"/>
      <c r="L3" s="16"/>
      <c r="M3" s="16"/>
      <c r="N3" s="16"/>
      <c r="O3" s="16"/>
      <c r="P3" s="16"/>
      <c r="Q3" s="16"/>
      <c r="R3" s="16"/>
      <c r="S3" s="16"/>
      <c r="T3" s="19" t="s">
        <v>20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55</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54</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EnterBattle">
                <anchor moveWithCells="1" sizeWithCells="1">
                  <from>
                    <xdr:col>17</xdr:col>
                    <xdr:colOff>142875</xdr:colOff>
                    <xdr:row>10</xdr:row>
                    <xdr:rowOff>161925</xdr:rowOff>
                  </from>
                  <to>
                    <xdr:col>22</xdr:col>
                    <xdr:colOff>495300</xdr:colOff>
                    <xdr:row>14</xdr:row>
                    <xdr:rowOff>66675</xdr:rowOff>
                  </to>
                </anchor>
              </controlPr>
            </control>
          </mc:Choice>
        </mc:AlternateContent>
        <mc:AlternateContent xmlns:mc="http://schemas.openxmlformats.org/markup-compatibility/2006">
          <mc:Choice Requires="x14">
            <control shapeId="19458" r:id="rId4" name="Button 2">
              <controlPr defaultSize="0" print="0" autoFill="0" autoPict="0" macro="[0]!randomroom">
                <anchor moveWithCells="1" sizeWithCells="1">
                  <from>
                    <xdr:col>17</xdr:col>
                    <xdr:colOff>142875</xdr:colOff>
                    <xdr:row>15</xdr:row>
                    <xdr:rowOff>76200</xdr:rowOff>
                  </from>
                  <to>
                    <xdr:col>22</xdr:col>
                    <xdr:colOff>504825</xdr:colOff>
                    <xdr:row>19</xdr:row>
                    <xdr:rowOff>19050</xdr:rowOff>
                  </to>
                </anchor>
              </controlPr>
            </control>
          </mc:Choice>
        </mc:AlternateContent>
        <mc:AlternateContent xmlns:mc="http://schemas.openxmlformats.org/markup-compatibility/2006">
          <mc:Choice Requires="x14">
            <control shapeId="19459" r:id="rId5" name="Button 3">
              <controlPr defaultSize="0" print="0" autoFill="0" autoPict="0" macro="[0]!randomroom">
                <anchor moveWithCells="1" sizeWithCells="1">
                  <from>
                    <xdr:col>17</xdr:col>
                    <xdr:colOff>152400</xdr:colOff>
                    <xdr:row>19</xdr:row>
                    <xdr:rowOff>180975</xdr:rowOff>
                  </from>
                  <to>
                    <xdr:col>22</xdr:col>
                    <xdr:colOff>485775</xdr:colOff>
                    <xdr:row>23</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AY72"/>
  <sheetViews>
    <sheetView workbookViewId="0">
      <selection activeCell="H29" sqref="H29"/>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21</v>
      </c>
      <c r="D3" s="90"/>
      <c r="E3" s="90"/>
      <c r="F3" s="90"/>
      <c r="G3" s="90"/>
      <c r="H3" s="90"/>
      <c r="I3" s="16"/>
      <c r="J3" s="16"/>
      <c r="K3" s="16"/>
      <c r="L3" s="16"/>
      <c r="M3" s="16"/>
      <c r="N3" s="16"/>
      <c r="O3" s="16"/>
      <c r="P3" s="16"/>
      <c r="Q3" s="16"/>
      <c r="R3" s="16"/>
      <c r="S3" s="16"/>
      <c r="T3" s="19" t="s">
        <v>21</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99</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98</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EnterBattle">
                <anchor moveWithCells="1" sizeWithCells="1">
                  <from>
                    <xdr:col>17</xdr:col>
                    <xdr:colOff>133350</xdr:colOff>
                    <xdr:row>10</xdr:row>
                    <xdr:rowOff>171450</xdr:rowOff>
                  </from>
                  <to>
                    <xdr:col>22</xdr:col>
                    <xdr:colOff>485775</xdr:colOff>
                    <xdr:row>14</xdr:row>
                    <xdr:rowOff>76200</xdr:rowOff>
                  </to>
                </anchor>
              </controlPr>
            </control>
          </mc:Choice>
        </mc:AlternateContent>
        <mc:AlternateContent xmlns:mc="http://schemas.openxmlformats.org/markup-compatibility/2006">
          <mc:Choice Requires="x14">
            <control shapeId="17410" r:id="rId4" name="Button 2">
              <controlPr defaultSize="0" print="0" autoFill="0" autoPict="0" macro="[0]!randomroom">
                <anchor moveWithCells="1" sizeWithCells="1">
                  <from>
                    <xdr:col>17</xdr:col>
                    <xdr:colOff>123825</xdr:colOff>
                    <xdr:row>15</xdr:row>
                    <xdr:rowOff>0</xdr:rowOff>
                  </from>
                  <to>
                    <xdr:col>22</xdr:col>
                    <xdr:colOff>523875</xdr:colOff>
                    <xdr:row>18</xdr:row>
                    <xdr:rowOff>38100</xdr:rowOff>
                  </to>
                </anchor>
              </controlPr>
            </control>
          </mc:Choice>
        </mc:AlternateContent>
        <mc:AlternateContent xmlns:mc="http://schemas.openxmlformats.org/markup-compatibility/2006">
          <mc:Choice Requires="x14">
            <control shapeId="17411" r:id="rId5" name="Button 3">
              <controlPr defaultSize="0" print="0" autoFill="0" autoPict="0" macro="[0]!randomroom">
                <anchor moveWithCells="1" sizeWithCells="1">
                  <from>
                    <xdr:col>17</xdr:col>
                    <xdr:colOff>133350</xdr:colOff>
                    <xdr:row>18</xdr:row>
                    <xdr:rowOff>180975</xdr:rowOff>
                  </from>
                  <to>
                    <xdr:col>22</xdr:col>
                    <xdr:colOff>533400</xdr:colOff>
                    <xdr:row>22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57</v>
      </c>
      <c r="D3" s="90"/>
      <c r="E3" s="90"/>
      <c r="F3" s="90"/>
      <c r="G3" s="90"/>
      <c r="H3" s="90"/>
      <c r="I3" s="16"/>
      <c r="J3" s="16"/>
      <c r="K3" s="16"/>
      <c r="L3" s="16"/>
      <c r="M3" s="16"/>
      <c r="N3" s="16"/>
      <c r="O3" s="16"/>
      <c r="P3" s="16"/>
      <c r="Q3" s="16"/>
      <c r="R3" s="16"/>
      <c r="S3" s="16"/>
      <c r="T3" s="19" t="s">
        <v>22</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121</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122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119</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120</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EnterBattle">
                <anchor moveWithCells="1" sizeWithCells="1">
                  <from>
                    <xdr:col>17</xdr:col>
                    <xdr:colOff>123825</xdr:colOff>
                    <xdr:row>10</xdr:row>
                    <xdr:rowOff>123825</xdr:rowOff>
                  </from>
                  <to>
                    <xdr:col>22</xdr:col>
                    <xdr:colOff>476250</xdr:colOff>
                    <xdr:row>14</xdr:row>
                    <xdr:rowOff>28575</xdr:rowOff>
                  </to>
                </anchor>
              </controlPr>
            </control>
          </mc:Choice>
        </mc:AlternateContent>
        <mc:AlternateContent xmlns:mc="http://schemas.openxmlformats.org/markup-compatibility/2006">
          <mc:Choice Requires="x14">
            <control shapeId="20482" r:id="rId5" name="Button 2">
              <controlPr defaultSize="0" print="0" autoFill="0" autoPict="0" macro="[0]!randomroom">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0483" r:id="rId6" name="Button 3">
              <controlPr defaultSize="0" print="0" autoFill="0" autoPict="0" macro="[0]!randomroom">
                <anchor moveWithCells="1" sizeWithCells="1">
                  <from>
                    <xdr:col>17</xdr:col>
                    <xdr:colOff>123825</xdr:colOff>
                    <xdr:row>19</xdr:row>
                    <xdr:rowOff>38100</xdr:rowOff>
                  </from>
                  <to>
                    <xdr:col>22</xdr:col>
                    <xdr:colOff>523875</xdr:colOff>
                    <xdr:row>22</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Y72"/>
  <sheetViews>
    <sheetView workbookViewId="0">
      <selection activeCell="H28" sqref="H28"/>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10</v>
      </c>
      <c r="D3" s="90"/>
      <c r="E3" s="90"/>
      <c r="F3" s="90"/>
      <c r="G3" s="90"/>
      <c r="H3" s="90"/>
      <c r="I3" s="16"/>
      <c r="J3" s="16"/>
      <c r="K3" s="16"/>
      <c r="L3" s="16"/>
      <c r="M3" s="16"/>
      <c r="N3" s="16"/>
      <c r="O3" s="16"/>
      <c r="P3" s="16"/>
      <c r="Q3" s="16"/>
      <c r="R3" s="16"/>
      <c r="S3" s="16"/>
      <c r="T3" s="19" t="s">
        <v>10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110</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56</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50</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51</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EnterBattle">
                <anchor moveWithCells="1" sizeWithCells="1">
                  <from>
                    <xdr:col>17</xdr:col>
                    <xdr:colOff>142875</xdr:colOff>
                    <xdr:row>10</xdr:row>
                    <xdr:rowOff>76200</xdr:rowOff>
                  </from>
                  <to>
                    <xdr:col>22</xdr:col>
                    <xdr:colOff>495300</xdr:colOff>
                    <xdr:row>13</xdr:row>
                    <xdr:rowOff>171450</xdr:rowOff>
                  </to>
                </anchor>
              </controlPr>
            </control>
          </mc:Choice>
        </mc:AlternateContent>
        <mc:AlternateContent xmlns:mc="http://schemas.openxmlformats.org/markup-compatibility/2006">
          <mc:Choice Requires="x14">
            <control shapeId="21506" r:id="rId4" name="Button 2">
              <controlPr defaultSize="0" print="0" autoFill="0" autoPict="0" macro="[0]!randomroom">
                <anchor moveWithCells="1" sizeWithCells="1">
                  <from>
                    <xdr:col>17</xdr:col>
                    <xdr:colOff>123825</xdr:colOff>
                    <xdr:row>14</xdr:row>
                    <xdr:rowOff>161925</xdr:rowOff>
                  </from>
                  <to>
                    <xdr:col>22</xdr:col>
                    <xdr:colOff>523875</xdr:colOff>
                    <xdr:row>18</xdr:row>
                    <xdr:rowOff>9525</xdr:rowOff>
                  </to>
                </anchor>
              </controlPr>
            </control>
          </mc:Choice>
        </mc:AlternateContent>
        <mc:AlternateContent xmlns:mc="http://schemas.openxmlformats.org/markup-compatibility/2006">
          <mc:Choice Requires="x14">
            <control shapeId="21507" r:id="rId5" name="Button 3">
              <controlPr defaultSize="0" print="0" autoFill="0" autoPict="0" macro="[0]!randomroom">
                <anchor moveWithCells="1" sizeWithCells="1">
                  <from>
                    <xdr:col>17</xdr:col>
                    <xdr:colOff>142875</xdr:colOff>
                    <xdr:row>18</xdr:row>
                    <xdr:rowOff>161925</xdr:rowOff>
                  </from>
                  <to>
                    <xdr:col>22</xdr:col>
                    <xdr:colOff>542925</xdr:colOff>
                    <xdr:row>22</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AY72"/>
  <sheetViews>
    <sheetView workbookViewId="0">
      <selection activeCell="I26" sqref="I26"/>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114</v>
      </c>
      <c r="D3" s="90"/>
      <c r="E3" s="90"/>
      <c r="F3" s="90"/>
      <c r="G3" s="90"/>
      <c r="H3" s="90"/>
      <c r="I3" s="16"/>
      <c r="J3" s="16"/>
      <c r="K3" s="16"/>
      <c r="L3" s="16"/>
      <c r="M3" s="16"/>
      <c r="N3" s="16"/>
      <c r="O3" s="16"/>
      <c r="P3" s="16"/>
      <c r="Q3" s="16"/>
      <c r="R3" s="16"/>
      <c r="S3" s="16"/>
      <c r="T3" s="19" t="s">
        <v>19</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93" t="s">
        <v>111</v>
      </c>
      <c r="L5" s="93"/>
      <c r="M5" s="93"/>
      <c r="N5" s="93"/>
      <c r="O5" s="93"/>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93"/>
      <c r="L6" s="93"/>
      <c r="M6" s="93"/>
      <c r="N6" s="93"/>
      <c r="O6" s="93"/>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93"/>
      <c r="L7" s="93"/>
      <c r="M7" s="93"/>
      <c r="N7" s="93"/>
      <c r="O7" s="93"/>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93"/>
      <c r="L8" s="93"/>
      <c r="M8" s="93"/>
      <c r="N8" s="93"/>
      <c r="O8" s="93"/>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93"/>
      <c r="L9" s="93"/>
      <c r="M9" s="93"/>
      <c r="N9" s="93"/>
      <c r="O9" s="93"/>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93"/>
      <c r="L10" s="93"/>
      <c r="M10" s="93"/>
      <c r="N10" s="93"/>
      <c r="O10" s="93"/>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112</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123</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46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EnterBattle">
                <anchor moveWithCells="1" sizeWithCells="1">
                  <from>
                    <xdr:col>17</xdr:col>
                    <xdr:colOff>142875</xdr:colOff>
                    <xdr:row>10</xdr:row>
                    <xdr:rowOff>104775</xdr:rowOff>
                  </from>
                  <to>
                    <xdr:col>22</xdr:col>
                    <xdr:colOff>495300</xdr:colOff>
                    <xdr:row>14</xdr:row>
                    <xdr:rowOff>9525</xdr:rowOff>
                  </to>
                </anchor>
              </controlPr>
            </control>
          </mc:Choice>
        </mc:AlternateContent>
        <mc:AlternateContent xmlns:mc="http://schemas.openxmlformats.org/markup-compatibility/2006">
          <mc:Choice Requires="x14">
            <control shapeId="22530" r:id="rId4" name="Button 2">
              <controlPr defaultSize="0" print="0" autoFill="0" autoPict="0" macro="[0]!EnterBattle">
                <anchor moveWithCells="1" sizeWithCells="1">
                  <from>
                    <xdr:col>17</xdr:col>
                    <xdr:colOff>114300</xdr:colOff>
                    <xdr:row>15</xdr:row>
                    <xdr:rowOff>9525</xdr:rowOff>
                  </from>
                  <to>
                    <xdr:col>22</xdr:col>
                    <xdr:colOff>514350</xdr:colOff>
                    <xdr:row>18</xdr:row>
                    <xdr:rowOff>47625</xdr:rowOff>
                  </to>
                </anchor>
              </controlPr>
            </control>
          </mc:Choice>
        </mc:AlternateContent>
        <mc:AlternateContent xmlns:mc="http://schemas.openxmlformats.org/markup-compatibility/2006">
          <mc:Choice Requires="x14">
            <control shapeId="22531" r:id="rId5" name="Button 3">
              <controlPr defaultSize="0" print="0" autoFill="0" autoPict="0" macro="[0]!randomroom">
                <anchor moveWithCells="1" sizeWithCells="1">
                  <from>
                    <xdr:col>17</xdr:col>
                    <xdr:colOff>114300</xdr:colOff>
                    <xdr:row>19</xdr:row>
                    <xdr:rowOff>9525</xdr:rowOff>
                  </from>
                  <to>
                    <xdr:col>22</xdr:col>
                    <xdr:colOff>514350</xdr:colOff>
                    <xdr:row>22</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Y72"/>
  <sheetViews>
    <sheetView workbookViewId="0">
      <selection activeCell="J23" sqref="J23"/>
    </sheetView>
  </sheetViews>
  <sheetFormatPr defaultRowHeight="15" x14ac:dyDescent="0.25"/>
  <cols>
    <col min="3" max="3" width="9.85546875" customWidth="1"/>
    <col min="4" max="4" width="11.28515625" customWidth="1"/>
    <col min="6" max="6" width="17.5703125" customWidth="1"/>
  </cols>
  <sheetData>
    <row r="1" spans="1:51" x14ac:dyDescent="0.25">
      <c r="A1" s="16"/>
      <c r="B1" s="16"/>
      <c r="C1" s="16"/>
      <c r="D1" s="16"/>
      <c r="E1" s="16"/>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row>
    <row r="2" spans="1:51" x14ac:dyDescent="0.25">
      <c r="A2" s="16"/>
      <c r="B2" s="16"/>
      <c r="C2" s="16"/>
      <c r="D2" s="16"/>
      <c r="E2" s="16"/>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row>
    <row r="3" spans="1:51" x14ac:dyDescent="0.25">
      <c r="A3" s="16"/>
      <c r="B3" s="16"/>
      <c r="C3" s="90" t="s">
        <v>115</v>
      </c>
      <c r="D3" s="90"/>
      <c r="E3" s="90"/>
      <c r="F3" s="90"/>
      <c r="G3" s="90"/>
      <c r="H3" s="90"/>
      <c r="I3" s="16"/>
      <c r="J3" s="16"/>
      <c r="K3" s="16"/>
      <c r="L3" s="16"/>
      <c r="M3" s="16"/>
      <c r="N3" s="16"/>
      <c r="O3" s="16"/>
      <c r="P3" s="16"/>
      <c r="Q3" s="16"/>
      <c r="R3" s="16"/>
      <c r="S3" s="16"/>
      <c r="T3" s="19" t="s">
        <v>60</v>
      </c>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row>
    <row r="4" spans="1:51" x14ac:dyDescent="0.25">
      <c r="A4" s="16"/>
      <c r="B4" s="16"/>
      <c r="C4" s="90"/>
      <c r="D4" s="90"/>
      <c r="E4" s="90"/>
      <c r="F4" s="90"/>
      <c r="G4" s="90"/>
      <c r="H4" s="90"/>
      <c r="I4" s="16"/>
      <c r="J4" s="16"/>
      <c r="K4" s="88" t="s">
        <v>37</v>
      </c>
      <c r="L4" s="88"/>
      <c r="M4" s="88"/>
      <c r="N4" s="88"/>
      <c r="O4" s="88"/>
      <c r="P4" s="16"/>
      <c r="Q4" s="16"/>
      <c r="R4" s="16"/>
      <c r="S4" s="16"/>
      <c r="T4" s="16"/>
      <c r="U4" s="16"/>
      <c r="V4" s="16"/>
      <c r="W4" s="16"/>
      <c r="X4" s="16"/>
      <c r="Y4" s="16"/>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row>
    <row r="5" spans="1:51" x14ac:dyDescent="0.25">
      <c r="A5" s="16"/>
      <c r="B5" s="16"/>
      <c r="C5" s="90"/>
      <c r="D5" s="90"/>
      <c r="E5" s="90"/>
      <c r="F5" s="90"/>
      <c r="G5" s="90"/>
      <c r="H5" s="90"/>
      <c r="I5" s="16"/>
      <c r="J5" s="16"/>
      <c r="K5" s="89" t="s">
        <v>124</v>
      </c>
      <c r="L5" s="89"/>
      <c r="M5" s="89"/>
      <c r="N5" s="89"/>
      <c r="O5" s="89"/>
      <c r="P5" s="16"/>
      <c r="Q5" s="16"/>
      <c r="R5" s="16"/>
      <c r="S5" s="16"/>
      <c r="T5" s="16"/>
      <c r="U5" s="16"/>
      <c r="V5" s="16"/>
      <c r="W5" s="16"/>
      <c r="X5" s="16"/>
      <c r="Y5" s="16"/>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row>
    <row r="6" spans="1:51" x14ac:dyDescent="0.25">
      <c r="A6" s="16"/>
      <c r="B6" s="16"/>
      <c r="C6" s="90"/>
      <c r="D6" s="90"/>
      <c r="E6" s="90"/>
      <c r="F6" s="90"/>
      <c r="G6" s="90"/>
      <c r="H6" s="90"/>
      <c r="I6" s="16"/>
      <c r="J6" s="16"/>
      <c r="K6" s="89"/>
      <c r="L6" s="89"/>
      <c r="M6" s="89"/>
      <c r="N6" s="89"/>
      <c r="O6" s="89"/>
      <c r="P6" s="16"/>
      <c r="Q6" s="16"/>
      <c r="R6" s="16"/>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row>
    <row r="7" spans="1:51" x14ac:dyDescent="0.25">
      <c r="A7" s="16"/>
      <c r="B7" s="16"/>
      <c r="C7" s="90"/>
      <c r="D7" s="90"/>
      <c r="E7" s="90"/>
      <c r="F7" s="90"/>
      <c r="G7" s="90"/>
      <c r="H7" s="90"/>
      <c r="I7" s="16"/>
      <c r="J7" s="16"/>
      <c r="K7" s="89"/>
      <c r="L7" s="89"/>
      <c r="M7" s="89"/>
      <c r="N7" s="89"/>
      <c r="O7" s="89"/>
      <c r="P7" s="16"/>
      <c r="Q7" s="16"/>
      <c r="R7" s="16"/>
      <c r="S7" s="16"/>
      <c r="T7" s="16"/>
      <c r="U7" s="16"/>
      <c r="V7" s="16"/>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row>
    <row r="8" spans="1:51" x14ac:dyDescent="0.25">
      <c r="A8" s="16"/>
      <c r="B8" s="16"/>
      <c r="C8" s="90"/>
      <c r="D8" s="90"/>
      <c r="E8" s="90"/>
      <c r="F8" s="90"/>
      <c r="G8" s="90"/>
      <c r="H8" s="90"/>
      <c r="I8" s="16"/>
      <c r="J8" s="16"/>
      <c r="K8" s="89"/>
      <c r="L8" s="89"/>
      <c r="M8" s="89"/>
      <c r="N8" s="89"/>
      <c r="O8" s="89"/>
      <c r="P8" s="16"/>
      <c r="Q8" s="16"/>
      <c r="R8" s="16"/>
      <c r="S8" s="16"/>
      <c r="T8" s="16"/>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row>
    <row r="9" spans="1:51" x14ac:dyDescent="0.25">
      <c r="A9" s="16"/>
      <c r="B9" s="16"/>
      <c r="C9" s="90"/>
      <c r="D9" s="90"/>
      <c r="E9" s="90"/>
      <c r="F9" s="90"/>
      <c r="G9" s="90"/>
      <c r="H9" s="90"/>
      <c r="I9" s="16"/>
      <c r="J9" s="16"/>
      <c r="K9" s="89"/>
      <c r="L9" s="89"/>
      <c r="M9" s="89"/>
      <c r="N9" s="89"/>
      <c r="O9" s="89"/>
      <c r="P9" s="16"/>
      <c r="Q9" s="16"/>
      <c r="R9" s="92" t="s">
        <v>45</v>
      </c>
      <c r="S9" s="92"/>
      <c r="T9" s="92"/>
      <c r="U9" s="92"/>
      <c r="V9" s="92"/>
      <c r="W9" s="92"/>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row>
    <row r="10" spans="1:51" x14ac:dyDescent="0.25">
      <c r="A10" s="16"/>
      <c r="B10" s="16"/>
      <c r="C10" s="90"/>
      <c r="D10" s="90"/>
      <c r="E10" s="90"/>
      <c r="F10" s="90"/>
      <c r="G10" s="90"/>
      <c r="H10" s="90"/>
      <c r="I10" s="16"/>
      <c r="J10" s="16"/>
      <c r="K10" s="89"/>
      <c r="L10" s="89"/>
      <c r="M10" s="89"/>
      <c r="N10" s="89"/>
      <c r="O10" s="89"/>
      <c r="P10" s="16"/>
      <c r="Q10" s="16"/>
      <c r="R10" s="92"/>
      <c r="S10" s="92"/>
      <c r="T10" s="92"/>
      <c r="U10" s="92"/>
      <c r="V10" s="92"/>
      <c r="W10" s="92"/>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row>
    <row r="11" spans="1:51" x14ac:dyDescent="0.25">
      <c r="A11" s="16"/>
      <c r="B11" s="16"/>
      <c r="C11" s="90"/>
      <c r="D11" s="90"/>
      <c r="E11" s="90"/>
      <c r="F11" s="90"/>
      <c r="G11" s="90"/>
      <c r="H11" s="90"/>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row>
    <row r="12" spans="1:51" x14ac:dyDescent="0.25">
      <c r="A12" s="16"/>
      <c r="B12" s="16"/>
      <c r="C12" s="90"/>
      <c r="D12" s="90"/>
      <c r="E12" s="90"/>
      <c r="F12" s="90"/>
      <c r="G12" s="90"/>
      <c r="H12" s="90"/>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row>
    <row r="13" spans="1:51" x14ac:dyDescent="0.25">
      <c r="A13" s="16"/>
      <c r="B13" s="16"/>
      <c r="C13" s="90"/>
      <c r="D13" s="90"/>
      <c r="E13" s="90"/>
      <c r="F13" s="90"/>
      <c r="G13" s="90"/>
      <c r="H13" s="90"/>
      <c r="I13" s="16"/>
      <c r="J13" s="16"/>
      <c r="K13" s="88" t="s">
        <v>38</v>
      </c>
      <c r="L13" s="88"/>
      <c r="M13" s="88"/>
      <c r="N13" s="88"/>
      <c r="O13" s="88"/>
      <c r="P13" s="16"/>
      <c r="Q13" s="16"/>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row>
    <row r="14" spans="1:51" x14ac:dyDescent="0.25">
      <c r="A14" s="16"/>
      <c r="B14" s="16"/>
      <c r="C14" s="90"/>
      <c r="D14" s="90"/>
      <c r="E14" s="90"/>
      <c r="F14" s="90"/>
      <c r="G14" s="90"/>
      <c r="H14" s="90"/>
      <c r="I14" s="16"/>
      <c r="J14" s="16"/>
      <c r="K14" s="89" t="s">
        <v>113</v>
      </c>
      <c r="L14" s="89"/>
      <c r="M14" s="89"/>
      <c r="N14" s="89"/>
      <c r="O14" s="89"/>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row>
    <row r="15" spans="1:51" x14ac:dyDescent="0.25">
      <c r="A15" s="16"/>
      <c r="B15" s="16"/>
      <c r="C15" s="90"/>
      <c r="D15" s="90"/>
      <c r="E15" s="90"/>
      <c r="F15" s="90"/>
      <c r="G15" s="90"/>
      <c r="H15" s="90"/>
      <c r="I15" s="16"/>
      <c r="J15" s="16"/>
      <c r="K15" s="89"/>
      <c r="L15" s="89"/>
      <c r="M15" s="89"/>
      <c r="N15" s="89"/>
      <c r="O15" s="89"/>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row>
    <row r="16" spans="1:51" x14ac:dyDescent="0.25">
      <c r="A16" s="16"/>
      <c r="B16" s="16"/>
      <c r="C16" s="90"/>
      <c r="D16" s="90"/>
      <c r="E16" s="90"/>
      <c r="F16" s="90"/>
      <c r="G16" s="90"/>
      <c r="H16" s="90"/>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row>
    <row r="17" spans="1:51" x14ac:dyDescent="0.25">
      <c r="A17" s="16"/>
      <c r="B17" s="16"/>
      <c r="C17" s="90"/>
      <c r="D17" s="90"/>
      <c r="E17" s="90"/>
      <c r="F17" s="90"/>
      <c r="G17" s="90"/>
      <c r="H17" s="90"/>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row>
    <row r="18" spans="1:51" x14ac:dyDescent="0.25">
      <c r="A18" s="16"/>
      <c r="B18" s="16"/>
      <c r="C18" s="90"/>
      <c r="D18" s="90"/>
      <c r="E18" s="90"/>
      <c r="F18" s="90"/>
      <c r="G18" s="90"/>
      <c r="H18" s="90"/>
      <c r="I18" s="16"/>
      <c r="J18" s="16"/>
      <c r="K18" s="88" t="s">
        <v>39</v>
      </c>
      <c r="L18" s="88"/>
      <c r="M18" s="88"/>
      <c r="N18" s="88"/>
      <c r="O18" s="88"/>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row>
    <row r="19" spans="1:51" x14ac:dyDescent="0.25">
      <c r="A19" s="16"/>
      <c r="B19" s="16"/>
      <c r="C19" s="90"/>
      <c r="D19" s="90"/>
      <c r="E19" s="90"/>
      <c r="F19" s="90"/>
      <c r="G19" s="90"/>
      <c r="H19" s="90"/>
      <c r="I19" s="16"/>
      <c r="J19" s="16"/>
      <c r="K19" s="89" t="s">
        <v>125</v>
      </c>
      <c r="L19" s="89"/>
      <c r="M19" s="89"/>
      <c r="N19" s="89"/>
      <c r="O19" s="89"/>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row>
    <row r="20" spans="1:51" x14ac:dyDescent="0.25">
      <c r="A20" s="16"/>
      <c r="B20" s="16"/>
      <c r="C20" s="90"/>
      <c r="D20" s="90"/>
      <c r="E20" s="90"/>
      <c r="F20" s="90"/>
      <c r="G20" s="90"/>
      <c r="H20" s="90"/>
      <c r="I20" s="16"/>
      <c r="J20" s="16"/>
      <c r="K20" s="89"/>
      <c r="L20" s="89"/>
      <c r="M20" s="89"/>
      <c r="N20" s="89"/>
      <c r="O20" s="89"/>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row>
    <row r="21" spans="1:51" x14ac:dyDescent="0.25">
      <c r="A21" s="16"/>
      <c r="B21" s="16"/>
      <c r="C21" s="90"/>
      <c r="D21" s="90"/>
      <c r="E21" s="90"/>
      <c r="F21" s="90"/>
      <c r="G21" s="90"/>
      <c r="H21" s="90"/>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row>
    <row r="22" spans="1:51" x14ac:dyDescent="0.25">
      <c r="A22" s="16"/>
      <c r="B22" s="16"/>
      <c r="C22" s="90"/>
      <c r="D22" s="90"/>
      <c r="E22" s="90"/>
      <c r="F22" s="90"/>
      <c r="G22" s="90"/>
      <c r="H22" s="90"/>
      <c r="I22" s="16"/>
      <c r="J22" s="16"/>
      <c r="K22" s="88" t="s">
        <v>40</v>
      </c>
      <c r="L22" s="88"/>
      <c r="M22" s="88"/>
      <c r="N22" s="88"/>
      <c r="O22" s="88"/>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row>
    <row r="23" spans="1:51" x14ac:dyDescent="0.25">
      <c r="A23" s="16"/>
      <c r="B23" s="16"/>
      <c r="C23" s="16"/>
      <c r="D23" s="16"/>
      <c r="E23" s="16"/>
      <c r="F23" s="16"/>
      <c r="G23" s="16"/>
      <c r="H23" s="16"/>
      <c r="I23" s="16"/>
      <c r="J23" s="16"/>
      <c r="K23" s="89" t="s">
        <v>126</v>
      </c>
      <c r="L23" s="89"/>
      <c r="M23" s="89"/>
      <c r="N23" s="89"/>
      <c r="O23" s="89"/>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row>
    <row r="24" spans="1:51" x14ac:dyDescent="0.25">
      <c r="A24" s="16"/>
      <c r="B24" s="16"/>
      <c r="C24" s="16"/>
      <c r="D24" s="16"/>
      <c r="E24" s="16"/>
      <c r="F24" s="16"/>
      <c r="G24" s="16"/>
      <c r="H24" s="16"/>
      <c r="I24" s="16"/>
      <c r="J24" s="16"/>
      <c r="K24" s="89"/>
      <c r="L24" s="89"/>
      <c r="M24" s="89"/>
      <c r="N24" s="89"/>
      <c r="O24" s="89"/>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row>
    <row r="25" spans="1:51" x14ac:dyDescent="0.25">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row>
    <row r="26" spans="1:51" x14ac:dyDescent="0.25">
      <c r="A26" s="16"/>
      <c r="B26" s="16"/>
      <c r="C26" s="17" t="s">
        <v>47</v>
      </c>
      <c r="D26" s="17" t="s">
        <v>48</v>
      </c>
      <c r="E26" s="18"/>
      <c r="F26" s="18"/>
      <c r="G26" s="18"/>
      <c r="H26" s="18"/>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row>
    <row r="27" spans="1:51" x14ac:dyDescent="0.25">
      <c r="A27" s="16"/>
      <c r="B27" s="16"/>
      <c r="C27" s="87">
        <f>Gameplay!B7</f>
        <v>1</v>
      </c>
      <c r="D27" s="87">
        <f>'Battle System'!N7</f>
        <v>34</v>
      </c>
      <c r="E27" s="16"/>
      <c r="F27" s="16"/>
      <c r="G27" s="16"/>
      <c r="H27" s="16"/>
      <c r="I27" s="16"/>
      <c r="J27" s="16"/>
      <c r="K27" s="88" t="s">
        <v>97</v>
      </c>
      <c r="L27" s="88"/>
      <c r="M27" s="88"/>
      <c r="N27" s="88"/>
      <c r="O27" s="88"/>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row>
    <row r="28" spans="1:51" x14ac:dyDescent="0.25">
      <c r="A28" s="16"/>
      <c r="B28" s="16"/>
      <c r="C28" s="87"/>
      <c r="D28" s="87"/>
      <c r="E28" s="16"/>
      <c r="F28" s="16"/>
      <c r="G28" s="16"/>
      <c r="H28" s="16"/>
      <c r="I28" s="16"/>
      <c r="J28" s="16"/>
      <c r="K28" s="91" t="str">
        <f>IF('Battle System'!N9=0,"",'Battle System'!N9)</f>
        <v/>
      </c>
      <c r="L28" s="91"/>
      <c r="M28" s="91"/>
      <c r="N28" s="91"/>
      <c r="O28" s="91"/>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row>
    <row r="29" spans="1:51" x14ac:dyDescent="0.25">
      <c r="A29" s="16"/>
      <c r="B29" s="16"/>
      <c r="C29" s="16"/>
      <c r="D29" s="16"/>
      <c r="E29" s="16"/>
      <c r="F29" s="16"/>
      <c r="G29" s="16"/>
      <c r="H29" s="16"/>
      <c r="I29" s="16"/>
      <c r="J29" s="16"/>
      <c r="K29" s="91"/>
      <c r="L29" s="91"/>
      <c r="M29" s="91"/>
      <c r="N29" s="91"/>
      <c r="O29" s="91"/>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row>
    <row r="30" spans="1:51" x14ac:dyDescent="0.25">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row>
    <row r="31" spans="1:51" x14ac:dyDescent="0.25">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row>
    <row r="32" spans="1:51" x14ac:dyDescent="0.25">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row>
    <row r="33" spans="1:51" x14ac:dyDescent="0.25">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row>
    <row r="34" spans="1:51" x14ac:dyDescent="0.25">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row>
    <row r="35" spans="1:51" x14ac:dyDescent="0.25">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row>
    <row r="36" spans="1:51" x14ac:dyDescent="0.25">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row>
    <row r="37" spans="1:51" x14ac:dyDescent="0.25">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row>
    <row r="38" spans="1:51" x14ac:dyDescent="0.25">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row>
    <row r="39" spans="1:51" x14ac:dyDescent="0.25">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row>
    <row r="40" spans="1:51" x14ac:dyDescent="0.25">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row>
    <row r="41" spans="1:51" x14ac:dyDescent="0.25">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row>
    <row r="42" spans="1:51" x14ac:dyDescent="0.25">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row>
    <row r="43" spans="1:51" x14ac:dyDescent="0.25">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row>
    <row r="44" spans="1:51" x14ac:dyDescent="0.25">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row>
    <row r="45" spans="1:51" x14ac:dyDescent="0.25">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row>
    <row r="46" spans="1:51" x14ac:dyDescent="0.25">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row>
    <row r="47" spans="1:51" x14ac:dyDescent="0.25">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row>
    <row r="48" spans="1:51" x14ac:dyDescent="0.25">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row>
    <row r="49" spans="1:51" x14ac:dyDescent="0.25">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row>
    <row r="50" spans="1:51" x14ac:dyDescent="0.25">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row>
    <row r="51" spans="1:51" x14ac:dyDescent="0.25">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row>
    <row r="52" spans="1:51" x14ac:dyDescent="0.25">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row>
    <row r="53" spans="1:51" x14ac:dyDescent="0.25">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row>
    <row r="54" spans="1:51" x14ac:dyDescent="0.25">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row>
    <row r="55" spans="1:51" x14ac:dyDescent="0.25">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row>
    <row r="56" spans="1:51" x14ac:dyDescent="0.25">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row>
    <row r="57" spans="1:51" x14ac:dyDescent="0.25">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row>
    <row r="58" spans="1:51" x14ac:dyDescent="0.25">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row>
    <row r="59" spans="1:51" x14ac:dyDescent="0.25">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row>
    <row r="60" spans="1:51" x14ac:dyDescent="0.25">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row>
    <row r="61" spans="1:51" x14ac:dyDescent="0.25">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row>
    <row r="62" spans="1:51" x14ac:dyDescent="0.25">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row>
    <row r="63" spans="1:51" x14ac:dyDescent="0.25">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row>
    <row r="64" spans="1:51" x14ac:dyDescent="0.25">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row>
    <row r="65" spans="1:51" x14ac:dyDescent="0.25">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row>
    <row r="66" spans="1:51" x14ac:dyDescent="0.25">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row>
    <row r="67" spans="1:51" x14ac:dyDescent="0.25">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row>
    <row r="68" spans="1:51" x14ac:dyDescent="0.25">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row>
    <row r="69" spans="1:51" x14ac:dyDescent="0.25">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row>
    <row r="70" spans="1:51" x14ac:dyDescent="0.25">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row>
    <row r="71" spans="1:51" x14ac:dyDescent="0.25">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row>
    <row r="72" spans="1:51" x14ac:dyDescent="0.25">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row>
  </sheetData>
  <mergeCells count="14">
    <mergeCell ref="K23:O24"/>
    <mergeCell ref="C27:C28"/>
    <mergeCell ref="D27:D28"/>
    <mergeCell ref="C3:H22"/>
    <mergeCell ref="K4:O4"/>
    <mergeCell ref="K5:O10"/>
    <mergeCell ref="K22:O22"/>
    <mergeCell ref="K27:O27"/>
    <mergeCell ref="K28:O29"/>
    <mergeCell ref="R9:W10"/>
    <mergeCell ref="K13:O13"/>
    <mergeCell ref="K14:O15"/>
    <mergeCell ref="K18:O18"/>
    <mergeCell ref="K19:O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EnterBattle">
                <anchor moveWithCells="1" sizeWithCells="1">
                  <from>
                    <xdr:col>17</xdr:col>
                    <xdr:colOff>114300</xdr:colOff>
                    <xdr:row>10</xdr:row>
                    <xdr:rowOff>104775</xdr:rowOff>
                  </from>
                  <to>
                    <xdr:col>22</xdr:col>
                    <xdr:colOff>466725</xdr:colOff>
                    <xdr:row>14</xdr:row>
                    <xdr:rowOff>9525</xdr:rowOff>
                  </to>
                </anchor>
              </controlPr>
            </control>
          </mc:Choice>
        </mc:AlternateContent>
        <mc:AlternateContent xmlns:mc="http://schemas.openxmlformats.org/markup-compatibility/2006">
          <mc:Choice Requires="x14">
            <control shapeId="23554" r:id="rId4" name="Button 2">
              <controlPr defaultSize="0" print="0" autoFill="0" autoPict="0" macro="[0]!randomroom">
                <anchor moveWithCells="1" sizeWithCells="1">
                  <from>
                    <xdr:col>17</xdr:col>
                    <xdr:colOff>95250</xdr:colOff>
                    <xdr:row>14</xdr:row>
                    <xdr:rowOff>161925</xdr:rowOff>
                  </from>
                  <to>
                    <xdr:col>22</xdr:col>
                    <xdr:colOff>495300</xdr:colOff>
                    <xdr:row>18</xdr:row>
                    <xdr:rowOff>9525</xdr:rowOff>
                  </to>
                </anchor>
              </controlPr>
            </control>
          </mc:Choice>
        </mc:AlternateContent>
        <mc:AlternateContent xmlns:mc="http://schemas.openxmlformats.org/markup-compatibility/2006">
          <mc:Choice Requires="x14">
            <control shapeId="23555" r:id="rId5" name="Button 3">
              <controlPr defaultSize="0" print="0" autoFill="0" autoPict="0" macro="[0]!randomroom">
                <anchor moveWithCells="1" sizeWithCells="1">
                  <from>
                    <xdr:col>17</xdr:col>
                    <xdr:colOff>104775</xdr:colOff>
                    <xdr:row>18</xdr:row>
                    <xdr:rowOff>180975</xdr:rowOff>
                  </from>
                  <to>
                    <xdr:col>22</xdr:col>
                    <xdr:colOff>504825</xdr:colOff>
                    <xdr:row>22</xdr:row>
                    <xdr:rowOff>28575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
  <dimension ref="A1:BA132"/>
  <sheetViews>
    <sheetView workbookViewId="0">
      <selection activeCell="L26" sqref="L26:S29"/>
    </sheetView>
  </sheetViews>
  <sheetFormatPr defaultRowHeight="15" x14ac:dyDescent="0.25"/>
  <cols>
    <col min="2" max="2" width="9.7109375" bestFit="1" customWidth="1"/>
    <col min="3" max="3" width="10.7109375" bestFit="1" customWidth="1"/>
    <col min="4" max="4" width="10.85546875" bestFit="1" customWidth="1"/>
    <col min="15" max="15" width="21.28515625" bestFit="1" customWidth="1"/>
    <col min="22" max="22" width="31.140625" bestFit="1" customWidth="1"/>
  </cols>
  <sheetData>
    <row r="1" spans="1:53"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45"/>
      <c r="AS1" s="45"/>
      <c r="AT1" s="45"/>
      <c r="AU1" s="45"/>
      <c r="AV1" s="45"/>
      <c r="AW1" s="45"/>
      <c r="AX1" s="45"/>
      <c r="AY1" s="45"/>
      <c r="AZ1" s="45"/>
      <c r="BA1" s="45"/>
    </row>
    <row r="2" spans="1:53" x14ac:dyDescent="0.25">
      <c r="A2" s="45"/>
      <c r="B2" s="45"/>
      <c r="C2" s="45"/>
      <c r="D2" s="45"/>
      <c r="E2" s="45"/>
      <c r="F2" s="45"/>
      <c r="G2" s="45"/>
      <c r="H2" s="45"/>
      <c r="I2" s="45"/>
      <c r="J2" s="45"/>
      <c r="K2" s="45"/>
      <c r="L2" s="45"/>
      <c r="M2" s="45"/>
      <c r="N2" s="45"/>
      <c r="O2" s="45"/>
      <c r="P2" s="45"/>
      <c r="Q2" s="45"/>
      <c r="R2" s="45"/>
      <c r="S2" s="45"/>
      <c r="T2" s="45"/>
      <c r="U2" s="45"/>
      <c r="V2" s="45"/>
      <c r="W2" s="45"/>
      <c r="X2" s="45"/>
      <c r="Y2" s="45"/>
      <c r="Z2" s="45"/>
      <c r="AA2" s="45"/>
      <c r="AB2" s="45"/>
      <c r="AC2" s="45"/>
      <c r="AD2" s="45"/>
      <c r="AE2" s="45"/>
      <c r="AF2" s="45"/>
      <c r="AG2" s="45"/>
      <c r="AH2" s="45"/>
      <c r="AI2" s="45"/>
      <c r="AJ2" s="45"/>
      <c r="AK2" s="45"/>
      <c r="AL2" s="45"/>
      <c r="AM2" s="45"/>
      <c r="AN2" s="45"/>
      <c r="AO2" s="45"/>
      <c r="AP2" s="45"/>
      <c r="AQ2" s="45"/>
      <c r="AR2" s="45"/>
      <c r="AS2" s="45"/>
      <c r="AT2" s="45"/>
      <c r="AU2" s="45"/>
      <c r="AV2" s="45"/>
      <c r="AW2" s="45"/>
      <c r="AX2" s="45"/>
      <c r="AY2" s="45"/>
      <c r="AZ2" s="45"/>
      <c r="BA2" s="45"/>
    </row>
    <row r="3" spans="1:53" x14ac:dyDescent="0.25">
      <c r="A3" s="45"/>
      <c r="B3" s="45"/>
      <c r="C3" s="45"/>
      <c r="D3" s="45"/>
      <c r="E3" s="45"/>
      <c r="F3" s="45"/>
      <c r="G3" s="45"/>
      <c r="H3" s="45"/>
      <c r="I3" s="45"/>
      <c r="J3" s="45"/>
      <c r="K3" s="45"/>
      <c r="L3" s="45"/>
      <c r="M3" s="45"/>
      <c r="N3" s="45"/>
      <c r="O3" s="45"/>
      <c r="P3" s="45"/>
      <c r="Q3" s="45"/>
      <c r="R3" s="45"/>
      <c r="S3" s="45"/>
      <c r="T3" s="45"/>
      <c r="U3" s="45"/>
      <c r="V3" s="45"/>
      <c r="W3" s="45"/>
      <c r="X3" s="45"/>
      <c r="Y3" s="45"/>
      <c r="Z3" s="45"/>
      <c r="AA3" s="45"/>
      <c r="AB3" s="45"/>
      <c r="AC3" s="45"/>
      <c r="AD3" s="45"/>
      <c r="AE3" s="45"/>
      <c r="AF3" s="45"/>
      <c r="AG3" s="45"/>
      <c r="AH3" s="45"/>
      <c r="AI3" s="45"/>
      <c r="AJ3" s="45"/>
      <c r="AK3" s="45"/>
      <c r="AL3" s="45"/>
      <c r="AM3" s="45"/>
      <c r="AN3" s="45"/>
      <c r="AO3" s="45"/>
      <c r="AP3" s="45"/>
      <c r="AQ3" s="45"/>
      <c r="AR3" s="45"/>
      <c r="AS3" s="45"/>
      <c r="AT3" s="45"/>
      <c r="AU3" s="45"/>
      <c r="AV3" s="45"/>
      <c r="AW3" s="45"/>
      <c r="AX3" s="45"/>
      <c r="AY3" s="45"/>
      <c r="AZ3" s="45"/>
      <c r="BA3" s="45"/>
    </row>
    <row r="4" spans="1:53" x14ac:dyDescent="0.25">
      <c r="A4" s="45"/>
      <c r="B4" s="45"/>
      <c r="C4" s="45"/>
      <c r="D4" s="45"/>
      <c r="E4" s="45"/>
      <c r="F4" s="45"/>
      <c r="G4" s="45"/>
      <c r="H4" s="45"/>
      <c r="I4" s="45"/>
      <c r="J4" s="45"/>
      <c r="K4" s="45"/>
      <c r="L4" s="45"/>
      <c r="M4" s="45"/>
      <c r="N4" s="45"/>
      <c r="O4" s="45"/>
      <c r="P4" s="45"/>
      <c r="Q4" s="45"/>
      <c r="R4" s="45"/>
      <c r="S4" s="45"/>
      <c r="T4" s="45"/>
      <c r="U4" s="45"/>
      <c r="V4" s="45"/>
      <c r="W4" s="45"/>
      <c r="X4" s="45"/>
      <c r="Y4" s="45"/>
      <c r="Z4" s="45"/>
      <c r="AA4" s="45"/>
      <c r="AB4" s="45"/>
      <c r="AC4" s="45"/>
      <c r="AD4" s="45"/>
      <c r="AE4" s="45"/>
      <c r="AF4" s="45"/>
      <c r="AG4" s="45"/>
      <c r="AH4" s="45"/>
      <c r="AI4" s="45"/>
      <c r="AJ4" s="45"/>
      <c r="AK4" s="45"/>
      <c r="AL4" s="45"/>
      <c r="AM4" s="45"/>
      <c r="AN4" s="45"/>
      <c r="AO4" s="45"/>
      <c r="AP4" s="45"/>
      <c r="AQ4" s="45"/>
      <c r="AR4" s="45"/>
      <c r="AS4" s="45"/>
      <c r="AT4" s="45"/>
      <c r="AU4" s="45"/>
      <c r="AV4" s="45"/>
      <c r="AW4" s="45"/>
      <c r="AX4" s="45"/>
      <c r="AY4" s="45"/>
      <c r="AZ4" s="45"/>
      <c r="BA4" s="45"/>
    </row>
    <row r="5" spans="1:53" ht="21.75" thickBot="1" x14ac:dyDescent="0.4">
      <c r="A5" s="45"/>
      <c r="B5" s="45"/>
      <c r="C5" s="45"/>
      <c r="D5" s="45"/>
      <c r="E5" s="45"/>
      <c r="F5" s="45"/>
      <c r="G5" s="45"/>
      <c r="H5" s="45"/>
      <c r="I5" s="45"/>
      <c r="J5" s="45"/>
      <c r="K5" s="45"/>
      <c r="L5" s="45"/>
      <c r="M5" s="45"/>
      <c r="N5" s="45"/>
      <c r="O5" s="45"/>
      <c r="P5" s="45"/>
      <c r="Q5" s="45"/>
      <c r="R5" s="45"/>
      <c r="S5" s="45"/>
      <c r="T5" s="45"/>
      <c r="U5" s="45"/>
      <c r="V5" s="85" t="s">
        <v>109</v>
      </c>
      <c r="W5" s="45"/>
      <c r="X5" s="45"/>
      <c r="Y5" s="45"/>
      <c r="Z5" s="45"/>
      <c r="AA5" s="45"/>
      <c r="AB5" s="45"/>
      <c r="AC5" s="45"/>
      <c r="AD5" s="45"/>
      <c r="AE5" s="45"/>
      <c r="AF5" s="45"/>
      <c r="AG5" s="45"/>
      <c r="AH5" s="45"/>
      <c r="AI5" s="45"/>
      <c r="AJ5" s="45"/>
      <c r="AK5" s="45"/>
      <c r="AL5" s="45"/>
      <c r="AM5" s="45"/>
      <c r="AN5" s="45"/>
      <c r="AO5" s="45"/>
      <c r="AP5" s="45"/>
      <c r="AQ5" s="45"/>
      <c r="AR5" s="45"/>
      <c r="AS5" s="45"/>
      <c r="AT5" s="45"/>
      <c r="AU5" s="45"/>
      <c r="AV5" s="45"/>
      <c r="AW5" s="45"/>
      <c r="AX5" s="45"/>
      <c r="AY5" s="45"/>
      <c r="AZ5" s="45"/>
      <c r="BA5" s="45"/>
    </row>
    <row r="6" spans="1:53" x14ac:dyDescent="0.25">
      <c r="A6" s="45"/>
      <c r="B6" s="65" t="s">
        <v>30</v>
      </c>
      <c r="C6" s="47"/>
      <c r="D6" s="65" t="s">
        <v>31</v>
      </c>
      <c r="E6" s="45"/>
      <c r="F6" s="45"/>
      <c r="G6" s="45"/>
      <c r="H6" s="45"/>
      <c r="I6" s="45"/>
      <c r="J6" s="45"/>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row>
    <row r="7" spans="1:53" ht="24" thickBot="1" x14ac:dyDescent="0.3">
      <c r="A7" s="45"/>
      <c r="B7" s="66">
        <f>IF(Gameplay!D7&lt;100,1,IF(Gameplay!D7&lt;200,2,IF(Gameplay!D7&lt;300,3,IF(Gameplay!D7&lt;400,4,IF(Gameplay!D7&lt;500,5,IF(Gameplay!D7&lt;600,6,IF(Gameplay!D7&lt;700,7,IF(Gameplay!D7&lt;800,8,IF(Gameplay!D7&lt;900,9,IF(Gameplay!D7&lt;1000,10,IF(Gameplay!D7&lt;1100,11,IF(Gameplay!D7&lt;1200,12,IF(Gameplay!D7&lt;1300,13,IF(Gameplay!D7&lt;1400,14,IF(Gameplay!D7&lt;1500,15,IF(Gameplay!D7&lt;1600,16,IF(Gameplay!D7&lt;1700,17,IF(Gameplay!D7&lt;1800,18,IF(Gameplay!D7&lt;1900,19,IF(Gameplay!D7&lt;2000,20,IF(Gameplay!D7&lt;2100,21,IF(Gameplay!D7&lt;2200,22,IF(Gameplay!D7&lt;2300,23,IF(Gameplay!D7&lt;2400,24,IF(Gameplay!D7&lt;=2500,25,IF(Gameplay!D7&gt;=2500,25))))))))))))))))))))))))))</f>
        <v>1</v>
      </c>
      <c r="C7" s="47"/>
      <c r="D7" s="66">
        <f>'Battle System'!F4+EXP</f>
        <v>0</v>
      </c>
      <c r="E7" s="45"/>
      <c r="F7" s="45"/>
      <c r="G7" s="45"/>
      <c r="H7" s="45"/>
      <c r="I7" s="45"/>
      <c r="J7" s="45"/>
      <c r="K7" s="45"/>
      <c r="L7" s="45"/>
      <c r="M7" s="45"/>
      <c r="N7" s="45"/>
      <c r="O7" s="45"/>
      <c r="P7" s="45"/>
      <c r="Q7" s="45"/>
      <c r="R7" s="45"/>
      <c r="S7" s="45"/>
      <c r="T7" s="45"/>
      <c r="U7" s="45"/>
      <c r="V7" s="86">
        <f>LOOKUP(2,1/('Battle System'!A:A&lt;&gt;""),'Battle System'!A:A)</f>
        <v>0</v>
      </c>
      <c r="W7" s="45"/>
      <c r="X7" s="45"/>
      <c r="Y7" s="45"/>
      <c r="Z7" s="45"/>
      <c r="AA7" s="45"/>
      <c r="AB7" s="45"/>
      <c r="AC7" s="45"/>
      <c r="AD7" s="45"/>
      <c r="AE7" s="45"/>
      <c r="AF7" s="45"/>
      <c r="AG7" s="45"/>
      <c r="AH7" s="45"/>
      <c r="AI7" s="45"/>
      <c r="AJ7" s="45"/>
      <c r="AK7" s="45"/>
      <c r="AL7" s="45"/>
      <c r="AM7" s="45"/>
      <c r="AN7" s="45"/>
      <c r="AO7" s="45"/>
      <c r="AP7" s="45"/>
      <c r="AQ7" s="45"/>
      <c r="AR7" s="45"/>
      <c r="AS7" s="45"/>
      <c r="AT7" s="45"/>
      <c r="AU7" s="45"/>
      <c r="AV7" s="45"/>
      <c r="AW7" s="45"/>
      <c r="AX7" s="45"/>
      <c r="AY7" s="45"/>
      <c r="AZ7" s="45"/>
      <c r="BA7" s="45"/>
    </row>
    <row r="8" spans="1:53"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c r="AS8" s="45"/>
      <c r="AT8" s="45"/>
      <c r="AU8" s="45"/>
      <c r="AV8" s="45"/>
      <c r="AW8" s="45"/>
      <c r="AX8" s="45"/>
      <c r="AY8" s="45"/>
      <c r="AZ8" s="45"/>
      <c r="BA8" s="45"/>
    </row>
    <row r="9" spans="1:53" ht="21" x14ac:dyDescent="0.35">
      <c r="A9" s="45"/>
      <c r="B9" s="45"/>
      <c r="C9" s="45"/>
      <c r="D9" s="45"/>
      <c r="E9" s="45"/>
      <c r="F9" s="45"/>
      <c r="G9" s="45"/>
      <c r="H9" s="45"/>
      <c r="I9" s="45"/>
      <c r="J9" s="45"/>
      <c r="K9" s="45"/>
      <c r="L9" s="45"/>
      <c r="M9" s="45"/>
      <c r="N9" s="45"/>
      <c r="O9" s="45"/>
      <c r="P9" s="45"/>
      <c r="Q9" s="45"/>
      <c r="R9" s="45"/>
      <c r="S9" s="45"/>
      <c r="T9" s="45"/>
      <c r="U9" s="45"/>
      <c r="V9" s="85" t="s">
        <v>109</v>
      </c>
      <c r="W9" s="45"/>
      <c r="X9" s="45"/>
      <c r="Y9" s="45"/>
      <c r="Z9" s="45"/>
      <c r="AA9" s="45"/>
      <c r="AB9" s="45"/>
      <c r="AC9" s="45"/>
      <c r="AD9" s="45"/>
      <c r="AE9" s="45"/>
      <c r="AF9" s="45"/>
      <c r="AG9" s="45"/>
      <c r="AH9" s="45"/>
      <c r="AI9" s="45"/>
      <c r="AJ9" s="45"/>
      <c r="AK9" s="45"/>
      <c r="AL9" s="45"/>
      <c r="AM9" s="45"/>
      <c r="AN9" s="45"/>
      <c r="AO9" s="45"/>
      <c r="AP9" s="45"/>
      <c r="AQ9" s="45"/>
      <c r="AR9" s="45"/>
      <c r="AS9" s="45"/>
      <c r="AT9" s="45"/>
      <c r="AU9" s="45"/>
      <c r="AV9" s="45"/>
      <c r="AW9" s="45"/>
      <c r="AX9" s="45"/>
      <c r="AY9" s="45"/>
      <c r="AZ9" s="45"/>
      <c r="BA9" s="45"/>
    </row>
    <row r="10" spans="1:53"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c r="AS10" s="45"/>
      <c r="AT10" s="45"/>
      <c r="AU10" s="45"/>
      <c r="AV10" s="45"/>
      <c r="AW10" s="45"/>
      <c r="AX10" s="45"/>
      <c r="AY10" s="45"/>
      <c r="AZ10" s="45"/>
      <c r="BA10" s="45"/>
    </row>
    <row r="11" spans="1:53" ht="23.25" x14ac:dyDescent="0.25">
      <c r="A11" s="45"/>
      <c r="B11" s="45"/>
      <c r="C11" s="45"/>
      <c r="D11" s="45"/>
      <c r="E11" s="45"/>
      <c r="F11" s="45"/>
      <c r="G11" s="45"/>
      <c r="H11" s="45"/>
      <c r="I11" s="45"/>
      <c r="J11" s="45"/>
      <c r="K11" s="45"/>
      <c r="L11" s="45"/>
      <c r="M11" s="45"/>
      <c r="N11" s="45"/>
      <c r="O11" s="45"/>
      <c r="P11" s="45"/>
      <c r="Q11" s="45"/>
      <c r="R11" s="45"/>
      <c r="S11" s="45"/>
      <c r="T11" s="45"/>
      <c r="U11" s="45"/>
      <c r="V11" s="86">
        <f>LOOKUP(2,1/('Battle System'!B:B&lt;&gt;""),'Battle System'!B:B)</f>
        <v>0</v>
      </c>
      <c r="W11" s="45"/>
      <c r="X11" s="45"/>
      <c r="Y11" s="45"/>
      <c r="Z11" s="45"/>
      <c r="AA11" s="45"/>
      <c r="AB11" s="45"/>
      <c r="AC11" s="45"/>
      <c r="AD11" s="45"/>
      <c r="AE11" s="45"/>
      <c r="AF11" s="45"/>
      <c r="AG11" s="45"/>
      <c r="AH11" s="45"/>
      <c r="AI11" s="45"/>
      <c r="AJ11" s="45"/>
      <c r="AK11" s="45"/>
      <c r="AL11" s="45"/>
      <c r="AM11" s="45"/>
      <c r="AN11" s="45"/>
      <c r="AO11" s="45"/>
      <c r="AP11" s="45"/>
      <c r="AQ11" s="45"/>
      <c r="AR11" s="45"/>
      <c r="AS11" s="45"/>
      <c r="AT11" s="45"/>
      <c r="AU11" s="45"/>
      <c r="AV11" s="45"/>
      <c r="AW11" s="45"/>
      <c r="AX11" s="45"/>
      <c r="AY11" s="45"/>
      <c r="AZ11" s="45"/>
      <c r="BA11" s="45"/>
    </row>
    <row r="12" spans="1:53" ht="15.75" thickBot="1" x14ac:dyDescent="0.3">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65" t="s">
        <v>12</v>
      </c>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ht="15.75" thickBot="1" x14ac:dyDescent="0.3">
      <c r="A14" s="45"/>
      <c r="B14" s="45"/>
      <c r="C14" s="66">
        <f>'Battle System'!N13</f>
        <v>0</v>
      </c>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95" t="str">
        <f>IF('Battle System'!N13=0,"",'Battle System'!N13)</f>
        <v/>
      </c>
      <c r="F15" s="95"/>
      <c r="G15" s="95"/>
      <c r="H15" s="9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95"/>
      <c r="F16" s="95"/>
      <c r="G16" s="95"/>
      <c r="H16" s="9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row r="22" spans="1:53"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c r="AS22" s="45"/>
      <c r="AT22" s="45"/>
      <c r="AU22" s="45"/>
      <c r="AV22" s="45"/>
      <c r="AW22" s="45"/>
      <c r="AX22" s="45"/>
      <c r="AY22" s="45"/>
      <c r="AZ22" s="45"/>
      <c r="BA22" s="45"/>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ht="61.5" x14ac:dyDescent="0.9">
      <c r="A24" s="45"/>
      <c r="B24" s="45"/>
      <c r="C24" s="45"/>
      <c r="D24" s="45"/>
      <c r="E24" s="45"/>
      <c r="F24" s="45"/>
      <c r="G24" s="45"/>
      <c r="H24" s="45"/>
      <c r="I24" s="45"/>
      <c r="J24" s="45"/>
      <c r="K24" s="45"/>
      <c r="L24" s="45"/>
      <c r="M24" s="45"/>
      <c r="N24" s="45"/>
      <c r="O24" s="46" t="str">
        <f ca="1">IF(Health=0,"Dead","Alive")</f>
        <v>Alive</v>
      </c>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94"/>
      <c r="M26" s="94"/>
      <c r="N26" s="94"/>
      <c r="O26" s="94"/>
      <c r="P26" s="94"/>
      <c r="Q26" s="94"/>
      <c r="R26" s="94"/>
      <c r="S26" s="94"/>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94"/>
      <c r="M27" s="94"/>
      <c r="N27" s="94"/>
      <c r="O27" s="94"/>
      <c r="P27" s="94"/>
      <c r="Q27" s="94"/>
      <c r="R27" s="94"/>
      <c r="S27" s="94"/>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94"/>
      <c r="M28" s="94"/>
      <c r="N28" s="94"/>
      <c r="O28" s="94"/>
      <c r="P28" s="94"/>
      <c r="Q28" s="94"/>
      <c r="R28" s="94"/>
      <c r="S28" s="94"/>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94"/>
      <c r="M29" s="94"/>
      <c r="N29" s="94"/>
      <c r="O29" s="94"/>
      <c r="P29" s="94"/>
      <c r="Q29" s="94"/>
      <c r="R29" s="94"/>
      <c r="S29" s="94"/>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row r="33" spans="1:53" x14ac:dyDescent="0.25">
      <c r="A33" s="45"/>
      <c r="B33" s="45"/>
      <c r="C33" s="45"/>
      <c r="D33" s="45"/>
      <c r="E33" s="45"/>
      <c r="F33" s="45"/>
      <c r="G33" s="45"/>
      <c r="H33" s="45"/>
      <c r="I33" s="45"/>
      <c r="J33" s="45"/>
      <c r="K33" s="45"/>
      <c r="L33" s="45"/>
      <c r="M33" s="45"/>
      <c r="N33" s="45"/>
      <c r="O33" s="45"/>
      <c r="P33" s="45"/>
      <c r="Q33" s="45"/>
      <c r="R33" s="45"/>
      <c r="S33" s="45"/>
      <c r="T33" s="45"/>
      <c r="U33" s="45"/>
      <c r="V33" s="45"/>
      <c r="W33" s="45"/>
      <c r="X33" s="45"/>
      <c r="Y33" s="45"/>
      <c r="Z33" s="45"/>
      <c r="AA33" s="45"/>
      <c r="AB33" s="45"/>
      <c r="AC33" s="45"/>
      <c r="AD33" s="45"/>
      <c r="AE33" s="45"/>
      <c r="AF33" s="45"/>
      <c r="AG33" s="45"/>
      <c r="AH33" s="45"/>
      <c r="AI33" s="45"/>
      <c r="AJ33" s="45"/>
      <c r="AK33" s="45"/>
      <c r="AL33" s="45"/>
      <c r="AM33" s="45"/>
      <c r="AN33" s="45"/>
      <c r="AO33" s="45"/>
      <c r="AP33" s="45"/>
      <c r="AQ33" s="45"/>
      <c r="AR33" s="45"/>
      <c r="AS33" s="45"/>
      <c r="AT33" s="45"/>
      <c r="AU33" s="45"/>
      <c r="AV33" s="45"/>
      <c r="AW33" s="45"/>
      <c r="AX33" s="45"/>
      <c r="AY33" s="45"/>
      <c r="AZ33" s="45"/>
      <c r="BA33" s="45"/>
    </row>
    <row r="34" spans="1:53" x14ac:dyDescent="0.25">
      <c r="A34" s="45"/>
      <c r="B34" s="45"/>
      <c r="C34" s="45"/>
      <c r="D34" s="45"/>
      <c r="E34" s="45"/>
      <c r="F34" s="45"/>
      <c r="G34" s="45"/>
      <c r="H34" s="45"/>
      <c r="I34" s="45"/>
      <c r="J34" s="45"/>
      <c r="K34" s="45"/>
      <c r="L34" s="45"/>
      <c r="M34" s="45"/>
      <c r="N34" s="45"/>
      <c r="O34" s="45"/>
      <c r="P34" s="45"/>
      <c r="Q34" s="45"/>
      <c r="R34" s="45"/>
      <c r="S34" s="45"/>
      <c r="T34" s="45"/>
      <c r="U34" s="45"/>
      <c r="V34" s="45"/>
      <c r="W34" s="45"/>
      <c r="X34" s="45"/>
      <c r="Y34" s="45"/>
      <c r="Z34" s="45"/>
      <c r="AA34" s="45"/>
      <c r="AB34" s="45"/>
      <c r="AC34" s="45"/>
      <c r="AD34" s="45"/>
      <c r="AE34" s="45"/>
      <c r="AF34" s="45"/>
      <c r="AG34" s="45"/>
      <c r="AH34" s="45"/>
      <c r="AI34" s="45"/>
      <c r="AJ34" s="45"/>
      <c r="AK34" s="45"/>
      <c r="AL34" s="45"/>
      <c r="AM34" s="45"/>
      <c r="AN34" s="45"/>
      <c r="AO34" s="45"/>
      <c r="AP34" s="45"/>
      <c r="AQ34" s="45"/>
      <c r="AR34" s="45"/>
      <c r="AS34" s="45"/>
      <c r="AT34" s="45"/>
      <c r="AU34" s="45"/>
      <c r="AV34" s="45"/>
      <c r="AW34" s="45"/>
      <c r="AX34" s="45"/>
      <c r="AY34" s="45"/>
      <c r="AZ34" s="45"/>
      <c r="BA34" s="45"/>
    </row>
    <row r="35" spans="1:53" x14ac:dyDescent="0.25">
      <c r="A35" s="45"/>
      <c r="B35" s="45"/>
      <c r="C35" s="45"/>
      <c r="D35" s="45"/>
      <c r="E35" s="45"/>
      <c r="F35" s="45"/>
      <c r="G35" s="45"/>
      <c r="H35" s="45"/>
      <c r="I35" s="45"/>
      <c r="J35" s="45"/>
      <c r="K35" s="45"/>
      <c r="L35" s="45"/>
      <c r="M35" s="45"/>
      <c r="N35" s="45"/>
      <c r="O35" s="45"/>
      <c r="P35" s="45"/>
      <c r="Q35" s="45"/>
      <c r="R35" s="45"/>
      <c r="S35" s="45"/>
      <c r="T35" s="45"/>
      <c r="U35" s="45"/>
      <c r="V35" s="45"/>
      <c r="W35" s="45"/>
      <c r="X35" s="45"/>
      <c r="Y35" s="45"/>
      <c r="Z35" s="45"/>
      <c r="AA35" s="45"/>
      <c r="AB35" s="45"/>
      <c r="AC35" s="45"/>
      <c r="AD35" s="45"/>
      <c r="AE35" s="45"/>
      <c r="AF35" s="45"/>
      <c r="AG35" s="45"/>
      <c r="AH35" s="45"/>
      <c r="AI35" s="45"/>
      <c r="AJ35" s="45"/>
      <c r="AK35" s="45"/>
      <c r="AL35" s="45"/>
      <c r="AM35" s="45"/>
      <c r="AN35" s="45"/>
      <c r="AO35" s="45"/>
      <c r="AP35" s="45"/>
      <c r="AQ35" s="45"/>
      <c r="AR35" s="45"/>
      <c r="AS35" s="45"/>
      <c r="AT35" s="45"/>
      <c r="AU35" s="45"/>
      <c r="AV35" s="45"/>
      <c r="AW35" s="45"/>
      <c r="AX35" s="45"/>
      <c r="AY35" s="45"/>
      <c r="AZ35" s="45"/>
      <c r="BA35" s="45"/>
    </row>
    <row r="36" spans="1:53" x14ac:dyDescent="0.25">
      <c r="A36" s="45"/>
      <c r="B36" s="45"/>
      <c r="C36" s="45"/>
      <c r="D36" s="45"/>
      <c r="E36" s="45"/>
      <c r="F36" s="45"/>
      <c r="G36" s="45"/>
      <c r="H36" s="45"/>
      <c r="I36" s="45"/>
      <c r="J36" s="45"/>
      <c r="K36" s="45"/>
      <c r="L36" s="45"/>
      <c r="M36" s="45"/>
      <c r="N36" s="45"/>
      <c r="O36" s="45"/>
      <c r="P36" s="45"/>
      <c r="Q36" s="45"/>
      <c r="R36" s="45"/>
      <c r="S36" s="45"/>
      <c r="T36" s="45"/>
      <c r="U36" s="45"/>
      <c r="V36" s="45"/>
      <c r="W36" s="45"/>
      <c r="X36" s="45"/>
      <c r="Y36" s="45"/>
      <c r="Z36" s="45"/>
      <c r="AA36" s="45"/>
      <c r="AB36" s="45"/>
      <c r="AC36" s="45"/>
      <c r="AD36" s="45"/>
      <c r="AE36" s="45"/>
      <c r="AF36" s="45"/>
      <c r="AG36" s="45"/>
      <c r="AH36" s="45"/>
      <c r="AI36" s="45"/>
      <c r="AJ36" s="45"/>
      <c r="AK36" s="45"/>
      <c r="AL36" s="45"/>
      <c r="AM36" s="45"/>
      <c r="AN36" s="45"/>
      <c r="AO36" s="45"/>
      <c r="AP36" s="45"/>
      <c r="AQ36" s="45"/>
      <c r="AR36" s="45"/>
      <c r="AS36" s="45"/>
      <c r="AT36" s="45"/>
      <c r="AU36" s="45"/>
      <c r="AV36" s="45"/>
      <c r="AW36" s="45"/>
      <c r="AX36" s="45"/>
      <c r="AY36" s="45"/>
      <c r="AZ36" s="45"/>
      <c r="BA36" s="45"/>
    </row>
    <row r="37" spans="1:53" x14ac:dyDescent="0.25">
      <c r="A37" s="45"/>
      <c r="B37" s="45"/>
      <c r="C37" s="45"/>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5"/>
      <c r="AG37" s="45"/>
      <c r="AH37" s="45"/>
      <c r="AI37" s="45"/>
      <c r="AJ37" s="45"/>
      <c r="AK37" s="45"/>
      <c r="AL37" s="45"/>
      <c r="AM37" s="45"/>
      <c r="AN37" s="45"/>
      <c r="AO37" s="45"/>
      <c r="AP37" s="45"/>
      <c r="AQ37" s="45"/>
      <c r="AR37" s="45"/>
      <c r="AS37" s="45"/>
      <c r="AT37" s="45"/>
      <c r="AU37" s="45"/>
      <c r="AV37" s="45"/>
      <c r="AW37" s="45"/>
      <c r="AX37" s="45"/>
      <c r="AY37" s="45"/>
      <c r="AZ37" s="45"/>
      <c r="BA37" s="45"/>
    </row>
    <row r="38" spans="1:53" x14ac:dyDescent="0.25">
      <c r="A38" s="45"/>
      <c r="B38" s="45"/>
      <c r="C38" s="45"/>
      <c r="D38" s="45"/>
      <c r="E38" s="45"/>
      <c r="F38" s="45"/>
      <c r="G38" s="45"/>
      <c r="H38" s="45"/>
      <c r="I38" s="45"/>
      <c r="J38" s="45"/>
      <c r="K38" s="45"/>
      <c r="L38" s="45"/>
      <c r="M38" s="45"/>
      <c r="N38" s="45"/>
      <c r="O38" s="45"/>
      <c r="P38" s="45"/>
      <c r="Q38" s="45"/>
      <c r="R38" s="45"/>
      <c r="S38" s="45"/>
      <c r="T38" s="45"/>
      <c r="U38" s="45"/>
      <c r="V38" s="45"/>
      <c r="W38" s="45"/>
      <c r="X38" s="45"/>
      <c r="Y38" s="45"/>
      <c r="Z38" s="45"/>
      <c r="AA38" s="45"/>
      <c r="AB38" s="45"/>
      <c r="AC38" s="45"/>
      <c r="AD38" s="45"/>
      <c r="AE38" s="45"/>
      <c r="AF38" s="45"/>
      <c r="AG38" s="45"/>
      <c r="AH38" s="45"/>
      <c r="AI38" s="45"/>
      <c r="AJ38" s="45"/>
      <c r="AK38" s="45"/>
      <c r="AL38" s="45"/>
      <c r="AM38" s="45"/>
      <c r="AN38" s="45"/>
      <c r="AO38" s="45"/>
      <c r="AP38" s="45"/>
      <c r="AQ38" s="45"/>
      <c r="AR38" s="45"/>
      <c r="AS38" s="45"/>
      <c r="AT38" s="45"/>
      <c r="AU38" s="45"/>
      <c r="AV38" s="45"/>
      <c r="AW38" s="45"/>
      <c r="AX38" s="45"/>
      <c r="AY38" s="45"/>
      <c r="AZ38" s="45"/>
      <c r="BA38" s="45"/>
    </row>
    <row r="39" spans="1:53" x14ac:dyDescent="0.25">
      <c r="A39" s="45"/>
      <c r="B39" s="45"/>
      <c r="C39" s="45"/>
      <c r="D39" s="45"/>
      <c r="E39" s="45"/>
      <c r="F39" s="45"/>
      <c r="G39" s="45"/>
      <c r="H39" s="45"/>
      <c r="I39" s="45"/>
      <c r="J39" s="45"/>
      <c r="K39" s="45"/>
      <c r="L39" s="45"/>
      <c r="M39" s="45"/>
      <c r="N39" s="45"/>
      <c r="O39" s="45"/>
      <c r="P39" s="45"/>
      <c r="Q39" s="45"/>
      <c r="R39" s="45"/>
      <c r="S39" s="45"/>
      <c r="T39" s="45"/>
      <c r="U39" s="45"/>
      <c r="V39" s="45"/>
      <c r="W39" s="45"/>
      <c r="X39" s="45"/>
      <c r="Y39" s="45"/>
      <c r="Z39" s="45"/>
      <c r="AA39" s="45"/>
      <c r="AB39" s="45"/>
      <c r="AC39" s="45"/>
      <c r="AD39" s="45"/>
      <c r="AE39" s="45"/>
      <c r="AF39" s="45"/>
      <c r="AG39" s="45"/>
      <c r="AH39" s="45"/>
      <c r="AI39" s="45"/>
      <c r="AJ39" s="45"/>
      <c r="AK39" s="45"/>
      <c r="AL39" s="45"/>
      <c r="AM39" s="45"/>
      <c r="AN39" s="45"/>
      <c r="AO39" s="45"/>
      <c r="AP39" s="45"/>
      <c r="AQ39" s="45"/>
      <c r="AR39" s="45"/>
      <c r="AS39" s="45"/>
      <c r="AT39" s="45"/>
      <c r="AU39" s="45"/>
      <c r="AV39" s="45"/>
      <c r="AW39" s="45"/>
      <c r="AX39" s="45"/>
      <c r="AY39" s="45"/>
      <c r="AZ39" s="45"/>
      <c r="BA39" s="45"/>
    </row>
    <row r="40" spans="1:53" x14ac:dyDescent="0.25">
      <c r="A40" s="45"/>
      <c r="B40" s="45"/>
      <c r="C40" s="45"/>
      <c r="D40" s="45"/>
      <c r="E40" s="45"/>
      <c r="F40" s="45"/>
      <c r="G40" s="45"/>
      <c r="H40" s="45"/>
      <c r="I40" s="45"/>
      <c r="J40" s="45"/>
      <c r="K40" s="45"/>
      <c r="L40" s="45"/>
      <c r="M40" s="45"/>
      <c r="N40" s="45"/>
      <c r="O40" s="45"/>
      <c r="P40" s="45"/>
      <c r="Q40" s="45"/>
      <c r="R40" s="45"/>
      <c r="S40" s="45"/>
      <c r="T40" s="45"/>
      <c r="U40" s="45"/>
      <c r="V40" s="45"/>
      <c r="W40" s="45"/>
      <c r="X40" s="45"/>
      <c r="Y40" s="45"/>
      <c r="Z40" s="45"/>
      <c r="AA40" s="45"/>
      <c r="AB40" s="45"/>
      <c r="AC40" s="45"/>
      <c r="AD40" s="45"/>
      <c r="AE40" s="45"/>
      <c r="AF40" s="45"/>
      <c r="AG40" s="45"/>
      <c r="AH40" s="45"/>
      <c r="AI40" s="45"/>
      <c r="AJ40" s="45"/>
      <c r="AK40" s="45"/>
      <c r="AL40" s="45"/>
      <c r="AM40" s="45"/>
      <c r="AN40" s="45"/>
      <c r="AO40" s="45"/>
      <c r="AP40" s="45"/>
      <c r="AQ40" s="45"/>
      <c r="AR40" s="45"/>
      <c r="AS40" s="45"/>
      <c r="AT40" s="45"/>
      <c r="AU40" s="45"/>
      <c r="AV40" s="45"/>
      <c r="AW40" s="45"/>
      <c r="AX40" s="45"/>
      <c r="AY40" s="45"/>
      <c r="AZ40" s="45"/>
      <c r="BA40" s="45"/>
    </row>
    <row r="41" spans="1:53" x14ac:dyDescent="0.25">
      <c r="A41" s="45"/>
      <c r="B41" s="45"/>
      <c r="C41" s="45"/>
      <c r="D41" s="45"/>
      <c r="E41" s="45"/>
      <c r="F41" s="45"/>
      <c r="G41" s="45"/>
      <c r="H41" s="45"/>
      <c r="I41" s="45"/>
      <c r="J41" s="45"/>
      <c r="K41" s="45"/>
      <c r="L41" s="45"/>
      <c r="M41" s="45"/>
      <c r="N41" s="45"/>
      <c r="O41" s="45"/>
      <c r="P41" s="45"/>
      <c r="Q41" s="45"/>
      <c r="R41" s="45"/>
      <c r="S41" s="45"/>
      <c r="T41" s="45"/>
      <c r="U41" s="45"/>
      <c r="V41" s="45"/>
      <c r="W41" s="45"/>
      <c r="X41" s="45"/>
      <c r="Y41" s="45"/>
      <c r="Z41" s="45"/>
      <c r="AA41" s="45"/>
      <c r="AB41" s="45"/>
      <c r="AC41" s="45"/>
      <c r="AD41" s="45"/>
      <c r="AE41" s="45"/>
      <c r="AF41" s="45"/>
      <c r="AG41" s="45"/>
      <c r="AH41" s="45"/>
      <c r="AI41" s="45"/>
      <c r="AJ41" s="45"/>
      <c r="AK41" s="45"/>
      <c r="AL41" s="45"/>
      <c r="AM41" s="45"/>
      <c r="AN41" s="45"/>
      <c r="AO41" s="45"/>
      <c r="AP41" s="45"/>
      <c r="AQ41" s="45"/>
      <c r="AR41" s="45"/>
      <c r="AS41" s="45"/>
      <c r="AT41" s="45"/>
      <c r="AU41" s="45"/>
      <c r="AV41" s="45"/>
      <c r="AW41" s="45"/>
      <c r="AX41" s="45"/>
      <c r="AY41" s="45"/>
      <c r="AZ41" s="45"/>
      <c r="BA41" s="45"/>
    </row>
    <row r="42" spans="1:53" x14ac:dyDescent="0.25">
      <c r="A42" s="45"/>
      <c r="B42" s="45"/>
      <c r="C42" s="45"/>
      <c r="D42" s="45"/>
      <c r="E42" s="45"/>
      <c r="F42" s="45"/>
      <c r="G42" s="45"/>
      <c r="H42" s="45"/>
      <c r="I42" s="45"/>
      <c r="J42" s="45"/>
      <c r="K42" s="45"/>
      <c r="L42" s="45"/>
      <c r="M42" s="45"/>
      <c r="N42" s="45"/>
      <c r="O42" s="45"/>
      <c r="P42" s="45"/>
      <c r="Q42" s="45"/>
      <c r="R42" s="45"/>
      <c r="S42" s="45"/>
      <c r="T42" s="45"/>
      <c r="U42" s="45"/>
      <c r="V42" s="45"/>
      <c r="W42" s="45"/>
      <c r="X42" s="45"/>
      <c r="Y42" s="45"/>
      <c r="Z42" s="45"/>
      <c r="AA42" s="45"/>
      <c r="AB42" s="45"/>
      <c r="AC42" s="45"/>
      <c r="AD42" s="45"/>
      <c r="AE42" s="45"/>
      <c r="AF42" s="45"/>
      <c r="AG42" s="45"/>
      <c r="AH42" s="45"/>
      <c r="AI42" s="45"/>
      <c r="AJ42" s="45"/>
      <c r="AK42" s="45"/>
      <c r="AL42" s="45"/>
      <c r="AM42" s="45"/>
      <c r="AN42" s="45"/>
      <c r="AO42" s="45"/>
      <c r="AP42" s="45"/>
      <c r="AQ42" s="45"/>
      <c r="AR42" s="45"/>
      <c r="AS42" s="45"/>
      <c r="AT42" s="45"/>
      <c r="AU42" s="45"/>
      <c r="AV42" s="45"/>
      <c r="AW42" s="45"/>
      <c r="AX42" s="45"/>
      <c r="AY42" s="45"/>
      <c r="AZ42" s="45"/>
      <c r="BA42" s="45"/>
    </row>
    <row r="43" spans="1:53" x14ac:dyDescent="0.25">
      <c r="A43" s="45"/>
      <c r="B43" s="45"/>
      <c r="C43" s="45"/>
      <c r="D43" s="45"/>
      <c r="E43" s="45"/>
      <c r="F43" s="45"/>
      <c r="G43" s="45"/>
      <c r="H43" s="45"/>
      <c r="I43" s="45"/>
      <c r="J43" s="45"/>
      <c r="K43" s="45"/>
      <c r="L43" s="45"/>
      <c r="M43" s="45"/>
      <c r="N43" s="45"/>
      <c r="O43" s="45"/>
      <c r="P43" s="45"/>
      <c r="Q43" s="45"/>
      <c r="R43" s="45"/>
      <c r="S43" s="45"/>
      <c r="T43" s="45"/>
      <c r="U43" s="45"/>
      <c r="V43" s="45"/>
      <c r="W43" s="45"/>
      <c r="X43" s="45"/>
      <c r="Y43" s="45"/>
      <c r="Z43" s="45"/>
      <c r="AA43" s="45"/>
      <c r="AB43" s="45"/>
      <c r="AC43" s="45"/>
      <c r="AD43" s="45"/>
      <c r="AE43" s="45"/>
      <c r="AF43" s="45"/>
      <c r="AG43" s="45"/>
      <c r="AH43" s="45"/>
      <c r="AI43" s="45"/>
      <c r="AJ43" s="45"/>
      <c r="AK43" s="45"/>
      <c r="AL43" s="45"/>
      <c r="AM43" s="45"/>
      <c r="AN43" s="45"/>
      <c r="AO43" s="45"/>
      <c r="AP43" s="45"/>
      <c r="AQ43" s="45"/>
      <c r="AR43" s="45"/>
      <c r="AS43" s="45"/>
      <c r="AT43" s="45"/>
      <c r="AU43" s="45"/>
      <c r="AV43" s="45"/>
      <c r="AW43" s="45"/>
      <c r="AX43" s="45"/>
      <c r="AY43" s="45"/>
      <c r="AZ43" s="45"/>
      <c r="BA43" s="45"/>
    </row>
    <row r="44" spans="1:53" x14ac:dyDescent="0.25">
      <c r="A44" s="45"/>
      <c r="B44" s="45"/>
      <c r="C44" s="45"/>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45"/>
      <c r="AP44" s="45"/>
      <c r="AQ44" s="45"/>
      <c r="AR44" s="45"/>
      <c r="AS44" s="45"/>
      <c r="AT44" s="45"/>
      <c r="AU44" s="45"/>
      <c r="AV44" s="45"/>
      <c r="AW44" s="45"/>
      <c r="AX44" s="45"/>
      <c r="AY44" s="45"/>
      <c r="AZ44" s="45"/>
      <c r="BA44" s="45"/>
    </row>
    <row r="45" spans="1:53" x14ac:dyDescent="0.25">
      <c r="A45" s="45"/>
      <c r="B45" s="45"/>
      <c r="C45" s="45"/>
      <c r="D45" s="45"/>
      <c r="E45" s="45"/>
      <c r="F45" s="45"/>
      <c r="G45" s="45"/>
      <c r="H45" s="45"/>
      <c r="I45" s="45"/>
      <c r="J45" s="45"/>
      <c r="K45" s="45"/>
      <c r="L45" s="45"/>
      <c r="M45" s="45"/>
      <c r="N45" s="45"/>
      <c r="O45" s="45"/>
      <c r="P45" s="45"/>
      <c r="Q45" s="45"/>
      <c r="R45" s="45"/>
      <c r="S45" s="45"/>
      <c r="T45" s="45"/>
      <c r="U45" s="45"/>
      <c r="V45" s="45"/>
      <c r="W45" s="45"/>
      <c r="X45" s="45"/>
      <c r="Y45" s="45"/>
      <c r="Z45" s="45"/>
      <c r="AA45" s="45"/>
      <c r="AB45" s="45"/>
      <c r="AC45" s="45"/>
      <c r="AD45" s="45"/>
      <c r="AE45" s="45"/>
      <c r="AF45" s="45"/>
      <c r="AG45" s="45"/>
      <c r="AH45" s="45"/>
      <c r="AI45" s="45"/>
      <c r="AJ45" s="45"/>
      <c r="AK45" s="45"/>
      <c r="AL45" s="45"/>
      <c r="AM45" s="45"/>
      <c r="AN45" s="45"/>
      <c r="AO45" s="45"/>
      <c r="AP45" s="45"/>
      <c r="AQ45" s="45"/>
      <c r="AR45" s="45"/>
      <c r="AS45" s="45"/>
      <c r="AT45" s="45"/>
      <c r="AU45" s="45"/>
      <c r="AV45" s="45"/>
      <c r="AW45" s="45"/>
      <c r="AX45" s="45"/>
      <c r="AY45" s="45"/>
      <c r="AZ45" s="45"/>
      <c r="BA45" s="45"/>
    </row>
    <row r="46" spans="1:53" x14ac:dyDescent="0.25">
      <c r="A46" s="45"/>
      <c r="B46" s="45"/>
      <c r="C46" s="45"/>
      <c r="D46" s="45"/>
      <c r="E46" s="45"/>
      <c r="F46" s="45"/>
      <c r="G46" s="45"/>
      <c r="H46" s="45"/>
      <c r="I46" s="45"/>
      <c r="J46" s="45"/>
      <c r="K46" s="45"/>
      <c r="L46" s="45"/>
      <c r="M46" s="45"/>
      <c r="N46" s="45"/>
      <c r="O46" s="45"/>
      <c r="P46" s="45"/>
      <c r="Q46" s="45"/>
      <c r="R46" s="45"/>
      <c r="S46" s="45"/>
      <c r="T46" s="45"/>
      <c r="U46" s="45"/>
      <c r="V46" s="45"/>
      <c r="W46" s="45"/>
      <c r="X46" s="45"/>
      <c r="Y46" s="45"/>
      <c r="Z46" s="45"/>
      <c r="AA46" s="45"/>
      <c r="AB46" s="45"/>
      <c r="AC46" s="45"/>
      <c r="AD46" s="45"/>
      <c r="AE46" s="45"/>
      <c r="AF46" s="45"/>
      <c r="AG46" s="45"/>
      <c r="AH46" s="45"/>
      <c r="AI46" s="45"/>
      <c r="AJ46" s="45"/>
      <c r="AK46" s="45"/>
      <c r="AL46" s="45"/>
      <c r="AM46" s="45"/>
      <c r="AN46" s="45"/>
      <c r="AO46" s="45"/>
      <c r="AP46" s="45"/>
      <c r="AQ46" s="45"/>
      <c r="AR46" s="45"/>
      <c r="AS46" s="45"/>
      <c r="AT46" s="45"/>
      <c r="AU46" s="45"/>
      <c r="AV46" s="45"/>
      <c r="AW46" s="45"/>
      <c r="AX46" s="45"/>
      <c r="AY46" s="45"/>
      <c r="AZ46" s="45"/>
      <c r="BA46" s="45"/>
    </row>
    <row r="47" spans="1:53" x14ac:dyDescent="0.25">
      <c r="A47" s="45"/>
      <c r="B47" s="45"/>
      <c r="C47" s="45"/>
      <c r="D47" s="45"/>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row>
    <row r="48" spans="1:53" x14ac:dyDescent="0.25">
      <c r="A48" s="45"/>
      <c r="B48" s="45"/>
      <c r="C48" s="45"/>
      <c r="D48" s="45"/>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row>
    <row r="49" spans="1:53" x14ac:dyDescent="0.25">
      <c r="A49" s="45"/>
      <c r="B49" s="45"/>
      <c r="C49" s="45"/>
      <c r="D49" s="45"/>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row>
    <row r="50" spans="1:53" x14ac:dyDescent="0.25">
      <c r="A50" s="45"/>
      <c r="B50" s="45"/>
      <c r="C50" s="45"/>
      <c r="D50" s="45"/>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row>
    <row r="51" spans="1:53" x14ac:dyDescent="0.25">
      <c r="A51" s="45"/>
      <c r="B51" s="45"/>
      <c r="C51" s="45"/>
      <c r="D51" s="45"/>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row>
    <row r="52" spans="1:53" x14ac:dyDescent="0.25">
      <c r="A52" s="45"/>
      <c r="B52" s="45"/>
      <c r="C52" s="45"/>
      <c r="D52" s="45"/>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row>
    <row r="53" spans="1:53" x14ac:dyDescent="0.25">
      <c r="A53" s="45"/>
      <c r="B53" s="45"/>
      <c r="C53" s="45"/>
      <c r="D53" s="45"/>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row>
    <row r="54" spans="1:53" x14ac:dyDescent="0.25">
      <c r="A54" s="45"/>
      <c r="B54" s="45"/>
      <c r="C54" s="45"/>
      <c r="D54" s="45"/>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row>
    <row r="55" spans="1:53" x14ac:dyDescent="0.25">
      <c r="A55" s="45"/>
      <c r="B55" s="45"/>
      <c r="C55" s="45"/>
      <c r="D55" s="45"/>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row>
    <row r="56" spans="1:53" x14ac:dyDescent="0.25">
      <c r="A56" s="45"/>
      <c r="B56" s="45"/>
      <c r="C56" s="45"/>
      <c r="D56" s="45"/>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row>
    <row r="57" spans="1:53" x14ac:dyDescent="0.25">
      <c r="A57" s="45"/>
      <c r="B57" s="45"/>
      <c r="C57" s="45"/>
      <c r="D57" s="45"/>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row>
    <row r="58" spans="1:53" x14ac:dyDescent="0.25">
      <c r="A58" s="45"/>
      <c r="B58" s="45"/>
      <c r="C58" s="45"/>
      <c r="D58" s="45"/>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row>
    <row r="59" spans="1:53" x14ac:dyDescent="0.25">
      <c r="A59" s="45"/>
      <c r="B59" s="45"/>
      <c r="C59" s="45"/>
      <c r="D59" s="45"/>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row>
    <row r="60" spans="1:53" x14ac:dyDescent="0.25">
      <c r="A60" s="45"/>
      <c r="B60" s="45"/>
      <c r="C60" s="4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row>
    <row r="61" spans="1:53" x14ac:dyDescent="0.25">
      <c r="A61" s="45"/>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row>
    <row r="62" spans="1:53" x14ac:dyDescent="0.25">
      <c r="A62" s="45"/>
      <c r="B62" s="45"/>
      <c r="C62" s="45"/>
      <c r="D62" s="45"/>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row>
    <row r="63" spans="1:53" x14ac:dyDescent="0.25">
      <c r="A63" s="45"/>
      <c r="B63" s="45"/>
      <c r="C63" s="45"/>
      <c r="D63" s="45"/>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row>
    <row r="64" spans="1:53" x14ac:dyDescent="0.25">
      <c r="A64" s="45"/>
      <c r="B64" s="45"/>
      <c r="C64" s="45"/>
      <c r="D64" s="45"/>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row>
    <row r="65" spans="1:53" x14ac:dyDescent="0.25">
      <c r="A65" s="45"/>
      <c r="B65" s="45"/>
      <c r="C65" s="45"/>
      <c r="D65" s="45"/>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row>
    <row r="66" spans="1:53" x14ac:dyDescent="0.25">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row>
    <row r="67" spans="1:53" x14ac:dyDescent="0.25">
      <c r="A67" s="45"/>
      <c r="B67" s="45"/>
      <c r="C67" s="45"/>
      <c r="D67" s="45"/>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row>
    <row r="68" spans="1:53" x14ac:dyDescent="0.25">
      <c r="A68" s="45"/>
      <c r="B68" s="45"/>
      <c r="C68" s="45"/>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row>
    <row r="69" spans="1:53" x14ac:dyDescent="0.25">
      <c r="A69" s="45"/>
      <c r="B69" s="45"/>
      <c r="C69" s="45"/>
      <c r="D69" s="45"/>
      <c r="E69" s="45"/>
      <c r="F69" s="45"/>
      <c r="G69" s="45"/>
      <c r="H69" s="45"/>
      <c r="I69" s="45"/>
      <c r="J69" s="45"/>
      <c r="K69" s="45"/>
      <c r="L69" s="45"/>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row>
    <row r="70" spans="1:53" x14ac:dyDescent="0.25">
      <c r="A70" s="45"/>
      <c r="B70" s="45"/>
      <c r="C70" s="45"/>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row>
    <row r="71" spans="1:53" x14ac:dyDescent="0.25">
      <c r="A71" s="45"/>
      <c r="B71" s="45"/>
      <c r="C71" s="45"/>
      <c r="D71" s="45"/>
      <c r="E71" s="45"/>
      <c r="F71" s="45"/>
      <c r="G71" s="45"/>
      <c r="H71" s="45"/>
      <c r="I71" s="45"/>
      <c r="J71" s="45"/>
      <c r="K71" s="45"/>
      <c r="L71" s="45"/>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row>
    <row r="72" spans="1:53" x14ac:dyDescent="0.25">
      <c r="A72" s="45"/>
      <c r="B72" s="45"/>
      <c r="C72" s="45"/>
      <c r="D72" s="45"/>
      <c r="E72" s="45"/>
      <c r="F72" s="45"/>
      <c r="G72" s="45"/>
      <c r="H72" s="45"/>
      <c r="I72" s="45"/>
      <c r="J72" s="45"/>
      <c r="K72" s="45"/>
      <c r="L72" s="45"/>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row>
    <row r="73" spans="1:53" x14ac:dyDescent="0.25">
      <c r="A73" s="45"/>
      <c r="B73" s="45"/>
      <c r="C73" s="45"/>
      <c r="D73" s="45"/>
      <c r="E73" s="45"/>
      <c r="F73" s="45"/>
      <c r="G73" s="45"/>
      <c r="H73" s="45"/>
      <c r="I73" s="45"/>
      <c r="J73" s="45"/>
      <c r="K73" s="45"/>
      <c r="L73" s="45"/>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row>
    <row r="74" spans="1:53" x14ac:dyDescent="0.25">
      <c r="A74" s="45"/>
      <c r="B74" s="45"/>
      <c r="C74" s="45"/>
      <c r="D74" s="45"/>
      <c r="E74" s="45"/>
      <c r="F74" s="45"/>
      <c r="G74" s="45"/>
      <c r="H74" s="45"/>
      <c r="I74" s="45"/>
      <c r="J74" s="45"/>
      <c r="K74" s="45"/>
      <c r="L74" s="45"/>
      <c r="M74" s="45"/>
      <c r="N74" s="45"/>
      <c r="O74" s="45"/>
      <c r="P74" s="45"/>
      <c r="Q74" s="45"/>
      <c r="R74" s="45"/>
      <c r="S74" s="45"/>
      <c r="T74" s="45"/>
      <c r="U74" s="45"/>
      <c r="V74" s="45"/>
      <c r="W74" s="45"/>
      <c r="X74" s="45"/>
      <c r="Y74" s="45"/>
      <c r="Z74" s="45"/>
      <c r="AA74" s="45"/>
      <c r="AB74" s="45"/>
      <c r="AC74" s="45"/>
      <c r="AD74" s="45"/>
      <c r="AE74" s="45"/>
      <c r="AF74" s="45"/>
      <c r="AG74" s="45"/>
      <c r="AH74" s="45"/>
      <c r="AI74" s="45"/>
      <c r="AJ74" s="45"/>
      <c r="AK74" s="45"/>
      <c r="AL74" s="45"/>
      <c r="AM74" s="45"/>
      <c r="AN74" s="45"/>
      <c r="AO74" s="45"/>
      <c r="AP74" s="45"/>
      <c r="AQ74" s="45"/>
      <c r="AR74" s="45"/>
      <c r="AS74" s="45"/>
      <c r="AT74" s="45"/>
      <c r="AU74" s="45"/>
      <c r="AV74" s="45"/>
      <c r="AW74" s="45"/>
      <c r="AX74" s="45"/>
      <c r="AY74" s="45"/>
      <c r="AZ74" s="45"/>
      <c r="BA74" s="45"/>
    </row>
    <row r="75" spans="1:53" x14ac:dyDescent="0.25">
      <c r="A75" s="45"/>
      <c r="B75" s="45"/>
      <c r="C75" s="45"/>
      <c r="D75" s="45"/>
      <c r="E75" s="45"/>
      <c r="F75" s="45"/>
      <c r="G75" s="45"/>
      <c r="H75" s="45"/>
      <c r="I75" s="45"/>
      <c r="J75" s="45"/>
      <c r="K75" s="45"/>
      <c r="L75" s="45"/>
      <c r="M75" s="45"/>
      <c r="N75" s="45"/>
      <c r="O75" s="45"/>
      <c r="P75" s="45"/>
      <c r="Q75" s="45"/>
      <c r="R75" s="45"/>
      <c r="S75" s="45"/>
      <c r="T75" s="45"/>
      <c r="U75" s="45"/>
      <c r="V75" s="45"/>
      <c r="W75" s="45"/>
      <c r="X75" s="45"/>
      <c r="Y75" s="45"/>
      <c r="Z75" s="45"/>
      <c r="AA75" s="45"/>
      <c r="AB75" s="45"/>
      <c r="AC75" s="45"/>
      <c r="AD75" s="45"/>
      <c r="AE75" s="45"/>
      <c r="AF75" s="45"/>
      <c r="AG75" s="45"/>
      <c r="AH75" s="45"/>
      <c r="AI75" s="45"/>
      <c r="AJ75" s="45"/>
      <c r="AK75" s="45"/>
      <c r="AL75" s="45"/>
      <c r="AM75" s="45"/>
      <c r="AN75" s="45"/>
      <c r="AO75" s="45"/>
      <c r="AP75" s="45"/>
      <c r="AQ75" s="45"/>
      <c r="AR75" s="45"/>
      <c r="AS75" s="45"/>
      <c r="AT75" s="45"/>
      <c r="AU75" s="45"/>
      <c r="AV75" s="45"/>
      <c r="AW75" s="45"/>
      <c r="AX75" s="45"/>
      <c r="AY75" s="45"/>
      <c r="AZ75" s="45"/>
      <c r="BA75" s="45"/>
    </row>
    <row r="76" spans="1:53" x14ac:dyDescent="0.25">
      <c r="A76" s="45"/>
      <c r="B76" s="45"/>
      <c r="C76" s="45"/>
      <c r="D76" s="45"/>
      <c r="E76" s="45"/>
      <c r="F76" s="45"/>
      <c r="G76" s="45"/>
      <c r="H76" s="45"/>
      <c r="I76" s="45"/>
      <c r="J76" s="45"/>
      <c r="K76" s="45"/>
      <c r="L76" s="45"/>
      <c r="M76" s="45"/>
      <c r="N76" s="45"/>
      <c r="O76" s="45"/>
      <c r="P76" s="45"/>
      <c r="Q76" s="45"/>
      <c r="R76" s="45"/>
      <c r="S76" s="45"/>
      <c r="T76" s="45"/>
      <c r="U76" s="45"/>
      <c r="V76" s="45"/>
      <c r="W76" s="45"/>
      <c r="X76" s="45"/>
      <c r="Y76" s="45"/>
      <c r="Z76" s="45"/>
      <c r="AA76" s="45"/>
      <c r="AB76" s="45"/>
      <c r="AC76" s="45"/>
      <c r="AD76" s="45"/>
      <c r="AE76" s="45"/>
      <c r="AF76" s="45"/>
      <c r="AG76" s="45"/>
      <c r="AH76" s="45"/>
      <c r="AI76" s="45"/>
      <c r="AJ76" s="45"/>
      <c r="AK76" s="45"/>
      <c r="AL76" s="45"/>
      <c r="AM76" s="45"/>
      <c r="AN76" s="45"/>
      <c r="AO76" s="45"/>
      <c r="AP76" s="45"/>
      <c r="AQ76" s="45"/>
      <c r="AR76" s="45"/>
      <c r="AS76" s="45"/>
      <c r="AT76" s="45"/>
      <c r="AU76" s="45"/>
      <c r="AV76" s="45"/>
      <c r="AW76" s="45"/>
      <c r="AX76" s="45"/>
      <c r="AY76" s="45"/>
      <c r="AZ76" s="45"/>
      <c r="BA76" s="45"/>
    </row>
    <row r="77" spans="1:53" x14ac:dyDescent="0.25">
      <c r="A77" s="45"/>
      <c r="B77" s="45"/>
      <c r="C77" s="45"/>
      <c r="D77" s="45"/>
      <c r="E77" s="45"/>
      <c r="F77" s="45"/>
      <c r="G77" s="45"/>
      <c r="H77" s="45"/>
      <c r="I77" s="45"/>
      <c r="J77" s="45"/>
      <c r="K77" s="45"/>
      <c r="L77" s="45"/>
      <c r="M77" s="45"/>
      <c r="N77" s="45"/>
      <c r="O77" s="45"/>
      <c r="P77" s="45"/>
      <c r="Q77" s="45"/>
      <c r="R77" s="45"/>
      <c r="S77" s="45"/>
      <c r="T77" s="45"/>
      <c r="U77" s="45"/>
      <c r="V77" s="45"/>
      <c r="W77" s="45"/>
      <c r="X77" s="45"/>
      <c r="Y77" s="45"/>
      <c r="Z77" s="45"/>
      <c r="AA77" s="45"/>
      <c r="AB77" s="45"/>
      <c r="AC77" s="45"/>
      <c r="AD77" s="45"/>
      <c r="AE77" s="45"/>
      <c r="AF77" s="45"/>
      <c r="AG77" s="45"/>
      <c r="AH77" s="45"/>
      <c r="AI77" s="45"/>
      <c r="AJ77" s="45"/>
      <c r="AK77" s="45"/>
      <c r="AL77" s="45"/>
      <c r="AM77" s="45"/>
      <c r="AN77" s="45"/>
      <c r="AO77" s="45"/>
      <c r="AP77" s="45"/>
      <c r="AQ77" s="45"/>
      <c r="AR77" s="45"/>
      <c r="AS77" s="45"/>
      <c r="AT77" s="45"/>
      <c r="AU77" s="45"/>
      <c r="AV77" s="45"/>
      <c r="AW77" s="45"/>
      <c r="AX77" s="45"/>
      <c r="AY77" s="45"/>
      <c r="AZ77" s="45"/>
      <c r="BA77" s="45"/>
    </row>
    <row r="78" spans="1:53" x14ac:dyDescent="0.25">
      <c r="A78" s="45"/>
      <c r="B78" s="45"/>
      <c r="C78" s="45"/>
      <c r="D78" s="45"/>
      <c r="E78" s="45"/>
      <c r="F78" s="45"/>
      <c r="G78" s="45"/>
      <c r="H78" s="45"/>
      <c r="I78" s="45"/>
      <c r="J78" s="45"/>
      <c r="K78" s="45"/>
      <c r="L78" s="45"/>
      <c r="M78" s="45"/>
      <c r="N78" s="45"/>
      <c r="O78" s="45"/>
      <c r="P78" s="45"/>
      <c r="Q78" s="45"/>
      <c r="R78" s="45"/>
      <c r="S78" s="45"/>
      <c r="T78" s="45"/>
      <c r="U78" s="45"/>
      <c r="V78" s="45"/>
      <c r="W78" s="45"/>
      <c r="X78" s="45"/>
      <c r="Y78" s="45"/>
      <c r="Z78" s="45"/>
      <c r="AA78" s="45"/>
      <c r="AB78" s="45"/>
      <c r="AC78" s="45"/>
      <c r="AD78" s="45"/>
      <c r="AE78" s="45"/>
      <c r="AF78" s="45"/>
      <c r="AG78" s="45"/>
      <c r="AH78" s="45"/>
      <c r="AI78" s="45"/>
      <c r="AJ78" s="45"/>
      <c r="AK78" s="45"/>
      <c r="AL78" s="45"/>
      <c r="AM78" s="45"/>
      <c r="AN78" s="45"/>
      <c r="AO78" s="45"/>
      <c r="AP78" s="45"/>
      <c r="AQ78" s="45"/>
      <c r="AR78" s="45"/>
      <c r="AS78" s="45"/>
      <c r="AT78" s="45"/>
      <c r="AU78" s="45"/>
      <c r="AV78" s="45"/>
      <c r="AW78" s="45"/>
      <c r="AX78" s="45"/>
      <c r="AY78" s="45"/>
      <c r="AZ78" s="45"/>
      <c r="BA78" s="45"/>
    </row>
    <row r="79" spans="1:53" x14ac:dyDescent="0.25">
      <c r="A79" s="45"/>
      <c r="B79" s="45"/>
      <c r="C79" s="45"/>
      <c r="D79" s="45"/>
      <c r="E79" s="45"/>
      <c r="F79" s="45"/>
      <c r="G79" s="45"/>
      <c r="H79" s="45"/>
      <c r="I79" s="45"/>
      <c r="J79" s="45"/>
      <c r="K79" s="45"/>
      <c r="L79" s="45"/>
      <c r="M79" s="45"/>
      <c r="N79" s="45"/>
      <c r="O79" s="45"/>
      <c r="P79" s="45"/>
      <c r="Q79" s="45"/>
      <c r="R79" s="45"/>
      <c r="S79" s="45"/>
      <c r="T79" s="45"/>
      <c r="U79" s="45"/>
      <c r="V79" s="45"/>
      <c r="W79" s="45"/>
      <c r="X79" s="45"/>
      <c r="Y79" s="45"/>
      <c r="Z79" s="45"/>
      <c r="AA79" s="45"/>
      <c r="AB79" s="45"/>
      <c r="AC79" s="45"/>
      <c r="AD79" s="45"/>
      <c r="AE79" s="45"/>
      <c r="AF79" s="45"/>
      <c r="AG79" s="45"/>
      <c r="AH79" s="45"/>
      <c r="AI79" s="45"/>
      <c r="AJ79" s="45"/>
      <c r="AK79" s="45"/>
      <c r="AL79" s="45"/>
      <c r="AM79" s="45"/>
      <c r="AN79" s="45"/>
      <c r="AO79" s="45"/>
      <c r="AP79" s="45"/>
      <c r="AQ79" s="45"/>
      <c r="AR79" s="45"/>
      <c r="AS79" s="45"/>
      <c r="AT79" s="45"/>
      <c r="AU79" s="45"/>
      <c r="AV79" s="45"/>
      <c r="AW79" s="45"/>
      <c r="AX79" s="45"/>
      <c r="AY79" s="45"/>
      <c r="AZ79" s="45"/>
      <c r="BA79" s="45"/>
    </row>
    <row r="80" spans="1:53" x14ac:dyDescent="0.25">
      <c r="A80" s="45"/>
      <c r="B80" s="45"/>
      <c r="C80" s="45"/>
      <c r="D80" s="45"/>
      <c r="E80" s="45"/>
      <c r="F80" s="45"/>
      <c r="G80" s="45"/>
      <c r="H80" s="45"/>
      <c r="I80" s="45"/>
      <c r="J80" s="45"/>
      <c r="K80" s="45"/>
      <c r="L80" s="45"/>
      <c r="M80" s="45"/>
      <c r="N80" s="45"/>
      <c r="O80" s="45"/>
      <c r="P80" s="45"/>
      <c r="Q80" s="45"/>
      <c r="R80" s="45"/>
      <c r="S80" s="45"/>
      <c r="T80" s="45"/>
      <c r="U80" s="45"/>
      <c r="V80" s="45"/>
      <c r="W80" s="45"/>
      <c r="X80" s="45"/>
      <c r="Y80" s="45"/>
      <c r="Z80" s="45"/>
      <c r="AA80" s="45"/>
      <c r="AB80" s="45"/>
      <c r="AC80" s="45"/>
      <c r="AD80" s="45"/>
      <c r="AE80" s="45"/>
      <c r="AF80" s="45"/>
      <c r="AG80" s="45"/>
      <c r="AH80" s="45"/>
      <c r="AI80" s="45"/>
      <c r="AJ80" s="45"/>
      <c r="AK80" s="45"/>
      <c r="AL80" s="45"/>
      <c r="AM80" s="45"/>
      <c r="AN80" s="45"/>
      <c r="AO80" s="45"/>
      <c r="AP80" s="45"/>
      <c r="AQ80" s="45"/>
      <c r="AR80" s="45"/>
      <c r="AS80" s="45"/>
      <c r="AT80" s="45"/>
      <c r="AU80" s="45"/>
      <c r="AV80" s="45"/>
      <c r="AW80" s="45"/>
      <c r="AX80" s="45"/>
      <c r="AY80" s="45"/>
      <c r="AZ80" s="45"/>
      <c r="BA80" s="45"/>
    </row>
    <row r="81" spans="1:53" x14ac:dyDescent="0.25">
      <c r="A81" s="45"/>
      <c r="B81" s="45"/>
      <c r="C81" s="45"/>
      <c r="D81" s="45"/>
      <c r="E81" s="45"/>
      <c r="F81" s="45"/>
      <c r="G81" s="45"/>
      <c r="H81" s="45"/>
      <c r="I81" s="45"/>
      <c r="J81" s="45"/>
      <c r="K81" s="45"/>
      <c r="L81" s="45"/>
      <c r="M81" s="45"/>
      <c r="N81" s="45"/>
      <c r="O81" s="45"/>
      <c r="P81" s="45"/>
      <c r="Q81" s="45"/>
      <c r="R81" s="45"/>
      <c r="S81" s="45"/>
      <c r="T81" s="45"/>
      <c r="U81" s="45"/>
      <c r="V81" s="45"/>
      <c r="W81" s="45"/>
      <c r="X81" s="45"/>
      <c r="Y81" s="45"/>
      <c r="Z81" s="45"/>
      <c r="AA81" s="45"/>
      <c r="AB81" s="45"/>
      <c r="AC81" s="45"/>
      <c r="AD81" s="45"/>
      <c r="AE81" s="45"/>
      <c r="AF81" s="45"/>
      <c r="AG81" s="45"/>
      <c r="AH81" s="45"/>
      <c r="AI81" s="45"/>
      <c r="AJ81" s="45"/>
      <c r="AK81" s="45"/>
      <c r="AL81" s="45"/>
      <c r="AM81" s="45"/>
      <c r="AN81" s="45"/>
      <c r="AO81" s="45"/>
      <c r="AP81" s="45"/>
      <c r="AQ81" s="45"/>
      <c r="AR81" s="45"/>
      <c r="AS81" s="45"/>
      <c r="AT81" s="45"/>
      <c r="AU81" s="45"/>
      <c r="AV81" s="45"/>
      <c r="AW81" s="45"/>
      <c r="AX81" s="45"/>
      <c r="AY81" s="45"/>
      <c r="AZ81" s="45"/>
      <c r="BA81" s="45"/>
    </row>
    <row r="82" spans="1:53" x14ac:dyDescent="0.25">
      <c r="A82" s="45"/>
      <c r="B82" s="45"/>
      <c r="C82" s="45"/>
      <c r="D82" s="45"/>
      <c r="E82" s="45"/>
      <c r="F82" s="45"/>
      <c r="G82" s="45"/>
      <c r="H82" s="45"/>
      <c r="I82" s="45"/>
      <c r="J82" s="45"/>
      <c r="K82" s="45"/>
      <c r="L82" s="45"/>
      <c r="M82" s="45"/>
      <c r="N82" s="45"/>
      <c r="O82" s="45"/>
      <c r="P82" s="45"/>
      <c r="Q82" s="45"/>
      <c r="R82" s="45"/>
      <c r="S82" s="45"/>
      <c r="T82" s="45"/>
      <c r="U82" s="45"/>
      <c r="V82" s="45"/>
      <c r="W82" s="45"/>
      <c r="X82" s="45"/>
      <c r="Y82" s="45"/>
      <c r="Z82" s="45"/>
      <c r="AA82" s="45"/>
      <c r="AB82" s="45"/>
      <c r="AC82" s="45"/>
      <c r="AD82" s="45"/>
      <c r="AE82" s="45"/>
      <c r="AF82" s="45"/>
      <c r="AG82" s="45"/>
      <c r="AH82" s="45"/>
      <c r="AI82" s="45"/>
      <c r="AJ82" s="45"/>
      <c r="AK82" s="45"/>
      <c r="AL82" s="45"/>
      <c r="AM82" s="45"/>
      <c r="AN82" s="45"/>
      <c r="AO82" s="45"/>
      <c r="AP82" s="45"/>
      <c r="AQ82" s="45"/>
      <c r="AR82" s="45"/>
      <c r="AS82" s="45"/>
      <c r="AT82" s="45"/>
      <c r="AU82" s="45"/>
      <c r="AV82" s="45"/>
      <c r="AW82" s="45"/>
      <c r="AX82" s="45"/>
      <c r="AY82" s="45"/>
      <c r="AZ82" s="45"/>
      <c r="BA82" s="45"/>
    </row>
    <row r="83" spans="1:53" x14ac:dyDescent="0.25">
      <c r="A83" s="45"/>
      <c r="B83" s="45"/>
      <c r="C83" s="45"/>
      <c r="D83" s="45"/>
      <c r="E83" s="45"/>
      <c r="F83" s="45"/>
      <c r="G83" s="45"/>
      <c r="H83" s="45"/>
      <c r="I83" s="45"/>
      <c r="J83" s="45"/>
      <c r="K83" s="45"/>
      <c r="L83" s="45"/>
      <c r="M83" s="45"/>
      <c r="N83" s="45"/>
      <c r="O83" s="45"/>
      <c r="P83" s="45"/>
      <c r="Q83" s="45"/>
      <c r="R83" s="45"/>
      <c r="S83" s="45"/>
      <c r="T83" s="45"/>
      <c r="U83" s="45"/>
      <c r="V83" s="45"/>
      <c r="W83" s="45"/>
      <c r="X83" s="45"/>
      <c r="Y83" s="45"/>
      <c r="Z83" s="45"/>
      <c r="AA83" s="45"/>
      <c r="AB83" s="45"/>
      <c r="AC83" s="45"/>
      <c r="AD83" s="45"/>
      <c r="AE83" s="45"/>
      <c r="AF83" s="45"/>
      <c r="AG83" s="45"/>
      <c r="AH83" s="45"/>
      <c r="AI83" s="45"/>
      <c r="AJ83" s="45"/>
      <c r="AK83" s="45"/>
      <c r="AL83" s="45"/>
      <c r="AM83" s="45"/>
      <c r="AN83" s="45"/>
      <c r="AO83" s="45"/>
      <c r="AP83" s="45"/>
      <c r="AQ83" s="45"/>
      <c r="AR83" s="45"/>
      <c r="AS83" s="45"/>
      <c r="AT83" s="45"/>
      <c r="AU83" s="45"/>
      <c r="AV83" s="45"/>
      <c r="AW83" s="45"/>
      <c r="AX83" s="45"/>
      <c r="AY83" s="45"/>
      <c r="AZ83" s="45"/>
      <c r="BA83" s="45"/>
    </row>
    <row r="84" spans="1:53" x14ac:dyDescent="0.25">
      <c r="A84" s="45"/>
      <c r="B84" s="45"/>
      <c r="C84" s="45"/>
      <c r="D84" s="45"/>
      <c r="E84" s="45"/>
      <c r="F84" s="45"/>
      <c r="G84" s="45"/>
      <c r="H84" s="45"/>
      <c r="I84" s="45"/>
      <c r="J84" s="45"/>
      <c r="K84" s="45"/>
      <c r="L84" s="45"/>
      <c r="M84" s="45"/>
      <c r="N84" s="45"/>
      <c r="O84" s="45"/>
      <c r="P84" s="45"/>
      <c r="Q84" s="45"/>
      <c r="R84" s="45"/>
      <c r="S84" s="45"/>
      <c r="T84" s="45"/>
      <c r="U84" s="45"/>
      <c r="V84" s="45"/>
      <c r="W84" s="45"/>
      <c r="X84" s="45"/>
      <c r="Y84" s="45"/>
      <c r="Z84" s="45"/>
      <c r="AA84" s="45"/>
      <c r="AB84" s="45"/>
      <c r="AC84" s="45"/>
      <c r="AD84" s="45"/>
      <c r="AE84" s="45"/>
      <c r="AF84" s="45"/>
      <c r="AG84" s="45"/>
      <c r="AH84" s="45"/>
      <c r="AI84" s="45"/>
      <c r="AJ84" s="45"/>
      <c r="AK84" s="45"/>
      <c r="AL84" s="45"/>
      <c r="AM84" s="45"/>
      <c r="AN84" s="45"/>
      <c r="AO84" s="45"/>
      <c r="AP84" s="45"/>
      <c r="AQ84" s="45"/>
      <c r="AR84" s="45"/>
      <c r="AS84" s="45"/>
      <c r="AT84" s="45"/>
      <c r="AU84" s="45"/>
      <c r="AV84" s="45"/>
      <c r="AW84" s="45"/>
      <c r="AX84" s="45"/>
      <c r="AY84" s="45"/>
      <c r="AZ84" s="45"/>
      <c r="BA84" s="45"/>
    </row>
    <row r="85" spans="1:53" x14ac:dyDescent="0.25">
      <c r="A85" s="45"/>
      <c r="B85" s="45"/>
      <c r="C85" s="45"/>
      <c r="D85" s="45"/>
      <c r="E85" s="45"/>
      <c r="F85" s="45"/>
      <c r="G85" s="45"/>
      <c r="H85" s="45"/>
      <c r="I85" s="45"/>
      <c r="J85" s="45"/>
      <c r="K85" s="45"/>
      <c r="L85" s="45"/>
      <c r="M85" s="45"/>
      <c r="N85" s="45"/>
      <c r="O85" s="45"/>
      <c r="P85" s="45"/>
      <c r="Q85" s="45"/>
      <c r="R85" s="45"/>
      <c r="S85" s="45"/>
      <c r="T85" s="45"/>
      <c r="U85" s="45"/>
      <c r="V85" s="45"/>
      <c r="W85" s="45"/>
      <c r="X85" s="45"/>
      <c r="Y85" s="45"/>
      <c r="Z85" s="45"/>
      <c r="AA85" s="45"/>
      <c r="AB85" s="45"/>
      <c r="AC85" s="45"/>
      <c r="AD85" s="45"/>
      <c r="AE85" s="45"/>
      <c r="AF85" s="45"/>
      <c r="AG85" s="45"/>
      <c r="AH85" s="45"/>
      <c r="AI85" s="45"/>
      <c r="AJ85" s="45"/>
      <c r="AK85" s="45"/>
      <c r="AL85" s="45"/>
      <c r="AM85" s="45"/>
      <c r="AN85" s="45"/>
      <c r="AO85" s="45"/>
      <c r="AP85" s="45"/>
      <c r="AQ85" s="45"/>
      <c r="AR85" s="45"/>
      <c r="AS85" s="45"/>
      <c r="AT85" s="45"/>
      <c r="AU85" s="45"/>
      <c r="AV85" s="45"/>
      <c r="AW85" s="45"/>
      <c r="AX85" s="45"/>
      <c r="AY85" s="45"/>
      <c r="AZ85" s="45"/>
      <c r="BA85" s="45"/>
    </row>
    <row r="86" spans="1:53" x14ac:dyDescent="0.25">
      <c r="A86" s="45"/>
      <c r="B86" s="45"/>
      <c r="C86" s="45"/>
      <c r="D86" s="45"/>
      <c r="E86" s="45"/>
      <c r="F86" s="45"/>
      <c r="G86" s="45"/>
      <c r="H86" s="45"/>
      <c r="I86" s="45"/>
      <c r="J86" s="45"/>
      <c r="K86" s="45"/>
      <c r="L86" s="45"/>
      <c r="M86" s="45"/>
      <c r="N86" s="45"/>
      <c r="O86" s="45"/>
      <c r="P86" s="45"/>
      <c r="Q86" s="45"/>
      <c r="R86" s="45"/>
      <c r="S86" s="45"/>
      <c r="T86" s="45"/>
      <c r="U86" s="45"/>
      <c r="V86" s="45"/>
      <c r="W86" s="45"/>
      <c r="X86" s="45"/>
      <c r="Y86" s="45"/>
      <c r="Z86" s="45"/>
      <c r="AA86" s="45"/>
      <c r="AB86" s="45"/>
      <c r="AC86" s="45"/>
      <c r="AD86" s="45"/>
      <c r="AE86" s="45"/>
      <c r="AF86" s="45"/>
      <c r="AG86" s="45"/>
      <c r="AH86" s="45"/>
      <c r="AI86" s="45"/>
      <c r="AJ86" s="45"/>
      <c r="AK86" s="45"/>
      <c r="AL86" s="45"/>
      <c r="AM86" s="45"/>
      <c r="AN86" s="45"/>
      <c r="AO86" s="45"/>
      <c r="AP86" s="45"/>
      <c r="AQ86" s="45"/>
      <c r="AR86" s="45"/>
      <c r="AS86" s="45"/>
      <c r="AT86" s="45"/>
      <c r="AU86" s="45"/>
      <c r="AV86" s="45"/>
      <c r="AW86" s="45"/>
      <c r="AX86" s="45"/>
      <c r="AY86" s="45"/>
      <c r="AZ86" s="45"/>
      <c r="BA86" s="45"/>
    </row>
    <row r="87" spans="1:53" x14ac:dyDescent="0.25">
      <c r="A87" s="45"/>
      <c r="B87" s="45"/>
      <c r="C87" s="45"/>
      <c r="D87" s="45"/>
      <c r="E87" s="45"/>
      <c r="F87" s="45"/>
      <c r="G87" s="45"/>
      <c r="H87" s="45"/>
      <c r="I87" s="45"/>
      <c r="J87" s="45"/>
      <c r="K87" s="45"/>
      <c r="L87" s="45"/>
      <c r="M87" s="45"/>
      <c r="N87" s="45"/>
      <c r="O87" s="45"/>
      <c r="P87" s="45"/>
      <c r="Q87" s="45"/>
      <c r="R87" s="45"/>
      <c r="S87" s="45"/>
      <c r="T87" s="45"/>
      <c r="U87" s="45"/>
      <c r="V87" s="45"/>
      <c r="W87" s="45"/>
      <c r="X87" s="45"/>
      <c r="Y87" s="45"/>
      <c r="Z87" s="45"/>
      <c r="AA87" s="45"/>
      <c r="AB87" s="45"/>
      <c r="AC87" s="45"/>
      <c r="AD87" s="45"/>
      <c r="AE87" s="45"/>
      <c r="AF87" s="45"/>
      <c r="AG87" s="45"/>
      <c r="AH87" s="45"/>
      <c r="AI87" s="45"/>
      <c r="AJ87" s="45"/>
      <c r="AK87" s="45"/>
      <c r="AL87" s="45"/>
      <c r="AM87" s="45"/>
      <c r="AN87" s="45"/>
      <c r="AO87" s="45"/>
      <c r="AP87" s="45"/>
      <c r="AQ87" s="45"/>
      <c r="AR87" s="45"/>
      <c r="AS87" s="45"/>
      <c r="AT87" s="45"/>
      <c r="AU87" s="45"/>
      <c r="AV87" s="45"/>
      <c r="AW87" s="45"/>
      <c r="AX87" s="45"/>
      <c r="AY87" s="45"/>
      <c r="AZ87" s="45"/>
      <c r="BA87" s="45"/>
    </row>
    <row r="88" spans="1:53" x14ac:dyDescent="0.25">
      <c r="A88" s="45"/>
      <c r="B88" s="45"/>
      <c r="C88" s="45"/>
      <c r="D88" s="45"/>
      <c r="E88" s="45"/>
      <c r="F88" s="45"/>
      <c r="G88" s="45"/>
      <c r="H88" s="45"/>
      <c r="I88" s="45"/>
      <c r="J88" s="45"/>
      <c r="K88" s="45"/>
      <c r="L88" s="45"/>
      <c r="M88" s="45"/>
      <c r="N88" s="45"/>
      <c r="O88" s="45"/>
      <c r="P88" s="45"/>
      <c r="Q88" s="45"/>
      <c r="R88" s="45"/>
      <c r="S88" s="45"/>
      <c r="T88" s="45"/>
      <c r="U88" s="45"/>
      <c r="V88" s="45"/>
      <c r="W88" s="45"/>
      <c r="X88" s="45"/>
      <c r="Y88" s="45"/>
      <c r="Z88" s="45"/>
      <c r="AA88" s="45"/>
      <c r="AB88" s="45"/>
      <c r="AC88" s="45"/>
      <c r="AD88" s="45"/>
      <c r="AE88" s="45"/>
      <c r="AF88" s="45"/>
      <c r="AG88" s="45"/>
      <c r="AH88" s="45"/>
      <c r="AI88" s="45"/>
      <c r="AJ88" s="45"/>
      <c r="AK88" s="45"/>
      <c r="AL88" s="45"/>
      <c r="AM88" s="45"/>
      <c r="AN88" s="45"/>
      <c r="AO88" s="45"/>
      <c r="AP88" s="45"/>
      <c r="AQ88" s="45"/>
      <c r="AR88" s="45"/>
      <c r="AS88" s="45"/>
      <c r="AT88" s="45"/>
      <c r="AU88" s="45"/>
      <c r="AV88" s="45"/>
      <c r="AW88" s="45"/>
      <c r="AX88" s="45"/>
      <c r="AY88" s="45"/>
      <c r="AZ88" s="45"/>
      <c r="BA88" s="45"/>
    </row>
    <row r="89" spans="1:53" x14ac:dyDescent="0.25">
      <c r="A89" s="45"/>
      <c r="B89" s="45"/>
      <c r="C89" s="45"/>
      <c r="D89" s="45"/>
      <c r="E89" s="45"/>
      <c r="F89" s="45"/>
      <c r="G89" s="45"/>
      <c r="H89" s="45"/>
      <c r="I89" s="45"/>
      <c r="J89" s="45"/>
      <c r="K89" s="45"/>
      <c r="L89" s="45"/>
      <c r="M89" s="45"/>
      <c r="N89" s="45"/>
      <c r="O89" s="45"/>
      <c r="P89" s="45"/>
      <c r="Q89" s="45"/>
      <c r="R89" s="45"/>
      <c r="S89" s="45"/>
      <c r="T89" s="45"/>
      <c r="U89" s="45"/>
      <c r="V89" s="45"/>
      <c r="W89" s="45"/>
      <c r="X89" s="45"/>
      <c r="Y89" s="45"/>
      <c r="Z89" s="45"/>
      <c r="AA89" s="45"/>
      <c r="AB89" s="45"/>
      <c r="AC89" s="45"/>
      <c r="AD89" s="45"/>
      <c r="AE89" s="45"/>
      <c r="AF89" s="45"/>
      <c r="AG89" s="45"/>
      <c r="AH89" s="45"/>
      <c r="AI89" s="45"/>
      <c r="AJ89" s="45"/>
      <c r="AK89" s="45"/>
      <c r="AL89" s="45"/>
      <c r="AM89" s="45"/>
      <c r="AN89" s="45"/>
      <c r="AO89" s="45"/>
      <c r="AP89" s="45"/>
      <c r="AQ89" s="45"/>
      <c r="AR89" s="45"/>
      <c r="AS89" s="45"/>
      <c r="AT89" s="45"/>
      <c r="AU89" s="45"/>
      <c r="AV89" s="45"/>
      <c r="AW89" s="45"/>
      <c r="AX89" s="45"/>
      <c r="AY89" s="45"/>
      <c r="AZ89" s="45"/>
      <c r="BA89" s="45"/>
    </row>
    <row r="90" spans="1:53" x14ac:dyDescent="0.25">
      <c r="A90" s="45"/>
      <c r="B90" s="45"/>
      <c r="C90" s="45"/>
      <c r="D90" s="45"/>
      <c r="E90" s="45"/>
      <c r="F90" s="45"/>
      <c r="G90" s="45"/>
      <c r="H90" s="45"/>
      <c r="I90" s="45"/>
      <c r="J90" s="45"/>
      <c r="K90" s="45"/>
      <c r="L90" s="45"/>
      <c r="M90" s="45"/>
      <c r="N90" s="45"/>
      <c r="O90" s="45"/>
      <c r="P90" s="45"/>
      <c r="Q90" s="45"/>
      <c r="R90" s="45"/>
      <c r="S90" s="45"/>
      <c r="T90" s="45"/>
      <c r="U90" s="45"/>
      <c r="V90" s="45"/>
      <c r="W90" s="45"/>
      <c r="X90" s="45"/>
      <c r="Y90" s="45"/>
      <c r="Z90" s="45"/>
      <c r="AA90" s="45"/>
      <c r="AB90" s="45"/>
      <c r="AC90" s="45"/>
      <c r="AD90" s="45"/>
      <c r="AE90" s="45"/>
      <c r="AF90" s="45"/>
      <c r="AG90" s="45"/>
      <c r="AH90" s="45"/>
      <c r="AI90" s="45"/>
      <c r="AJ90" s="45"/>
      <c r="AK90" s="45"/>
      <c r="AL90" s="45"/>
      <c r="AM90" s="45"/>
      <c r="AN90" s="45"/>
      <c r="AO90" s="45"/>
      <c r="AP90" s="45"/>
      <c r="AQ90" s="45"/>
      <c r="AR90" s="45"/>
      <c r="AS90" s="45"/>
      <c r="AT90" s="45"/>
      <c r="AU90" s="45"/>
      <c r="AV90" s="45"/>
      <c r="AW90" s="45"/>
      <c r="AX90" s="45"/>
      <c r="AY90" s="45"/>
      <c r="AZ90" s="45"/>
      <c r="BA90" s="45"/>
    </row>
    <row r="91" spans="1:53" x14ac:dyDescent="0.25">
      <c r="A91" s="45"/>
      <c r="B91" s="45"/>
      <c r="C91" s="45"/>
      <c r="D91" s="45"/>
      <c r="E91" s="45"/>
      <c r="F91" s="45"/>
      <c r="G91" s="45"/>
      <c r="H91" s="45"/>
      <c r="I91" s="45"/>
      <c r="J91" s="45"/>
      <c r="K91" s="45"/>
      <c r="L91" s="45"/>
      <c r="M91" s="45"/>
      <c r="N91" s="45"/>
      <c r="O91" s="45"/>
      <c r="P91" s="45"/>
      <c r="Q91" s="45"/>
      <c r="R91" s="45"/>
      <c r="S91" s="45"/>
      <c r="T91" s="45"/>
      <c r="U91" s="45"/>
      <c r="V91" s="45"/>
      <c r="W91" s="45"/>
      <c r="X91" s="45"/>
      <c r="Y91" s="45"/>
      <c r="Z91" s="45"/>
      <c r="AA91" s="45"/>
      <c r="AB91" s="45"/>
      <c r="AC91" s="45"/>
      <c r="AD91" s="45"/>
      <c r="AE91" s="45"/>
      <c r="AF91" s="45"/>
      <c r="AG91" s="45"/>
      <c r="AH91" s="45"/>
      <c r="AI91" s="45"/>
      <c r="AJ91" s="45"/>
      <c r="AK91" s="45"/>
      <c r="AL91" s="45"/>
      <c r="AM91" s="45"/>
      <c r="AN91" s="45"/>
      <c r="AO91" s="45"/>
      <c r="AP91" s="45"/>
      <c r="AQ91" s="45"/>
      <c r="AR91" s="45"/>
      <c r="AS91" s="45"/>
      <c r="AT91" s="45"/>
      <c r="AU91" s="45"/>
      <c r="AV91" s="45"/>
      <c r="AW91" s="45"/>
      <c r="AX91" s="45"/>
      <c r="AY91" s="45"/>
      <c r="AZ91" s="45"/>
      <c r="BA91" s="45"/>
    </row>
    <row r="92" spans="1:53" x14ac:dyDescent="0.25">
      <c r="A92" s="45"/>
      <c r="B92" s="45"/>
      <c r="C92" s="45"/>
      <c r="D92" s="45"/>
      <c r="E92" s="45"/>
      <c r="F92" s="45"/>
      <c r="G92" s="45"/>
      <c r="H92" s="45"/>
      <c r="I92" s="45"/>
      <c r="J92" s="45"/>
      <c r="K92" s="45"/>
      <c r="L92" s="45"/>
      <c r="M92" s="45"/>
      <c r="N92" s="45"/>
      <c r="O92" s="45"/>
      <c r="P92" s="45"/>
      <c r="Q92" s="45"/>
      <c r="R92" s="45"/>
      <c r="S92" s="45"/>
      <c r="T92" s="45"/>
      <c r="U92" s="45"/>
      <c r="V92" s="45"/>
      <c r="W92" s="45"/>
      <c r="X92" s="45"/>
      <c r="Y92" s="45"/>
      <c r="Z92" s="45"/>
      <c r="AA92" s="45"/>
      <c r="AB92" s="45"/>
      <c r="AC92" s="45"/>
      <c r="AD92" s="45"/>
      <c r="AE92" s="45"/>
      <c r="AF92" s="45"/>
      <c r="AG92" s="45"/>
      <c r="AH92" s="45"/>
      <c r="AI92" s="45"/>
      <c r="AJ92" s="45"/>
      <c r="AK92" s="45"/>
      <c r="AL92" s="45"/>
      <c r="AM92" s="45"/>
      <c r="AN92" s="45"/>
      <c r="AO92" s="45"/>
      <c r="AP92" s="45"/>
      <c r="AQ92" s="45"/>
      <c r="AR92" s="45"/>
      <c r="AS92" s="45"/>
      <c r="AT92" s="45"/>
      <c r="AU92" s="45"/>
      <c r="AV92" s="45"/>
      <c r="AW92" s="45"/>
      <c r="AX92" s="45"/>
      <c r="AY92" s="45"/>
      <c r="AZ92" s="45"/>
      <c r="BA92" s="45"/>
    </row>
    <row r="93" spans="1:53" x14ac:dyDescent="0.25">
      <c r="A93" s="45"/>
      <c r="B93" s="45"/>
      <c r="C93" s="45"/>
      <c r="D93" s="45"/>
      <c r="E93" s="45"/>
      <c r="F93" s="45"/>
      <c r="G93" s="45"/>
      <c r="H93" s="45"/>
      <c r="I93" s="45"/>
      <c r="J93" s="45"/>
      <c r="K93" s="45"/>
      <c r="L93" s="45"/>
      <c r="M93" s="45"/>
      <c r="N93" s="45"/>
      <c r="O93" s="45"/>
      <c r="P93" s="45"/>
      <c r="Q93" s="45"/>
      <c r="R93" s="45"/>
      <c r="S93" s="45"/>
      <c r="T93" s="45"/>
      <c r="U93" s="45"/>
      <c r="V93" s="45"/>
      <c r="W93" s="45"/>
      <c r="X93" s="45"/>
      <c r="Y93" s="45"/>
      <c r="Z93" s="45"/>
      <c r="AA93" s="45"/>
      <c r="AB93" s="45"/>
      <c r="AC93" s="45"/>
      <c r="AD93" s="45"/>
      <c r="AE93" s="45"/>
      <c r="AF93" s="45"/>
      <c r="AG93" s="45"/>
      <c r="AH93" s="45"/>
      <c r="AI93" s="45"/>
      <c r="AJ93" s="45"/>
      <c r="AK93" s="45"/>
      <c r="AL93" s="45"/>
      <c r="AM93" s="45"/>
      <c r="AN93" s="45"/>
      <c r="AO93" s="45"/>
      <c r="AP93" s="45"/>
      <c r="AQ93" s="45"/>
      <c r="AR93" s="45"/>
      <c r="AS93" s="45"/>
      <c r="AT93" s="45"/>
      <c r="AU93" s="45"/>
      <c r="AV93" s="45"/>
      <c r="AW93" s="45"/>
      <c r="AX93" s="45"/>
      <c r="AY93" s="45"/>
      <c r="AZ93" s="45"/>
      <c r="BA93" s="45"/>
    </row>
    <row r="94" spans="1:53" x14ac:dyDescent="0.25">
      <c r="A94" s="45"/>
      <c r="B94" s="45"/>
      <c r="C94" s="45"/>
      <c r="D94" s="45"/>
      <c r="E94" s="45"/>
      <c r="F94" s="45"/>
      <c r="G94" s="45"/>
      <c r="H94" s="45"/>
      <c r="I94" s="45"/>
      <c r="J94" s="45"/>
      <c r="K94" s="45"/>
      <c r="L94" s="45"/>
      <c r="M94" s="45"/>
      <c r="N94" s="45"/>
      <c r="O94" s="45"/>
      <c r="P94" s="45"/>
      <c r="Q94" s="45"/>
      <c r="R94" s="45"/>
      <c r="S94" s="45"/>
      <c r="T94" s="45"/>
      <c r="U94" s="45"/>
      <c r="V94" s="45"/>
      <c r="W94" s="45"/>
      <c r="X94" s="45"/>
      <c r="Y94" s="45"/>
      <c r="Z94" s="45"/>
      <c r="AA94" s="45"/>
      <c r="AB94" s="45"/>
      <c r="AC94" s="45"/>
      <c r="AD94" s="45"/>
      <c r="AE94" s="45"/>
      <c r="AF94" s="45"/>
      <c r="AG94" s="45"/>
      <c r="AH94" s="45"/>
      <c r="AI94" s="45"/>
      <c r="AJ94" s="45"/>
      <c r="AK94" s="45"/>
      <c r="AL94" s="45"/>
      <c r="AM94" s="45"/>
      <c r="AN94" s="45"/>
      <c r="AO94" s="45"/>
      <c r="AP94" s="45"/>
      <c r="AQ94" s="45"/>
      <c r="AR94" s="45"/>
      <c r="AS94" s="45"/>
      <c r="AT94" s="45"/>
      <c r="AU94" s="45"/>
      <c r="AV94" s="45"/>
      <c r="AW94" s="45"/>
      <c r="AX94" s="45"/>
      <c r="AY94" s="45"/>
      <c r="AZ94" s="45"/>
      <c r="BA94" s="45"/>
    </row>
    <row r="95" spans="1:53" x14ac:dyDescent="0.25">
      <c r="A95" s="45"/>
      <c r="B95" s="45"/>
      <c r="C95" s="45"/>
      <c r="D95" s="45"/>
      <c r="E95" s="45"/>
      <c r="F95" s="45"/>
      <c r="G95" s="45"/>
      <c r="H95" s="45"/>
      <c r="I95" s="45"/>
      <c r="J95" s="45"/>
      <c r="K95" s="45"/>
      <c r="L95" s="45"/>
      <c r="M95" s="45"/>
      <c r="N95" s="45"/>
      <c r="O95" s="45"/>
      <c r="P95" s="45"/>
      <c r="Q95" s="45"/>
      <c r="R95" s="45"/>
      <c r="S95" s="45"/>
      <c r="T95" s="45"/>
      <c r="U95" s="45"/>
      <c r="V95" s="45"/>
      <c r="W95" s="45"/>
      <c r="X95" s="45"/>
      <c r="Y95" s="45"/>
      <c r="Z95" s="45"/>
      <c r="AA95" s="45"/>
      <c r="AB95" s="45"/>
      <c r="AC95" s="45"/>
      <c r="AD95" s="45"/>
      <c r="AE95" s="45"/>
      <c r="AF95" s="45"/>
      <c r="AG95" s="45"/>
      <c r="AH95" s="45"/>
      <c r="AI95" s="45"/>
      <c r="AJ95" s="45"/>
      <c r="AK95" s="45"/>
      <c r="AL95" s="45"/>
      <c r="AM95" s="45"/>
      <c r="AN95" s="45"/>
      <c r="AO95" s="45"/>
      <c r="AP95" s="45"/>
      <c r="AQ95" s="45"/>
      <c r="AR95" s="45"/>
      <c r="AS95" s="45"/>
      <c r="AT95" s="45"/>
      <c r="AU95" s="45"/>
      <c r="AV95" s="45"/>
      <c r="AW95" s="45"/>
      <c r="AX95" s="45"/>
      <c r="AY95" s="45"/>
      <c r="AZ95" s="45"/>
      <c r="BA95" s="45"/>
    </row>
    <row r="96" spans="1:53" x14ac:dyDescent="0.25">
      <c r="A96" s="45"/>
      <c r="B96" s="45"/>
      <c r="C96" s="45"/>
      <c r="D96" s="45"/>
      <c r="E96" s="45"/>
      <c r="F96" s="45"/>
      <c r="G96" s="45"/>
      <c r="H96" s="45"/>
      <c r="I96" s="45"/>
      <c r="J96" s="45"/>
      <c r="K96" s="45"/>
      <c r="L96" s="45"/>
      <c r="M96" s="45"/>
      <c r="N96" s="45"/>
      <c r="O96" s="45"/>
      <c r="P96" s="45"/>
      <c r="Q96" s="45"/>
      <c r="R96" s="45"/>
      <c r="S96" s="45"/>
      <c r="T96" s="45"/>
      <c r="U96" s="45"/>
      <c r="V96" s="45"/>
      <c r="W96" s="45"/>
      <c r="X96" s="45"/>
      <c r="Y96" s="45"/>
      <c r="Z96" s="45"/>
      <c r="AA96" s="45"/>
      <c r="AB96" s="45"/>
      <c r="AC96" s="45"/>
      <c r="AD96" s="45"/>
      <c r="AE96" s="45"/>
      <c r="AF96" s="45"/>
      <c r="AG96" s="45"/>
      <c r="AH96" s="45"/>
      <c r="AI96" s="45"/>
      <c r="AJ96" s="45"/>
      <c r="AK96" s="45"/>
      <c r="AL96" s="45"/>
      <c r="AM96" s="45"/>
      <c r="AN96" s="45"/>
      <c r="AO96" s="45"/>
      <c r="AP96" s="45"/>
      <c r="AQ96" s="45"/>
      <c r="AR96" s="45"/>
      <c r="AS96" s="45"/>
      <c r="AT96" s="45"/>
      <c r="AU96" s="45"/>
      <c r="AV96" s="45"/>
      <c r="AW96" s="45"/>
      <c r="AX96" s="45"/>
      <c r="AY96" s="45"/>
      <c r="AZ96" s="45"/>
      <c r="BA96" s="45"/>
    </row>
    <row r="97" spans="1:53" x14ac:dyDescent="0.25">
      <c r="A97" s="45"/>
      <c r="B97" s="45"/>
      <c r="C97" s="45"/>
      <c r="D97" s="45"/>
      <c r="E97" s="45"/>
      <c r="F97" s="45"/>
      <c r="G97" s="45"/>
      <c r="H97" s="45"/>
      <c r="I97" s="45"/>
      <c r="J97" s="45"/>
      <c r="K97" s="45"/>
      <c r="L97" s="45"/>
      <c r="M97" s="45"/>
      <c r="N97" s="45"/>
      <c r="O97" s="45"/>
      <c r="P97" s="45"/>
      <c r="Q97" s="45"/>
      <c r="R97" s="45"/>
      <c r="S97" s="45"/>
      <c r="T97" s="45"/>
      <c r="U97" s="45"/>
      <c r="V97" s="45"/>
      <c r="W97" s="45"/>
      <c r="X97" s="45"/>
      <c r="Y97" s="45"/>
      <c r="Z97" s="45"/>
      <c r="AA97" s="45"/>
      <c r="AB97" s="45"/>
      <c r="AC97" s="45"/>
      <c r="AD97" s="45"/>
      <c r="AE97" s="45"/>
      <c r="AF97" s="45"/>
      <c r="AG97" s="45"/>
      <c r="AH97" s="45"/>
      <c r="AI97" s="45"/>
      <c r="AJ97" s="45"/>
      <c r="AK97" s="45"/>
      <c r="AL97" s="45"/>
      <c r="AM97" s="45"/>
      <c r="AN97" s="45"/>
      <c r="AO97" s="45"/>
      <c r="AP97" s="45"/>
      <c r="AQ97" s="45"/>
      <c r="AR97" s="45"/>
      <c r="AS97" s="45"/>
      <c r="AT97" s="45"/>
      <c r="AU97" s="45"/>
      <c r="AV97" s="45"/>
      <c r="AW97" s="45"/>
      <c r="AX97" s="45"/>
      <c r="AY97" s="45"/>
      <c r="AZ97" s="45"/>
      <c r="BA97" s="45"/>
    </row>
    <row r="98" spans="1:53" x14ac:dyDescent="0.25">
      <c r="A98" s="45"/>
      <c r="B98" s="45"/>
      <c r="C98" s="45"/>
      <c r="D98" s="45"/>
      <c r="E98" s="45"/>
      <c r="F98" s="45"/>
      <c r="G98" s="45"/>
      <c r="H98" s="45"/>
      <c r="I98" s="45"/>
      <c r="J98" s="45"/>
      <c r="K98" s="45"/>
      <c r="L98" s="45"/>
      <c r="M98" s="45"/>
      <c r="N98" s="45"/>
      <c r="O98" s="45"/>
      <c r="P98" s="45"/>
      <c r="Q98" s="45"/>
      <c r="R98" s="45"/>
      <c r="S98" s="45"/>
      <c r="T98" s="45"/>
      <c r="U98" s="45"/>
      <c r="V98" s="45"/>
      <c r="W98" s="45"/>
      <c r="X98" s="45"/>
      <c r="Y98" s="45"/>
      <c r="Z98" s="45"/>
      <c r="AA98" s="45"/>
      <c r="AB98" s="45"/>
      <c r="AC98" s="45"/>
      <c r="AD98" s="45"/>
      <c r="AE98" s="45"/>
      <c r="AF98" s="45"/>
      <c r="AG98" s="45"/>
      <c r="AH98" s="45"/>
      <c r="AI98" s="45"/>
      <c r="AJ98" s="45"/>
      <c r="AK98" s="45"/>
      <c r="AL98" s="45"/>
      <c r="AM98" s="45"/>
      <c r="AN98" s="45"/>
      <c r="AO98" s="45"/>
      <c r="AP98" s="45"/>
      <c r="AQ98" s="45"/>
      <c r="AR98" s="45"/>
      <c r="AS98" s="45"/>
      <c r="AT98" s="45"/>
      <c r="AU98" s="45"/>
      <c r="AV98" s="45"/>
      <c r="AW98" s="45"/>
      <c r="AX98" s="45"/>
      <c r="AY98" s="45"/>
      <c r="AZ98" s="45"/>
      <c r="BA98" s="45"/>
    </row>
    <row r="99" spans="1:53" x14ac:dyDescent="0.25">
      <c r="A99" s="45"/>
      <c r="B99" s="45"/>
      <c r="C99" s="45"/>
      <c r="D99" s="45"/>
      <c r="E99" s="45"/>
      <c r="F99" s="45"/>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row>
    <row r="100" spans="1:53" x14ac:dyDescent="0.25">
      <c r="A100" s="45"/>
      <c r="B100" s="45"/>
      <c r="C100" s="45"/>
      <c r="D100" s="45"/>
      <c r="E100" s="45"/>
      <c r="F100" s="45"/>
      <c r="G100" s="45"/>
      <c r="H100" s="45"/>
      <c r="I100" s="45"/>
      <c r="J100" s="45"/>
      <c r="K100" s="45"/>
      <c r="L100" s="45"/>
      <c r="M100" s="45"/>
      <c r="N100" s="45"/>
      <c r="O100" s="45"/>
      <c r="P100" s="45"/>
      <c r="Q100" s="45"/>
      <c r="R100" s="45"/>
      <c r="S100" s="45"/>
      <c r="T100" s="45"/>
      <c r="U100" s="45"/>
      <c r="V100" s="45"/>
      <c r="W100" s="45"/>
      <c r="X100" s="45"/>
      <c r="Y100" s="45"/>
      <c r="Z100" s="45"/>
      <c r="AA100" s="45"/>
      <c r="AB100" s="45"/>
      <c r="AC100" s="45"/>
      <c r="AD100" s="45"/>
      <c r="AE100" s="45"/>
      <c r="AF100" s="45"/>
      <c r="AG100" s="45"/>
      <c r="AH100" s="45"/>
      <c r="AI100" s="45"/>
      <c r="AJ100" s="45"/>
      <c r="AK100" s="45"/>
      <c r="AL100" s="45"/>
      <c r="AM100" s="45"/>
      <c r="AN100" s="45"/>
      <c r="AO100" s="45"/>
      <c r="AP100" s="45"/>
      <c r="AQ100" s="45"/>
      <c r="AR100" s="45"/>
      <c r="AS100" s="45"/>
      <c r="AT100" s="45"/>
      <c r="AU100" s="45"/>
      <c r="AV100" s="45"/>
      <c r="AW100" s="45"/>
      <c r="AX100" s="45"/>
      <c r="AY100" s="45"/>
      <c r="AZ100" s="45"/>
      <c r="BA100" s="45"/>
    </row>
    <row r="101" spans="1:53" x14ac:dyDescent="0.25">
      <c r="A101" s="45"/>
      <c r="B101" s="45"/>
      <c r="C101" s="45"/>
      <c r="D101" s="45"/>
      <c r="E101" s="45"/>
      <c r="F101" s="45"/>
      <c r="G101" s="45"/>
      <c r="H101" s="45"/>
      <c r="I101" s="45"/>
      <c r="J101" s="45"/>
      <c r="K101" s="45"/>
      <c r="L101" s="45"/>
      <c r="M101" s="45"/>
      <c r="N101" s="45"/>
      <c r="O101" s="45"/>
      <c r="P101" s="45"/>
      <c r="Q101" s="45"/>
      <c r="R101" s="45"/>
      <c r="S101" s="45"/>
      <c r="T101" s="45"/>
      <c r="U101" s="45"/>
      <c r="V101" s="45"/>
      <c r="W101" s="45"/>
      <c r="X101" s="45"/>
      <c r="Y101" s="45"/>
      <c r="Z101" s="45"/>
      <c r="AA101" s="45"/>
      <c r="AB101" s="45"/>
      <c r="AC101" s="45"/>
      <c r="AD101" s="45"/>
      <c r="AE101" s="45"/>
      <c r="AF101" s="45"/>
      <c r="AG101" s="45"/>
      <c r="AH101" s="45"/>
      <c r="AI101" s="45"/>
      <c r="AJ101" s="45"/>
      <c r="AK101" s="45"/>
      <c r="AL101" s="45"/>
      <c r="AM101" s="45"/>
      <c r="AN101" s="45"/>
      <c r="AO101" s="45"/>
      <c r="AP101" s="45"/>
      <c r="AQ101" s="45"/>
      <c r="AR101" s="45"/>
      <c r="AS101" s="45"/>
      <c r="AT101" s="45"/>
      <c r="AU101" s="45"/>
      <c r="AV101" s="45"/>
      <c r="AW101" s="45"/>
      <c r="AX101" s="45"/>
      <c r="AY101" s="45"/>
      <c r="AZ101" s="45"/>
      <c r="BA101" s="45"/>
    </row>
    <row r="102" spans="1:53" x14ac:dyDescent="0.25">
      <c r="A102" s="45"/>
      <c r="B102" s="45"/>
      <c r="C102" s="45"/>
      <c r="D102" s="45"/>
      <c r="E102" s="45"/>
      <c r="F102" s="45"/>
      <c r="G102" s="45"/>
      <c r="H102" s="45"/>
      <c r="I102" s="45"/>
      <c r="J102" s="45"/>
      <c r="K102" s="45"/>
      <c r="L102" s="45"/>
      <c r="M102" s="45"/>
      <c r="N102" s="45"/>
      <c r="O102" s="45"/>
      <c r="P102" s="45"/>
      <c r="Q102" s="45"/>
      <c r="R102" s="45"/>
      <c r="S102" s="45"/>
      <c r="T102" s="45"/>
      <c r="U102" s="45"/>
      <c r="V102" s="45"/>
      <c r="W102" s="45"/>
      <c r="X102" s="45"/>
      <c r="Y102" s="45"/>
      <c r="Z102" s="45"/>
      <c r="AA102" s="45"/>
      <c r="AB102" s="45"/>
      <c r="AC102" s="45"/>
      <c r="AD102" s="45"/>
      <c r="AE102" s="45"/>
      <c r="AF102" s="45"/>
      <c r="AG102" s="45"/>
      <c r="AH102" s="45"/>
      <c r="AI102" s="45"/>
      <c r="AJ102" s="45"/>
      <c r="AK102" s="45"/>
      <c r="AL102" s="45"/>
      <c r="AM102" s="45"/>
      <c r="AN102" s="45"/>
      <c r="AO102" s="45"/>
      <c r="AP102" s="45"/>
      <c r="AQ102" s="45"/>
      <c r="AR102" s="45"/>
      <c r="AS102" s="45"/>
      <c r="AT102" s="45"/>
      <c r="AU102" s="45"/>
      <c r="AV102" s="45"/>
      <c r="AW102" s="45"/>
      <c r="AX102" s="45"/>
      <c r="AY102" s="45"/>
      <c r="AZ102" s="45"/>
      <c r="BA102" s="45"/>
    </row>
    <row r="103" spans="1:53" x14ac:dyDescent="0.25">
      <c r="A103" s="45"/>
      <c r="B103" s="45"/>
      <c r="C103" s="45"/>
      <c r="D103" s="45"/>
      <c r="E103" s="45"/>
      <c r="F103" s="45"/>
      <c r="G103" s="45"/>
      <c r="H103" s="45"/>
      <c r="I103" s="45"/>
      <c r="J103" s="45"/>
      <c r="K103" s="45"/>
      <c r="L103" s="45"/>
      <c r="M103" s="45"/>
      <c r="N103" s="45"/>
      <c r="O103" s="45"/>
      <c r="P103" s="45"/>
      <c r="Q103" s="45"/>
      <c r="R103" s="45"/>
      <c r="S103" s="45"/>
      <c r="T103" s="45"/>
      <c r="U103" s="45"/>
      <c r="V103" s="45"/>
      <c r="W103" s="45"/>
      <c r="X103" s="45"/>
      <c r="Y103" s="45"/>
      <c r="Z103" s="45"/>
      <c r="AA103" s="45"/>
      <c r="AB103" s="45"/>
      <c r="AC103" s="45"/>
      <c r="AD103" s="45"/>
      <c r="AE103" s="45"/>
      <c r="AF103" s="45"/>
      <c r="AG103" s="45"/>
      <c r="AH103" s="45"/>
      <c r="AI103" s="45"/>
      <c r="AJ103" s="45"/>
      <c r="AK103" s="45"/>
      <c r="AL103" s="45"/>
      <c r="AM103" s="45"/>
      <c r="AN103" s="45"/>
      <c r="AO103" s="45"/>
      <c r="AP103" s="45"/>
      <c r="AQ103" s="45"/>
      <c r="AR103" s="45"/>
      <c r="AS103" s="45"/>
      <c r="AT103" s="45"/>
      <c r="AU103" s="45"/>
      <c r="AV103" s="45"/>
      <c r="AW103" s="45"/>
      <c r="AX103" s="45"/>
      <c r="AY103" s="45"/>
      <c r="AZ103" s="45"/>
      <c r="BA103" s="45"/>
    </row>
    <row r="104" spans="1:53" x14ac:dyDescent="0.25">
      <c r="A104" s="45"/>
      <c r="B104" s="45"/>
      <c r="C104" s="45"/>
      <c r="D104" s="45"/>
      <c r="E104" s="45"/>
      <c r="F104" s="45"/>
      <c r="G104" s="45"/>
      <c r="H104" s="45"/>
      <c r="I104" s="45"/>
      <c r="J104" s="45"/>
      <c r="K104" s="45"/>
      <c r="L104" s="45"/>
      <c r="M104" s="45"/>
      <c r="N104" s="45"/>
      <c r="O104" s="45"/>
      <c r="P104" s="45"/>
      <c r="Q104" s="45"/>
      <c r="R104" s="45"/>
      <c r="S104" s="45"/>
      <c r="T104" s="45"/>
      <c r="U104" s="45"/>
      <c r="V104" s="45"/>
      <c r="W104" s="45"/>
      <c r="X104" s="45"/>
      <c r="Y104" s="45"/>
      <c r="Z104" s="45"/>
      <c r="AA104" s="45"/>
      <c r="AB104" s="45"/>
      <c r="AC104" s="45"/>
      <c r="AD104" s="45"/>
      <c r="AE104" s="45"/>
      <c r="AF104" s="45"/>
      <c r="AG104" s="45"/>
      <c r="AH104" s="45"/>
      <c r="AI104" s="45"/>
      <c r="AJ104" s="45"/>
      <c r="AK104" s="45"/>
      <c r="AL104" s="45"/>
      <c r="AM104" s="45"/>
      <c r="AN104" s="45"/>
      <c r="AO104" s="45"/>
      <c r="AP104" s="45"/>
      <c r="AQ104" s="45"/>
      <c r="AR104" s="45"/>
      <c r="AS104" s="45"/>
      <c r="AT104" s="45"/>
      <c r="AU104" s="45"/>
      <c r="AV104" s="45"/>
      <c r="AW104" s="45"/>
      <c r="AX104" s="45"/>
      <c r="AY104" s="45"/>
      <c r="AZ104" s="45"/>
      <c r="BA104" s="45"/>
    </row>
    <row r="105" spans="1:53" x14ac:dyDescent="0.25">
      <c r="A105" s="45"/>
      <c r="B105" s="45"/>
      <c r="C105" s="45"/>
      <c r="D105" s="45"/>
      <c r="E105" s="45"/>
      <c r="F105" s="45"/>
      <c r="G105" s="45"/>
      <c r="H105" s="45"/>
      <c r="I105" s="45"/>
      <c r="J105" s="45"/>
      <c r="K105" s="45"/>
      <c r="L105" s="45"/>
      <c r="M105" s="45"/>
      <c r="N105" s="45"/>
      <c r="O105" s="45"/>
      <c r="P105" s="45"/>
      <c r="Q105" s="45"/>
      <c r="R105" s="45"/>
      <c r="S105" s="45"/>
      <c r="T105" s="45"/>
      <c r="U105" s="45"/>
      <c r="V105" s="45"/>
      <c r="W105" s="45"/>
      <c r="X105" s="45"/>
      <c r="Y105" s="45"/>
      <c r="Z105" s="45"/>
      <c r="AA105" s="45"/>
      <c r="AB105" s="45"/>
      <c r="AC105" s="45"/>
      <c r="AD105" s="45"/>
      <c r="AE105" s="45"/>
      <c r="AF105" s="45"/>
      <c r="AG105" s="45"/>
      <c r="AH105" s="45"/>
      <c r="AI105" s="45"/>
      <c r="AJ105" s="45"/>
      <c r="AK105" s="45"/>
      <c r="AL105" s="45"/>
      <c r="AM105" s="45"/>
      <c r="AN105" s="45"/>
      <c r="AO105" s="45"/>
      <c r="AP105" s="45"/>
      <c r="AQ105" s="45"/>
      <c r="AR105" s="45"/>
      <c r="AS105" s="45"/>
      <c r="AT105" s="45"/>
      <c r="AU105" s="45"/>
      <c r="AV105" s="45"/>
      <c r="AW105" s="45"/>
      <c r="AX105" s="45"/>
      <c r="AY105" s="45"/>
      <c r="AZ105" s="45"/>
      <c r="BA105" s="45"/>
    </row>
    <row r="106" spans="1:53" x14ac:dyDescent="0.25">
      <c r="A106" s="45"/>
      <c r="B106" s="45"/>
      <c r="C106" s="45"/>
      <c r="D106" s="45"/>
      <c r="E106" s="45"/>
      <c r="F106" s="45"/>
      <c r="G106" s="45"/>
      <c r="H106" s="45"/>
      <c r="I106" s="45"/>
      <c r="J106" s="45"/>
      <c r="K106" s="45"/>
      <c r="L106" s="45"/>
      <c r="M106" s="45"/>
      <c r="N106" s="45"/>
      <c r="O106" s="45"/>
      <c r="P106" s="45"/>
      <c r="Q106" s="45"/>
      <c r="R106" s="45"/>
      <c r="S106" s="45"/>
      <c r="T106" s="45"/>
      <c r="U106" s="45"/>
      <c r="V106" s="45"/>
      <c r="W106" s="45"/>
      <c r="X106" s="45"/>
      <c r="Y106" s="45"/>
      <c r="Z106" s="45"/>
      <c r="AA106" s="45"/>
      <c r="AB106" s="45"/>
      <c r="AC106" s="45"/>
      <c r="AD106" s="45"/>
      <c r="AE106" s="45"/>
      <c r="AF106" s="45"/>
      <c r="AG106" s="45"/>
      <c r="AH106" s="45"/>
      <c r="AI106" s="45"/>
      <c r="AJ106" s="45"/>
      <c r="AK106" s="45"/>
      <c r="AL106" s="45"/>
      <c r="AM106" s="45"/>
      <c r="AN106" s="45"/>
      <c r="AO106" s="45"/>
      <c r="AP106" s="45"/>
      <c r="AQ106" s="45"/>
      <c r="AR106" s="45"/>
      <c r="AS106" s="45"/>
      <c r="AT106" s="45"/>
      <c r="AU106" s="45"/>
      <c r="AV106" s="45"/>
      <c r="AW106" s="45"/>
      <c r="AX106" s="45"/>
      <c r="AY106" s="45"/>
      <c r="AZ106" s="45"/>
      <c r="BA106" s="45"/>
    </row>
    <row r="107" spans="1:53" x14ac:dyDescent="0.25">
      <c r="A107" s="45"/>
      <c r="B107" s="45"/>
      <c r="C107" s="45"/>
      <c r="D107" s="45"/>
      <c r="E107" s="45"/>
      <c r="F107" s="45"/>
      <c r="G107" s="45"/>
      <c r="H107" s="45"/>
      <c r="I107" s="45"/>
      <c r="J107" s="45"/>
      <c r="K107" s="45"/>
      <c r="L107" s="45"/>
      <c r="M107" s="45"/>
      <c r="N107" s="45"/>
      <c r="O107" s="45"/>
      <c r="P107" s="45"/>
      <c r="Q107" s="45"/>
      <c r="R107" s="45"/>
      <c r="S107" s="45"/>
      <c r="T107" s="45"/>
      <c r="U107" s="45"/>
      <c r="V107" s="45"/>
      <c r="W107" s="45"/>
      <c r="X107" s="45"/>
      <c r="Y107" s="45"/>
      <c r="Z107" s="45"/>
      <c r="AA107" s="45"/>
      <c r="AB107" s="45"/>
      <c r="AC107" s="45"/>
      <c r="AD107" s="45"/>
      <c r="AE107" s="45"/>
      <c r="AF107" s="45"/>
      <c r="AG107" s="45"/>
      <c r="AH107" s="45"/>
      <c r="AI107" s="45"/>
      <c r="AJ107" s="45"/>
      <c r="AK107" s="45"/>
      <c r="AL107" s="45"/>
      <c r="AM107" s="45"/>
      <c r="AN107" s="45"/>
      <c r="AO107" s="45"/>
      <c r="AP107" s="45"/>
      <c r="AQ107" s="45"/>
      <c r="AR107" s="45"/>
      <c r="AS107" s="45"/>
      <c r="AT107" s="45"/>
      <c r="AU107" s="45"/>
      <c r="AV107" s="45"/>
      <c r="AW107" s="45"/>
      <c r="AX107" s="45"/>
      <c r="AY107" s="45"/>
      <c r="AZ107" s="45"/>
      <c r="BA107" s="45"/>
    </row>
    <row r="108" spans="1:53" x14ac:dyDescent="0.25">
      <c r="A108" s="45"/>
      <c r="B108" s="45"/>
      <c r="C108" s="45"/>
      <c r="D108" s="45"/>
      <c r="E108" s="45"/>
      <c r="F108" s="45"/>
      <c r="G108" s="45"/>
      <c r="H108" s="45"/>
      <c r="I108" s="45"/>
      <c r="J108" s="45"/>
      <c r="K108" s="45"/>
      <c r="L108" s="45"/>
      <c r="M108" s="45"/>
      <c r="N108" s="45"/>
      <c r="O108" s="45"/>
      <c r="P108" s="45"/>
      <c r="Q108" s="45"/>
      <c r="R108" s="45"/>
      <c r="S108" s="45"/>
      <c r="T108" s="45"/>
      <c r="U108" s="45"/>
      <c r="V108" s="45"/>
      <c r="W108" s="45"/>
      <c r="X108" s="45"/>
      <c r="Y108" s="45"/>
      <c r="Z108" s="45"/>
      <c r="AA108" s="45"/>
      <c r="AB108" s="45"/>
      <c r="AC108" s="45"/>
      <c r="AD108" s="45"/>
      <c r="AE108" s="45"/>
      <c r="AF108" s="45"/>
      <c r="AG108" s="45"/>
      <c r="AH108" s="45"/>
      <c r="AI108" s="45"/>
      <c r="AJ108" s="45"/>
      <c r="AK108" s="45"/>
      <c r="AL108" s="45"/>
      <c r="AM108" s="45"/>
      <c r="AN108" s="45"/>
      <c r="AO108" s="45"/>
      <c r="AP108" s="45"/>
      <c r="AQ108" s="45"/>
      <c r="AR108" s="45"/>
      <c r="AS108" s="45"/>
      <c r="AT108" s="45"/>
      <c r="AU108" s="45"/>
      <c r="AV108" s="45"/>
      <c r="AW108" s="45"/>
      <c r="AX108" s="45"/>
      <c r="AY108" s="45"/>
      <c r="AZ108" s="45"/>
      <c r="BA108" s="45"/>
    </row>
    <row r="109" spans="1:53" x14ac:dyDescent="0.25">
      <c r="A109" s="45"/>
      <c r="B109" s="45"/>
      <c r="C109" s="45"/>
      <c r="D109" s="45"/>
      <c r="E109" s="45"/>
      <c r="F109" s="45"/>
      <c r="G109" s="45"/>
      <c r="H109" s="45"/>
      <c r="I109" s="45"/>
      <c r="J109" s="45"/>
      <c r="K109" s="45"/>
      <c r="L109" s="45"/>
      <c r="M109" s="45"/>
      <c r="N109" s="45"/>
      <c r="O109" s="45"/>
      <c r="P109" s="45"/>
      <c r="Q109" s="45"/>
      <c r="R109" s="45"/>
      <c r="S109" s="45"/>
      <c r="T109" s="45"/>
      <c r="U109" s="45"/>
      <c r="V109" s="45"/>
      <c r="W109" s="45"/>
      <c r="X109" s="45"/>
      <c r="Y109" s="45"/>
      <c r="Z109" s="45"/>
      <c r="AA109" s="45"/>
      <c r="AB109" s="45"/>
      <c r="AC109" s="45"/>
      <c r="AD109" s="45"/>
      <c r="AE109" s="45"/>
      <c r="AF109" s="45"/>
      <c r="AG109" s="45"/>
      <c r="AH109" s="45"/>
      <c r="AI109" s="45"/>
      <c r="AJ109" s="45"/>
      <c r="AK109" s="45"/>
      <c r="AL109" s="45"/>
      <c r="AM109" s="45"/>
      <c r="AN109" s="45"/>
      <c r="AO109" s="45"/>
      <c r="AP109" s="45"/>
      <c r="AQ109" s="45"/>
      <c r="AR109" s="45"/>
      <c r="AS109" s="45"/>
      <c r="AT109" s="45"/>
      <c r="AU109" s="45"/>
      <c r="AV109" s="45"/>
      <c r="AW109" s="45"/>
      <c r="AX109" s="45"/>
      <c r="AY109" s="45"/>
      <c r="AZ109" s="45"/>
      <c r="BA109" s="45"/>
    </row>
    <row r="110" spans="1:53" x14ac:dyDescent="0.25">
      <c r="A110" s="45"/>
      <c r="B110" s="45"/>
      <c r="C110" s="45"/>
      <c r="D110" s="45"/>
      <c r="E110" s="45"/>
      <c r="F110" s="45"/>
      <c r="G110" s="45"/>
      <c r="H110" s="45"/>
      <c r="I110" s="45"/>
      <c r="J110" s="45"/>
      <c r="K110" s="45"/>
      <c r="L110" s="45"/>
      <c r="M110" s="45"/>
      <c r="N110" s="45"/>
      <c r="O110" s="45"/>
      <c r="P110" s="45"/>
      <c r="Q110" s="45"/>
      <c r="R110" s="45"/>
      <c r="S110" s="45"/>
      <c r="T110" s="45"/>
      <c r="U110" s="45"/>
      <c r="V110" s="45"/>
      <c r="W110" s="45"/>
      <c r="X110" s="45"/>
      <c r="Y110" s="45"/>
      <c r="Z110" s="45"/>
      <c r="AA110" s="45"/>
      <c r="AB110" s="45"/>
      <c r="AC110" s="45"/>
      <c r="AD110" s="45"/>
      <c r="AE110" s="45"/>
      <c r="AF110" s="45"/>
      <c r="AG110" s="45"/>
      <c r="AH110" s="45"/>
      <c r="AI110" s="45"/>
      <c r="AJ110" s="45"/>
      <c r="AK110" s="45"/>
      <c r="AL110" s="45"/>
      <c r="AM110" s="45"/>
      <c r="AN110" s="45"/>
      <c r="AO110" s="45"/>
      <c r="AP110" s="45"/>
      <c r="AQ110" s="45"/>
      <c r="AR110" s="45"/>
      <c r="AS110" s="45"/>
      <c r="AT110" s="45"/>
      <c r="AU110" s="45"/>
      <c r="AV110" s="45"/>
      <c r="AW110" s="45"/>
      <c r="AX110" s="45"/>
      <c r="AY110" s="45"/>
      <c r="AZ110" s="45"/>
      <c r="BA110" s="45"/>
    </row>
    <row r="111" spans="1:53" x14ac:dyDescent="0.25">
      <c r="A111" s="45"/>
      <c r="B111" s="45"/>
      <c r="C111" s="45"/>
      <c r="D111" s="45"/>
      <c r="E111" s="45"/>
      <c r="F111" s="45"/>
      <c r="G111" s="45"/>
      <c r="H111" s="45"/>
      <c r="I111" s="45"/>
      <c r="J111" s="45"/>
      <c r="K111" s="45"/>
      <c r="L111" s="45"/>
      <c r="M111" s="45"/>
      <c r="N111" s="45"/>
      <c r="O111" s="45"/>
      <c r="P111" s="45"/>
      <c r="Q111" s="45"/>
      <c r="R111" s="45"/>
      <c r="S111" s="45"/>
      <c r="T111" s="45"/>
      <c r="U111" s="45"/>
      <c r="V111" s="45"/>
      <c r="W111" s="45"/>
      <c r="X111" s="45"/>
      <c r="Y111" s="45"/>
      <c r="Z111" s="45"/>
      <c r="AA111" s="45"/>
      <c r="AB111" s="45"/>
      <c r="AC111" s="45"/>
      <c r="AD111" s="45"/>
      <c r="AE111" s="45"/>
      <c r="AF111" s="45"/>
      <c r="AG111" s="45"/>
      <c r="AH111" s="45"/>
      <c r="AI111" s="45"/>
      <c r="AJ111" s="45"/>
      <c r="AK111" s="45"/>
      <c r="AL111" s="45"/>
      <c r="AM111" s="45"/>
      <c r="AN111" s="45"/>
      <c r="AO111" s="45"/>
      <c r="AP111" s="45"/>
      <c r="AQ111" s="45"/>
      <c r="AR111" s="45"/>
      <c r="AS111" s="45"/>
      <c r="AT111" s="45"/>
      <c r="AU111" s="45"/>
      <c r="AV111" s="45"/>
      <c r="AW111" s="45"/>
      <c r="AX111" s="45"/>
      <c r="AY111" s="45"/>
      <c r="AZ111" s="45"/>
      <c r="BA111" s="45"/>
    </row>
    <row r="112" spans="1:53" x14ac:dyDescent="0.25">
      <c r="A112" s="45"/>
      <c r="B112" s="45"/>
      <c r="C112" s="45"/>
      <c r="D112" s="45"/>
      <c r="E112" s="45"/>
      <c r="F112" s="45"/>
      <c r="G112" s="45"/>
      <c r="H112" s="45"/>
      <c r="I112" s="45"/>
      <c r="J112" s="45"/>
      <c r="K112" s="45"/>
      <c r="L112" s="45"/>
      <c r="M112" s="45"/>
      <c r="N112" s="45"/>
      <c r="O112" s="45"/>
      <c r="P112" s="45"/>
      <c r="Q112" s="45"/>
      <c r="R112" s="45"/>
      <c r="S112" s="45"/>
      <c r="T112" s="45"/>
      <c r="U112" s="45"/>
      <c r="V112" s="45"/>
      <c r="W112" s="45"/>
      <c r="X112" s="45"/>
      <c r="Y112" s="45"/>
      <c r="Z112" s="45"/>
      <c r="AA112" s="45"/>
      <c r="AB112" s="45"/>
      <c r="AC112" s="45"/>
      <c r="AD112" s="45"/>
      <c r="AE112" s="45"/>
      <c r="AF112" s="45"/>
      <c r="AG112" s="45"/>
      <c r="AH112" s="45"/>
      <c r="AI112" s="45"/>
      <c r="AJ112" s="45"/>
      <c r="AK112" s="45"/>
      <c r="AL112" s="45"/>
      <c r="AM112" s="45"/>
      <c r="AN112" s="45"/>
      <c r="AO112" s="45"/>
      <c r="AP112" s="45"/>
      <c r="AQ112" s="45"/>
      <c r="AR112" s="45"/>
      <c r="AS112" s="45"/>
      <c r="AT112" s="45"/>
      <c r="AU112" s="45"/>
      <c r="AV112" s="45"/>
      <c r="AW112" s="45"/>
      <c r="AX112" s="45"/>
      <c r="AY112" s="45"/>
      <c r="AZ112" s="45"/>
      <c r="BA112" s="45"/>
    </row>
    <row r="113" spans="1:53" x14ac:dyDescent="0.25">
      <c r="A113" s="45"/>
      <c r="B113" s="45"/>
      <c r="C113" s="45"/>
      <c r="D113" s="45"/>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45"/>
      <c r="AD113" s="45"/>
      <c r="AE113" s="45"/>
      <c r="AF113" s="45"/>
      <c r="AG113" s="45"/>
      <c r="AH113" s="45"/>
      <c r="AI113" s="45"/>
      <c r="AJ113" s="45"/>
      <c r="AK113" s="45"/>
      <c r="AL113" s="45"/>
      <c r="AM113" s="45"/>
      <c r="AN113" s="45"/>
      <c r="AO113" s="45"/>
      <c r="AP113" s="45"/>
      <c r="AQ113" s="45"/>
      <c r="AR113" s="45"/>
      <c r="AS113" s="45"/>
      <c r="AT113" s="45"/>
      <c r="AU113" s="45"/>
      <c r="AV113" s="45"/>
      <c r="AW113" s="45"/>
      <c r="AX113" s="45"/>
      <c r="AY113" s="45"/>
      <c r="AZ113" s="45"/>
      <c r="BA113" s="45"/>
    </row>
    <row r="114" spans="1:53" x14ac:dyDescent="0.25">
      <c r="A114" s="45"/>
      <c r="B114" s="45"/>
      <c r="C114" s="45"/>
      <c r="D114" s="45"/>
      <c r="E114" s="45"/>
      <c r="F114" s="45"/>
      <c r="G114" s="45"/>
      <c r="H114" s="45"/>
      <c r="I114" s="45"/>
      <c r="J114" s="45"/>
      <c r="K114" s="45"/>
      <c r="L114" s="45"/>
      <c r="M114" s="45"/>
      <c r="N114" s="45"/>
      <c r="O114" s="45"/>
      <c r="P114" s="45"/>
      <c r="Q114" s="45"/>
      <c r="R114" s="45"/>
      <c r="S114" s="45"/>
      <c r="T114" s="45"/>
      <c r="U114" s="45"/>
      <c r="V114" s="45"/>
      <c r="W114" s="45"/>
      <c r="X114" s="45"/>
      <c r="Y114" s="45"/>
      <c r="Z114" s="45"/>
      <c r="AA114" s="45"/>
      <c r="AB114" s="45"/>
      <c r="AC114" s="45"/>
      <c r="AD114" s="45"/>
      <c r="AE114" s="45"/>
      <c r="AF114" s="45"/>
      <c r="AG114" s="45"/>
      <c r="AH114" s="45"/>
      <c r="AI114" s="45"/>
      <c r="AJ114" s="45"/>
      <c r="AK114" s="45"/>
      <c r="AL114" s="45"/>
      <c r="AM114" s="45"/>
      <c r="AN114" s="45"/>
      <c r="AO114" s="45"/>
      <c r="AP114" s="45"/>
      <c r="AQ114" s="45"/>
      <c r="AR114" s="45"/>
      <c r="AS114" s="45"/>
      <c r="AT114" s="45"/>
      <c r="AU114" s="45"/>
      <c r="AV114" s="45"/>
      <c r="AW114" s="45"/>
      <c r="AX114" s="45"/>
      <c r="AY114" s="45"/>
      <c r="AZ114" s="45"/>
      <c r="BA114" s="45"/>
    </row>
    <row r="115" spans="1:53" x14ac:dyDescent="0.25">
      <c r="A115" s="45"/>
      <c r="B115" s="45"/>
      <c r="C115" s="45"/>
      <c r="D115" s="45"/>
      <c r="E115" s="45"/>
      <c r="F115" s="45"/>
      <c r="G115" s="45"/>
      <c r="H115" s="45"/>
      <c r="I115" s="45"/>
      <c r="J115" s="45"/>
      <c r="K115" s="45"/>
      <c r="L115" s="45"/>
      <c r="M115" s="45"/>
      <c r="N115" s="45"/>
      <c r="O115" s="45"/>
      <c r="P115" s="45"/>
      <c r="Q115" s="45"/>
      <c r="R115" s="45"/>
      <c r="S115" s="45"/>
      <c r="T115" s="45"/>
      <c r="U115" s="45"/>
      <c r="V115" s="45"/>
      <c r="W115" s="45"/>
      <c r="X115" s="45"/>
      <c r="Y115" s="45"/>
      <c r="Z115" s="45"/>
      <c r="AA115" s="45"/>
      <c r="AB115" s="45"/>
      <c r="AC115" s="45"/>
      <c r="AD115" s="45"/>
      <c r="AE115" s="45"/>
      <c r="AF115" s="45"/>
      <c r="AG115" s="45"/>
      <c r="AH115" s="45"/>
      <c r="AI115" s="45"/>
      <c r="AJ115" s="45"/>
      <c r="AK115" s="45"/>
      <c r="AL115" s="45"/>
      <c r="AM115" s="45"/>
      <c r="AN115" s="45"/>
      <c r="AO115" s="45"/>
      <c r="AP115" s="45"/>
      <c r="AQ115" s="45"/>
      <c r="AR115" s="45"/>
      <c r="AS115" s="45"/>
      <c r="AT115" s="45"/>
      <c r="AU115" s="45"/>
      <c r="AV115" s="45"/>
      <c r="AW115" s="45"/>
      <c r="AX115" s="45"/>
      <c r="AY115" s="45"/>
      <c r="AZ115" s="45"/>
      <c r="BA115" s="45"/>
    </row>
    <row r="116" spans="1:53" x14ac:dyDescent="0.25">
      <c r="A116" s="45"/>
      <c r="B116" s="45"/>
      <c r="C116" s="45"/>
      <c r="D116" s="45"/>
      <c r="E116" s="45"/>
      <c r="F116" s="45"/>
      <c r="G116" s="45"/>
      <c r="H116" s="45"/>
      <c r="I116" s="45"/>
      <c r="J116" s="45"/>
      <c r="K116" s="45"/>
      <c r="L116" s="45"/>
      <c r="M116" s="45"/>
      <c r="N116" s="45"/>
      <c r="O116" s="45"/>
      <c r="P116" s="45"/>
      <c r="Q116" s="45"/>
      <c r="R116" s="45"/>
      <c r="S116" s="45"/>
      <c r="T116" s="45"/>
      <c r="U116" s="45"/>
      <c r="V116" s="45"/>
      <c r="W116" s="45"/>
      <c r="X116" s="45"/>
      <c r="Y116" s="45"/>
      <c r="Z116" s="45"/>
      <c r="AA116" s="45"/>
      <c r="AB116" s="45"/>
      <c r="AC116" s="45"/>
      <c r="AD116" s="45"/>
      <c r="AE116" s="45"/>
      <c r="AF116" s="45"/>
      <c r="AG116" s="45"/>
      <c r="AH116" s="45"/>
      <c r="AI116" s="45"/>
      <c r="AJ116" s="45"/>
      <c r="AK116" s="45"/>
      <c r="AL116" s="45"/>
      <c r="AM116" s="45"/>
      <c r="AN116" s="45"/>
      <c r="AO116" s="45"/>
      <c r="AP116" s="45"/>
      <c r="AQ116" s="45"/>
      <c r="AR116" s="45"/>
      <c r="AS116" s="45"/>
      <c r="AT116" s="45"/>
      <c r="AU116" s="45"/>
      <c r="AV116" s="45"/>
      <c r="AW116" s="45"/>
      <c r="AX116" s="45"/>
      <c r="AY116" s="45"/>
      <c r="AZ116" s="45"/>
      <c r="BA116" s="45"/>
    </row>
    <row r="117" spans="1:53" x14ac:dyDescent="0.25">
      <c r="A117" s="45"/>
      <c r="B117" s="45"/>
      <c r="C117" s="45"/>
      <c r="D117" s="45"/>
      <c r="E117" s="45"/>
      <c r="F117" s="45"/>
      <c r="G117" s="45"/>
      <c r="H117" s="45"/>
      <c r="I117" s="45"/>
      <c r="J117" s="45"/>
      <c r="K117" s="45"/>
      <c r="L117" s="45"/>
      <c r="M117" s="45"/>
      <c r="N117" s="45"/>
      <c r="O117" s="45"/>
      <c r="P117" s="45"/>
      <c r="Q117" s="45"/>
      <c r="R117" s="45"/>
      <c r="S117" s="45"/>
      <c r="T117" s="45"/>
      <c r="U117" s="45"/>
      <c r="V117" s="45"/>
      <c r="W117" s="45"/>
      <c r="X117" s="45"/>
      <c r="Y117" s="45"/>
      <c r="Z117" s="45"/>
      <c r="AA117" s="45"/>
      <c r="AB117" s="45"/>
      <c r="AC117" s="45"/>
      <c r="AD117" s="45"/>
      <c r="AE117" s="45"/>
      <c r="AF117" s="45"/>
      <c r="AG117" s="45"/>
      <c r="AH117" s="45"/>
      <c r="AI117" s="45"/>
      <c r="AJ117" s="45"/>
      <c r="AK117" s="45"/>
      <c r="AL117" s="45"/>
      <c r="AM117" s="45"/>
      <c r="AN117" s="45"/>
      <c r="AO117" s="45"/>
      <c r="AP117" s="45"/>
      <c r="AQ117" s="45"/>
      <c r="AR117" s="45"/>
      <c r="AS117" s="45"/>
      <c r="AT117" s="45"/>
      <c r="AU117" s="45"/>
      <c r="AV117" s="45"/>
      <c r="AW117" s="45"/>
      <c r="AX117" s="45"/>
      <c r="AY117" s="45"/>
      <c r="AZ117" s="45"/>
      <c r="BA117" s="45"/>
    </row>
    <row r="118" spans="1:53" x14ac:dyDescent="0.25">
      <c r="A118" s="45"/>
      <c r="B118" s="45"/>
      <c r="C118" s="45"/>
      <c r="D118" s="45"/>
      <c r="E118" s="45"/>
      <c r="F118" s="45"/>
      <c r="G118" s="45"/>
      <c r="H118" s="45"/>
      <c r="I118" s="45"/>
      <c r="J118" s="45"/>
      <c r="K118" s="45"/>
      <c r="L118" s="45"/>
      <c r="M118" s="45"/>
      <c r="N118" s="45"/>
      <c r="O118" s="45"/>
      <c r="P118" s="45"/>
      <c r="Q118" s="45"/>
      <c r="R118" s="45"/>
      <c r="S118" s="45"/>
      <c r="T118" s="45"/>
      <c r="U118" s="45"/>
      <c r="V118" s="45"/>
      <c r="W118" s="45"/>
      <c r="X118" s="45"/>
      <c r="Y118" s="45"/>
      <c r="Z118" s="45"/>
      <c r="AA118" s="45"/>
      <c r="AB118" s="45"/>
      <c r="AC118" s="45"/>
      <c r="AD118" s="45"/>
      <c r="AE118" s="45"/>
      <c r="AF118" s="45"/>
      <c r="AG118" s="45"/>
      <c r="AH118" s="45"/>
      <c r="AI118" s="45"/>
      <c r="AJ118" s="45"/>
      <c r="AK118" s="45"/>
      <c r="AL118" s="45"/>
      <c r="AM118" s="45"/>
      <c r="AN118" s="45"/>
      <c r="AO118" s="45"/>
      <c r="AP118" s="45"/>
      <c r="AQ118" s="45"/>
      <c r="AR118" s="45"/>
      <c r="AS118" s="45"/>
      <c r="AT118" s="45"/>
      <c r="AU118" s="45"/>
      <c r="AV118" s="45"/>
      <c r="AW118" s="45"/>
      <c r="AX118" s="45"/>
      <c r="AY118" s="45"/>
      <c r="AZ118" s="45"/>
      <c r="BA118" s="45"/>
    </row>
    <row r="119" spans="1:53" x14ac:dyDescent="0.25">
      <c r="A119" s="45"/>
      <c r="B119" s="45"/>
      <c r="C119" s="45"/>
      <c r="D119" s="45"/>
      <c r="E119" s="45"/>
      <c r="F119" s="45"/>
      <c r="G119" s="45"/>
      <c r="H119" s="45"/>
      <c r="I119" s="45"/>
      <c r="J119" s="45"/>
      <c r="K119" s="45"/>
      <c r="L119" s="45"/>
      <c r="M119" s="45"/>
      <c r="N119" s="45"/>
      <c r="O119" s="45"/>
      <c r="P119" s="45"/>
      <c r="Q119" s="45"/>
      <c r="R119" s="45"/>
      <c r="S119" s="45"/>
      <c r="T119" s="45"/>
      <c r="U119" s="45"/>
      <c r="V119" s="45"/>
      <c r="W119" s="45"/>
      <c r="X119" s="45"/>
      <c r="Y119" s="45"/>
      <c r="Z119" s="45"/>
      <c r="AA119" s="45"/>
      <c r="AB119" s="45"/>
      <c r="AC119" s="45"/>
      <c r="AD119" s="45"/>
      <c r="AE119" s="45"/>
      <c r="AF119" s="45"/>
      <c r="AG119" s="45"/>
      <c r="AH119" s="45"/>
      <c r="AI119" s="45"/>
      <c r="AJ119" s="45"/>
      <c r="AK119" s="45"/>
      <c r="AL119" s="45"/>
      <c r="AM119" s="45"/>
      <c r="AN119" s="45"/>
      <c r="AO119" s="45"/>
      <c r="AP119" s="45"/>
      <c r="AQ119" s="45"/>
      <c r="AR119" s="45"/>
      <c r="AS119" s="45"/>
      <c r="AT119" s="45"/>
      <c r="AU119" s="45"/>
      <c r="AV119" s="45"/>
      <c r="AW119" s="45"/>
      <c r="AX119" s="45"/>
      <c r="AY119" s="45"/>
      <c r="AZ119" s="45"/>
      <c r="BA119" s="45"/>
    </row>
    <row r="120" spans="1:53" x14ac:dyDescent="0.25">
      <c r="A120" s="45"/>
      <c r="B120" s="45"/>
      <c r="C120" s="45"/>
      <c r="D120" s="45"/>
      <c r="E120" s="45"/>
      <c r="F120" s="45"/>
      <c r="G120" s="45"/>
      <c r="H120" s="45"/>
      <c r="I120" s="45"/>
      <c r="J120" s="45"/>
      <c r="K120" s="45"/>
      <c r="L120" s="45"/>
      <c r="M120" s="45"/>
      <c r="N120" s="45"/>
      <c r="O120" s="45"/>
      <c r="P120" s="45"/>
      <c r="Q120" s="45"/>
      <c r="R120" s="45"/>
      <c r="S120" s="45"/>
      <c r="T120" s="45"/>
      <c r="U120" s="45"/>
      <c r="V120" s="45"/>
      <c r="W120" s="45"/>
      <c r="X120" s="45"/>
      <c r="Y120" s="45"/>
      <c r="Z120" s="45"/>
      <c r="AA120" s="45"/>
      <c r="AB120" s="45"/>
      <c r="AC120" s="45"/>
      <c r="AD120" s="45"/>
      <c r="AE120" s="45"/>
      <c r="AF120" s="45"/>
      <c r="AG120" s="45"/>
      <c r="AH120" s="45"/>
      <c r="AI120" s="45"/>
      <c r="AJ120" s="45"/>
      <c r="AK120" s="45"/>
      <c r="AL120" s="45"/>
      <c r="AM120" s="45"/>
      <c r="AN120" s="45"/>
      <c r="AO120" s="45"/>
      <c r="AP120" s="45"/>
      <c r="AQ120" s="45"/>
      <c r="AR120" s="45"/>
      <c r="AS120" s="45"/>
      <c r="AT120" s="45"/>
      <c r="AU120" s="45"/>
      <c r="AV120" s="45"/>
      <c r="AW120" s="45"/>
      <c r="AX120" s="45"/>
      <c r="AY120" s="45"/>
      <c r="AZ120" s="45"/>
      <c r="BA120" s="45"/>
    </row>
    <row r="121" spans="1:53" x14ac:dyDescent="0.25">
      <c r="A121" s="45"/>
      <c r="B121" s="45"/>
      <c r="C121" s="45"/>
      <c r="D121" s="45"/>
      <c r="E121" s="45"/>
      <c r="F121" s="45"/>
      <c r="G121" s="45"/>
      <c r="H121" s="45"/>
      <c r="I121" s="45"/>
      <c r="J121" s="45"/>
      <c r="K121" s="45"/>
      <c r="L121" s="45"/>
      <c r="M121" s="45"/>
      <c r="N121" s="45"/>
      <c r="O121" s="45"/>
      <c r="P121" s="45"/>
      <c r="Q121" s="45"/>
      <c r="R121" s="45"/>
      <c r="S121" s="45"/>
      <c r="T121" s="45"/>
      <c r="U121" s="45"/>
      <c r="V121" s="45"/>
      <c r="W121" s="45"/>
      <c r="X121" s="45"/>
      <c r="Y121" s="45"/>
      <c r="Z121" s="45"/>
      <c r="AA121" s="45"/>
      <c r="AB121" s="45"/>
      <c r="AC121" s="45"/>
      <c r="AD121" s="45"/>
      <c r="AE121" s="45"/>
      <c r="AF121" s="45"/>
      <c r="AG121" s="45"/>
      <c r="AH121" s="45"/>
      <c r="AI121" s="45"/>
      <c r="AJ121" s="45"/>
      <c r="AK121" s="45"/>
      <c r="AL121" s="45"/>
      <c r="AM121" s="45"/>
      <c r="AN121" s="45"/>
      <c r="AO121" s="45"/>
      <c r="AP121" s="45"/>
      <c r="AQ121" s="45"/>
      <c r="AR121" s="45"/>
      <c r="AS121" s="45"/>
      <c r="AT121" s="45"/>
      <c r="AU121" s="45"/>
      <c r="AV121" s="45"/>
      <c r="AW121" s="45"/>
      <c r="AX121" s="45"/>
      <c r="AY121" s="45"/>
      <c r="AZ121" s="45"/>
      <c r="BA121" s="45"/>
    </row>
    <row r="122" spans="1:53" x14ac:dyDescent="0.25">
      <c r="A122" s="45"/>
      <c r="B122" s="45"/>
      <c r="C122" s="45"/>
      <c r="D122" s="45"/>
      <c r="E122" s="45"/>
      <c r="F122" s="45"/>
      <c r="G122" s="45"/>
      <c r="H122" s="45"/>
      <c r="I122" s="45"/>
      <c r="J122" s="45"/>
      <c r="K122" s="45"/>
      <c r="L122" s="45"/>
      <c r="M122" s="45"/>
      <c r="N122" s="45"/>
      <c r="O122" s="45"/>
      <c r="P122" s="45"/>
      <c r="Q122" s="45"/>
      <c r="R122" s="45"/>
      <c r="S122" s="45"/>
      <c r="T122" s="45"/>
      <c r="U122" s="45"/>
      <c r="V122" s="45"/>
      <c r="W122" s="45"/>
      <c r="X122" s="45"/>
      <c r="Y122" s="45"/>
      <c r="Z122" s="45"/>
      <c r="AA122" s="45"/>
      <c r="AB122" s="45"/>
      <c r="AC122" s="45"/>
      <c r="AD122" s="45"/>
      <c r="AE122" s="45"/>
      <c r="AF122" s="45"/>
      <c r="AG122" s="45"/>
      <c r="AH122" s="45"/>
      <c r="AI122" s="45"/>
      <c r="AJ122" s="45"/>
      <c r="AK122" s="45"/>
      <c r="AL122" s="45"/>
      <c r="AM122" s="45"/>
      <c r="AN122" s="45"/>
      <c r="AO122" s="45"/>
      <c r="AP122" s="45"/>
      <c r="AQ122" s="45"/>
      <c r="AR122" s="45"/>
      <c r="AS122" s="45"/>
      <c r="AT122" s="45"/>
      <c r="AU122" s="45"/>
      <c r="AV122" s="45"/>
      <c r="AW122" s="45"/>
      <c r="AX122" s="45"/>
      <c r="AY122" s="45"/>
      <c r="AZ122" s="45"/>
      <c r="BA122" s="45"/>
    </row>
    <row r="123" spans="1:53" x14ac:dyDescent="0.25">
      <c r="A123" s="45"/>
      <c r="B123" s="45"/>
      <c r="C123" s="45"/>
      <c r="D123" s="45"/>
      <c r="E123" s="45"/>
      <c r="F123" s="45"/>
      <c r="G123" s="45"/>
      <c r="H123" s="45"/>
      <c r="I123" s="45"/>
      <c r="J123" s="45"/>
      <c r="K123" s="45"/>
      <c r="L123" s="45"/>
      <c r="M123" s="45"/>
      <c r="N123" s="45"/>
      <c r="O123" s="45"/>
      <c r="P123" s="45"/>
      <c r="Q123" s="45"/>
      <c r="R123" s="45"/>
      <c r="S123" s="45"/>
      <c r="T123" s="45"/>
      <c r="U123" s="45"/>
      <c r="V123" s="45"/>
      <c r="W123" s="45"/>
      <c r="X123" s="45"/>
      <c r="Y123" s="45"/>
      <c r="Z123" s="45"/>
      <c r="AA123" s="45"/>
      <c r="AB123" s="45"/>
      <c r="AC123" s="45"/>
      <c r="AD123" s="45"/>
      <c r="AE123" s="45"/>
      <c r="AF123" s="45"/>
      <c r="AG123" s="45"/>
      <c r="AH123" s="45"/>
      <c r="AI123" s="45"/>
      <c r="AJ123" s="45"/>
      <c r="AK123" s="45"/>
      <c r="AL123" s="45"/>
      <c r="AM123" s="45"/>
      <c r="AN123" s="45"/>
      <c r="AO123" s="45"/>
      <c r="AP123" s="45"/>
      <c r="AQ123" s="45"/>
      <c r="AR123" s="45"/>
      <c r="AS123" s="45"/>
      <c r="AT123" s="45"/>
      <c r="AU123" s="45"/>
      <c r="AV123" s="45"/>
      <c r="AW123" s="45"/>
      <c r="AX123" s="45"/>
      <c r="AY123" s="45"/>
      <c r="AZ123" s="45"/>
      <c r="BA123" s="45"/>
    </row>
    <row r="124" spans="1:53" x14ac:dyDescent="0.25">
      <c r="A124" s="45"/>
      <c r="B124" s="45"/>
      <c r="C124" s="45"/>
      <c r="D124" s="45"/>
      <c r="E124" s="45"/>
      <c r="F124" s="45"/>
      <c r="G124" s="45"/>
      <c r="H124" s="45"/>
      <c r="I124" s="45"/>
      <c r="J124" s="45"/>
      <c r="K124" s="45"/>
      <c r="L124" s="45"/>
      <c r="M124" s="45"/>
      <c r="N124" s="45"/>
      <c r="O124" s="45"/>
      <c r="P124" s="45"/>
      <c r="Q124" s="45"/>
      <c r="R124" s="45"/>
      <c r="S124" s="45"/>
      <c r="T124" s="45"/>
      <c r="U124" s="45"/>
      <c r="V124" s="45"/>
      <c r="W124" s="45"/>
      <c r="X124" s="45"/>
      <c r="Y124" s="45"/>
      <c r="Z124" s="45"/>
      <c r="AA124" s="45"/>
      <c r="AB124" s="45"/>
      <c r="AC124" s="45"/>
      <c r="AD124" s="45"/>
      <c r="AE124" s="45"/>
      <c r="AF124" s="45"/>
      <c r="AG124" s="45"/>
      <c r="AH124" s="45"/>
      <c r="AI124" s="45"/>
      <c r="AJ124" s="45"/>
      <c r="AK124" s="45"/>
      <c r="AL124" s="45"/>
      <c r="AM124" s="45"/>
      <c r="AN124" s="45"/>
      <c r="AO124" s="45"/>
      <c r="AP124" s="45"/>
      <c r="AQ124" s="45"/>
      <c r="AR124" s="45"/>
      <c r="AS124" s="45"/>
      <c r="AT124" s="45"/>
      <c r="AU124" s="45"/>
      <c r="AV124" s="45"/>
      <c r="AW124" s="45"/>
      <c r="AX124" s="45"/>
      <c r="AY124" s="45"/>
      <c r="AZ124" s="45"/>
      <c r="BA124" s="45"/>
    </row>
    <row r="125" spans="1:53" x14ac:dyDescent="0.25">
      <c r="A125" s="45"/>
      <c r="B125" s="45"/>
      <c r="C125" s="45"/>
      <c r="D125" s="45"/>
      <c r="E125" s="45"/>
      <c r="F125" s="45"/>
      <c r="G125" s="45"/>
      <c r="H125" s="45"/>
      <c r="I125" s="45"/>
      <c r="J125" s="45"/>
      <c r="K125" s="45"/>
      <c r="L125" s="45"/>
      <c r="M125" s="45"/>
      <c r="N125" s="45"/>
      <c r="O125" s="45"/>
      <c r="P125" s="45"/>
      <c r="Q125" s="45"/>
      <c r="R125" s="45"/>
      <c r="S125" s="45"/>
      <c r="T125" s="45"/>
      <c r="U125" s="45"/>
      <c r="V125" s="45"/>
      <c r="W125" s="45"/>
      <c r="X125" s="45"/>
      <c r="Y125" s="45"/>
      <c r="Z125" s="45"/>
      <c r="AA125" s="45"/>
      <c r="AB125" s="45"/>
      <c r="AC125" s="45"/>
      <c r="AD125" s="45"/>
      <c r="AE125" s="45"/>
      <c r="AF125" s="45"/>
      <c r="AG125" s="45"/>
      <c r="AH125" s="45"/>
      <c r="AI125" s="45"/>
      <c r="AJ125" s="45"/>
      <c r="AK125" s="45"/>
      <c r="AL125" s="45"/>
      <c r="AM125" s="45"/>
      <c r="AN125" s="45"/>
      <c r="AO125" s="45"/>
      <c r="AP125" s="45"/>
      <c r="AQ125" s="45"/>
      <c r="AR125" s="45"/>
      <c r="AS125" s="45"/>
      <c r="AT125" s="45"/>
      <c r="AU125" s="45"/>
      <c r="AV125" s="45"/>
      <c r="AW125" s="45"/>
      <c r="AX125" s="45"/>
      <c r="AY125" s="45"/>
      <c r="AZ125" s="45"/>
      <c r="BA125" s="45"/>
    </row>
    <row r="126" spans="1:53" x14ac:dyDescent="0.25">
      <c r="A126" s="45"/>
      <c r="B126" s="45"/>
      <c r="C126" s="45"/>
      <c r="D126" s="45"/>
      <c r="E126" s="45"/>
      <c r="F126" s="45"/>
      <c r="G126" s="45"/>
      <c r="H126" s="45"/>
      <c r="I126" s="45"/>
      <c r="J126" s="45"/>
      <c r="K126" s="45"/>
      <c r="L126" s="45"/>
      <c r="M126" s="45"/>
      <c r="N126" s="45"/>
      <c r="O126" s="45"/>
      <c r="P126" s="45"/>
      <c r="Q126" s="45"/>
      <c r="R126" s="45"/>
      <c r="S126" s="45"/>
      <c r="T126" s="45"/>
      <c r="U126" s="45"/>
      <c r="V126" s="45"/>
      <c r="W126" s="45"/>
      <c r="X126" s="45"/>
      <c r="Y126" s="45"/>
      <c r="Z126" s="45"/>
      <c r="AA126" s="45"/>
      <c r="AB126" s="45"/>
      <c r="AC126" s="45"/>
      <c r="AD126" s="45"/>
      <c r="AE126" s="45"/>
      <c r="AF126" s="45"/>
      <c r="AG126" s="45"/>
      <c r="AH126" s="45"/>
      <c r="AI126" s="45"/>
      <c r="AJ126" s="45"/>
      <c r="AK126" s="45"/>
      <c r="AL126" s="45"/>
      <c r="AM126" s="45"/>
      <c r="AN126" s="45"/>
      <c r="AO126" s="45"/>
      <c r="AP126" s="45"/>
      <c r="AQ126" s="45"/>
      <c r="AR126" s="45"/>
      <c r="AS126" s="45"/>
      <c r="AT126" s="45"/>
      <c r="AU126" s="45"/>
      <c r="AV126" s="45"/>
      <c r="AW126" s="45"/>
      <c r="AX126" s="45"/>
      <c r="AY126" s="45"/>
      <c r="AZ126" s="45"/>
      <c r="BA126" s="45"/>
    </row>
    <row r="127" spans="1:53" x14ac:dyDescent="0.25">
      <c r="A127" s="45"/>
      <c r="B127" s="45"/>
      <c r="C127" s="45"/>
      <c r="D127" s="45"/>
      <c r="E127" s="45"/>
      <c r="F127" s="45"/>
      <c r="G127" s="45"/>
      <c r="H127" s="45"/>
      <c r="I127" s="45"/>
      <c r="J127" s="45"/>
      <c r="K127" s="45"/>
      <c r="L127" s="45"/>
      <c r="M127" s="45"/>
      <c r="N127" s="45"/>
      <c r="O127" s="45"/>
      <c r="P127" s="45"/>
      <c r="Q127" s="45"/>
      <c r="R127" s="45"/>
      <c r="S127" s="45"/>
      <c r="T127" s="45"/>
      <c r="U127" s="45"/>
      <c r="V127" s="45"/>
      <c r="W127" s="45"/>
      <c r="X127" s="45"/>
      <c r="Y127" s="45"/>
      <c r="Z127" s="45"/>
      <c r="AA127" s="45"/>
      <c r="AB127" s="45"/>
      <c r="AC127" s="45"/>
      <c r="AD127" s="45"/>
      <c r="AE127" s="45"/>
      <c r="AF127" s="45"/>
      <c r="AG127" s="45"/>
      <c r="AH127" s="45"/>
      <c r="AI127" s="45"/>
      <c r="AJ127" s="45"/>
      <c r="AK127" s="45"/>
      <c r="AL127" s="45"/>
      <c r="AM127" s="45"/>
      <c r="AN127" s="45"/>
      <c r="AO127" s="45"/>
      <c r="AP127" s="45"/>
      <c r="AQ127" s="45"/>
      <c r="AR127" s="45"/>
      <c r="AS127" s="45"/>
      <c r="AT127" s="45"/>
      <c r="AU127" s="45"/>
      <c r="AV127" s="45"/>
      <c r="AW127" s="45"/>
      <c r="AX127" s="45"/>
      <c r="AY127" s="45"/>
      <c r="AZ127" s="45"/>
      <c r="BA127" s="45"/>
    </row>
    <row r="128" spans="1:53" x14ac:dyDescent="0.25">
      <c r="A128" s="45"/>
      <c r="B128" s="45"/>
      <c r="C128" s="45"/>
      <c r="D128" s="45"/>
      <c r="E128" s="45"/>
      <c r="F128" s="45"/>
      <c r="G128" s="45"/>
      <c r="H128" s="45"/>
      <c r="I128" s="45"/>
      <c r="J128" s="45"/>
      <c r="K128" s="45"/>
      <c r="L128" s="45"/>
      <c r="M128" s="45"/>
      <c r="N128" s="45"/>
      <c r="O128" s="45"/>
      <c r="P128" s="45"/>
      <c r="Q128" s="45"/>
      <c r="R128" s="45"/>
      <c r="S128" s="45"/>
      <c r="T128" s="45"/>
      <c r="U128" s="45"/>
      <c r="V128" s="45"/>
      <c r="W128" s="45"/>
      <c r="X128" s="45"/>
      <c r="Y128" s="45"/>
      <c r="Z128" s="45"/>
      <c r="AA128" s="45"/>
      <c r="AB128" s="45"/>
      <c r="AC128" s="45"/>
      <c r="AD128" s="45"/>
      <c r="AE128" s="45"/>
      <c r="AF128" s="45"/>
      <c r="AG128" s="45"/>
      <c r="AH128" s="45"/>
      <c r="AI128" s="45"/>
      <c r="AJ128" s="45"/>
      <c r="AK128" s="45"/>
      <c r="AL128" s="45"/>
      <c r="AM128" s="45"/>
      <c r="AN128" s="45"/>
      <c r="AO128" s="45"/>
      <c r="AP128" s="45"/>
      <c r="AQ128" s="45"/>
      <c r="AR128" s="45"/>
      <c r="AS128" s="45"/>
      <c r="AT128" s="45"/>
      <c r="AU128" s="45"/>
      <c r="AV128" s="45"/>
      <c r="AW128" s="45"/>
      <c r="AX128" s="45"/>
      <c r="AY128" s="45"/>
      <c r="AZ128" s="45"/>
      <c r="BA128" s="45"/>
    </row>
    <row r="129" spans="1:53" x14ac:dyDescent="0.25">
      <c r="A129" s="45"/>
      <c r="B129" s="45"/>
      <c r="C129" s="45"/>
      <c r="D129" s="45"/>
      <c r="E129" s="45"/>
      <c r="F129" s="45"/>
      <c r="G129" s="45"/>
      <c r="H129" s="45"/>
      <c r="I129" s="45"/>
      <c r="J129" s="45"/>
      <c r="K129" s="45"/>
      <c r="L129" s="45"/>
      <c r="M129" s="45"/>
      <c r="N129" s="45"/>
      <c r="O129" s="45"/>
      <c r="P129" s="45"/>
      <c r="Q129" s="45"/>
      <c r="R129" s="45"/>
      <c r="S129" s="45"/>
      <c r="T129" s="45"/>
      <c r="U129" s="45"/>
      <c r="V129" s="45"/>
      <c r="W129" s="45"/>
      <c r="X129" s="45"/>
      <c r="Y129" s="45"/>
      <c r="Z129" s="45"/>
      <c r="AA129" s="45"/>
      <c r="AB129" s="45"/>
      <c r="AC129" s="45"/>
      <c r="AD129" s="45"/>
      <c r="AE129" s="45"/>
      <c r="AF129" s="45"/>
      <c r="AG129" s="45"/>
      <c r="AH129" s="45"/>
      <c r="AI129" s="45"/>
      <c r="AJ129" s="45"/>
      <c r="AK129" s="45"/>
      <c r="AL129" s="45"/>
      <c r="AM129" s="45"/>
      <c r="AN129" s="45"/>
      <c r="AO129" s="45"/>
      <c r="AP129" s="45"/>
      <c r="AQ129" s="45"/>
      <c r="AR129" s="45"/>
      <c r="AS129" s="45"/>
      <c r="AT129" s="45"/>
      <c r="AU129" s="45"/>
      <c r="AV129" s="45"/>
      <c r="AW129" s="45"/>
      <c r="AX129" s="45"/>
      <c r="AY129" s="45"/>
      <c r="AZ129" s="45"/>
      <c r="BA129" s="45"/>
    </row>
    <row r="130" spans="1:53" x14ac:dyDescent="0.25">
      <c r="A130" s="45"/>
      <c r="B130" s="45"/>
      <c r="C130" s="45"/>
      <c r="D130" s="45"/>
      <c r="E130" s="45"/>
      <c r="F130" s="45"/>
      <c r="G130" s="45"/>
      <c r="H130" s="45"/>
      <c r="I130" s="45"/>
      <c r="J130" s="45"/>
      <c r="K130" s="45"/>
      <c r="L130" s="45"/>
      <c r="M130" s="45"/>
      <c r="N130" s="45"/>
      <c r="O130" s="45"/>
      <c r="P130" s="45"/>
      <c r="Q130" s="45"/>
      <c r="R130" s="45"/>
      <c r="S130" s="45"/>
      <c r="T130" s="45"/>
      <c r="U130" s="45"/>
      <c r="V130" s="45"/>
      <c r="W130" s="45"/>
      <c r="X130" s="45"/>
      <c r="Y130" s="45"/>
      <c r="Z130" s="45"/>
      <c r="AA130" s="45"/>
      <c r="AB130" s="45"/>
      <c r="AC130" s="45"/>
      <c r="AD130" s="45"/>
      <c r="AE130" s="45"/>
      <c r="AF130" s="45"/>
      <c r="AG130" s="45"/>
      <c r="AH130" s="45"/>
      <c r="AI130" s="45"/>
      <c r="AJ130" s="45"/>
      <c r="AK130" s="45"/>
      <c r="AL130" s="45"/>
      <c r="AM130" s="45"/>
      <c r="AN130" s="45"/>
      <c r="AO130" s="45"/>
      <c r="AP130" s="45"/>
      <c r="AQ130" s="45"/>
      <c r="AR130" s="45"/>
      <c r="AS130" s="45"/>
      <c r="AT130" s="45"/>
      <c r="AU130" s="45"/>
      <c r="AV130" s="45"/>
      <c r="AW130" s="45"/>
      <c r="AX130" s="45"/>
      <c r="AY130" s="45"/>
      <c r="AZ130" s="45"/>
      <c r="BA130" s="45"/>
    </row>
    <row r="131" spans="1:53" x14ac:dyDescent="0.25">
      <c r="A131" s="45"/>
      <c r="B131" s="45"/>
      <c r="C131" s="45"/>
      <c r="D131" s="45"/>
      <c r="E131" s="45"/>
      <c r="F131" s="45"/>
      <c r="G131" s="45"/>
      <c r="H131" s="45"/>
      <c r="I131" s="45"/>
      <c r="J131" s="45"/>
      <c r="K131" s="45"/>
      <c r="L131" s="45"/>
      <c r="M131" s="45"/>
      <c r="N131" s="45"/>
      <c r="O131" s="45"/>
      <c r="P131" s="45"/>
      <c r="Q131" s="45"/>
      <c r="R131" s="45"/>
      <c r="S131" s="45"/>
      <c r="T131" s="45"/>
      <c r="U131" s="45"/>
      <c r="V131" s="45"/>
      <c r="W131" s="45"/>
      <c r="X131" s="45"/>
      <c r="Y131" s="45"/>
      <c r="Z131" s="45"/>
      <c r="AA131" s="45"/>
      <c r="AB131" s="45"/>
      <c r="AC131" s="45"/>
      <c r="AD131" s="45"/>
      <c r="AE131" s="45"/>
      <c r="AF131" s="45"/>
      <c r="AG131" s="45"/>
      <c r="AH131" s="45"/>
      <c r="AI131" s="45"/>
      <c r="AJ131" s="45"/>
      <c r="AK131" s="45"/>
      <c r="AL131" s="45"/>
      <c r="AM131" s="45"/>
      <c r="AN131" s="45"/>
      <c r="AO131" s="45"/>
      <c r="AP131" s="45"/>
      <c r="AQ131" s="45"/>
      <c r="AR131" s="45"/>
      <c r="AS131" s="45"/>
      <c r="AT131" s="45"/>
      <c r="AU131" s="45"/>
      <c r="AV131" s="45"/>
      <c r="AW131" s="45"/>
      <c r="AX131" s="45"/>
      <c r="AY131" s="45"/>
      <c r="AZ131" s="45"/>
      <c r="BA131" s="45"/>
    </row>
    <row r="132" spans="1:53" x14ac:dyDescent="0.25">
      <c r="A132" s="45"/>
      <c r="B132" s="45"/>
      <c r="C132" s="45"/>
      <c r="D132" s="45"/>
      <c r="E132" s="45"/>
      <c r="F132" s="45"/>
      <c r="G132" s="45"/>
      <c r="H132" s="45"/>
      <c r="I132" s="45"/>
      <c r="J132" s="45"/>
      <c r="K132" s="45"/>
      <c r="L132" s="45"/>
      <c r="M132" s="45"/>
      <c r="N132" s="45"/>
      <c r="O132" s="45"/>
      <c r="P132" s="45"/>
      <c r="Q132" s="45"/>
      <c r="R132" s="45"/>
      <c r="S132" s="45"/>
      <c r="T132" s="45"/>
      <c r="U132" s="45"/>
      <c r="V132" s="45"/>
      <c r="W132" s="45"/>
      <c r="X132" s="45"/>
      <c r="Y132" s="45"/>
      <c r="Z132" s="45"/>
      <c r="AA132" s="45"/>
      <c r="AB132" s="45"/>
      <c r="AC132" s="45"/>
      <c r="AD132" s="45"/>
      <c r="AE132" s="45"/>
      <c r="AF132" s="45"/>
      <c r="AG132" s="45"/>
      <c r="AH132" s="45"/>
      <c r="AI132" s="45"/>
      <c r="AJ132" s="45"/>
      <c r="AK132" s="45"/>
      <c r="AL132" s="45"/>
      <c r="AM132" s="45"/>
      <c r="AN132" s="45"/>
      <c r="AO132" s="45"/>
      <c r="AP132" s="45"/>
      <c r="AQ132" s="45"/>
      <c r="AR132" s="45"/>
      <c r="AS132" s="45"/>
      <c r="AT132" s="45"/>
      <c r="AU132" s="45"/>
      <c r="AV132" s="45"/>
      <c r="AW132" s="45"/>
      <c r="AX132" s="45"/>
      <c r="AY132" s="45"/>
      <c r="AZ132" s="45"/>
      <c r="BA132" s="45"/>
    </row>
  </sheetData>
  <mergeCells count="2">
    <mergeCell ref="L26:S29"/>
    <mergeCell ref="E15:H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Battle">
                <anchor moveWithCells="1" sizeWithCells="1">
                  <from>
                    <xdr:col>6</xdr:col>
                    <xdr:colOff>190500</xdr:colOff>
                    <xdr:row>5</xdr:row>
                    <xdr:rowOff>85725</xdr:rowOff>
                  </from>
                  <to>
                    <xdr:col>9</xdr:col>
                    <xdr:colOff>476250</xdr:colOff>
                    <xdr:row>8</xdr:row>
                    <xdr:rowOff>66675</xdr:rowOff>
                  </to>
                </anchor>
              </controlPr>
            </control>
          </mc:Choice>
        </mc:AlternateContent>
        <mc:AlternateContent xmlns:mc="http://schemas.openxmlformats.org/markup-compatibility/2006">
          <mc:Choice Requires="x14">
            <control shapeId="4118" r:id="rId5" name="Button 22">
              <controlPr defaultSize="0" print="0" autoFill="0" autoPict="0" macro="[0]!BattleOver">
                <anchor moveWithCells="1" sizeWithCells="1">
                  <from>
                    <xdr:col>6</xdr:col>
                    <xdr:colOff>495300</xdr:colOff>
                    <xdr:row>10</xdr:row>
                    <xdr:rowOff>9525</xdr:rowOff>
                  </from>
                  <to>
                    <xdr:col>9</xdr:col>
                    <xdr:colOff>219075</xdr:colOff>
                    <xdr:row>12</xdr:row>
                    <xdr:rowOff>114300</xdr:rowOff>
                  </to>
                </anchor>
              </controlPr>
            </control>
          </mc:Choice>
        </mc:AlternateContent>
        <mc:AlternateContent xmlns:mc="http://schemas.openxmlformats.org/markup-compatibility/2006">
          <mc:Choice Requires="x14">
            <control shapeId="4119" r:id="rId6" name="Button 23">
              <controlPr defaultSize="0" print="0" autoFill="0" autoPict="0" macro="[0]!New_Game">
                <anchor moveWithCells="1" sizeWithCells="1">
                  <from>
                    <xdr:col>16</xdr:col>
                    <xdr:colOff>409575</xdr:colOff>
                    <xdr:row>23</xdr:row>
                    <xdr:rowOff>9525</xdr:rowOff>
                  </from>
                  <to>
                    <xdr:col>20</xdr:col>
                    <xdr:colOff>542925</xdr:colOff>
                    <xdr:row>24</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J36"/>
  <sheetViews>
    <sheetView workbookViewId="0">
      <selection sqref="A1:AB2"/>
    </sheetView>
  </sheetViews>
  <sheetFormatPr defaultRowHeight="15" x14ac:dyDescent="0.25"/>
  <cols>
    <col min="1" max="1" width="13.140625" customWidth="1"/>
    <col min="2" max="2" width="10.7109375" bestFit="1" customWidth="1"/>
    <col min="3" max="3" width="15" customWidth="1"/>
    <col min="4" max="4" width="13.5703125" customWidth="1"/>
    <col min="5" max="5" width="3" customWidth="1"/>
    <col min="6" max="10" width="4" customWidth="1"/>
    <col min="11" max="11" width="11.28515625" customWidth="1"/>
    <col min="12" max="12" width="4.85546875" customWidth="1"/>
    <col min="13" max="13" width="7.85546875" customWidth="1"/>
    <col min="14" max="14" width="4.85546875" customWidth="1"/>
    <col min="15" max="15" width="7.85546875" customWidth="1"/>
    <col min="16" max="16" width="5.85546875" customWidth="1"/>
    <col min="17" max="17" width="8.85546875" customWidth="1"/>
    <col min="18" max="18" width="5.85546875" customWidth="1"/>
    <col min="19" max="19" width="8.85546875" customWidth="1"/>
    <col min="20" max="20" width="11.28515625" customWidth="1"/>
    <col min="21" max="22" width="7.85546875" customWidth="1"/>
    <col min="23" max="23" width="5.85546875" customWidth="1"/>
    <col min="24" max="24" width="7.85546875" customWidth="1"/>
    <col min="25" max="25" width="8.85546875" customWidth="1"/>
    <col min="26" max="26" width="5.85546875" customWidth="1"/>
    <col min="27" max="27" width="7.85546875" customWidth="1"/>
    <col min="28" max="28" width="8.85546875" customWidth="1"/>
    <col min="29" max="29" width="11.28515625" bestFit="1" customWidth="1"/>
  </cols>
  <sheetData>
    <row r="1" spans="1:36" x14ac:dyDescent="0.25">
      <c r="A1" s="96" t="s">
        <v>72</v>
      </c>
      <c r="B1" s="97"/>
      <c r="C1" s="97"/>
      <c r="D1" s="97"/>
      <c r="E1" s="97"/>
      <c r="F1" s="97"/>
      <c r="G1" s="97"/>
      <c r="H1" s="97"/>
      <c r="I1" s="97"/>
      <c r="J1" s="97"/>
      <c r="K1" s="97"/>
      <c r="L1" s="97"/>
      <c r="M1" s="97"/>
      <c r="N1" s="97"/>
      <c r="O1" s="97"/>
      <c r="P1" s="97"/>
      <c r="Q1" s="97"/>
      <c r="R1" s="97"/>
      <c r="S1" s="97"/>
      <c r="T1" s="97"/>
      <c r="U1" s="97"/>
      <c r="V1" s="97"/>
      <c r="W1" s="97"/>
      <c r="X1" s="97"/>
      <c r="Y1" s="97"/>
      <c r="Z1" s="97"/>
      <c r="AA1" s="97"/>
      <c r="AB1" s="97"/>
      <c r="AC1" s="53"/>
      <c r="AD1" s="53"/>
      <c r="AE1" s="53"/>
      <c r="AF1" s="53"/>
      <c r="AG1" s="53"/>
      <c r="AH1" s="53"/>
      <c r="AI1" s="53"/>
      <c r="AJ1" s="53"/>
    </row>
    <row r="2" spans="1:36" x14ac:dyDescent="0.25">
      <c r="A2" s="97"/>
      <c r="B2" s="97"/>
      <c r="C2" s="97"/>
      <c r="D2" s="97"/>
      <c r="E2" s="97"/>
      <c r="F2" s="97"/>
      <c r="G2" s="97"/>
      <c r="H2" s="97"/>
      <c r="I2" s="97"/>
      <c r="J2" s="97"/>
      <c r="K2" s="97"/>
      <c r="L2" s="97"/>
      <c r="M2" s="97"/>
      <c r="N2" s="97"/>
      <c r="O2" s="97"/>
      <c r="P2" s="97"/>
      <c r="Q2" s="97"/>
      <c r="R2" s="97"/>
      <c r="S2" s="97"/>
      <c r="T2" s="97"/>
      <c r="U2" s="97"/>
      <c r="V2" s="97"/>
      <c r="W2" s="97"/>
      <c r="X2" s="97"/>
      <c r="Y2" s="97"/>
      <c r="Z2" s="97"/>
      <c r="AA2" s="97"/>
      <c r="AB2" s="97"/>
      <c r="AC2" s="53"/>
      <c r="AD2" s="53"/>
      <c r="AE2" s="53"/>
      <c r="AF2" s="53"/>
      <c r="AG2" s="53"/>
      <c r="AH2" s="53"/>
      <c r="AI2" s="53"/>
      <c r="AJ2" s="53"/>
    </row>
    <row r="3" spans="1:36" x14ac:dyDescent="0.25">
      <c r="A3" s="51" t="s">
        <v>70</v>
      </c>
      <c r="B3" t="s">
        <v>69</v>
      </c>
      <c r="C3" t="s">
        <v>68</v>
      </c>
      <c r="D3" t="s">
        <v>67</v>
      </c>
      <c r="E3" s="53"/>
      <c r="F3" s="53"/>
      <c r="G3" s="53"/>
      <c r="H3" s="53"/>
      <c r="I3" s="53"/>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row>
    <row r="4" spans="1:36" x14ac:dyDescent="0.25">
      <c r="A4" s="52" t="s">
        <v>60</v>
      </c>
      <c r="B4" s="50">
        <v>0</v>
      </c>
      <c r="C4" s="50">
        <v>6</v>
      </c>
      <c r="D4" s="50">
        <v>34</v>
      </c>
      <c r="E4" s="53"/>
      <c r="F4" s="53"/>
      <c r="G4" s="53"/>
      <c r="H4" s="53"/>
      <c r="I4" s="53"/>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row>
    <row r="5" spans="1:36" x14ac:dyDescent="0.25">
      <c r="A5" s="52" t="s">
        <v>9</v>
      </c>
      <c r="B5" s="50">
        <v>10</v>
      </c>
      <c r="C5" s="50">
        <v>4</v>
      </c>
      <c r="D5" s="50">
        <v>5</v>
      </c>
      <c r="E5" s="53"/>
      <c r="F5" s="53"/>
      <c r="G5" s="53"/>
      <c r="H5" s="53"/>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row>
    <row r="6" spans="1:36" x14ac:dyDescent="0.25">
      <c r="A6" s="52" t="s">
        <v>17</v>
      </c>
      <c r="B6" s="50">
        <v>20</v>
      </c>
      <c r="C6" s="50">
        <v>6</v>
      </c>
      <c r="D6" s="50">
        <v>25</v>
      </c>
      <c r="E6" s="53"/>
      <c r="F6" s="53"/>
      <c r="G6" s="53"/>
      <c r="H6" s="53"/>
      <c r="I6" s="53"/>
      <c r="J6" s="53"/>
      <c r="K6" s="53"/>
      <c r="L6" s="53"/>
      <c r="M6" s="53"/>
      <c r="N6" s="53"/>
      <c r="O6" s="53"/>
      <c r="P6" s="53"/>
      <c r="Q6" s="53"/>
      <c r="R6" s="53"/>
      <c r="S6" s="53"/>
      <c r="T6" s="53"/>
      <c r="U6" s="53"/>
      <c r="V6" s="53"/>
      <c r="W6" s="53"/>
      <c r="X6" s="53"/>
      <c r="Y6" s="53"/>
      <c r="Z6" s="53"/>
      <c r="AA6" s="53"/>
      <c r="AB6" s="53"/>
      <c r="AC6" s="53"/>
      <c r="AD6" s="53"/>
      <c r="AE6" s="53"/>
      <c r="AF6" s="53"/>
      <c r="AG6" s="53"/>
      <c r="AH6" s="53"/>
      <c r="AI6" s="53"/>
      <c r="AJ6" s="53"/>
    </row>
    <row r="7" spans="1:36" x14ac:dyDescent="0.25">
      <c r="A7" s="52" t="s">
        <v>18</v>
      </c>
      <c r="B7" s="50">
        <v>35</v>
      </c>
      <c r="C7" s="50">
        <v>6</v>
      </c>
      <c r="D7" s="50">
        <v>35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row>
    <row r="8" spans="1:36" x14ac:dyDescent="0.25">
      <c r="A8" s="52" t="s">
        <v>21</v>
      </c>
      <c r="B8" s="50">
        <v>150</v>
      </c>
      <c r="C8" s="50">
        <v>20</v>
      </c>
      <c r="D8" s="50">
        <v>50</v>
      </c>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row>
    <row r="9" spans="1:36" x14ac:dyDescent="0.25">
      <c r="A9" s="52" t="s">
        <v>20</v>
      </c>
      <c r="B9" s="50">
        <v>100</v>
      </c>
      <c r="C9" s="50">
        <v>12</v>
      </c>
      <c r="D9" s="50">
        <v>80</v>
      </c>
      <c r="E9" s="53"/>
      <c r="F9" s="53"/>
      <c r="G9" s="53"/>
      <c r="H9" s="53"/>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row>
    <row r="10" spans="1:36" x14ac:dyDescent="0.25">
      <c r="A10" s="52" t="s">
        <v>22</v>
      </c>
      <c r="B10" s="50">
        <v>300</v>
      </c>
      <c r="C10" s="50">
        <v>20</v>
      </c>
      <c r="D10" s="50">
        <v>120</v>
      </c>
      <c r="E10" s="53"/>
      <c r="F10" s="53"/>
      <c r="G10" s="53"/>
      <c r="H10" s="53"/>
      <c r="I10" s="53"/>
      <c r="J10" s="53"/>
      <c r="K10" s="53"/>
      <c r="L10" s="53"/>
      <c r="M10" s="53"/>
      <c r="N10" s="53"/>
      <c r="O10" s="53"/>
      <c r="P10" s="53"/>
      <c r="Q10" s="53"/>
      <c r="R10" s="53"/>
      <c r="S10" s="53"/>
      <c r="T10" s="53"/>
      <c r="U10" s="53"/>
      <c r="V10" s="53"/>
      <c r="W10" s="53"/>
      <c r="X10" s="53"/>
      <c r="Y10" s="53"/>
      <c r="Z10" s="53"/>
      <c r="AA10" s="53"/>
      <c r="AB10" s="53"/>
      <c r="AC10" s="53"/>
      <c r="AD10" s="53"/>
      <c r="AE10" s="53"/>
      <c r="AF10" s="53"/>
      <c r="AG10" s="53"/>
      <c r="AH10" s="53"/>
      <c r="AI10" s="53"/>
      <c r="AJ10" s="53"/>
    </row>
    <row r="11" spans="1:36" x14ac:dyDescent="0.25">
      <c r="A11" s="52" t="s">
        <v>10</v>
      </c>
      <c r="B11" s="50">
        <v>500</v>
      </c>
      <c r="C11" s="50">
        <v>20</v>
      </c>
      <c r="D11" s="50">
        <v>250</v>
      </c>
      <c r="E11" s="53"/>
      <c r="F11" s="53"/>
      <c r="G11" s="53"/>
      <c r="H11" s="53"/>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row>
    <row r="12" spans="1:36" x14ac:dyDescent="0.25">
      <c r="A12" s="52" t="s">
        <v>19</v>
      </c>
      <c r="B12" s="50">
        <v>420</v>
      </c>
      <c r="C12" s="50">
        <v>8</v>
      </c>
      <c r="D12" s="50">
        <v>65</v>
      </c>
      <c r="E12" s="53"/>
      <c r="F12" s="53"/>
      <c r="G12" s="53"/>
      <c r="H12" s="53"/>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row>
    <row r="13" spans="1:36" x14ac:dyDescent="0.25">
      <c r="A13" s="54" t="s">
        <v>71</v>
      </c>
      <c r="B13" s="55">
        <v>1535</v>
      </c>
      <c r="C13" s="55">
        <v>102</v>
      </c>
      <c r="D13" s="55">
        <v>664</v>
      </c>
      <c r="E13" s="53"/>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row>
    <row r="14" spans="1:36" x14ac:dyDescent="0.25">
      <c r="A14" s="53"/>
      <c r="B14" s="53"/>
      <c r="C14" s="53"/>
      <c r="D14" s="53"/>
      <c r="E14" s="53"/>
      <c r="F14" s="53"/>
      <c r="G14" s="53"/>
      <c r="H14" s="53"/>
      <c r="I14" s="53"/>
      <c r="J14" s="53"/>
      <c r="K14" s="53"/>
      <c r="L14" s="53"/>
      <c r="M14" s="53"/>
      <c r="N14" s="53"/>
      <c r="O14" s="53"/>
      <c r="P14" s="53"/>
      <c r="Q14" s="53"/>
      <c r="R14" s="53"/>
      <c r="S14" s="53"/>
      <c r="T14" s="53"/>
      <c r="U14" s="53"/>
      <c r="V14" s="53"/>
      <c r="W14" s="53"/>
      <c r="X14" s="53"/>
      <c r="Y14" s="53"/>
      <c r="Z14" s="53"/>
      <c r="AA14" s="53"/>
      <c r="AB14" s="53"/>
      <c r="AC14" s="53"/>
      <c r="AD14" s="53"/>
      <c r="AE14" s="53"/>
      <c r="AF14" s="53"/>
      <c r="AG14" s="53"/>
      <c r="AH14" s="53"/>
      <c r="AI14" s="53"/>
      <c r="AJ14" s="53"/>
    </row>
    <row r="15" spans="1:36" x14ac:dyDescent="0.25">
      <c r="A15" s="53"/>
      <c r="B15" s="53"/>
      <c r="C15" s="53"/>
      <c r="D15" s="53"/>
      <c r="E15" s="53"/>
      <c r="F15" s="53"/>
      <c r="G15" s="53"/>
      <c r="H15" s="53"/>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row>
    <row r="16" spans="1:36" x14ac:dyDescent="0.25">
      <c r="A16" s="53"/>
      <c r="B16" s="53"/>
      <c r="C16" s="53"/>
      <c r="D16" s="53"/>
      <c r="E16" s="53"/>
      <c r="F16" s="53"/>
      <c r="G16" s="53"/>
      <c r="H16" s="53"/>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row>
    <row r="17" spans="1:36" x14ac:dyDescent="0.25">
      <c r="A17" s="53"/>
      <c r="B17" s="53"/>
      <c r="C17" s="53"/>
      <c r="D17" s="53"/>
      <c r="E17" s="53"/>
      <c r="F17" s="53"/>
      <c r="G17" s="53"/>
      <c r="H17" s="53"/>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row>
    <row r="18" spans="1:36" x14ac:dyDescent="0.25">
      <c r="A18" s="53"/>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row>
    <row r="19" spans="1:36" x14ac:dyDescent="0.25">
      <c r="A19" s="53"/>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row>
    <row r="20" spans="1:36" x14ac:dyDescent="0.25">
      <c r="A20" s="53"/>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row>
    <row r="21" spans="1:36" x14ac:dyDescent="0.25">
      <c r="A21" s="53"/>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row>
    <row r="22" spans="1:36" x14ac:dyDescent="0.25">
      <c r="A22" s="53"/>
      <c r="B22" s="53"/>
      <c r="C22" s="53"/>
      <c r="D22" s="53"/>
      <c r="E22" s="53"/>
      <c r="F22" s="53"/>
      <c r="G22" s="53"/>
      <c r="H22" s="53"/>
      <c r="I22" s="53"/>
      <c r="J22" s="53"/>
      <c r="K22" s="53"/>
      <c r="L22" s="53"/>
      <c r="M22" s="53"/>
      <c r="N22" s="53"/>
      <c r="O22" s="53"/>
      <c r="P22" s="53"/>
      <c r="Q22" s="53"/>
      <c r="R22" s="53"/>
      <c r="S22" s="53"/>
      <c r="T22" s="53"/>
      <c r="U22" s="53"/>
      <c r="V22" s="53"/>
      <c r="W22" s="53"/>
      <c r="X22" s="53"/>
      <c r="Y22" s="53"/>
      <c r="Z22" s="53"/>
      <c r="AA22" s="53"/>
      <c r="AB22" s="53"/>
      <c r="AC22" s="53"/>
      <c r="AD22" s="53"/>
      <c r="AE22" s="53"/>
      <c r="AF22" s="53"/>
      <c r="AG22" s="53"/>
      <c r="AH22" s="53"/>
      <c r="AI22" s="53"/>
      <c r="AJ22" s="53"/>
    </row>
    <row r="23" spans="1:36" x14ac:dyDescent="0.25">
      <c r="A23" s="53"/>
      <c r="B23" s="53"/>
      <c r="C23" s="53"/>
      <c r="D23" s="53"/>
      <c r="E23" s="53"/>
      <c r="F23" s="53"/>
      <c r="G23" s="53"/>
      <c r="H23" s="53"/>
      <c r="I23" s="53"/>
      <c r="J23" s="53"/>
      <c r="K23" s="53"/>
      <c r="L23" s="53"/>
      <c r="M23" s="53"/>
      <c r="N23" s="53"/>
      <c r="O23" s="53"/>
      <c r="P23" s="53"/>
      <c r="Q23" s="53"/>
      <c r="R23" s="53"/>
      <c r="S23" s="53"/>
      <c r="T23" s="53"/>
      <c r="U23" s="53"/>
      <c r="V23" s="53"/>
      <c r="W23" s="53"/>
      <c r="X23" s="53"/>
      <c r="Y23" s="53"/>
      <c r="Z23" s="53"/>
      <c r="AA23" s="53"/>
      <c r="AB23" s="53"/>
      <c r="AC23" s="53"/>
      <c r="AD23" s="53"/>
      <c r="AE23" s="53"/>
      <c r="AF23" s="53"/>
      <c r="AG23" s="53"/>
      <c r="AH23" s="53"/>
      <c r="AI23" s="53"/>
      <c r="AJ23" s="53"/>
    </row>
    <row r="24" spans="1:36" x14ac:dyDescent="0.25">
      <c r="A24" s="53"/>
      <c r="B24" s="53"/>
      <c r="C24" s="53"/>
      <c r="D24" s="53"/>
      <c r="E24" s="53"/>
      <c r="F24" s="53"/>
      <c r="G24" s="53"/>
      <c r="H24" s="53"/>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row>
    <row r="25" spans="1:36" x14ac:dyDescent="0.25">
      <c r="A25" s="53"/>
      <c r="B25" s="53"/>
      <c r="C25" s="53"/>
      <c r="D25" s="53"/>
      <c r="E25" s="53"/>
      <c r="F25" s="53"/>
      <c r="G25" s="53"/>
      <c r="H25" s="53"/>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row>
    <row r="26" spans="1:36" x14ac:dyDescent="0.25">
      <c r="A26" s="53"/>
      <c r="B26" s="53"/>
      <c r="C26" s="53"/>
      <c r="D26" s="53"/>
      <c r="E26" s="53"/>
      <c r="F26" s="53"/>
      <c r="G26" s="53"/>
      <c r="H26" s="53"/>
      <c r="I26" s="53"/>
      <c r="J26" s="53"/>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row>
    <row r="27" spans="1:36" x14ac:dyDescent="0.25">
      <c r="A27" s="53"/>
      <c r="B27" s="53"/>
      <c r="C27" s="53"/>
      <c r="D27" s="53"/>
      <c r="E27" s="53"/>
      <c r="F27" s="53"/>
      <c r="G27" s="53"/>
      <c r="H27" s="53"/>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row>
    <row r="28" spans="1:36" x14ac:dyDescent="0.25">
      <c r="A28" s="53"/>
      <c r="B28" s="53"/>
      <c r="C28" s="53"/>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row>
    <row r="29" spans="1:36" x14ac:dyDescent="0.25">
      <c r="A29" s="53"/>
      <c r="B29" s="53"/>
      <c r="C29" s="53"/>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row>
    <row r="30" spans="1:36" x14ac:dyDescent="0.25">
      <c r="A30" s="53"/>
      <c r="B30" s="53"/>
      <c r="C30" s="53"/>
      <c r="D30" s="53"/>
      <c r="E30" s="53"/>
      <c r="F30" s="53"/>
      <c r="G30" s="53"/>
      <c r="H30" s="53"/>
      <c r="I30" s="53"/>
      <c r="J30" s="53"/>
      <c r="K30" s="53"/>
      <c r="L30" s="53"/>
      <c r="M30" s="53"/>
      <c r="N30" s="53"/>
      <c r="O30" s="53"/>
      <c r="P30" s="53"/>
      <c r="Q30" s="53"/>
      <c r="R30" s="53"/>
      <c r="S30" s="53"/>
      <c r="T30" s="53"/>
      <c r="U30" s="53"/>
      <c r="V30" s="53"/>
      <c r="W30" s="53"/>
      <c r="X30" s="53"/>
      <c r="Y30" s="53"/>
      <c r="Z30" s="53"/>
      <c r="AA30" s="53"/>
      <c r="AB30" s="53"/>
      <c r="AC30" s="53"/>
      <c r="AD30" s="53"/>
      <c r="AE30" s="53"/>
      <c r="AF30" s="53"/>
      <c r="AG30" s="53"/>
      <c r="AH30" s="53"/>
      <c r="AI30" s="53"/>
      <c r="AJ30" s="53"/>
    </row>
    <row r="31" spans="1:36" x14ac:dyDescent="0.25">
      <c r="A31" s="53"/>
      <c r="B31" s="53"/>
      <c r="C31" s="53"/>
      <c r="D31" s="53"/>
      <c r="E31" s="53"/>
      <c r="F31" s="53"/>
      <c r="G31" s="53"/>
      <c r="H31" s="53"/>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row>
    <row r="32" spans="1:36" x14ac:dyDescent="0.25">
      <c r="A32" s="53"/>
      <c r="B32" s="53"/>
      <c r="C32" s="53"/>
      <c r="D32" s="53"/>
      <c r="E32" s="53"/>
      <c r="F32" s="53"/>
      <c r="G32" s="53"/>
      <c r="H32" s="53"/>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row>
    <row r="33" spans="1:36" x14ac:dyDescent="0.25">
      <c r="A33" s="53"/>
      <c r="B33" s="53"/>
      <c r="C33" s="53"/>
      <c r="D33" s="53"/>
      <c r="E33" s="53"/>
      <c r="F33" s="53"/>
      <c r="G33" s="53"/>
      <c r="H33" s="53"/>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row>
    <row r="34" spans="1:36" x14ac:dyDescent="0.25">
      <c r="A34" s="53"/>
      <c r="B34" s="53"/>
      <c r="C34" s="53"/>
      <c r="D34" s="53"/>
      <c r="E34" s="53"/>
      <c r="F34" s="53"/>
      <c r="G34" s="53"/>
      <c r="H34" s="53"/>
      <c r="I34" s="53"/>
      <c r="J34" s="53"/>
      <c r="K34" s="53"/>
      <c r="L34" s="53"/>
      <c r="M34" s="53"/>
      <c r="N34" s="53"/>
      <c r="O34" s="53"/>
      <c r="P34" s="53"/>
      <c r="Q34" s="53"/>
      <c r="R34" s="53"/>
      <c r="S34" s="53"/>
      <c r="T34" s="53"/>
      <c r="U34" s="53"/>
      <c r="V34" s="53"/>
      <c r="W34" s="53"/>
      <c r="X34" s="53"/>
      <c r="Y34" s="53"/>
      <c r="Z34" s="53"/>
      <c r="AA34" s="53"/>
      <c r="AB34" s="53"/>
      <c r="AC34" s="53"/>
      <c r="AD34" s="53"/>
      <c r="AE34" s="53"/>
      <c r="AF34" s="53"/>
      <c r="AG34" s="53"/>
      <c r="AH34" s="53"/>
      <c r="AI34" s="53"/>
      <c r="AJ34" s="53"/>
    </row>
    <row r="35" spans="1:36" x14ac:dyDescent="0.25">
      <c r="A35" s="53"/>
      <c r="B35" s="53"/>
      <c r="C35" s="53"/>
      <c r="D35" s="53"/>
      <c r="E35" s="53"/>
      <c r="F35" s="53"/>
      <c r="G35" s="53"/>
      <c r="H35" s="53"/>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row>
    <row r="36" spans="1:36" x14ac:dyDescent="0.25">
      <c r="A36" s="53"/>
      <c r="B36" s="53"/>
      <c r="C36" s="53"/>
      <c r="D36" s="53"/>
      <c r="E36" s="53"/>
      <c r="F36" s="53"/>
      <c r="G36" s="53"/>
      <c r="H36" s="53"/>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row>
  </sheetData>
  <mergeCells count="1">
    <mergeCell ref="A1:AB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dimension ref="A1:P500"/>
  <sheetViews>
    <sheetView workbookViewId="0">
      <selection activeCell="N9" sqref="N9"/>
    </sheetView>
  </sheetViews>
  <sheetFormatPr defaultRowHeight="15" x14ac:dyDescent="0.25"/>
  <cols>
    <col min="1" max="1" width="16.7109375" bestFit="1" customWidth="1"/>
    <col min="2" max="2" width="13.42578125" customWidth="1"/>
    <col min="3" max="3" width="22.42578125" bestFit="1" customWidth="1"/>
    <col min="4" max="5" width="13.42578125" customWidth="1"/>
    <col min="6" max="6" width="19.85546875" bestFit="1" customWidth="1"/>
    <col min="7" max="7" width="11.42578125" bestFit="1" customWidth="1"/>
    <col min="8" max="8" width="6.28515625" bestFit="1" customWidth="1"/>
    <col min="9" max="10" width="20.140625" bestFit="1" customWidth="1"/>
    <col min="11" max="11" width="21.28515625" bestFit="1" customWidth="1"/>
    <col min="12" max="12" width="12" bestFit="1" customWidth="1"/>
    <col min="13" max="13" width="14.140625" customWidth="1"/>
    <col min="14" max="14" width="13.5703125" bestFit="1" customWidth="1"/>
    <col min="15" max="15" width="15.85546875" bestFit="1" customWidth="1"/>
    <col min="16" max="16" width="15.5703125" customWidth="1"/>
    <col min="19" max="19" width="10.28515625" customWidth="1"/>
  </cols>
  <sheetData>
    <row r="1" spans="1:16" s="1" customFormat="1" x14ac:dyDescent="0.25">
      <c r="A1" s="73"/>
      <c r="B1" s="73"/>
      <c r="C1" s="73"/>
      <c r="D1" s="73"/>
      <c r="E1" s="73"/>
      <c r="F1" s="74"/>
      <c r="G1" s="75"/>
      <c r="H1" s="74"/>
      <c r="I1" s="74"/>
      <c r="J1" s="74"/>
      <c r="K1" s="74"/>
      <c r="L1" s="74"/>
      <c r="M1" s="74"/>
      <c r="N1" s="74"/>
      <c r="O1" s="74"/>
      <c r="P1" s="74"/>
    </row>
    <row r="2" spans="1:16" x14ac:dyDescent="0.25">
      <c r="A2" s="76"/>
      <c r="B2" s="76"/>
      <c r="C2" s="76"/>
      <c r="D2" s="76"/>
      <c r="E2" s="76"/>
      <c r="F2" s="77"/>
      <c r="G2" s="77"/>
      <c r="H2" s="77"/>
      <c r="I2" s="77"/>
      <c r="J2" s="29" t="s">
        <v>60</v>
      </c>
      <c r="K2" s="29" t="s">
        <v>12</v>
      </c>
      <c r="L2" s="77"/>
      <c r="M2" s="77"/>
      <c r="N2" s="77"/>
      <c r="O2" s="77"/>
      <c r="P2" s="77"/>
    </row>
    <row r="3" spans="1:16" x14ac:dyDescent="0.25">
      <c r="A3" s="71" t="s">
        <v>0</v>
      </c>
      <c r="B3" s="71" t="s">
        <v>13</v>
      </c>
      <c r="C3" s="71" t="s">
        <v>33</v>
      </c>
      <c r="D3" s="76"/>
      <c r="E3" s="3" t="s">
        <v>34</v>
      </c>
      <c r="F3" s="3" t="s">
        <v>35</v>
      </c>
      <c r="G3" s="77"/>
      <c r="H3" s="77"/>
      <c r="I3" s="72" t="s">
        <v>61</v>
      </c>
      <c r="J3" s="35">
        <f ca="1">IF(N7&lt;=Damage,0,IF(J8&gt;0,N7-J6,N7))</f>
        <v>34</v>
      </c>
      <c r="K3" s="36">
        <f>IFERROR(IF(O14&lt;=Damage_to_Monster,0,IF(O14&gt;0,O14-J9,O14)),0)</f>
        <v>0</v>
      </c>
      <c r="L3" s="77"/>
      <c r="M3" s="77"/>
      <c r="N3" s="77"/>
      <c r="O3" s="77"/>
      <c r="P3" s="77"/>
    </row>
    <row r="4" spans="1:16" x14ac:dyDescent="0.25">
      <c r="A4" s="27">
        <v>0</v>
      </c>
      <c r="B4" s="27">
        <v>0</v>
      </c>
      <c r="C4" s="27">
        <v>0</v>
      </c>
      <c r="D4" s="76"/>
      <c r="E4" s="28">
        <f>SUM(XP)</f>
        <v>0</v>
      </c>
      <c r="F4" s="28">
        <v>0</v>
      </c>
      <c r="G4" s="77"/>
      <c r="H4" s="77"/>
      <c r="I4" s="72" t="s">
        <v>62</v>
      </c>
      <c r="J4" s="24">
        <f>J6</f>
        <v>0</v>
      </c>
      <c r="K4" s="24">
        <f>J9</f>
        <v>0</v>
      </c>
      <c r="L4" s="77"/>
      <c r="M4" s="77"/>
      <c r="N4" s="77"/>
      <c r="O4" s="77"/>
      <c r="P4" s="77"/>
    </row>
    <row r="5" spans="1:16" x14ac:dyDescent="0.25">
      <c r="A5" s="4"/>
      <c r="B5" s="4"/>
      <c r="C5" s="4"/>
      <c r="D5" s="76"/>
      <c r="E5" s="76"/>
      <c r="F5" s="77"/>
      <c r="G5" s="77"/>
      <c r="H5" s="77"/>
      <c r="I5" s="77"/>
      <c r="J5" s="77"/>
      <c r="K5" s="77"/>
      <c r="L5" s="77"/>
      <c r="M5" s="77"/>
      <c r="N5" s="77"/>
      <c r="O5" s="77"/>
      <c r="P5" s="77"/>
    </row>
    <row r="6" spans="1:16" ht="15.75" thickBot="1" x14ac:dyDescent="0.3">
      <c r="A6" s="27"/>
      <c r="B6" s="27"/>
      <c r="C6" s="27"/>
      <c r="D6" s="76"/>
      <c r="E6" s="77"/>
      <c r="F6" s="77"/>
      <c r="G6" s="77"/>
      <c r="H6" s="77"/>
      <c r="I6" s="48" t="s">
        <v>63</v>
      </c>
      <c r="J6" s="49">
        <f>SUM(Dmg)</f>
        <v>0</v>
      </c>
      <c r="K6" s="77"/>
      <c r="L6" s="39" t="s">
        <v>23</v>
      </c>
      <c r="M6" s="42" t="s">
        <v>3</v>
      </c>
      <c r="N6" s="29" t="s">
        <v>15</v>
      </c>
      <c r="O6" s="29" t="s">
        <v>8</v>
      </c>
      <c r="P6" s="77"/>
    </row>
    <row r="7" spans="1:16" x14ac:dyDescent="0.25">
      <c r="A7" s="4"/>
      <c r="B7" s="4"/>
      <c r="C7" s="4"/>
      <c r="D7" s="77"/>
      <c r="E7" s="98" t="s">
        <v>3</v>
      </c>
      <c r="F7" s="98"/>
      <c r="G7" s="98"/>
      <c r="H7" s="77"/>
      <c r="I7" s="48" t="s">
        <v>64</v>
      </c>
      <c r="J7" s="49" t="e">
        <f>O13</f>
        <v>#N/A</v>
      </c>
      <c r="K7" s="77"/>
      <c r="L7" s="37">
        <v>34</v>
      </c>
      <c r="M7" s="43">
        <f>level</f>
        <v>1</v>
      </c>
      <c r="N7" s="44">
        <f>(Basehealth+VLOOKUP(M7,LVL,2,FALSE))</f>
        <v>34</v>
      </c>
      <c r="O7" s="44">
        <f>IF(N9="Dragon's Bane","X",VLOOKUP(M7,LevelTable[],3,FALSE))</f>
        <v>6</v>
      </c>
      <c r="P7" s="77"/>
    </row>
    <row r="8" spans="1:16" ht="22.5" customHeight="1" x14ac:dyDescent="0.25">
      <c r="A8" s="27"/>
      <c r="B8" s="27"/>
      <c r="C8" s="27"/>
      <c r="D8" s="77"/>
      <c r="E8" t="s">
        <v>14</v>
      </c>
      <c r="F8" t="s">
        <v>15</v>
      </c>
      <c r="G8" t="s">
        <v>16</v>
      </c>
      <c r="H8" s="77"/>
      <c r="I8" s="48" t="s">
        <v>65</v>
      </c>
      <c r="J8" s="49" t="str">
        <f ca="1">IF(O7=100,J25,IF(O7=20,J26,IF(O7=12,J27,IF(O7=10,J28,IF(O7=8,J29,IF(O7=6,J30,IF(O7=4,J31,IF(O7="x",J32,"No Dice"))))))))</f>
        <v/>
      </c>
      <c r="K8" s="77"/>
      <c r="L8" s="77"/>
      <c r="M8" s="77"/>
      <c r="N8" s="77"/>
      <c r="O8" s="77"/>
      <c r="P8" s="77"/>
    </row>
    <row r="9" spans="1:16" x14ac:dyDescent="0.25">
      <c r="A9" s="4"/>
      <c r="B9" s="4"/>
      <c r="C9" s="4"/>
      <c r="D9" s="77"/>
      <c r="E9" s="2">
        <v>1</v>
      </c>
      <c r="F9" s="2">
        <v>0</v>
      </c>
      <c r="G9" s="2">
        <v>6</v>
      </c>
      <c r="H9" s="77"/>
      <c r="I9" s="48" t="s">
        <v>66</v>
      </c>
      <c r="J9" s="49">
        <f>SUM(mdmg)</f>
        <v>0</v>
      </c>
      <c r="K9" s="77"/>
      <c r="L9" s="77"/>
      <c r="M9" s="81" t="s">
        <v>97</v>
      </c>
      <c r="N9" s="82"/>
      <c r="O9" s="77"/>
      <c r="P9" s="77"/>
    </row>
    <row r="10" spans="1:16" x14ac:dyDescent="0.25">
      <c r="A10" s="27"/>
      <c r="B10" s="27"/>
      <c r="C10" s="27"/>
      <c r="D10" s="77"/>
      <c r="E10" s="2">
        <v>2</v>
      </c>
      <c r="F10" s="2">
        <v>2</v>
      </c>
      <c r="G10" s="2">
        <v>6</v>
      </c>
      <c r="H10" s="77"/>
      <c r="I10" s="77"/>
      <c r="J10" s="77"/>
      <c r="K10" s="77"/>
      <c r="L10" s="77"/>
      <c r="M10" s="77"/>
      <c r="N10" s="77"/>
      <c r="O10" s="77"/>
      <c r="P10" s="77"/>
    </row>
    <row r="11" spans="1:16" x14ac:dyDescent="0.25">
      <c r="A11" s="4"/>
      <c r="B11" s="4"/>
      <c r="C11" s="4"/>
      <c r="D11" s="77"/>
      <c r="E11" s="2">
        <v>3</v>
      </c>
      <c r="F11" s="2">
        <v>4</v>
      </c>
      <c r="G11" s="2">
        <v>6</v>
      </c>
      <c r="H11" s="77"/>
      <c r="I11" s="77"/>
      <c r="J11" s="77"/>
      <c r="K11" s="77"/>
      <c r="L11" s="77"/>
      <c r="M11" s="77"/>
      <c r="N11" s="77"/>
      <c r="O11" s="77"/>
      <c r="P11" s="77"/>
    </row>
    <row r="12" spans="1:16" x14ac:dyDescent="0.25">
      <c r="A12" s="27"/>
      <c r="B12" s="27"/>
      <c r="C12" s="27"/>
      <c r="D12" s="77"/>
      <c r="E12" s="2">
        <v>4</v>
      </c>
      <c r="F12" s="2">
        <v>6</v>
      </c>
      <c r="G12" s="2">
        <v>6</v>
      </c>
      <c r="H12" s="77"/>
      <c r="I12" s="99" t="s">
        <v>4</v>
      </c>
      <c r="J12" s="99"/>
      <c r="K12" s="99"/>
      <c r="L12" s="99"/>
      <c r="M12" s="77"/>
      <c r="N12" s="39" t="s">
        <v>12</v>
      </c>
      <c r="O12" s="40" t="s">
        <v>11</v>
      </c>
      <c r="P12" s="77"/>
    </row>
    <row r="13" spans="1:16" x14ac:dyDescent="0.25">
      <c r="A13" s="4"/>
      <c r="B13" s="4"/>
      <c r="C13" s="4"/>
      <c r="D13" s="77"/>
      <c r="E13" s="2">
        <v>5</v>
      </c>
      <c r="F13" s="2">
        <v>8</v>
      </c>
      <c r="G13" s="2">
        <v>6</v>
      </c>
      <c r="H13" s="77"/>
      <c r="I13" s="3" t="s">
        <v>5</v>
      </c>
      <c r="J13" s="3" t="s">
        <v>6</v>
      </c>
      <c r="K13" s="3" t="s">
        <v>7</v>
      </c>
      <c r="L13" s="3" t="s">
        <v>32</v>
      </c>
      <c r="M13" s="77"/>
      <c r="N13" s="38"/>
      <c r="O13" s="36" t="e">
        <f>IF(VLOOKUP(N13,Monster[],3,FALSE)=100,J25,IF(VLOOKUP(N13,Monster[],3,FALSE)=20,J26,IF(VLOOKUP(N13,Monster[],3,FALSE)=12,J27,IF(VLOOKUP(N13,Monster[],3,FALSE)=10,J28,IF(VLOOKUP(N13,Monster[],3,FALSE)=8,J29,IF(VLOOKUP(N13,Monster[],3,FALSE)=6,J30,IF(VLOOKUP(N13,Monster[],3,FALSE)=4,J31,IF(VLOOKUP(N13,Monster[],3,FALSE)="x",J32,"No Dice"))))))))</f>
        <v>#N/A</v>
      </c>
      <c r="P13" s="77"/>
    </row>
    <row r="14" spans="1:16" x14ac:dyDescent="0.25">
      <c r="A14" s="27"/>
      <c r="B14" s="27"/>
      <c r="C14" s="27"/>
      <c r="D14" s="77"/>
      <c r="E14" s="2">
        <v>6</v>
      </c>
      <c r="F14" s="2">
        <v>10</v>
      </c>
      <c r="G14" s="2">
        <v>6</v>
      </c>
      <c r="H14" s="77"/>
      <c r="I14" s="7" t="s">
        <v>9</v>
      </c>
      <c r="J14" s="7">
        <v>5</v>
      </c>
      <c r="K14" s="7">
        <v>4</v>
      </c>
      <c r="L14" s="8">
        <v>10</v>
      </c>
      <c r="M14" s="77"/>
      <c r="N14" s="41" t="s">
        <v>6</v>
      </c>
      <c r="O14" s="34" t="e">
        <f>VLOOKUP(N13,Monster[],2,FALSE)</f>
        <v>#N/A</v>
      </c>
      <c r="P14" s="77"/>
    </row>
    <row r="15" spans="1:16" x14ac:dyDescent="0.25">
      <c r="A15" s="4"/>
      <c r="B15" s="4"/>
      <c r="C15" s="4"/>
      <c r="D15" s="77"/>
      <c r="E15" s="2">
        <v>7</v>
      </c>
      <c r="F15" s="2">
        <v>12</v>
      </c>
      <c r="G15" s="2">
        <v>6</v>
      </c>
      <c r="H15" s="77"/>
      <c r="I15" s="4" t="s">
        <v>17</v>
      </c>
      <c r="J15" s="4">
        <v>25</v>
      </c>
      <c r="K15" s="4">
        <v>6</v>
      </c>
      <c r="L15" s="5">
        <v>20</v>
      </c>
      <c r="M15" s="77"/>
      <c r="N15" s="37" t="s">
        <v>36</v>
      </c>
      <c r="O15" s="23" t="e">
        <f>VLOOKUP(N13,Monster[],4,FALSE)</f>
        <v>#N/A</v>
      </c>
      <c r="P15" s="77"/>
    </row>
    <row r="16" spans="1:16" x14ac:dyDescent="0.25">
      <c r="A16" s="27"/>
      <c r="B16" s="27"/>
      <c r="C16" s="27"/>
      <c r="D16" s="77"/>
      <c r="E16" s="2">
        <v>8</v>
      </c>
      <c r="F16" s="2">
        <v>14</v>
      </c>
      <c r="G16" s="2">
        <v>6</v>
      </c>
      <c r="H16" s="77"/>
      <c r="I16" s="7" t="s">
        <v>18</v>
      </c>
      <c r="J16" s="7">
        <v>35</v>
      </c>
      <c r="K16" s="7">
        <v>6</v>
      </c>
      <c r="L16" s="9">
        <v>35</v>
      </c>
      <c r="M16" s="77"/>
      <c r="N16" s="77"/>
      <c r="O16" s="77"/>
      <c r="P16" s="77"/>
    </row>
    <row r="17" spans="1:16" x14ac:dyDescent="0.25">
      <c r="A17" s="4"/>
      <c r="B17" s="4"/>
      <c r="C17" s="4"/>
      <c r="D17" s="77"/>
      <c r="E17" s="2">
        <v>9</v>
      </c>
      <c r="F17" s="2">
        <v>16</v>
      </c>
      <c r="G17" s="2">
        <v>6</v>
      </c>
      <c r="H17" s="77"/>
      <c r="I17" s="5" t="s">
        <v>19</v>
      </c>
      <c r="J17" s="5">
        <v>65</v>
      </c>
      <c r="K17" s="5">
        <v>8</v>
      </c>
      <c r="L17" s="5">
        <v>420</v>
      </c>
      <c r="M17" s="77"/>
      <c r="N17" s="77"/>
      <c r="O17" s="77"/>
      <c r="P17" s="77"/>
    </row>
    <row r="18" spans="1:16" x14ac:dyDescent="0.25">
      <c r="A18" s="27"/>
      <c r="B18" s="27"/>
      <c r="C18" s="27"/>
      <c r="D18" s="77"/>
      <c r="E18" s="2">
        <v>10</v>
      </c>
      <c r="F18" s="2">
        <v>18</v>
      </c>
      <c r="G18" s="2">
        <v>6</v>
      </c>
      <c r="H18" s="77"/>
      <c r="I18" s="9" t="s">
        <v>20</v>
      </c>
      <c r="J18" s="9">
        <v>80</v>
      </c>
      <c r="K18" s="9">
        <v>12</v>
      </c>
      <c r="L18" s="9">
        <v>100</v>
      </c>
      <c r="M18" s="77"/>
      <c r="N18" s="77"/>
      <c r="O18" s="77"/>
      <c r="P18" s="77"/>
    </row>
    <row r="19" spans="1:16" x14ac:dyDescent="0.25">
      <c r="A19" s="4"/>
      <c r="B19" s="4"/>
      <c r="C19" s="4"/>
      <c r="D19" s="77"/>
      <c r="E19" s="2">
        <v>11</v>
      </c>
      <c r="F19" s="2">
        <v>21</v>
      </c>
      <c r="G19" s="2">
        <v>8</v>
      </c>
      <c r="H19" s="77"/>
      <c r="I19" s="5" t="s">
        <v>21</v>
      </c>
      <c r="J19" s="5">
        <v>50</v>
      </c>
      <c r="K19" s="5">
        <v>20</v>
      </c>
      <c r="L19" s="5">
        <v>150</v>
      </c>
      <c r="M19" s="77"/>
      <c r="N19" s="77"/>
      <c r="O19" s="77"/>
      <c r="P19" s="77"/>
    </row>
    <row r="20" spans="1:16" x14ac:dyDescent="0.25">
      <c r="A20" s="27"/>
      <c r="B20" s="27"/>
      <c r="C20" s="27"/>
      <c r="D20" s="77"/>
      <c r="E20" s="2">
        <v>12</v>
      </c>
      <c r="F20" s="2">
        <v>24</v>
      </c>
      <c r="G20" s="2">
        <v>8</v>
      </c>
      <c r="H20" s="77"/>
      <c r="I20" s="9" t="s">
        <v>22</v>
      </c>
      <c r="J20" s="9">
        <v>120</v>
      </c>
      <c r="K20" s="9">
        <v>20</v>
      </c>
      <c r="L20" s="9">
        <v>300</v>
      </c>
      <c r="M20" s="77"/>
      <c r="N20" s="77"/>
      <c r="O20" s="77"/>
      <c r="P20" s="77"/>
    </row>
    <row r="21" spans="1:16" x14ac:dyDescent="0.25">
      <c r="A21" s="4"/>
      <c r="B21" s="4"/>
      <c r="C21" s="4"/>
      <c r="D21" s="77"/>
      <c r="E21" s="2">
        <v>13</v>
      </c>
      <c r="F21" s="2">
        <v>27</v>
      </c>
      <c r="G21" s="2">
        <v>8</v>
      </c>
      <c r="H21" s="77"/>
      <c r="I21" s="10" t="s">
        <v>10</v>
      </c>
      <c r="J21" s="10">
        <v>250</v>
      </c>
      <c r="K21" s="10">
        <v>20</v>
      </c>
      <c r="L21" s="11">
        <v>500</v>
      </c>
      <c r="M21" s="77"/>
      <c r="N21" s="77"/>
      <c r="O21" s="77"/>
      <c r="P21" s="77"/>
    </row>
    <row r="22" spans="1:16" x14ac:dyDescent="0.25">
      <c r="A22" s="27"/>
      <c r="B22" s="27"/>
      <c r="C22" s="27"/>
      <c r="D22" s="77"/>
      <c r="E22" s="2">
        <v>14</v>
      </c>
      <c r="F22" s="2">
        <v>30</v>
      </c>
      <c r="G22" s="2">
        <v>8</v>
      </c>
      <c r="H22" s="77"/>
      <c r="I22" s="26" t="s">
        <v>60</v>
      </c>
      <c r="J22" s="26">
        <f>N7</f>
        <v>34</v>
      </c>
      <c r="K22" s="26">
        <f>O7</f>
        <v>6</v>
      </c>
      <c r="L22" s="26">
        <f>EXP</f>
        <v>0</v>
      </c>
      <c r="M22" s="77"/>
      <c r="N22" s="77"/>
      <c r="O22" s="77"/>
      <c r="P22" s="77"/>
    </row>
    <row r="23" spans="1:16" x14ac:dyDescent="0.25">
      <c r="A23" s="4"/>
      <c r="B23" s="4"/>
      <c r="C23" s="4"/>
      <c r="D23" s="77"/>
      <c r="E23" s="2">
        <v>15</v>
      </c>
      <c r="F23" s="2">
        <v>33</v>
      </c>
      <c r="G23" s="2">
        <v>8</v>
      </c>
      <c r="H23" s="77"/>
      <c r="I23" s="77"/>
      <c r="J23" s="77"/>
      <c r="K23" s="77"/>
      <c r="L23" s="77"/>
      <c r="M23" s="77"/>
      <c r="N23" s="77"/>
      <c r="O23" s="77"/>
      <c r="P23" s="77"/>
    </row>
    <row r="24" spans="1:16" x14ac:dyDescent="0.25">
      <c r="A24" s="27"/>
      <c r="B24" s="27"/>
      <c r="C24" s="27"/>
      <c r="D24" s="77"/>
      <c r="E24" s="2">
        <v>16</v>
      </c>
      <c r="F24" s="2">
        <v>36</v>
      </c>
      <c r="G24" s="2">
        <v>12</v>
      </c>
      <c r="H24" s="77"/>
      <c r="I24" s="29" t="s">
        <v>58</v>
      </c>
      <c r="J24" s="29" t="s">
        <v>59</v>
      </c>
      <c r="K24" s="80"/>
      <c r="L24" s="77"/>
      <c r="M24" s="77"/>
      <c r="N24" s="77"/>
      <c r="O24" s="77"/>
      <c r="P24" s="77"/>
    </row>
    <row r="25" spans="1:16" x14ac:dyDescent="0.25">
      <c r="A25" s="4"/>
      <c r="B25" s="4"/>
      <c r="C25" s="4"/>
      <c r="D25" s="77"/>
      <c r="E25" s="2">
        <v>17</v>
      </c>
      <c r="F25" s="2">
        <v>39</v>
      </c>
      <c r="G25" s="2">
        <v>12</v>
      </c>
      <c r="H25" s="77"/>
      <c r="I25" s="30">
        <v>100</v>
      </c>
      <c r="J25" s="31" t="str">
        <f ca="1">IF(N13="","",RANDBETWEEN(1,100))</f>
        <v/>
      </c>
      <c r="K25" s="77"/>
      <c r="L25" s="77"/>
      <c r="M25" s="77"/>
      <c r="N25" s="77"/>
      <c r="O25" s="77"/>
      <c r="P25" s="77"/>
    </row>
    <row r="26" spans="1:16" x14ac:dyDescent="0.25">
      <c r="A26" s="27"/>
      <c r="B26" s="27"/>
      <c r="C26" s="27"/>
      <c r="D26" s="77"/>
      <c r="E26" s="2">
        <v>18</v>
      </c>
      <c r="F26" s="2">
        <v>42</v>
      </c>
      <c r="G26" s="2">
        <v>12</v>
      </c>
      <c r="H26" s="77"/>
      <c r="I26" s="32">
        <v>20</v>
      </c>
      <c r="J26" s="21" t="str">
        <f ca="1">IF(N13="","",RANDBETWEEN(1,20))</f>
        <v/>
      </c>
      <c r="K26" s="77"/>
      <c r="L26" s="77"/>
      <c r="M26" s="77"/>
      <c r="N26" s="77"/>
      <c r="O26" s="77"/>
      <c r="P26" s="77"/>
    </row>
    <row r="27" spans="1:16" x14ac:dyDescent="0.25">
      <c r="A27" s="4"/>
      <c r="B27" s="4"/>
      <c r="C27" s="4"/>
      <c r="D27" s="77"/>
      <c r="E27" s="2">
        <v>19</v>
      </c>
      <c r="F27" s="2">
        <v>45</v>
      </c>
      <c r="G27" s="2">
        <v>12</v>
      </c>
      <c r="H27" s="77"/>
      <c r="I27" s="30">
        <v>12</v>
      </c>
      <c r="J27" s="31" t="str">
        <f ca="1">IF(N13="","",RANDBETWEEN(1,12))</f>
        <v/>
      </c>
      <c r="K27" s="77"/>
      <c r="L27" s="77"/>
      <c r="M27" s="77"/>
      <c r="N27" s="77"/>
      <c r="O27" s="77"/>
      <c r="P27" s="77"/>
    </row>
    <row r="28" spans="1:16" x14ac:dyDescent="0.25">
      <c r="A28" s="27"/>
      <c r="B28" s="27"/>
      <c r="C28" s="27"/>
      <c r="D28" s="77"/>
      <c r="E28" s="2">
        <v>20</v>
      </c>
      <c r="F28" s="2">
        <v>48</v>
      </c>
      <c r="G28" s="2">
        <v>12</v>
      </c>
      <c r="H28" s="77"/>
      <c r="I28" s="32">
        <v>10</v>
      </c>
      <c r="J28" s="21" t="str">
        <f ca="1">IF(N13="","",RANDBETWEEN(1,10))</f>
        <v/>
      </c>
      <c r="K28" s="77"/>
      <c r="L28" s="77"/>
      <c r="M28" s="77"/>
      <c r="N28" s="77"/>
      <c r="O28" s="77"/>
      <c r="P28" s="77"/>
    </row>
    <row r="29" spans="1:16" x14ac:dyDescent="0.25">
      <c r="A29" s="4"/>
      <c r="B29" s="4"/>
      <c r="C29" s="4"/>
      <c r="D29" s="77"/>
      <c r="E29" s="2">
        <v>21</v>
      </c>
      <c r="F29" s="2">
        <v>52</v>
      </c>
      <c r="G29" s="2">
        <v>20</v>
      </c>
      <c r="H29" s="77"/>
      <c r="I29" s="30">
        <v>8</v>
      </c>
      <c r="J29" s="31" t="str">
        <f ca="1">IF(N13="","",RANDBETWEEN(1,8))</f>
        <v/>
      </c>
      <c r="K29" s="77"/>
      <c r="L29" s="77"/>
      <c r="M29" s="77"/>
      <c r="N29" s="77"/>
      <c r="O29" s="77"/>
      <c r="P29" s="77"/>
    </row>
    <row r="30" spans="1:16" x14ac:dyDescent="0.25">
      <c r="A30" s="27"/>
      <c r="B30" s="27"/>
      <c r="C30" s="27"/>
      <c r="D30" s="77"/>
      <c r="E30" s="2">
        <v>22</v>
      </c>
      <c r="F30" s="2">
        <v>56</v>
      </c>
      <c r="G30" s="2">
        <v>20</v>
      </c>
      <c r="H30" s="77"/>
      <c r="I30" s="32">
        <v>6</v>
      </c>
      <c r="J30" s="21" t="str">
        <f ca="1">IF(N13="","",RANDBETWEEN(1,6))</f>
        <v/>
      </c>
      <c r="K30" s="77"/>
      <c r="L30" s="77"/>
      <c r="M30" s="78"/>
      <c r="N30" s="78"/>
      <c r="O30" s="77"/>
      <c r="P30" s="77"/>
    </row>
    <row r="31" spans="1:16" x14ac:dyDescent="0.25">
      <c r="A31" s="4"/>
      <c r="B31" s="4"/>
      <c r="C31" s="4"/>
      <c r="D31" s="77"/>
      <c r="E31" s="2">
        <v>23</v>
      </c>
      <c r="F31" s="2">
        <v>60</v>
      </c>
      <c r="G31" s="2">
        <v>20</v>
      </c>
      <c r="H31" s="77"/>
      <c r="I31" s="30">
        <v>4</v>
      </c>
      <c r="J31" s="31" t="str">
        <f ca="1">IF(N13="","",RANDBETWEEN(1,4))</f>
        <v/>
      </c>
      <c r="K31" s="20" t="s">
        <v>2</v>
      </c>
      <c r="L31" s="79"/>
      <c r="M31" s="79"/>
      <c r="N31" s="79"/>
      <c r="O31" s="77"/>
      <c r="P31" s="77"/>
    </row>
    <row r="32" spans="1:16" x14ac:dyDescent="0.25">
      <c r="A32" s="27"/>
      <c r="B32" s="27"/>
      <c r="C32" s="27"/>
      <c r="D32" s="77"/>
      <c r="E32" s="2">
        <v>24</v>
      </c>
      <c r="F32" s="2">
        <v>64</v>
      </c>
      <c r="G32" s="2">
        <v>20</v>
      </c>
      <c r="H32" s="77"/>
      <c r="I32" s="33" t="s">
        <v>1</v>
      </c>
      <c r="J32" s="22" t="str">
        <f ca="1">IF(N13="","",RANDBETWEEN(1,K32))</f>
        <v/>
      </c>
      <c r="K32" s="25">
        <v>50</v>
      </c>
      <c r="L32" s="78"/>
      <c r="M32" s="77"/>
      <c r="N32" s="77"/>
      <c r="O32" s="77"/>
      <c r="P32" s="77"/>
    </row>
    <row r="33" spans="1:16" x14ac:dyDescent="0.25">
      <c r="A33" s="4"/>
      <c r="B33" s="4"/>
      <c r="C33" s="4"/>
      <c r="D33" s="77"/>
      <c r="E33" s="2">
        <v>25</v>
      </c>
      <c r="F33" s="2">
        <v>68</v>
      </c>
      <c r="G33" s="2">
        <v>20</v>
      </c>
      <c r="H33" s="77"/>
      <c r="I33" s="77"/>
      <c r="J33" s="77"/>
      <c r="K33" s="77"/>
      <c r="L33" s="77"/>
      <c r="M33" s="77"/>
      <c r="N33" s="77"/>
      <c r="O33" s="77"/>
      <c r="P33" s="77"/>
    </row>
    <row r="34" spans="1:16" x14ac:dyDescent="0.25">
      <c r="A34" s="27"/>
      <c r="B34" s="27"/>
      <c r="C34" s="27"/>
      <c r="D34" s="77"/>
      <c r="E34" s="77"/>
      <c r="F34" s="77"/>
      <c r="G34" s="77"/>
      <c r="H34" s="77"/>
      <c r="I34" s="77"/>
      <c r="J34" s="77"/>
      <c r="K34" s="77"/>
      <c r="L34" s="77"/>
      <c r="M34" s="77"/>
      <c r="N34" s="77"/>
      <c r="O34" s="77"/>
      <c r="P34" s="77"/>
    </row>
    <row r="35" spans="1:16" x14ac:dyDescent="0.25">
      <c r="A35" s="4"/>
      <c r="B35" s="4"/>
      <c r="C35" s="4"/>
      <c r="D35" s="77"/>
      <c r="E35" s="77"/>
      <c r="F35" s="77"/>
      <c r="G35" s="77"/>
      <c r="H35" s="77"/>
      <c r="I35" s="77"/>
      <c r="J35" s="77"/>
      <c r="K35" s="77"/>
      <c r="L35" s="77"/>
      <c r="M35" s="77"/>
      <c r="N35" s="77"/>
      <c r="O35" s="77"/>
      <c r="P35" s="77"/>
    </row>
    <row r="36" spans="1:16" x14ac:dyDescent="0.25">
      <c r="A36" s="27"/>
      <c r="B36" s="27"/>
      <c r="C36" s="27"/>
      <c r="E36" s="77"/>
      <c r="F36" s="77"/>
      <c r="G36" s="77"/>
      <c r="H36" s="77"/>
      <c r="I36" s="77"/>
      <c r="J36" s="77"/>
      <c r="K36" s="77"/>
      <c r="L36" s="77"/>
      <c r="M36" s="77"/>
      <c r="N36" s="77"/>
      <c r="O36" s="77"/>
      <c r="P36" s="77"/>
    </row>
    <row r="37" spans="1:16" x14ac:dyDescent="0.25">
      <c r="A37" s="4"/>
      <c r="B37" s="4"/>
      <c r="C37" s="4"/>
    </row>
    <row r="38" spans="1:16" x14ac:dyDescent="0.25">
      <c r="A38" s="27"/>
      <c r="B38" s="27"/>
      <c r="C38" s="27"/>
    </row>
    <row r="39" spans="1:16" x14ac:dyDescent="0.25">
      <c r="A39" s="4"/>
      <c r="B39" s="4"/>
      <c r="C39" s="4"/>
    </row>
    <row r="40" spans="1:16" x14ac:dyDescent="0.25">
      <c r="A40" s="27"/>
      <c r="B40" s="27"/>
      <c r="C40" s="27"/>
    </row>
    <row r="41" spans="1:16" x14ac:dyDescent="0.25">
      <c r="A41" s="4"/>
      <c r="B41" s="4"/>
      <c r="C41" s="4"/>
    </row>
    <row r="42" spans="1:16" x14ac:dyDescent="0.25">
      <c r="A42" s="27"/>
      <c r="B42" s="27"/>
      <c r="C42" s="27"/>
    </row>
    <row r="43" spans="1:16" x14ac:dyDescent="0.25">
      <c r="A43" s="4"/>
      <c r="B43" s="4"/>
      <c r="C43" s="4"/>
    </row>
    <row r="44" spans="1:16" x14ac:dyDescent="0.25">
      <c r="A44" s="27"/>
      <c r="B44" s="27"/>
      <c r="C44" s="27"/>
    </row>
    <row r="45" spans="1:16" x14ac:dyDescent="0.25">
      <c r="A45" s="4"/>
      <c r="B45" s="4"/>
      <c r="C45" s="4"/>
    </row>
    <row r="46" spans="1:16" x14ac:dyDescent="0.25">
      <c r="A46" s="27"/>
      <c r="B46" s="27"/>
      <c r="C46" s="27"/>
    </row>
    <row r="47" spans="1:16" x14ac:dyDescent="0.25">
      <c r="A47" s="4"/>
      <c r="B47" s="4"/>
      <c r="C47" s="4"/>
    </row>
    <row r="48" spans="1:16" x14ac:dyDescent="0.25">
      <c r="A48" s="27"/>
      <c r="B48" s="27"/>
      <c r="C48" s="27"/>
    </row>
    <row r="49" spans="1:3" x14ac:dyDescent="0.25">
      <c r="A49" s="4"/>
      <c r="B49" s="4"/>
      <c r="C49" s="4"/>
    </row>
    <row r="50" spans="1:3" x14ac:dyDescent="0.25">
      <c r="A50" s="27"/>
      <c r="B50" s="27"/>
      <c r="C50" s="27"/>
    </row>
    <row r="51" spans="1:3" x14ac:dyDescent="0.25">
      <c r="A51" s="4"/>
      <c r="B51" s="4"/>
      <c r="C51" s="4"/>
    </row>
    <row r="52" spans="1:3" x14ac:dyDescent="0.25">
      <c r="A52" s="27"/>
      <c r="B52" s="27"/>
      <c r="C52" s="27"/>
    </row>
    <row r="53" spans="1:3" x14ac:dyDescent="0.25">
      <c r="A53" s="4"/>
      <c r="B53" s="4"/>
      <c r="C53" s="4"/>
    </row>
    <row r="54" spans="1:3" x14ac:dyDescent="0.25">
      <c r="A54" s="27"/>
      <c r="B54" s="27"/>
      <c r="C54" s="27"/>
    </row>
    <row r="55" spans="1:3" x14ac:dyDescent="0.25">
      <c r="A55" s="4"/>
      <c r="B55" s="4"/>
      <c r="C55" s="4"/>
    </row>
    <row r="56" spans="1:3" x14ac:dyDescent="0.25">
      <c r="A56" s="27"/>
      <c r="B56" s="27"/>
      <c r="C56" s="27"/>
    </row>
    <row r="57" spans="1:3" x14ac:dyDescent="0.25">
      <c r="A57" s="4"/>
      <c r="B57" s="4"/>
      <c r="C57" s="4"/>
    </row>
    <row r="58" spans="1:3" x14ac:dyDescent="0.25">
      <c r="A58" s="27"/>
      <c r="B58" s="27"/>
      <c r="C58" s="27"/>
    </row>
    <row r="59" spans="1:3" x14ac:dyDescent="0.25">
      <c r="A59" s="4"/>
      <c r="B59" s="4"/>
      <c r="C59" s="4"/>
    </row>
    <row r="60" spans="1:3" x14ac:dyDescent="0.25">
      <c r="A60" s="27"/>
      <c r="B60" s="27"/>
      <c r="C60" s="27"/>
    </row>
    <row r="61" spans="1:3" x14ac:dyDescent="0.25">
      <c r="A61" s="4"/>
      <c r="B61" s="4"/>
      <c r="C61" s="4"/>
    </row>
    <row r="62" spans="1:3" x14ac:dyDescent="0.25">
      <c r="A62" s="27"/>
      <c r="B62" s="27"/>
      <c r="C62" s="27"/>
    </row>
    <row r="63" spans="1:3" x14ac:dyDescent="0.25">
      <c r="A63" s="4"/>
      <c r="B63" s="4"/>
      <c r="C63" s="4"/>
    </row>
    <row r="64" spans="1:3" x14ac:dyDescent="0.25">
      <c r="A64" s="27"/>
      <c r="B64" s="27"/>
      <c r="C64" s="27"/>
    </row>
    <row r="65" spans="1:3" x14ac:dyDescent="0.25">
      <c r="A65" s="4"/>
      <c r="B65" s="4"/>
      <c r="C65" s="4"/>
    </row>
    <row r="66" spans="1:3" x14ac:dyDescent="0.25">
      <c r="A66" s="27"/>
      <c r="B66" s="27"/>
      <c r="C66" s="27"/>
    </row>
    <row r="67" spans="1:3" x14ac:dyDescent="0.25">
      <c r="A67" s="4"/>
      <c r="B67" s="4"/>
      <c r="C67" s="4"/>
    </row>
    <row r="68" spans="1:3" x14ac:dyDescent="0.25">
      <c r="A68" s="27"/>
      <c r="B68" s="27"/>
      <c r="C68" s="27"/>
    </row>
    <row r="69" spans="1:3" x14ac:dyDescent="0.25">
      <c r="A69" s="4"/>
      <c r="B69" s="4"/>
      <c r="C69" s="4"/>
    </row>
    <row r="70" spans="1:3" x14ac:dyDescent="0.25">
      <c r="A70" s="27"/>
      <c r="B70" s="27"/>
      <c r="C70" s="27"/>
    </row>
    <row r="71" spans="1:3" x14ac:dyDescent="0.25">
      <c r="A71" s="4"/>
      <c r="B71" s="4"/>
      <c r="C71" s="4"/>
    </row>
    <row r="72" spans="1:3" x14ac:dyDescent="0.25">
      <c r="A72" s="27"/>
      <c r="B72" s="27"/>
      <c r="C72" s="27"/>
    </row>
    <row r="73" spans="1:3" x14ac:dyDescent="0.25">
      <c r="A73" s="4"/>
      <c r="B73" s="4"/>
      <c r="C73" s="4"/>
    </row>
    <row r="74" spans="1:3" x14ac:dyDescent="0.25">
      <c r="A74" s="27"/>
      <c r="B74" s="27"/>
      <c r="C74" s="27"/>
    </row>
    <row r="75" spans="1:3" x14ac:dyDescent="0.25">
      <c r="A75" s="4"/>
      <c r="B75" s="4"/>
      <c r="C75" s="4"/>
    </row>
    <row r="76" spans="1:3" x14ac:dyDescent="0.25">
      <c r="A76" s="27"/>
      <c r="B76" s="27"/>
      <c r="C76" s="27"/>
    </row>
    <row r="77" spans="1:3" x14ac:dyDescent="0.25">
      <c r="A77" s="4"/>
      <c r="B77" s="4"/>
      <c r="C77" s="4"/>
    </row>
    <row r="78" spans="1:3" x14ac:dyDescent="0.25">
      <c r="A78" s="27"/>
      <c r="B78" s="27"/>
      <c r="C78" s="27"/>
    </row>
    <row r="79" spans="1:3" x14ac:dyDescent="0.25">
      <c r="A79" s="4"/>
      <c r="B79" s="4"/>
      <c r="C79" s="4"/>
    </row>
    <row r="80" spans="1:3" x14ac:dyDescent="0.25">
      <c r="A80" s="27"/>
      <c r="B80" s="27"/>
      <c r="C80" s="27"/>
    </row>
    <row r="81" spans="1:3" x14ac:dyDescent="0.25">
      <c r="A81" s="4"/>
      <c r="B81" s="4"/>
      <c r="C81" s="4"/>
    </row>
    <row r="82" spans="1:3" x14ac:dyDescent="0.25">
      <c r="A82" s="27"/>
      <c r="B82" s="27"/>
      <c r="C82" s="27"/>
    </row>
    <row r="83" spans="1:3" x14ac:dyDescent="0.25">
      <c r="A83" s="4"/>
      <c r="B83" s="4"/>
      <c r="C83" s="4"/>
    </row>
    <row r="84" spans="1:3" x14ac:dyDescent="0.25">
      <c r="A84" s="27"/>
      <c r="B84" s="27"/>
      <c r="C84" s="27"/>
    </row>
    <row r="85" spans="1:3" x14ac:dyDescent="0.25">
      <c r="A85" s="4"/>
      <c r="B85" s="4"/>
      <c r="C85" s="4"/>
    </row>
    <row r="86" spans="1:3" x14ac:dyDescent="0.25">
      <c r="A86" s="27"/>
      <c r="B86" s="27"/>
      <c r="C86" s="27"/>
    </row>
    <row r="87" spans="1:3" x14ac:dyDescent="0.25">
      <c r="A87" s="4"/>
      <c r="B87" s="4"/>
      <c r="C87" s="4"/>
    </row>
    <row r="88" spans="1:3" x14ac:dyDescent="0.25">
      <c r="A88" s="27"/>
      <c r="B88" s="27"/>
      <c r="C88" s="27"/>
    </row>
    <row r="89" spans="1:3" x14ac:dyDescent="0.25">
      <c r="A89" s="4"/>
      <c r="B89" s="4"/>
      <c r="C89" s="4"/>
    </row>
    <row r="90" spans="1:3" x14ac:dyDescent="0.25">
      <c r="A90" s="27"/>
      <c r="B90" s="27"/>
      <c r="C90" s="27"/>
    </row>
    <row r="91" spans="1:3" x14ac:dyDescent="0.25">
      <c r="A91" s="4"/>
      <c r="B91" s="4"/>
      <c r="C91" s="4"/>
    </row>
    <row r="92" spans="1:3" x14ac:dyDescent="0.25">
      <c r="A92" s="27"/>
      <c r="B92" s="27"/>
      <c r="C92" s="27"/>
    </row>
    <row r="93" spans="1:3" x14ac:dyDescent="0.25">
      <c r="A93" s="4"/>
      <c r="B93" s="4"/>
      <c r="C93" s="4"/>
    </row>
    <row r="94" spans="1:3" x14ac:dyDescent="0.25">
      <c r="A94" s="27"/>
      <c r="B94" s="27"/>
      <c r="C94" s="27"/>
    </row>
    <row r="95" spans="1:3" x14ac:dyDescent="0.25">
      <c r="A95" s="4"/>
      <c r="B95" s="4"/>
      <c r="C95" s="4"/>
    </row>
    <row r="96" spans="1:3" x14ac:dyDescent="0.25">
      <c r="A96" s="27"/>
      <c r="B96" s="27"/>
      <c r="C96" s="27"/>
    </row>
    <row r="97" spans="1:3" x14ac:dyDescent="0.25">
      <c r="A97" s="4"/>
      <c r="B97" s="4"/>
      <c r="C97" s="4"/>
    </row>
    <row r="98" spans="1:3" x14ac:dyDescent="0.25">
      <c r="A98" s="27"/>
      <c r="B98" s="27"/>
      <c r="C98" s="27"/>
    </row>
    <row r="99" spans="1:3" x14ac:dyDescent="0.25">
      <c r="A99" s="4"/>
      <c r="B99" s="4"/>
      <c r="C99" s="4"/>
    </row>
    <row r="100" spans="1:3" x14ac:dyDescent="0.25">
      <c r="A100" s="27"/>
      <c r="B100" s="27"/>
      <c r="C100" s="27"/>
    </row>
    <row r="101" spans="1:3" x14ac:dyDescent="0.25">
      <c r="A101" s="4"/>
      <c r="B101" s="4"/>
      <c r="C101" s="4"/>
    </row>
    <row r="102" spans="1:3" x14ac:dyDescent="0.25">
      <c r="A102" s="27"/>
      <c r="B102" s="27"/>
      <c r="C102" s="27"/>
    </row>
    <row r="103" spans="1:3" x14ac:dyDescent="0.25">
      <c r="A103" s="4"/>
      <c r="B103" s="4"/>
      <c r="C103" s="4"/>
    </row>
    <row r="104" spans="1:3" x14ac:dyDescent="0.25">
      <c r="A104" s="27"/>
      <c r="B104" s="27"/>
      <c r="C104" s="27"/>
    </row>
    <row r="105" spans="1:3" x14ac:dyDescent="0.25">
      <c r="A105" s="4"/>
      <c r="B105" s="4"/>
      <c r="C105" s="4"/>
    </row>
    <row r="106" spans="1:3" x14ac:dyDescent="0.25">
      <c r="A106" s="27"/>
      <c r="B106" s="27"/>
      <c r="C106" s="27"/>
    </row>
    <row r="107" spans="1:3" x14ac:dyDescent="0.25">
      <c r="A107" s="4"/>
      <c r="B107" s="4"/>
      <c r="C107" s="4"/>
    </row>
    <row r="108" spans="1:3" x14ac:dyDescent="0.25">
      <c r="A108" s="27"/>
      <c r="B108" s="27"/>
      <c r="C108" s="27"/>
    </row>
    <row r="109" spans="1:3" x14ac:dyDescent="0.25">
      <c r="A109" s="4"/>
      <c r="B109" s="4"/>
      <c r="C109" s="4"/>
    </row>
    <row r="110" spans="1:3" x14ac:dyDescent="0.25">
      <c r="A110" s="27"/>
      <c r="B110" s="27"/>
      <c r="C110" s="27"/>
    </row>
    <row r="111" spans="1:3" x14ac:dyDescent="0.25">
      <c r="A111" s="4"/>
      <c r="B111" s="4"/>
      <c r="C111" s="4"/>
    </row>
    <row r="112" spans="1:3" x14ac:dyDescent="0.25">
      <c r="A112" s="27"/>
      <c r="B112" s="27"/>
      <c r="C112" s="27"/>
    </row>
    <row r="113" spans="1:3" x14ac:dyDescent="0.25">
      <c r="A113" s="4"/>
      <c r="B113" s="4"/>
      <c r="C113" s="4"/>
    </row>
    <row r="114" spans="1:3" x14ac:dyDescent="0.25">
      <c r="A114" s="27"/>
      <c r="B114" s="27"/>
      <c r="C114" s="27"/>
    </row>
    <row r="115" spans="1:3" x14ac:dyDescent="0.25">
      <c r="A115" s="4"/>
      <c r="B115" s="4"/>
      <c r="C115" s="4"/>
    </row>
    <row r="116" spans="1:3" x14ac:dyDescent="0.25">
      <c r="A116" s="27"/>
      <c r="B116" s="27"/>
      <c r="C116" s="27"/>
    </row>
    <row r="117" spans="1:3" x14ac:dyDescent="0.25">
      <c r="A117" s="4"/>
      <c r="B117" s="4"/>
      <c r="C117" s="4"/>
    </row>
    <row r="118" spans="1:3" x14ac:dyDescent="0.25">
      <c r="A118" s="27"/>
      <c r="B118" s="27"/>
      <c r="C118" s="27"/>
    </row>
    <row r="119" spans="1:3" x14ac:dyDescent="0.25">
      <c r="A119" s="4"/>
      <c r="B119" s="4"/>
      <c r="C119" s="4"/>
    </row>
    <row r="120" spans="1:3" x14ac:dyDescent="0.25">
      <c r="A120" s="27"/>
      <c r="B120" s="27"/>
      <c r="C120" s="27"/>
    </row>
    <row r="121" spans="1:3" x14ac:dyDescent="0.25">
      <c r="A121" s="4"/>
      <c r="B121" s="4"/>
      <c r="C121" s="4"/>
    </row>
    <row r="122" spans="1:3" x14ac:dyDescent="0.25">
      <c r="A122" s="27"/>
      <c r="B122" s="27"/>
      <c r="C122" s="27"/>
    </row>
    <row r="123" spans="1:3" x14ac:dyDescent="0.25">
      <c r="A123" s="4"/>
      <c r="B123" s="4"/>
      <c r="C123" s="4"/>
    </row>
    <row r="124" spans="1:3" x14ac:dyDescent="0.25">
      <c r="A124" s="27"/>
      <c r="B124" s="27"/>
      <c r="C124" s="27"/>
    </row>
    <row r="125" spans="1:3" x14ac:dyDescent="0.25">
      <c r="A125" s="4"/>
      <c r="B125" s="4"/>
      <c r="C125" s="4"/>
    </row>
    <row r="126" spans="1:3" x14ac:dyDescent="0.25">
      <c r="A126" s="27"/>
      <c r="B126" s="27"/>
      <c r="C126" s="27"/>
    </row>
    <row r="127" spans="1:3" x14ac:dyDescent="0.25">
      <c r="A127" s="4"/>
      <c r="B127" s="4"/>
      <c r="C127" s="4"/>
    </row>
    <row r="128" spans="1:3" x14ac:dyDescent="0.25">
      <c r="A128" s="27"/>
      <c r="B128" s="27"/>
      <c r="C128" s="27"/>
    </row>
    <row r="129" spans="1:3" x14ac:dyDescent="0.25">
      <c r="A129" s="4"/>
      <c r="B129" s="4"/>
      <c r="C129" s="4"/>
    </row>
    <row r="130" spans="1:3" x14ac:dyDescent="0.25">
      <c r="A130" s="27"/>
      <c r="B130" s="27"/>
      <c r="C130" s="27"/>
    </row>
    <row r="131" spans="1:3" x14ac:dyDescent="0.25">
      <c r="A131" s="4"/>
      <c r="B131" s="4"/>
      <c r="C131" s="4"/>
    </row>
    <row r="132" spans="1:3" x14ac:dyDescent="0.25">
      <c r="A132" s="27"/>
      <c r="B132" s="27"/>
      <c r="C132" s="27"/>
    </row>
    <row r="133" spans="1:3" x14ac:dyDescent="0.25">
      <c r="A133" s="4"/>
      <c r="B133" s="4"/>
      <c r="C133" s="4"/>
    </row>
    <row r="134" spans="1:3" x14ac:dyDescent="0.25">
      <c r="A134" s="27"/>
      <c r="B134" s="27"/>
      <c r="C134" s="27"/>
    </row>
    <row r="135" spans="1:3" x14ac:dyDescent="0.25">
      <c r="A135" s="4"/>
      <c r="B135" s="4"/>
      <c r="C135" s="4"/>
    </row>
    <row r="136" spans="1:3" x14ac:dyDescent="0.25">
      <c r="A136" s="27"/>
      <c r="B136" s="27"/>
      <c r="C136" s="27"/>
    </row>
    <row r="137" spans="1:3" x14ac:dyDescent="0.25">
      <c r="A137" s="4"/>
      <c r="B137" s="4"/>
      <c r="C137" s="4"/>
    </row>
    <row r="138" spans="1:3" x14ac:dyDescent="0.25">
      <c r="A138" s="27"/>
      <c r="B138" s="27"/>
      <c r="C138" s="27"/>
    </row>
    <row r="139" spans="1:3" x14ac:dyDescent="0.25">
      <c r="A139" s="4"/>
      <c r="B139" s="4"/>
      <c r="C139" s="4"/>
    </row>
    <row r="140" spans="1:3" x14ac:dyDescent="0.25">
      <c r="A140" s="27"/>
      <c r="B140" s="27"/>
      <c r="C140" s="27"/>
    </row>
    <row r="141" spans="1:3" x14ac:dyDescent="0.25">
      <c r="A141" s="4"/>
      <c r="B141" s="4"/>
      <c r="C141" s="4"/>
    </row>
    <row r="142" spans="1:3" x14ac:dyDescent="0.25">
      <c r="A142" s="27"/>
      <c r="B142" s="27"/>
      <c r="C142" s="27"/>
    </row>
    <row r="143" spans="1:3" x14ac:dyDescent="0.25">
      <c r="A143" s="4"/>
      <c r="B143" s="4"/>
      <c r="C143" s="4"/>
    </row>
    <row r="144" spans="1:3" x14ac:dyDescent="0.25">
      <c r="A144" s="27"/>
      <c r="B144" s="27"/>
      <c r="C144" s="27"/>
    </row>
    <row r="145" spans="1:3" x14ac:dyDescent="0.25">
      <c r="A145" s="4"/>
      <c r="B145" s="4"/>
      <c r="C145" s="4"/>
    </row>
    <row r="146" spans="1:3" x14ac:dyDescent="0.25">
      <c r="A146" s="27"/>
      <c r="B146" s="27"/>
      <c r="C146" s="27"/>
    </row>
    <row r="147" spans="1:3" x14ac:dyDescent="0.25">
      <c r="A147" s="4"/>
      <c r="B147" s="4"/>
      <c r="C147" s="4"/>
    </row>
    <row r="148" spans="1:3" x14ac:dyDescent="0.25">
      <c r="A148" s="27"/>
      <c r="B148" s="27"/>
      <c r="C148" s="27"/>
    </row>
    <row r="149" spans="1:3" x14ac:dyDescent="0.25">
      <c r="A149" s="4"/>
      <c r="B149" s="4"/>
      <c r="C149" s="4"/>
    </row>
    <row r="150" spans="1:3" x14ac:dyDescent="0.25">
      <c r="A150" s="27"/>
      <c r="B150" s="27"/>
      <c r="C150" s="27"/>
    </row>
    <row r="151" spans="1:3" x14ac:dyDescent="0.25">
      <c r="A151" s="4"/>
      <c r="B151" s="4"/>
      <c r="C151" s="4"/>
    </row>
    <row r="152" spans="1:3" x14ac:dyDescent="0.25">
      <c r="A152" s="27"/>
      <c r="B152" s="27"/>
      <c r="C152" s="27"/>
    </row>
    <row r="153" spans="1:3" x14ac:dyDescent="0.25">
      <c r="A153" s="4"/>
      <c r="B153" s="4"/>
      <c r="C153" s="4"/>
    </row>
    <row r="154" spans="1:3" x14ac:dyDescent="0.25">
      <c r="A154" s="27"/>
      <c r="B154" s="27"/>
      <c r="C154" s="27"/>
    </row>
    <row r="155" spans="1:3" x14ac:dyDescent="0.25">
      <c r="A155" s="4"/>
      <c r="B155" s="4"/>
      <c r="C155" s="4"/>
    </row>
    <row r="156" spans="1:3" x14ac:dyDescent="0.25">
      <c r="A156" s="27"/>
      <c r="B156" s="27"/>
      <c r="C156" s="27"/>
    </row>
    <row r="157" spans="1:3" x14ac:dyDescent="0.25">
      <c r="A157" s="4"/>
      <c r="B157" s="4"/>
      <c r="C157" s="4"/>
    </row>
    <row r="158" spans="1:3" x14ac:dyDescent="0.25">
      <c r="A158" s="27"/>
      <c r="B158" s="27"/>
      <c r="C158" s="27"/>
    </row>
    <row r="159" spans="1:3" x14ac:dyDescent="0.25">
      <c r="A159" s="4"/>
      <c r="B159" s="4"/>
      <c r="C159" s="4"/>
    </row>
    <row r="160" spans="1:3" x14ac:dyDescent="0.25">
      <c r="A160" s="27"/>
      <c r="B160" s="27"/>
      <c r="C160" s="27"/>
    </row>
    <row r="161" spans="1:3" x14ac:dyDescent="0.25">
      <c r="A161" s="4"/>
      <c r="B161" s="4"/>
      <c r="C161" s="4"/>
    </row>
    <row r="162" spans="1:3" x14ac:dyDescent="0.25">
      <c r="A162" s="27"/>
      <c r="B162" s="27"/>
      <c r="C162" s="27"/>
    </row>
    <row r="163" spans="1:3" x14ac:dyDescent="0.25">
      <c r="A163" s="4"/>
      <c r="B163" s="4"/>
      <c r="C163" s="4"/>
    </row>
    <row r="164" spans="1:3" x14ac:dyDescent="0.25">
      <c r="A164" s="27"/>
      <c r="B164" s="27"/>
      <c r="C164" s="27"/>
    </row>
    <row r="165" spans="1:3" x14ac:dyDescent="0.25">
      <c r="A165" s="4"/>
      <c r="B165" s="4"/>
      <c r="C165" s="4"/>
    </row>
    <row r="166" spans="1:3" x14ac:dyDescent="0.25">
      <c r="A166" s="27"/>
      <c r="B166" s="27"/>
      <c r="C166" s="27"/>
    </row>
    <row r="167" spans="1:3" x14ac:dyDescent="0.25">
      <c r="A167" s="4"/>
      <c r="B167" s="4"/>
      <c r="C167" s="4"/>
    </row>
    <row r="168" spans="1:3" x14ac:dyDescent="0.25">
      <c r="A168" s="27"/>
      <c r="B168" s="27"/>
      <c r="C168" s="27"/>
    </row>
    <row r="169" spans="1:3" x14ac:dyDescent="0.25">
      <c r="A169" s="4"/>
      <c r="B169" s="4"/>
      <c r="C169" s="4"/>
    </row>
    <row r="170" spans="1:3" x14ac:dyDescent="0.25">
      <c r="A170" s="27"/>
      <c r="B170" s="27"/>
      <c r="C170" s="27"/>
    </row>
    <row r="171" spans="1:3" x14ac:dyDescent="0.25">
      <c r="A171" s="4"/>
      <c r="B171" s="4"/>
      <c r="C171" s="4"/>
    </row>
    <row r="172" spans="1:3" x14ac:dyDescent="0.25">
      <c r="A172" s="27"/>
      <c r="B172" s="27"/>
      <c r="C172" s="27"/>
    </row>
    <row r="173" spans="1:3" x14ac:dyDescent="0.25">
      <c r="A173" s="4"/>
      <c r="B173" s="4"/>
      <c r="C173" s="4"/>
    </row>
    <row r="174" spans="1:3" x14ac:dyDescent="0.25">
      <c r="A174" s="27"/>
      <c r="B174" s="27"/>
      <c r="C174" s="27"/>
    </row>
    <row r="175" spans="1:3" x14ac:dyDescent="0.25">
      <c r="A175" s="4"/>
      <c r="B175" s="4"/>
      <c r="C175" s="4"/>
    </row>
    <row r="176" spans="1:3" x14ac:dyDescent="0.25">
      <c r="A176" s="27"/>
      <c r="B176" s="27"/>
      <c r="C176" s="27"/>
    </row>
    <row r="177" spans="1:3" x14ac:dyDescent="0.25">
      <c r="A177" s="4"/>
      <c r="B177" s="4"/>
      <c r="C177" s="4"/>
    </row>
    <row r="178" spans="1:3" x14ac:dyDescent="0.25">
      <c r="A178" s="27"/>
      <c r="B178" s="27"/>
      <c r="C178" s="27"/>
    </row>
    <row r="179" spans="1:3" x14ac:dyDescent="0.25">
      <c r="A179" s="4"/>
      <c r="B179" s="4"/>
      <c r="C179" s="4"/>
    </row>
    <row r="180" spans="1:3" x14ac:dyDescent="0.25">
      <c r="A180" s="27"/>
      <c r="B180" s="27"/>
      <c r="C180" s="27"/>
    </row>
    <row r="181" spans="1:3" x14ac:dyDescent="0.25">
      <c r="A181" s="4"/>
      <c r="B181" s="4"/>
      <c r="C181" s="4"/>
    </row>
    <row r="182" spans="1:3" x14ac:dyDescent="0.25">
      <c r="A182" s="27"/>
      <c r="B182" s="27"/>
      <c r="C182" s="27"/>
    </row>
    <row r="183" spans="1:3" x14ac:dyDescent="0.25">
      <c r="A183" s="4"/>
      <c r="B183" s="4"/>
      <c r="C183" s="4"/>
    </row>
    <row r="184" spans="1:3" x14ac:dyDescent="0.25">
      <c r="A184" s="27"/>
      <c r="B184" s="27"/>
      <c r="C184" s="27"/>
    </row>
    <row r="185" spans="1:3" x14ac:dyDescent="0.25">
      <c r="A185" s="4"/>
      <c r="B185" s="4"/>
      <c r="C185" s="4"/>
    </row>
    <row r="186" spans="1:3" x14ac:dyDescent="0.25">
      <c r="A186" s="27"/>
      <c r="B186" s="27"/>
      <c r="C186" s="27"/>
    </row>
    <row r="187" spans="1:3" x14ac:dyDescent="0.25">
      <c r="A187" s="4"/>
      <c r="B187" s="4"/>
      <c r="C187" s="4"/>
    </row>
    <row r="188" spans="1:3" x14ac:dyDescent="0.25">
      <c r="A188" s="27"/>
      <c r="B188" s="27"/>
      <c r="C188" s="27"/>
    </row>
    <row r="189" spans="1:3" x14ac:dyDescent="0.25">
      <c r="A189" s="4"/>
      <c r="B189" s="4"/>
      <c r="C189" s="4"/>
    </row>
    <row r="190" spans="1:3" x14ac:dyDescent="0.25">
      <c r="A190" s="27"/>
      <c r="B190" s="27"/>
      <c r="C190" s="27"/>
    </row>
    <row r="191" spans="1:3" x14ac:dyDescent="0.25">
      <c r="A191" s="4"/>
      <c r="B191" s="4"/>
      <c r="C191" s="4"/>
    </row>
    <row r="192" spans="1:3" x14ac:dyDescent="0.25">
      <c r="A192" s="27"/>
      <c r="B192" s="27"/>
      <c r="C192" s="27"/>
    </row>
    <row r="193" spans="1:3" x14ac:dyDescent="0.25">
      <c r="A193" s="4"/>
      <c r="B193" s="4"/>
      <c r="C193" s="4"/>
    </row>
    <row r="194" spans="1:3" x14ac:dyDescent="0.25">
      <c r="A194" s="27"/>
      <c r="B194" s="27"/>
      <c r="C194" s="27"/>
    </row>
    <row r="195" spans="1:3" x14ac:dyDescent="0.25">
      <c r="A195" s="4"/>
      <c r="B195" s="4"/>
      <c r="C195" s="4"/>
    </row>
    <row r="196" spans="1:3" x14ac:dyDescent="0.25">
      <c r="A196" s="27"/>
      <c r="B196" s="27"/>
      <c r="C196" s="27"/>
    </row>
    <row r="197" spans="1:3" x14ac:dyDescent="0.25">
      <c r="A197" s="4"/>
      <c r="B197" s="4"/>
      <c r="C197" s="4"/>
    </row>
    <row r="198" spans="1:3" x14ac:dyDescent="0.25">
      <c r="A198" s="27"/>
      <c r="B198" s="27"/>
      <c r="C198" s="27"/>
    </row>
    <row r="199" spans="1:3" x14ac:dyDescent="0.25">
      <c r="A199" s="4"/>
      <c r="B199" s="4"/>
      <c r="C199" s="4"/>
    </row>
    <row r="200" spans="1:3" x14ac:dyDescent="0.25">
      <c r="A200" s="27"/>
      <c r="B200" s="27"/>
      <c r="C200" s="27"/>
    </row>
    <row r="201" spans="1:3" x14ac:dyDescent="0.25">
      <c r="A201" s="4"/>
      <c r="B201" s="4"/>
      <c r="C201" s="4"/>
    </row>
    <row r="202" spans="1:3" x14ac:dyDescent="0.25">
      <c r="A202" s="27"/>
      <c r="B202" s="27"/>
      <c r="C202" s="27"/>
    </row>
    <row r="203" spans="1:3" x14ac:dyDescent="0.25">
      <c r="A203" s="4"/>
      <c r="B203" s="4"/>
      <c r="C203" s="4"/>
    </row>
    <row r="204" spans="1:3" x14ac:dyDescent="0.25">
      <c r="A204" s="27"/>
      <c r="B204" s="27"/>
      <c r="C204" s="27"/>
    </row>
    <row r="205" spans="1:3" x14ac:dyDescent="0.25">
      <c r="A205" s="4"/>
      <c r="B205" s="4"/>
      <c r="C205" s="4"/>
    </row>
    <row r="206" spans="1:3" x14ac:dyDescent="0.25">
      <c r="A206" s="27"/>
      <c r="B206" s="27"/>
      <c r="C206" s="27"/>
    </row>
    <row r="207" spans="1:3" x14ac:dyDescent="0.25">
      <c r="A207" s="4"/>
      <c r="B207" s="4"/>
      <c r="C207" s="4"/>
    </row>
    <row r="208" spans="1:3" x14ac:dyDescent="0.25">
      <c r="A208" s="27"/>
      <c r="B208" s="27"/>
      <c r="C208" s="27"/>
    </row>
    <row r="209" spans="1:3" x14ac:dyDescent="0.25">
      <c r="A209" s="4"/>
      <c r="B209" s="4"/>
      <c r="C209" s="4"/>
    </row>
    <row r="210" spans="1:3" x14ac:dyDescent="0.25">
      <c r="A210" s="27"/>
      <c r="B210" s="27"/>
      <c r="C210" s="27"/>
    </row>
    <row r="211" spans="1:3" x14ac:dyDescent="0.25">
      <c r="A211" s="4"/>
      <c r="B211" s="4"/>
      <c r="C211" s="4"/>
    </row>
    <row r="212" spans="1:3" x14ac:dyDescent="0.25">
      <c r="A212" s="27"/>
      <c r="B212" s="27"/>
      <c r="C212" s="27"/>
    </row>
    <row r="213" spans="1:3" x14ac:dyDescent="0.25">
      <c r="A213" s="4"/>
      <c r="B213" s="4"/>
      <c r="C213" s="4"/>
    </row>
    <row r="214" spans="1:3" x14ac:dyDescent="0.25">
      <c r="A214" s="27"/>
      <c r="B214" s="27"/>
      <c r="C214" s="27"/>
    </row>
    <row r="215" spans="1:3" x14ac:dyDescent="0.25">
      <c r="A215" s="4"/>
      <c r="B215" s="4"/>
      <c r="C215" s="4"/>
    </row>
    <row r="216" spans="1:3" x14ac:dyDescent="0.25">
      <c r="A216" s="27"/>
      <c r="B216" s="27"/>
      <c r="C216" s="27"/>
    </row>
    <row r="217" spans="1:3" x14ac:dyDescent="0.25">
      <c r="A217" s="4"/>
      <c r="B217" s="4"/>
      <c r="C217" s="4"/>
    </row>
    <row r="218" spans="1:3" x14ac:dyDescent="0.25">
      <c r="A218" s="27"/>
      <c r="B218" s="27"/>
      <c r="C218" s="27"/>
    </row>
    <row r="219" spans="1:3" x14ac:dyDescent="0.25">
      <c r="A219" s="4"/>
      <c r="B219" s="4"/>
      <c r="C219" s="4"/>
    </row>
    <row r="220" spans="1:3" x14ac:dyDescent="0.25">
      <c r="A220" s="27"/>
      <c r="B220" s="27"/>
      <c r="C220" s="27"/>
    </row>
    <row r="221" spans="1:3" x14ac:dyDescent="0.25">
      <c r="A221" s="4"/>
      <c r="B221" s="4"/>
      <c r="C221" s="4"/>
    </row>
    <row r="222" spans="1:3" x14ac:dyDescent="0.25">
      <c r="A222" s="27"/>
      <c r="B222" s="27"/>
      <c r="C222" s="27"/>
    </row>
    <row r="223" spans="1:3" x14ac:dyDescent="0.25">
      <c r="A223" s="4"/>
      <c r="B223" s="4"/>
      <c r="C223" s="4"/>
    </row>
    <row r="224" spans="1:3" x14ac:dyDescent="0.25">
      <c r="A224" s="27"/>
      <c r="B224" s="27"/>
      <c r="C224" s="27"/>
    </row>
    <row r="225" spans="1:3" x14ac:dyDescent="0.25">
      <c r="A225" s="4"/>
      <c r="B225" s="4"/>
      <c r="C225" s="4"/>
    </row>
    <row r="226" spans="1:3" x14ac:dyDescent="0.25">
      <c r="A226" s="27"/>
      <c r="B226" s="27"/>
      <c r="C226" s="27"/>
    </row>
    <row r="227" spans="1:3" x14ac:dyDescent="0.25">
      <c r="A227" s="4"/>
      <c r="B227" s="4"/>
      <c r="C227" s="4"/>
    </row>
    <row r="228" spans="1:3" x14ac:dyDescent="0.25">
      <c r="A228" s="27"/>
      <c r="B228" s="27"/>
      <c r="C228" s="27"/>
    </row>
    <row r="229" spans="1:3" x14ac:dyDescent="0.25">
      <c r="A229" s="4"/>
      <c r="B229" s="4"/>
      <c r="C229" s="4"/>
    </row>
    <row r="230" spans="1:3" x14ac:dyDescent="0.25">
      <c r="A230" s="27"/>
      <c r="B230" s="27"/>
      <c r="C230" s="27"/>
    </row>
    <row r="231" spans="1:3" x14ac:dyDescent="0.25">
      <c r="A231" s="4"/>
      <c r="B231" s="4"/>
      <c r="C231" s="4"/>
    </row>
    <row r="232" spans="1:3" x14ac:dyDescent="0.25">
      <c r="A232" s="27"/>
      <c r="B232" s="27"/>
      <c r="C232" s="27"/>
    </row>
    <row r="233" spans="1:3" x14ac:dyDescent="0.25">
      <c r="A233" s="4"/>
      <c r="B233" s="4"/>
      <c r="C233" s="4"/>
    </row>
    <row r="234" spans="1:3" x14ac:dyDescent="0.25">
      <c r="A234" s="27"/>
      <c r="B234" s="27"/>
      <c r="C234" s="27"/>
    </row>
    <row r="235" spans="1:3" x14ac:dyDescent="0.25">
      <c r="A235" s="4"/>
      <c r="B235" s="4"/>
      <c r="C235" s="4"/>
    </row>
    <row r="236" spans="1:3" x14ac:dyDescent="0.25">
      <c r="A236" s="27"/>
      <c r="B236" s="27"/>
      <c r="C236" s="27"/>
    </row>
    <row r="237" spans="1:3" x14ac:dyDescent="0.25">
      <c r="A237" s="4"/>
      <c r="B237" s="4"/>
      <c r="C237" s="4"/>
    </row>
    <row r="238" spans="1:3" x14ac:dyDescent="0.25">
      <c r="A238" s="27"/>
      <c r="B238" s="27"/>
      <c r="C238" s="27"/>
    </row>
    <row r="239" spans="1:3" x14ac:dyDescent="0.25">
      <c r="A239" s="4"/>
      <c r="B239" s="4"/>
      <c r="C239" s="4"/>
    </row>
    <row r="240" spans="1:3" x14ac:dyDescent="0.25">
      <c r="A240" s="27"/>
      <c r="B240" s="27"/>
      <c r="C240" s="27"/>
    </row>
    <row r="241" spans="1:3" x14ac:dyDescent="0.25">
      <c r="A241" s="4"/>
      <c r="B241" s="4"/>
      <c r="C241" s="4"/>
    </row>
    <row r="242" spans="1:3" x14ac:dyDescent="0.25">
      <c r="A242" s="27"/>
      <c r="B242" s="27"/>
      <c r="C242" s="27"/>
    </row>
    <row r="243" spans="1:3" x14ac:dyDescent="0.25">
      <c r="A243" s="4"/>
      <c r="B243" s="4"/>
      <c r="C243" s="4"/>
    </row>
    <row r="244" spans="1:3" x14ac:dyDescent="0.25">
      <c r="A244" s="27"/>
      <c r="B244" s="27"/>
      <c r="C244" s="27"/>
    </row>
    <row r="245" spans="1:3" x14ac:dyDescent="0.25">
      <c r="A245" s="4"/>
      <c r="B245" s="4"/>
      <c r="C245" s="4"/>
    </row>
    <row r="246" spans="1:3" x14ac:dyDescent="0.25">
      <c r="A246" s="27"/>
      <c r="B246" s="27"/>
      <c r="C246" s="27"/>
    </row>
    <row r="247" spans="1:3" x14ac:dyDescent="0.25">
      <c r="A247" s="4"/>
      <c r="B247" s="4"/>
      <c r="C247" s="4"/>
    </row>
    <row r="248" spans="1:3" x14ac:dyDescent="0.25">
      <c r="A248" s="27"/>
      <c r="B248" s="27"/>
      <c r="C248" s="27"/>
    </row>
    <row r="249" spans="1:3" x14ac:dyDescent="0.25">
      <c r="A249" s="4"/>
      <c r="B249" s="4"/>
      <c r="C249" s="4"/>
    </row>
    <row r="250" spans="1:3" x14ac:dyDescent="0.25">
      <c r="A250" s="27"/>
      <c r="B250" s="27"/>
      <c r="C250" s="27"/>
    </row>
    <row r="251" spans="1:3" x14ac:dyDescent="0.25">
      <c r="A251" s="4"/>
      <c r="B251" s="4"/>
      <c r="C251" s="4"/>
    </row>
    <row r="252" spans="1:3" x14ac:dyDescent="0.25">
      <c r="A252" s="27"/>
      <c r="B252" s="27"/>
      <c r="C252" s="27"/>
    </row>
    <row r="253" spans="1:3" x14ac:dyDescent="0.25">
      <c r="A253" s="4"/>
      <c r="B253" s="4"/>
      <c r="C253" s="4"/>
    </row>
    <row r="254" spans="1:3" x14ac:dyDescent="0.25">
      <c r="A254" s="27"/>
      <c r="B254" s="27"/>
      <c r="C254" s="27"/>
    </row>
    <row r="255" spans="1:3" x14ac:dyDescent="0.25">
      <c r="A255" s="4"/>
      <c r="B255" s="4"/>
      <c r="C255" s="4"/>
    </row>
    <row r="256" spans="1:3" x14ac:dyDescent="0.25">
      <c r="A256" s="27"/>
      <c r="B256" s="27"/>
      <c r="C256" s="27"/>
    </row>
    <row r="257" spans="1:3" x14ac:dyDescent="0.25">
      <c r="A257" s="4"/>
      <c r="B257" s="4"/>
      <c r="C257" s="4"/>
    </row>
    <row r="258" spans="1:3" x14ac:dyDescent="0.25">
      <c r="A258" s="27"/>
      <c r="B258" s="27"/>
      <c r="C258" s="27"/>
    </row>
    <row r="259" spans="1:3" x14ac:dyDescent="0.25">
      <c r="A259" s="4"/>
      <c r="B259" s="4"/>
      <c r="C259" s="4"/>
    </row>
    <row r="260" spans="1:3" x14ac:dyDescent="0.25">
      <c r="A260" s="27"/>
      <c r="B260" s="27"/>
      <c r="C260" s="27"/>
    </row>
    <row r="261" spans="1:3" x14ac:dyDescent="0.25">
      <c r="A261" s="4"/>
      <c r="B261" s="4"/>
      <c r="C261" s="4"/>
    </row>
    <row r="262" spans="1:3" x14ac:dyDescent="0.25">
      <c r="A262" s="27"/>
      <c r="B262" s="27"/>
      <c r="C262" s="27"/>
    </row>
    <row r="263" spans="1:3" x14ac:dyDescent="0.25">
      <c r="A263" s="4"/>
      <c r="B263" s="4"/>
      <c r="C263" s="4"/>
    </row>
    <row r="264" spans="1:3" x14ac:dyDescent="0.25">
      <c r="A264" s="27"/>
      <c r="B264" s="27"/>
      <c r="C264" s="27"/>
    </row>
    <row r="265" spans="1:3" x14ac:dyDescent="0.25">
      <c r="A265" s="4"/>
      <c r="B265" s="4"/>
      <c r="C265" s="4"/>
    </row>
    <row r="266" spans="1:3" x14ac:dyDescent="0.25">
      <c r="A266" s="27"/>
      <c r="B266" s="27"/>
      <c r="C266" s="27"/>
    </row>
    <row r="267" spans="1:3" x14ac:dyDescent="0.25">
      <c r="A267" s="4"/>
      <c r="B267" s="4"/>
      <c r="C267" s="4"/>
    </row>
    <row r="268" spans="1:3" x14ac:dyDescent="0.25">
      <c r="A268" s="27"/>
      <c r="B268" s="27"/>
      <c r="C268" s="27"/>
    </row>
    <row r="269" spans="1:3" x14ac:dyDescent="0.25">
      <c r="A269" s="4"/>
      <c r="B269" s="4"/>
      <c r="C269" s="4"/>
    </row>
    <row r="270" spans="1:3" x14ac:dyDescent="0.25">
      <c r="A270" s="27"/>
      <c r="B270" s="27"/>
      <c r="C270" s="27"/>
    </row>
    <row r="271" spans="1:3" x14ac:dyDescent="0.25">
      <c r="A271" s="4"/>
      <c r="B271" s="4"/>
      <c r="C271" s="4"/>
    </row>
    <row r="272" spans="1:3" x14ac:dyDescent="0.25">
      <c r="A272" s="27"/>
      <c r="B272" s="27"/>
      <c r="C272" s="27"/>
    </row>
    <row r="273" spans="1:3" x14ac:dyDescent="0.25">
      <c r="A273" s="4"/>
      <c r="B273" s="4"/>
      <c r="C273" s="4"/>
    </row>
    <row r="274" spans="1:3" x14ac:dyDescent="0.25">
      <c r="A274" s="27"/>
      <c r="B274" s="27"/>
      <c r="C274" s="27"/>
    </row>
    <row r="275" spans="1:3" x14ac:dyDescent="0.25">
      <c r="A275" s="4"/>
      <c r="B275" s="4"/>
      <c r="C275" s="4"/>
    </row>
    <row r="276" spans="1:3" x14ac:dyDescent="0.25">
      <c r="A276" s="27"/>
      <c r="B276" s="27"/>
      <c r="C276" s="27"/>
    </row>
    <row r="277" spans="1:3" x14ac:dyDescent="0.25">
      <c r="A277" s="4"/>
      <c r="B277" s="4"/>
      <c r="C277" s="4"/>
    </row>
    <row r="278" spans="1:3" x14ac:dyDescent="0.25">
      <c r="A278" s="27"/>
      <c r="B278" s="27"/>
      <c r="C278" s="27"/>
    </row>
    <row r="279" spans="1:3" x14ac:dyDescent="0.25">
      <c r="A279" s="4"/>
      <c r="B279" s="4"/>
      <c r="C279" s="4"/>
    </row>
    <row r="280" spans="1:3" x14ac:dyDescent="0.25">
      <c r="A280" s="27"/>
      <c r="B280" s="27"/>
      <c r="C280" s="27"/>
    </row>
    <row r="281" spans="1:3" x14ac:dyDescent="0.25">
      <c r="A281" s="4"/>
      <c r="B281" s="4"/>
      <c r="C281" s="4"/>
    </row>
    <row r="282" spans="1:3" x14ac:dyDescent="0.25">
      <c r="A282" s="27"/>
      <c r="B282" s="27"/>
      <c r="C282" s="27"/>
    </row>
    <row r="283" spans="1:3" x14ac:dyDescent="0.25">
      <c r="A283" s="4"/>
      <c r="B283" s="4"/>
      <c r="C283" s="4"/>
    </row>
    <row r="284" spans="1:3" x14ac:dyDescent="0.25">
      <c r="A284" s="27"/>
      <c r="B284" s="27"/>
      <c r="C284" s="27"/>
    </row>
    <row r="285" spans="1:3" x14ac:dyDescent="0.25">
      <c r="A285" s="4"/>
      <c r="B285" s="4"/>
      <c r="C285" s="4"/>
    </row>
    <row r="286" spans="1:3" x14ac:dyDescent="0.25">
      <c r="A286" s="27"/>
      <c r="B286" s="27"/>
      <c r="C286" s="27"/>
    </row>
    <row r="287" spans="1:3" x14ac:dyDescent="0.25">
      <c r="A287" s="4"/>
      <c r="B287" s="4"/>
      <c r="C287" s="4"/>
    </row>
    <row r="288" spans="1:3" x14ac:dyDescent="0.25">
      <c r="A288" s="27"/>
      <c r="B288" s="27"/>
      <c r="C288" s="27"/>
    </row>
    <row r="289" spans="1:3" x14ac:dyDescent="0.25">
      <c r="A289" s="4"/>
      <c r="B289" s="4"/>
      <c r="C289" s="4"/>
    </row>
    <row r="290" spans="1:3" x14ac:dyDescent="0.25">
      <c r="A290" s="27"/>
      <c r="B290" s="27"/>
      <c r="C290" s="27"/>
    </row>
    <row r="291" spans="1:3" x14ac:dyDescent="0.25">
      <c r="A291" s="4"/>
      <c r="B291" s="4"/>
      <c r="C291" s="4"/>
    </row>
    <row r="292" spans="1:3" x14ac:dyDescent="0.25">
      <c r="A292" s="27"/>
      <c r="B292" s="27"/>
      <c r="C292" s="27"/>
    </row>
    <row r="293" spans="1:3" x14ac:dyDescent="0.25">
      <c r="A293" s="4"/>
      <c r="B293" s="4"/>
      <c r="C293" s="4"/>
    </row>
    <row r="294" spans="1:3" x14ac:dyDescent="0.25">
      <c r="A294" s="27"/>
      <c r="B294" s="27"/>
      <c r="C294" s="27"/>
    </row>
    <row r="295" spans="1:3" x14ac:dyDescent="0.25">
      <c r="A295" s="4"/>
      <c r="B295" s="4"/>
      <c r="C295" s="4"/>
    </row>
    <row r="296" spans="1:3" x14ac:dyDescent="0.25">
      <c r="A296" s="27"/>
      <c r="B296" s="27"/>
      <c r="C296" s="27"/>
    </row>
    <row r="297" spans="1:3" x14ac:dyDescent="0.25">
      <c r="A297" s="4"/>
      <c r="B297" s="4"/>
      <c r="C297" s="4"/>
    </row>
    <row r="298" spans="1:3" x14ac:dyDescent="0.25">
      <c r="A298" s="27"/>
      <c r="B298" s="27"/>
      <c r="C298" s="27"/>
    </row>
    <row r="299" spans="1:3" x14ac:dyDescent="0.25">
      <c r="A299" s="4"/>
      <c r="B299" s="4"/>
      <c r="C299" s="4"/>
    </row>
    <row r="300" spans="1:3" x14ac:dyDescent="0.25">
      <c r="A300" s="27"/>
      <c r="B300" s="27"/>
      <c r="C300" s="27"/>
    </row>
    <row r="301" spans="1:3" x14ac:dyDescent="0.25">
      <c r="A301" s="4"/>
      <c r="B301" s="4"/>
      <c r="C301" s="4"/>
    </row>
    <row r="302" spans="1:3" x14ac:dyDescent="0.25">
      <c r="A302" s="27"/>
      <c r="B302" s="27"/>
      <c r="C302" s="27"/>
    </row>
    <row r="303" spans="1:3" x14ac:dyDescent="0.25">
      <c r="A303" s="4"/>
      <c r="B303" s="4"/>
      <c r="C303" s="4"/>
    </row>
    <row r="304" spans="1:3" x14ac:dyDescent="0.25">
      <c r="A304" s="27"/>
      <c r="B304" s="27"/>
      <c r="C304" s="27"/>
    </row>
    <row r="305" spans="1:3" x14ac:dyDescent="0.25">
      <c r="A305" s="4"/>
      <c r="B305" s="4"/>
      <c r="C305" s="4"/>
    </row>
    <row r="306" spans="1:3" x14ac:dyDescent="0.25">
      <c r="A306" s="27"/>
      <c r="B306" s="27"/>
      <c r="C306" s="27"/>
    </row>
    <row r="307" spans="1:3" x14ac:dyDescent="0.25">
      <c r="A307" s="4"/>
      <c r="B307" s="4"/>
      <c r="C307" s="4"/>
    </row>
    <row r="308" spans="1:3" x14ac:dyDescent="0.25">
      <c r="A308" s="27"/>
      <c r="B308" s="27"/>
      <c r="C308" s="27"/>
    </row>
    <row r="309" spans="1:3" x14ac:dyDescent="0.25">
      <c r="A309" s="4"/>
      <c r="B309" s="4"/>
      <c r="C309" s="4"/>
    </row>
    <row r="310" spans="1:3" x14ac:dyDescent="0.25">
      <c r="A310" s="27"/>
      <c r="B310" s="27"/>
      <c r="C310" s="27"/>
    </row>
    <row r="311" spans="1:3" x14ac:dyDescent="0.25">
      <c r="A311" s="4"/>
      <c r="B311" s="4"/>
      <c r="C311" s="4"/>
    </row>
    <row r="312" spans="1:3" x14ac:dyDescent="0.25">
      <c r="A312" s="27"/>
      <c r="B312" s="27"/>
      <c r="C312" s="27"/>
    </row>
    <row r="313" spans="1:3" x14ac:dyDescent="0.25">
      <c r="A313" s="4"/>
      <c r="B313" s="4"/>
      <c r="C313" s="4"/>
    </row>
    <row r="314" spans="1:3" x14ac:dyDescent="0.25">
      <c r="A314" s="27"/>
      <c r="B314" s="27"/>
      <c r="C314" s="27"/>
    </row>
    <row r="315" spans="1:3" x14ac:dyDescent="0.25">
      <c r="A315" s="4"/>
      <c r="B315" s="4"/>
      <c r="C315" s="4"/>
    </row>
    <row r="316" spans="1:3" x14ac:dyDescent="0.25">
      <c r="A316" s="27"/>
      <c r="B316" s="27"/>
      <c r="C316" s="27"/>
    </row>
    <row r="317" spans="1:3" x14ac:dyDescent="0.25">
      <c r="A317" s="4"/>
      <c r="B317" s="4"/>
      <c r="C317" s="4"/>
    </row>
    <row r="318" spans="1:3" x14ac:dyDescent="0.25">
      <c r="A318" s="27"/>
      <c r="B318" s="27"/>
      <c r="C318" s="27"/>
    </row>
    <row r="319" spans="1:3" x14ac:dyDescent="0.25">
      <c r="A319" s="4"/>
      <c r="B319" s="4"/>
      <c r="C319" s="4"/>
    </row>
    <row r="320" spans="1:3" x14ac:dyDescent="0.25">
      <c r="A320" s="27"/>
      <c r="B320" s="27"/>
      <c r="C320" s="27"/>
    </row>
    <row r="321" spans="1:3" x14ac:dyDescent="0.25">
      <c r="A321" s="4"/>
      <c r="B321" s="4"/>
      <c r="C321" s="4"/>
    </row>
    <row r="322" spans="1:3" x14ac:dyDescent="0.25">
      <c r="A322" s="27"/>
      <c r="B322" s="27"/>
      <c r="C322" s="27"/>
    </row>
    <row r="323" spans="1:3" x14ac:dyDescent="0.25">
      <c r="A323" s="4"/>
      <c r="B323" s="4"/>
      <c r="C323" s="4"/>
    </row>
    <row r="324" spans="1:3" x14ac:dyDescent="0.25">
      <c r="A324" s="27"/>
      <c r="B324" s="27"/>
      <c r="C324" s="27"/>
    </row>
    <row r="325" spans="1:3" x14ac:dyDescent="0.25">
      <c r="A325" s="4"/>
      <c r="B325" s="4"/>
      <c r="C325" s="4"/>
    </row>
    <row r="326" spans="1:3" x14ac:dyDescent="0.25">
      <c r="A326" s="27"/>
      <c r="B326" s="27"/>
      <c r="C326" s="27"/>
    </row>
    <row r="327" spans="1:3" x14ac:dyDescent="0.25">
      <c r="A327" s="4"/>
      <c r="B327" s="4"/>
      <c r="C327" s="4"/>
    </row>
    <row r="328" spans="1:3" x14ac:dyDescent="0.25">
      <c r="A328" s="27"/>
      <c r="B328" s="27"/>
      <c r="C328" s="27"/>
    </row>
    <row r="329" spans="1:3" x14ac:dyDescent="0.25">
      <c r="A329" s="4"/>
      <c r="B329" s="4"/>
      <c r="C329" s="4"/>
    </row>
    <row r="330" spans="1:3" x14ac:dyDescent="0.25">
      <c r="A330" s="27"/>
      <c r="B330" s="27"/>
      <c r="C330" s="27"/>
    </row>
    <row r="331" spans="1:3" x14ac:dyDescent="0.25">
      <c r="A331" s="4"/>
      <c r="B331" s="4"/>
      <c r="C331" s="4"/>
    </row>
    <row r="332" spans="1:3" x14ac:dyDescent="0.25">
      <c r="A332" s="27"/>
      <c r="B332" s="27"/>
      <c r="C332" s="27"/>
    </row>
    <row r="333" spans="1:3" x14ac:dyDescent="0.25">
      <c r="A333" s="4"/>
      <c r="B333" s="4"/>
      <c r="C333" s="4"/>
    </row>
    <row r="334" spans="1:3" x14ac:dyDescent="0.25">
      <c r="A334" s="27"/>
      <c r="B334" s="27"/>
      <c r="C334" s="27"/>
    </row>
    <row r="335" spans="1:3" x14ac:dyDescent="0.25">
      <c r="A335" s="4"/>
      <c r="B335" s="4"/>
      <c r="C335" s="4"/>
    </row>
    <row r="336" spans="1:3" x14ac:dyDescent="0.25">
      <c r="A336" s="27"/>
      <c r="B336" s="27"/>
      <c r="C336" s="27"/>
    </row>
    <row r="337" spans="1:3" x14ac:dyDescent="0.25">
      <c r="A337" s="4"/>
      <c r="B337" s="4"/>
      <c r="C337" s="4"/>
    </row>
    <row r="338" spans="1:3" x14ac:dyDescent="0.25">
      <c r="A338" s="27"/>
      <c r="B338" s="27"/>
      <c r="C338" s="27"/>
    </row>
    <row r="339" spans="1:3" x14ac:dyDescent="0.25">
      <c r="A339" s="4"/>
      <c r="B339" s="4"/>
      <c r="C339" s="4"/>
    </row>
    <row r="340" spans="1:3" x14ac:dyDescent="0.25">
      <c r="A340" s="27"/>
      <c r="B340" s="27"/>
      <c r="C340" s="27"/>
    </row>
    <row r="341" spans="1:3" x14ac:dyDescent="0.25">
      <c r="A341" s="4"/>
      <c r="B341" s="4"/>
      <c r="C341" s="4"/>
    </row>
    <row r="342" spans="1:3" x14ac:dyDescent="0.25">
      <c r="A342" s="27"/>
      <c r="B342" s="27"/>
      <c r="C342" s="27"/>
    </row>
    <row r="343" spans="1:3" x14ac:dyDescent="0.25">
      <c r="A343" s="4"/>
      <c r="B343" s="4"/>
      <c r="C343" s="4"/>
    </row>
    <row r="344" spans="1:3" x14ac:dyDescent="0.25">
      <c r="A344" s="27"/>
      <c r="B344" s="27"/>
      <c r="C344" s="27"/>
    </row>
    <row r="345" spans="1:3" x14ac:dyDescent="0.25">
      <c r="A345" s="4"/>
      <c r="B345" s="4"/>
      <c r="C345" s="4"/>
    </row>
    <row r="346" spans="1:3" x14ac:dyDescent="0.25">
      <c r="A346" s="27"/>
      <c r="B346" s="27"/>
      <c r="C346" s="27"/>
    </row>
    <row r="347" spans="1:3" x14ac:dyDescent="0.25">
      <c r="A347" s="4"/>
      <c r="B347" s="4"/>
      <c r="C347" s="4"/>
    </row>
    <row r="348" spans="1:3" x14ac:dyDescent="0.25">
      <c r="A348" s="27"/>
      <c r="B348" s="27"/>
      <c r="C348" s="27"/>
    </row>
    <row r="349" spans="1:3" x14ac:dyDescent="0.25">
      <c r="A349" s="4"/>
      <c r="B349" s="4"/>
      <c r="C349" s="4"/>
    </row>
    <row r="350" spans="1:3" x14ac:dyDescent="0.25">
      <c r="A350" s="27"/>
      <c r="B350" s="27"/>
      <c r="C350" s="27"/>
    </row>
    <row r="351" spans="1:3" x14ac:dyDescent="0.25">
      <c r="A351" s="4"/>
      <c r="B351" s="4"/>
      <c r="C351" s="4"/>
    </row>
    <row r="352" spans="1:3" x14ac:dyDescent="0.25">
      <c r="A352" s="27"/>
      <c r="B352" s="27"/>
      <c r="C352" s="27"/>
    </row>
    <row r="353" spans="1:3" x14ac:dyDescent="0.25">
      <c r="A353" s="4"/>
      <c r="B353" s="4"/>
      <c r="C353" s="4"/>
    </row>
    <row r="354" spans="1:3" x14ac:dyDescent="0.25">
      <c r="A354" s="27"/>
      <c r="B354" s="27"/>
      <c r="C354" s="27"/>
    </row>
    <row r="355" spans="1:3" x14ac:dyDescent="0.25">
      <c r="A355" s="4"/>
      <c r="B355" s="4"/>
      <c r="C355" s="4"/>
    </row>
    <row r="356" spans="1:3" x14ac:dyDescent="0.25">
      <c r="A356" s="27"/>
      <c r="B356" s="27"/>
      <c r="C356" s="27"/>
    </row>
    <row r="357" spans="1:3" x14ac:dyDescent="0.25">
      <c r="A357" s="4"/>
      <c r="B357" s="4"/>
      <c r="C357" s="4"/>
    </row>
    <row r="358" spans="1:3" x14ac:dyDescent="0.25">
      <c r="A358" s="27"/>
      <c r="B358" s="27"/>
      <c r="C358" s="27"/>
    </row>
    <row r="359" spans="1:3" x14ac:dyDescent="0.25">
      <c r="A359" s="4"/>
      <c r="B359" s="4"/>
      <c r="C359" s="4"/>
    </row>
    <row r="360" spans="1:3" x14ac:dyDescent="0.25">
      <c r="A360" s="27"/>
      <c r="B360" s="27"/>
      <c r="C360" s="27"/>
    </row>
    <row r="361" spans="1:3" x14ac:dyDescent="0.25">
      <c r="A361" s="4"/>
      <c r="B361" s="4"/>
      <c r="C361" s="4"/>
    </row>
    <row r="362" spans="1:3" x14ac:dyDescent="0.25">
      <c r="A362" s="27"/>
      <c r="B362" s="27"/>
      <c r="C362" s="27"/>
    </row>
    <row r="363" spans="1:3" x14ac:dyDescent="0.25">
      <c r="A363" s="4"/>
      <c r="B363" s="4"/>
      <c r="C363" s="4"/>
    </row>
    <row r="364" spans="1:3" x14ac:dyDescent="0.25">
      <c r="A364" s="27"/>
      <c r="B364" s="27"/>
      <c r="C364" s="27"/>
    </row>
    <row r="365" spans="1:3" x14ac:dyDescent="0.25">
      <c r="A365" s="4"/>
      <c r="B365" s="4"/>
      <c r="C365" s="4"/>
    </row>
    <row r="366" spans="1:3" x14ac:dyDescent="0.25">
      <c r="A366" s="27"/>
      <c r="B366" s="27"/>
      <c r="C366" s="27"/>
    </row>
    <row r="367" spans="1:3" x14ac:dyDescent="0.25">
      <c r="A367" s="4"/>
      <c r="B367" s="4"/>
      <c r="C367" s="4"/>
    </row>
    <row r="368" spans="1:3" x14ac:dyDescent="0.25">
      <c r="A368" s="27"/>
      <c r="B368" s="27"/>
      <c r="C368" s="27"/>
    </row>
    <row r="369" spans="1:3" x14ac:dyDescent="0.25">
      <c r="A369" s="4"/>
      <c r="B369" s="4"/>
      <c r="C369" s="4"/>
    </row>
    <row r="370" spans="1:3" x14ac:dyDescent="0.25">
      <c r="A370" s="27"/>
      <c r="B370" s="27"/>
      <c r="C370" s="27"/>
    </row>
    <row r="371" spans="1:3" x14ac:dyDescent="0.25">
      <c r="A371" s="4"/>
      <c r="B371" s="4"/>
      <c r="C371" s="4"/>
    </row>
    <row r="372" spans="1:3" x14ac:dyDescent="0.25">
      <c r="A372" s="27"/>
      <c r="B372" s="27"/>
      <c r="C372" s="27"/>
    </row>
    <row r="373" spans="1:3" x14ac:dyDescent="0.25">
      <c r="A373" s="4"/>
      <c r="B373" s="4"/>
      <c r="C373" s="4"/>
    </row>
    <row r="374" spans="1:3" x14ac:dyDescent="0.25">
      <c r="A374" s="27"/>
      <c r="B374" s="27"/>
      <c r="C374" s="27"/>
    </row>
    <row r="375" spans="1:3" x14ac:dyDescent="0.25">
      <c r="A375" s="4"/>
      <c r="B375" s="4"/>
      <c r="C375" s="4"/>
    </row>
    <row r="376" spans="1:3" x14ac:dyDescent="0.25">
      <c r="A376" s="27"/>
      <c r="B376" s="27"/>
      <c r="C376" s="27"/>
    </row>
    <row r="377" spans="1:3" x14ac:dyDescent="0.25">
      <c r="A377" s="4"/>
      <c r="B377" s="4"/>
      <c r="C377" s="4"/>
    </row>
    <row r="378" spans="1:3" x14ac:dyDescent="0.25">
      <c r="A378" s="27"/>
      <c r="B378" s="27"/>
      <c r="C378" s="27"/>
    </row>
    <row r="379" spans="1:3" x14ac:dyDescent="0.25">
      <c r="A379" s="4"/>
      <c r="B379" s="4"/>
      <c r="C379" s="4"/>
    </row>
    <row r="380" spans="1:3" x14ac:dyDescent="0.25">
      <c r="A380" s="27"/>
      <c r="B380" s="27"/>
      <c r="C380" s="27"/>
    </row>
    <row r="381" spans="1:3" x14ac:dyDescent="0.25">
      <c r="A381" s="4"/>
      <c r="B381" s="4"/>
      <c r="C381" s="4"/>
    </row>
    <row r="382" spans="1:3" x14ac:dyDescent="0.25">
      <c r="A382" s="27"/>
      <c r="B382" s="27"/>
      <c r="C382" s="27"/>
    </row>
    <row r="383" spans="1:3" x14ac:dyDescent="0.25">
      <c r="A383" s="4"/>
      <c r="B383" s="4"/>
      <c r="C383" s="4"/>
    </row>
    <row r="384" spans="1:3" x14ac:dyDescent="0.25">
      <c r="A384" s="27"/>
      <c r="B384" s="27"/>
      <c r="C384" s="27"/>
    </row>
    <row r="385" spans="1:3" x14ac:dyDescent="0.25">
      <c r="A385" s="4"/>
      <c r="B385" s="4"/>
      <c r="C385" s="4"/>
    </row>
    <row r="386" spans="1:3" x14ac:dyDescent="0.25">
      <c r="A386" s="27"/>
      <c r="B386" s="27"/>
      <c r="C386" s="27"/>
    </row>
    <row r="387" spans="1:3" x14ac:dyDescent="0.25">
      <c r="A387" s="4"/>
      <c r="B387" s="4"/>
      <c r="C387" s="4"/>
    </row>
    <row r="388" spans="1:3" x14ac:dyDescent="0.25">
      <c r="A388" s="27"/>
      <c r="B388" s="27"/>
      <c r="C388" s="27"/>
    </row>
    <row r="389" spans="1:3" x14ac:dyDescent="0.25">
      <c r="A389" s="4"/>
      <c r="B389" s="4"/>
      <c r="C389" s="4"/>
    </row>
    <row r="390" spans="1:3" x14ac:dyDescent="0.25">
      <c r="A390" s="27"/>
      <c r="B390" s="27"/>
      <c r="C390" s="27"/>
    </row>
    <row r="391" spans="1:3" x14ac:dyDescent="0.25">
      <c r="A391" s="4"/>
      <c r="B391" s="4"/>
      <c r="C391" s="4"/>
    </row>
    <row r="392" spans="1:3" x14ac:dyDescent="0.25">
      <c r="A392" s="27"/>
      <c r="B392" s="27"/>
      <c r="C392" s="27"/>
    </row>
    <row r="393" spans="1:3" x14ac:dyDescent="0.25">
      <c r="A393" s="4"/>
      <c r="B393" s="4"/>
      <c r="C393" s="4"/>
    </row>
    <row r="394" spans="1:3" x14ac:dyDescent="0.25">
      <c r="A394" s="27"/>
      <c r="B394" s="27"/>
      <c r="C394" s="27"/>
    </row>
    <row r="395" spans="1:3" x14ac:dyDescent="0.25">
      <c r="A395" s="4"/>
      <c r="B395" s="4"/>
      <c r="C395" s="4"/>
    </row>
    <row r="396" spans="1:3" x14ac:dyDescent="0.25">
      <c r="A396" s="27"/>
      <c r="B396" s="27"/>
      <c r="C396" s="27"/>
    </row>
    <row r="397" spans="1:3" x14ac:dyDescent="0.25">
      <c r="A397" s="4"/>
      <c r="B397" s="4"/>
      <c r="C397" s="4"/>
    </row>
    <row r="398" spans="1:3" x14ac:dyDescent="0.25">
      <c r="A398" s="27"/>
      <c r="B398" s="27"/>
      <c r="C398" s="27"/>
    </row>
    <row r="399" spans="1:3" x14ac:dyDescent="0.25">
      <c r="A399" s="4"/>
      <c r="B399" s="4"/>
      <c r="C399" s="4"/>
    </row>
    <row r="400" spans="1:3" x14ac:dyDescent="0.25">
      <c r="A400" s="27"/>
      <c r="B400" s="27"/>
      <c r="C400" s="27"/>
    </row>
    <row r="401" spans="1:3" x14ac:dyDescent="0.25">
      <c r="A401" s="4"/>
      <c r="B401" s="4"/>
      <c r="C401" s="4"/>
    </row>
    <row r="402" spans="1:3" x14ac:dyDescent="0.25">
      <c r="A402" s="27"/>
      <c r="B402" s="27"/>
      <c r="C402" s="27"/>
    </row>
    <row r="403" spans="1:3" x14ac:dyDescent="0.25">
      <c r="A403" s="4"/>
      <c r="B403" s="4"/>
      <c r="C403" s="4"/>
    </row>
    <row r="404" spans="1:3" x14ac:dyDescent="0.25">
      <c r="A404" s="27"/>
      <c r="B404" s="27"/>
      <c r="C404" s="27"/>
    </row>
    <row r="405" spans="1:3" x14ac:dyDescent="0.25">
      <c r="A405" s="4"/>
      <c r="B405" s="4"/>
      <c r="C405" s="4"/>
    </row>
    <row r="406" spans="1:3" x14ac:dyDescent="0.25">
      <c r="A406" s="27"/>
      <c r="B406" s="27"/>
      <c r="C406" s="27"/>
    </row>
    <row r="407" spans="1:3" x14ac:dyDescent="0.25">
      <c r="A407" s="4"/>
      <c r="B407" s="4"/>
      <c r="C407" s="4"/>
    </row>
    <row r="408" spans="1:3" x14ac:dyDescent="0.25">
      <c r="A408" s="27"/>
      <c r="B408" s="27"/>
      <c r="C408" s="27"/>
    </row>
    <row r="409" spans="1:3" x14ac:dyDescent="0.25">
      <c r="A409" s="4"/>
      <c r="B409" s="4"/>
      <c r="C409" s="4"/>
    </row>
    <row r="410" spans="1:3" x14ac:dyDescent="0.25">
      <c r="A410" s="27"/>
      <c r="B410" s="27"/>
      <c r="C410" s="27"/>
    </row>
    <row r="411" spans="1:3" x14ac:dyDescent="0.25">
      <c r="A411" s="4"/>
      <c r="B411" s="4"/>
      <c r="C411" s="4"/>
    </row>
    <row r="412" spans="1:3" x14ac:dyDescent="0.25">
      <c r="A412" s="27"/>
      <c r="B412" s="27"/>
      <c r="C412" s="27"/>
    </row>
    <row r="413" spans="1:3" x14ac:dyDescent="0.25">
      <c r="A413" s="4"/>
      <c r="B413" s="4"/>
      <c r="C413" s="4"/>
    </row>
    <row r="414" spans="1:3" x14ac:dyDescent="0.25">
      <c r="A414" s="27"/>
      <c r="B414" s="27"/>
      <c r="C414" s="27"/>
    </row>
    <row r="415" spans="1:3" x14ac:dyDescent="0.25">
      <c r="A415" s="4"/>
      <c r="B415" s="4"/>
      <c r="C415" s="4"/>
    </row>
    <row r="416" spans="1:3" x14ac:dyDescent="0.25">
      <c r="A416" s="27"/>
      <c r="B416" s="27"/>
      <c r="C416" s="27"/>
    </row>
    <row r="417" spans="1:3" x14ac:dyDescent="0.25">
      <c r="A417" s="4"/>
      <c r="B417" s="4"/>
      <c r="C417" s="4"/>
    </row>
    <row r="418" spans="1:3" x14ac:dyDescent="0.25">
      <c r="A418" s="27"/>
      <c r="B418" s="27"/>
      <c r="C418" s="27"/>
    </row>
    <row r="419" spans="1:3" x14ac:dyDescent="0.25">
      <c r="A419" s="4"/>
      <c r="B419" s="4"/>
      <c r="C419" s="4"/>
    </row>
    <row r="420" spans="1:3" x14ac:dyDescent="0.25">
      <c r="A420" s="27"/>
      <c r="B420" s="27"/>
      <c r="C420" s="27"/>
    </row>
    <row r="421" spans="1:3" x14ac:dyDescent="0.25">
      <c r="A421" s="4"/>
      <c r="B421" s="4"/>
      <c r="C421" s="4"/>
    </row>
    <row r="422" spans="1:3" x14ac:dyDescent="0.25">
      <c r="A422" s="27"/>
      <c r="B422" s="27"/>
      <c r="C422" s="27"/>
    </row>
    <row r="423" spans="1:3" x14ac:dyDescent="0.25">
      <c r="A423" s="4"/>
      <c r="B423" s="4"/>
      <c r="C423" s="4"/>
    </row>
    <row r="424" spans="1:3" x14ac:dyDescent="0.25">
      <c r="A424" s="27"/>
      <c r="B424" s="27"/>
      <c r="C424" s="27"/>
    </row>
    <row r="425" spans="1:3" x14ac:dyDescent="0.25">
      <c r="A425" s="4"/>
      <c r="B425" s="4"/>
      <c r="C425" s="4"/>
    </row>
    <row r="426" spans="1:3" x14ac:dyDescent="0.25">
      <c r="A426" s="27"/>
      <c r="B426" s="27"/>
      <c r="C426" s="27"/>
    </row>
    <row r="427" spans="1:3" x14ac:dyDescent="0.25">
      <c r="A427" s="4"/>
      <c r="B427" s="4"/>
      <c r="C427" s="4"/>
    </row>
    <row r="428" spans="1:3" x14ac:dyDescent="0.25">
      <c r="A428" s="27"/>
      <c r="B428" s="27"/>
      <c r="C428" s="27"/>
    </row>
    <row r="429" spans="1:3" x14ac:dyDescent="0.25">
      <c r="A429" s="4"/>
      <c r="B429" s="4"/>
      <c r="C429" s="4"/>
    </row>
    <row r="430" spans="1:3" x14ac:dyDescent="0.25">
      <c r="A430" s="27"/>
      <c r="B430" s="27"/>
      <c r="C430" s="27"/>
    </row>
    <row r="431" spans="1:3" x14ac:dyDescent="0.25">
      <c r="A431" s="4"/>
      <c r="B431" s="4"/>
      <c r="C431" s="4"/>
    </row>
    <row r="432" spans="1:3" x14ac:dyDescent="0.25">
      <c r="A432" s="27"/>
      <c r="B432" s="27"/>
      <c r="C432" s="27"/>
    </row>
    <row r="433" spans="1:3" x14ac:dyDescent="0.25">
      <c r="A433" s="4"/>
      <c r="B433" s="4"/>
      <c r="C433" s="4"/>
    </row>
    <row r="434" spans="1:3" x14ac:dyDescent="0.25">
      <c r="A434" s="27"/>
      <c r="B434" s="27"/>
      <c r="C434" s="27"/>
    </row>
    <row r="435" spans="1:3" x14ac:dyDescent="0.25">
      <c r="A435" s="4"/>
      <c r="B435" s="4"/>
      <c r="C435" s="4"/>
    </row>
    <row r="436" spans="1:3" x14ac:dyDescent="0.25">
      <c r="A436" s="27"/>
      <c r="B436" s="27"/>
      <c r="C436" s="27"/>
    </row>
    <row r="437" spans="1:3" x14ac:dyDescent="0.25">
      <c r="A437" s="4"/>
      <c r="B437" s="4"/>
      <c r="C437" s="4"/>
    </row>
    <row r="438" spans="1:3" x14ac:dyDescent="0.25">
      <c r="A438" s="27"/>
      <c r="B438" s="27"/>
      <c r="C438" s="27"/>
    </row>
    <row r="439" spans="1:3" x14ac:dyDescent="0.25">
      <c r="A439" s="4"/>
      <c r="B439" s="4"/>
      <c r="C439" s="4"/>
    </row>
    <row r="440" spans="1:3" x14ac:dyDescent="0.25">
      <c r="A440" s="27"/>
      <c r="B440" s="27"/>
      <c r="C440" s="27"/>
    </row>
    <row r="441" spans="1:3" x14ac:dyDescent="0.25">
      <c r="A441" s="4"/>
      <c r="B441" s="4"/>
      <c r="C441" s="4"/>
    </row>
    <row r="442" spans="1:3" x14ac:dyDescent="0.25">
      <c r="A442" s="27"/>
      <c r="B442" s="27"/>
      <c r="C442" s="27"/>
    </row>
    <row r="443" spans="1:3" x14ac:dyDescent="0.25">
      <c r="A443" s="4"/>
      <c r="B443" s="4"/>
      <c r="C443" s="4"/>
    </row>
    <row r="444" spans="1:3" x14ac:dyDescent="0.25">
      <c r="A444" s="27"/>
      <c r="B444" s="27"/>
      <c r="C444" s="27"/>
    </row>
    <row r="445" spans="1:3" x14ac:dyDescent="0.25">
      <c r="A445" s="4"/>
      <c r="B445" s="4"/>
      <c r="C445" s="4"/>
    </row>
    <row r="446" spans="1:3" x14ac:dyDescent="0.25">
      <c r="A446" s="27"/>
      <c r="B446" s="27"/>
      <c r="C446" s="27"/>
    </row>
    <row r="447" spans="1:3" x14ac:dyDescent="0.25">
      <c r="A447" s="4"/>
      <c r="B447" s="4"/>
      <c r="C447" s="4"/>
    </row>
    <row r="448" spans="1:3" x14ac:dyDescent="0.25">
      <c r="A448" s="27"/>
      <c r="B448" s="27"/>
      <c r="C448" s="27"/>
    </row>
    <row r="449" spans="1:3" x14ac:dyDescent="0.25">
      <c r="A449" s="4"/>
      <c r="B449" s="4"/>
      <c r="C449" s="4"/>
    </row>
    <row r="450" spans="1:3" x14ac:dyDescent="0.25">
      <c r="A450" s="27"/>
      <c r="B450" s="27"/>
      <c r="C450" s="27"/>
    </row>
    <row r="451" spans="1:3" x14ac:dyDescent="0.25">
      <c r="A451" s="4"/>
      <c r="B451" s="4"/>
      <c r="C451" s="4"/>
    </row>
    <row r="452" spans="1:3" x14ac:dyDescent="0.25">
      <c r="A452" s="27"/>
      <c r="B452" s="27"/>
      <c r="C452" s="27"/>
    </row>
    <row r="453" spans="1:3" x14ac:dyDescent="0.25">
      <c r="A453" s="4"/>
      <c r="B453" s="4"/>
      <c r="C453" s="4"/>
    </row>
    <row r="454" spans="1:3" x14ac:dyDescent="0.25">
      <c r="A454" s="27"/>
      <c r="B454" s="27"/>
      <c r="C454" s="27"/>
    </row>
    <row r="455" spans="1:3" x14ac:dyDescent="0.25">
      <c r="A455" s="4"/>
      <c r="B455" s="4"/>
      <c r="C455" s="4"/>
    </row>
    <row r="456" spans="1:3" x14ac:dyDescent="0.25">
      <c r="A456" s="27"/>
      <c r="B456" s="27"/>
      <c r="C456" s="27"/>
    </row>
    <row r="457" spans="1:3" x14ac:dyDescent="0.25">
      <c r="A457" s="4"/>
      <c r="B457" s="4"/>
      <c r="C457" s="4"/>
    </row>
    <row r="458" spans="1:3" x14ac:dyDescent="0.25">
      <c r="A458" s="27"/>
      <c r="B458" s="27"/>
      <c r="C458" s="27"/>
    </row>
    <row r="459" spans="1:3" x14ac:dyDescent="0.25">
      <c r="A459" s="4"/>
      <c r="B459" s="4"/>
      <c r="C459" s="4"/>
    </row>
    <row r="460" spans="1:3" x14ac:dyDescent="0.25">
      <c r="A460" s="27"/>
      <c r="B460" s="27"/>
      <c r="C460" s="27"/>
    </row>
    <row r="461" spans="1:3" x14ac:dyDescent="0.25">
      <c r="A461" s="4"/>
      <c r="B461" s="4"/>
      <c r="C461" s="4"/>
    </row>
    <row r="462" spans="1:3" x14ac:dyDescent="0.25">
      <c r="A462" s="27"/>
      <c r="B462" s="27"/>
      <c r="C462" s="27"/>
    </row>
    <row r="463" spans="1:3" x14ac:dyDescent="0.25">
      <c r="A463" s="4"/>
      <c r="B463" s="4"/>
      <c r="C463" s="4"/>
    </row>
    <row r="464" spans="1:3" x14ac:dyDescent="0.25">
      <c r="A464" s="27"/>
      <c r="B464" s="27"/>
      <c r="C464" s="27"/>
    </row>
    <row r="465" spans="1:3" x14ac:dyDescent="0.25">
      <c r="A465" s="4"/>
      <c r="B465" s="4"/>
      <c r="C465" s="4"/>
    </row>
    <row r="466" spans="1:3" x14ac:dyDescent="0.25">
      <c r="A466" s="27"/>
      <c r="B466" s="27"/>
      <c r="C466" s="27"/>
    </row>
    <row r="467" spans="1:3" x14ac:dyDescent="0.25">
      <c r="A467" s="4"/>
      <c r="B467" s="4"/>
      <c r="C467" s="4"/>
    </row>
    <row r="468" spans="1:3" x14ac:dyDescent="0.25">
      <c r="A468" s="27"/>
      <c r="B468" s="27"/>
      <c r="C468" s="27"/>
    </row>
    <row r="469" spans="1:3" x14ac:dyDescent="0.25">
      <c r="A469" s="4"/>
      <c r="B469" s="4"/>
      <c r="C469" s="4"/>
    </row>
    <row r="470" spans="1:3" x14ac:dyDescent="0.25">
      <c r="A470" s="27"/>
      <c r="B470" s="27"/>
      <c r="C470" s="27"/>
    </row>
    <row r="471" spans="1:3" x14ac:dyDescent="0.25">
      <c r="A471" s="4"/>
      <c r="B471" s="4"/>
      <c r="C471" s="4"/>
    </row>
    <row r="472" spans="1:3" x14ac:dyDescent="0.25">
      <c r="A472" s="27"/>
      <c r="B472" s="27"/>
      <c r="C472" s="27"/>
    </row>
    <row r="473" spans="1:3" x14ac:dyDescent="0.25">
      <c r="A473" s="4"/>
      <c r="B473" s="4"/>
      <c r="C473" s="4"/>
    </row>
    <row r="474" spans="1:3" x14ac:dyDescent="0.25">
      <c r="A474" s="27"/>
      <c r="B474" s="27"/>
      <c r="C474" s="27"/>
    </row>
    <row r="475" spans="1:3" x14ac:dyDescent="0.25">
      <c r="A475" s="4"/>
      <c r="B475" s="4"/>
      <c r="C475" s="4"/>
    </row>
    <row r="476" spans="1:3" x14ac:dyDescent="0.25">
      <c r="A476" s="27"/>
      <c r="B476" s="27"/>
      <c r="C476" s="27"/>
    </row>
    <row r="477" spans="1:3" x14ac:dyDescent="0.25">
      <c r="A477" s="4"/>
      <c r="B477" s="4"/>
      <c r="C477" s="4"/>
    </row>
    <row r="478" spans="1:3" x14ac:dyDescent="0.25">
      <c r="A478" s="27"/>
      <c r="B478" s="27"/>
      <c r="C478" s="27"/>
    </row>
    <row r="479" spans="1:3" x14ac:dyDescent="0.25">
      <c r="A479" s="4"/>
      <c r="B479" s="4"/>
      <c r="C479" s="4"/>
    </row>
    <row r="480" spans="1:3" x14ac:dyDescent="0.25">
      <c r="A480" s="27"/>
      <c r="B480" s="27"/>
      <c r="C480" s="27"/>
    </row>
    <row r="481" spans="1:3" x14ac:dyDescent="0.25">
      <c r="A481" s="4"/>
      <c r="B481" s="4"/>
      <c r="C481" s="4"/>
    </row>
    <row r="482" spans="1:3" x14ac:dyDescent="0.25">
      <c r="A482" s="27"/>
      <c r="B482" s="27"/>
      <c r="C482" s="27"/>
    </row>
    <row r="483" spans="1:3" x14ac:dyDescent="0.25">
      <c r="A483" s="4"/>
      <c r="B483" s="4"/>
      <c r="C483" s="4"/>
    </row>
    <row r="484" spans="1:3" x14ac:dyDescent="0.25">
      <c r="A484" s="27"/>
      <c r="B484" s="27"/>
      <c r="C484" s="27"/>
    </row>
    <row r="485" spans="1:3" x14ac:dyDescent="0.25">
      <c r="A485" s="4"/>
      <c r="B485" s="4"/>
      <c r="C485" s="4"/>
    </row>
    <row r="486" spans="1:3" x14ac:dyDescent="0.25">
      <c r="A486" s="27"/>
      <c r="B486" s="27"/>
      <c r="C486" s="27"/>
    </row>
    <row r="487" spans="1:3" x14ac:dyDescent="0.25">
      <c r="A487" s="4"/>
      <c r="B487" s="4"/>
      <c r="C487" s="4"/>
    </row>
    <row r="488" spans="1:3" x14ac:dyDescent="0.25">
      <c r="A488" s="27"/>
      <c r="B488" s="27"/>
      <c r="C488" s="27"/>
    </row>
    <row r="489" spans="1:3" x14ac:dyDescent="0.25">
      <c r="A489" s="4"/>
      <c r="B489" s="4"/>
      <c r="C489" s="4"/>
    </row>
    <row r="490" spans="1:3" x14ac:dyDescent="0.25">
      <c r="A490" s="27"/>
      <c r="B490" s="27"/>
      <c r="C490" s="27"/>
    </row>
    <row r="491" spans="1:3" x14ac:dyDescent="0.25">
      <c r="A491" s="4"/>
      <c r="B491" s="4"/>
      <c r="C491" s="4"/>
    </row>
    <row r="492" spans="1:3" x14ac:dyDescent="0.25">
      <c r="A492" s="27"/>
      <c r="B492" s="27"/>
      <c r="C492" s="27"/>
    </row>
    <row r="493" spans="1:3" x14ac:dyDescent="0.25">
      <c r="A493" s="4"/>
      <c r="B493" s="4"/>
      <c r="C493" s="4"/>
    </row>
    <row r="494" spans="1:3" x14ac:dyDescent="0.25">
      <c r="A494" s="27"/>
      <c r="B494" s="27"/>
      <c r="C494" s="27"/>
    </row>
    <row r="495" spans="1:3" x14ac:dyDescent="0.25">
      <c r="A495" s="4"/>
      <c r="B495" s="4"/>
      <c r="C495" s="4"/>
    </row>
    <row r="496" spans="1:3" x14ac:dyDescent="0.25">
      <c r="A496" s="27"/>
      <c r="B496" s="27"/>
      <c r="C496" s="27"/>
    </row>
    <row r="497" spans="1:3" x14ac:dyDescent="0.25">
      <c r="A497" s="4"/>
      <c r="B497" s="4"/>
      <c r="C497" s="4"/>
    </row>
    <row r="498" spans="1:3" x14ac:dyDescent="0.25">
      <c r="A498" s="27"/>
      <c r="B498" s="27"/>
      <c r="C498" s="27"/>
    </row>
    <row r="499" spans="1:3" x14ac:dyDescent="0.25">
      <c r="A499" s="4"/>
      <c r="B499" s="4"/>
      <c r="C499" s="4"/>
    </row>
    <row r="500" spans="1:3" x14ac:dyDescent="0.25">
      <c r="A500" s="27"/>
      <c r="B500" s="27"/>
      <c r="C500" s="27"/>
    </row>
  </sheetData>
  <scenarios current="1">
    <scenario name="Goblin win" locked="1" count="2" user="Thayer, Kevin I" comment="Created by Thayer, Kevin I on 12/5/2017">
      <inputCells r="J3" val="34"/>
      <inputCells r="K3" val="5"/>
    </scenario>
    <scenario name="Orc Win" locked="1" count="2" user="Thayer, Kevin I" comment="Created by Thayer, Kevin I on 12/5/2017">
      <inputCells r="J3" val="34"/>
      <inputCells r="K3" val="25"/>
    </scenario>
  </scenarios>
  <mergeCells count="2">
    <mergeCell ref="E7:G7"/>
    <mergeCell ref="I12:L12"/>
  </mergeCells>
  <pageMargins left="0.7" right="0.7" top="0.75" bottom="0.75" header="0.3" footer="0.3"/>
  <pageSetup orientation="portrait" r:id="rId1"/>
  <tableParts count="3">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outlinePr summaryBelow="0"/>
  </sheetPr>
  <dimension ref="B1:K12"/>
  <sheetViews>
    <sheetView showGridLines="0" workbookViewId="0">
      <selection activeCell="K28" sqref="K28:O29"/>
    </sheetView>
  </sheetViews>
  <sheetFormatPr defaultRowHeight="15" outlineLevelRow="1" outlineLevelCol="1" x14ac:dyDescent="0.25"/>
  <cols>
    <col min="3" max="3" width="24.42578125" bestFit="1" customWidth="1"/>
    <col min="4" max="11" width="14.85546875" bestFit="1" customWidth="1" outlineLevel="1"/>
  </cols>
  <sheetData>
    <row r="1" spans="2:11" ht="15.75" thickBot="1" x14ac:dyDescent="0.3"/>
    <row r="2" spans="2:11" ht="15.75" x14ac:dyDescent="0.25">
      <c r="B2" s="67" t="s">
        <v>75</v>
      </c>
      <c r="C2" s="67"/>
      <c r="D2" s="68"/>
      <c r="E2" s="68"/>
      <c r="F2" s="68"/>
      <c r="G2" s="68"/>
      <c r="H2" s="68"/>
      <c r="I2" s="68"/>
      <c r="J2" s="68"/>
      <c r="K2" s="68"/>
    </row>
    <row r="3" spans="2:11" ht="15.75" collapsed="1" x14ac:dyDescent="0.25">
      <c r="B3" s="69"/>
      <c r="C3" s="69"/>
      <c r="D3" s="70" t="s">
        <v>77</v>
      </c>
      <c r="E3" s="70" t="s">
        <v>82</v>
      </c>
      <c r="F3" s="70" t="s">
        <v>83</v>
      </c>
      <c r="G3" s="70" t="s">
        <v>84</v>
      </c>
      <c r="H3" s="70" t="s">
        <v>85</v>
      </c>
      <c r="I3" s="70" t="s">
        <v>86</v>
      </c>
      <c r="J3" s="70" t="s">
        <v>87</v>
      </c>
      <c r="K3" s="70" t="s">
        <v>88</v>
      </c>
    </row>
    <row r="4" spans="2:11" ht="33.75" hidden="1" outlineLevel="1" x14ac:dyDescent="0.25">
      <c r="B4" s="59"/>
      <c r="C4" s="59"/>
      <c r="D4" s="56"/>
      <c r="E4" s="63" t="s">
        <v>74</v>
      </c>
      <c r="F4" s="63" t="s">
        <v>74</v>
      </c>
      <c r="G4" s="63" t="s">
        <v>74</v>
      </c>
      <c r="H4" s="63" t="s">
        <v>74</v>
      </c>
      <c r="I4" s="63" t="s">
        <v>74</v>
      </c>
      <c r="J4" s="63" t="s">
        <v>74</v>
      </c>
      <c r="K4" s="63" t="s">
        <v>74</v>
      </c>
    </row>
    <row r="5" spans="2:11" x14ac:dyDescent="0.25">
      <c r="B5" s="60" t="s">
        <v>76</v>
      </c>
      <c r="C5" s="60"/>
      <c r="D5" s="58"/>
      <c r="E5" s="58"/>
      <c r="F5" s="58"/>
      <c r="G5" s="58"/>
      <c r="H5" s="58"/>
      <c r="I5" s="58"/>
      <c r="J5" s="58"/>
      <c r="K5" s="58"/>
    </row>
    <row r="6" spans="2:11" outlineLevel="1" x14ac:dyDescent="0.25">
      <c r="B6" s="59"/>
      <c r="C6" s="59" t="s">
        <v>90</v>
      </c>
      <c r="D6" s="56" t="s">
        <v>96</v>
      </c>
      <c r="E6" s="62">
        <v>5</v>
      </c>
      <c r="F6" s="62">
        <v>25</v>
      </c>
      <c r="G6" s="62">
        <v>35</v>
      </c>
      <c r="H6" s="62">
        <v>80</v>
      </c>
      <c r="I6" s="62">
        <v>50</v>
      </c>
      <c r="J6" s="62">
        <v>120</v>
      </c>
      <c r="K6" s="62">
        <v>250</v>
      </c>
    </row>
    <row r="7" spans="2:11" outlineLevel="1" x14ac:dyDescent="0.25">
      <c r="B7" s="59"/>
      <c r="C7" s="59" t="s">
        <v>89</v>
      </c>
      <c r="D7" s="56">
        <v>0</v>
      </c>
      <c r="E7" s="62">
        <v>33</v>
      </c>
      <c r="F7" s="62">
        <v>33</v>
      </c>
      <c r="G7" s="62">
        <v>33</v>
      </c>
      <c r="H7" s="62">
        <v>33</v>
      </c>
      <c r="I7" s="62">
        <v>33</v>
      </c>
      <c r="J7" s="62">
        <v>33</v>
      </c>
      <c r="K7" s="62">
        <v>33</v>
      </c>
    </row>
    <row r="8" spans="2:11" x14ac:dyDescent="0.25">
      <c r="B8" s="60" t="s">
        <v>78</v>
      </c>
      <c r="C8" s="60"/>
      <c r="D8" s="58"/>
      <c r="E8" s="58"/>
      <c r="F8" s="58"/>
      <c r="G8" s="58"/>
      <c r="H8" s="58"/>
      <c r="I8" s="58"/>
      <c r="J8" s="58"/>
      <c r="K8" s="58"/>
    </row>
    <row r="9" spans="2:11" ht="15.75" outlineLevel="1" thickBot="1" x14ac:dyDescent="0.3">
      <c r="B9" s="61"/>
      <c r="C9" s="61" t="s">
        <v>91</v>
      </c>
      <c r="D9" s="57">
        <v>0</v>
      </c>
      <c r="E9" s="57">
        <v>5</v>
      </c>
      <c r="F9" s="57">
        <v>25</v>
      </c>
      <c r="G9" s="57">
        <v>35</v>
      </c>
      <c r="H9" s="57">
        <v>80</v>
      </c>
      <c r="I9" s="57">
        <v>50</v>
      </c>
      <c r="J9" s="57">
        <v>120</v>
      </c>
      <c r="K9" s="57">
        <v>250</v>
      </c>
    </row>
    <row r="10" spans="2:11" x14ac:dyDescent="0.25">
      <c r="B10" t="s">
        <v>79</v>
      </c>
    </row>
    <row r="11" spans="2:11" x14ac:dyDescent="0.25">
      <c r="B11" t="s">
        <v>80</v>
      </c>
    </row>
    <row r="12" spans="2:11" x14ac:dyDescent="0.25">
      <c r="B12" t="s">
        <v>81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16</vt:i4>
      </vt:variant>
    </vt:vector>
  </HeadingPairs>
  <TitlesOfParts>
    <vt:vector size="30" baseType="lpstr">
      <vt:lpstr>Documentation</vt:lpstr>
      <vt:lpstr>Goblin</vt:lpstr>
      <vt:lpstr>Orc</vt:lpstr>
      <vt:lpstr>Ogre</vt:lpstr>
      <vt:lpstr>Kraken</vt:lpstr>
      <vt:lpstr>Warlock</vt:lpstr>
      <vt:lpstr>Mindflayer</vt:lpstr>
      <vt:lpstr>Dragon</vt:lpstr>
      <vt:lpstr>Donkeh</vt:lpstr>
      <vt:lpstr>Nothing</vt:lpstr>
      <vt:lpstr>Gameplay</vt:lpstr>
      <vt:lpstr>Secret Information</vt:lpstr>
      <vt:lpstr>Battle System</vt:lpstr>
      <vt:lpstr>Win Scenarios</vt:lpstr>
      <vt:lpstr>Basehealth</vt:lpstr>
      <vt:lpstr>basexp</vt:lpstr>
      <vt:lpstr>Damage</vt:lpstr>
      <vt:lpstr>Damage_to_Monster</vt:lpstr>
      <vt:lpstr>Dmg</vt:lpstr>
      <vt:lpstr>EXP</vt:lpstr>
      <vt:lpstr>Health</vt:lpstr>
      <vt:lpstr>level</vt:lpstr>
      <vt:lpstr>Kraken!LVL</vt:lpstr>
      <vt:lpstr>LVL</vt:lpstr>
      <vt:lpstr>MDamage</vt:lpstr>
      <vt:lpstr>mdmg</vt:lpstr>
      <vt:lpstr>monster_roll</vt:lpstr>
      <vt:lpstr>playerroll</vt:lpstr>
      <vt:lpstr>XP</vt:lpstr>
      <vt:lpstr>xpgiven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Mitchell Athey</dc:creator>
  <cp:lastModifiedBy>Chronos</cp:lastModifiedBy>
  <cp:lastPrinted>2015-12-11T03:00:06Z</cp:lastPrinted>
  <dcterms:created xsi:type="dcterms:W3CDTF">2012-07-09T02:39:38Z</dcterms:created>
  <dcterms:modified xsi:type="dcterms:W3CDTF">2018-10-25T15:50:48Z</dcterms:modified>
</cp:coreProperties>
</file>