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\Desktop\Interview Task\"/>
    </mc:Choice>
  </mc:AlternateContent>
  <xr:revisionPtr revIDLastSave="0" documentId="13_ncr:1_{3221A8B5-942B-450F-AD3E-395BAA0618E5}" xr6:coauthVersionLast="45" xr6:coauthVersionMax="45" xr10:uidLastSave="{00000000-0000-0000-0000-000000000000}"/>
  <bookViews>
    <workbookView xWindow="-120" yWindow="-120" windowWidth="29040" windowHeight="15840" xr2:uid="{18AFC861-3BAD-4D56-9F93-96A74287F2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1" l="1"/>
  <c r="G3" i="1"/>
  <c r="G4" i="1"/>
  <c r="G5" i="1"/>
  <c r="G6" i="1"/>
  <c r="G7" i="1"/>
  <c r="G8" i="1"/>
  <c r="G9" i="1"/>
  <c r="G10" i="1"/>
  <c r="G11" i="1"/>
  <c r="G2" i="1"/>
  <c r="I12" i="1"/>
  <c r="C12" i="1"/>
  <c r="B12" i="1"/>
  <c r="D3" i="1"/>
  <c r="E3" i="1" s="1"/>
  <c r="H3" i="1" s="1"/>
  <c r="D4" i="1"/>
  <c r="E4" i="1" s="1"/>
  <c r="H4" i="1" s="1"/>
  <c r="D5" i="1"/>
  <c r="E5" i="1" s="1"/>
  <c r="H5" i="1" s="1"/>
  <c r="D6" i="1"/>
  <c r="E6" i="1" s="1"/>
  <c r="H6" i="1" s="1"/>
  <c r="D7" i="1"/>
  <c r="E7" i="1" s="1"/>
  <c r="H7" i="1" s="1"/>
  <c r="D8" i="1"/>
  <c r="E8" i="1" s="1"/>
  <c r="D9" i="1"/>
  <c r="D10" i="1"/>
  <c r="E10" i="1" s="1"/>
  <c r="H10" i="1" s="1"/>
  <c r="D11" i="1"/>
  <c r="E11" i="1" s="1"/>
  <c r="H11" i="1" s="1"/>
  <c r="D2" i="1"/>
  <c r="E2" i="1" s="1"/>
  <c r="H2" i="1" s="1"/>
  <c r="F4" i="1" l="1"/>
  <c r="H8" i="1"/>
  <c r="F8" i="1"/>
  <c r="J8" i="1" s="1"/>
  <c r="J4" i="1"/>
  <c r="F2" i="1"/>
  <c r="F10" i="1"/>
  <c r="J10" i="1" s="1"/>
  <c r="F3" i="1"/>
  <c r="J3" i="1" s="1"/>
  <c r="F11" i="1"/>
  <c r="J11" i="1" s="1"/>
  <c r="F5" i="1"/>
  <c r="J5" i="1" s="1"/>
  <c r="E9" i="1"/>
  <c r="H9" i="1" s="1"/>
  <c r="F6" i="1"/>
  <c r="J6" i="1" s="1"/>
  <c r="D12" i="1"/>
  <c r="F7" i="1"/>
  <c r="J7" i="1" s="1"/>
  <c r="H12" i="1" l="1"/>
  <c r="I8" i="1" s="1"/>
  <c r="E12" i="1"/>
  <c r="J2" i="1"/>
  <c r="I9" i="1"/>
  <c r="F9" i="1"/>
  <c r="J9" i="1" s="1"/>
  <c r="J12" i="1" l="1"/>
  <c r="F12" i="1"/>
  <c r="I10" i="1"/>
  <c r="I11" i="1"/>
  <c r="I6" i="1"/>
  <c r="I3" i="1"/>
  <c r="I4" i="1"/>
  <c r="I7" i="1"/>
  <c r="I5" i="1"/>
  <c r="I2" i="1"/>
  <c r="J13" i="1" l="1"/>
</calcChain>
</file>

<file path=xl/sharedStrings.xml><?xml version="1.0" encoding="utf-8"?>
<sst xmlns="http://schemas.openxmlformats.org/spreadsheetml/2006/main" count="35" uniqueCount="32">
  <si>
    <t>دسته‌بندی آگهی</t>
  </si>
  <si>
    <t>سهم از کل آگهی‌ها</t>
  </si>
  <si>
    <t>وسایل نقلیه</t>
  </si>
  <si>
    <t>املاک</t>
  </si>
  <si>
    <t>لوازم الکترونیکی</t>
  </si>
  <si>
    <t>خدمات</t>
  </si>
  <si>
    <t>سرگرمی و فراغت</t>
  </si>
  <si>
    <t>استخدام و کاریابی</t>
  </si>
  <si>
    <t>مربوط به خانه</t>
  </si>
  <si>
    <t>وسایل شخصی</t>
  </si>
  <si>
    <t>اجتماعی</t>
  </si>
  <si>
    <t>برای کسب و کار</t>
  </si>
  <si>
    <r>
      <t xml:space="preserve">سهم از کل آگهی‌های </t>
    </r>
    <r>
      <rPr>
        <b/>
        <sz val="12"/>
        <rFont val="B Nazanin"/>
        <charset val="178"/>
      </rPr>
      <t>نردبان</t>
    </r>
    <r>
      <rPr>
        <sz val="12"/>
        <rFont val="B Nazanin"/>
        <charset val="178"/>
      </rPr>
      <t>‌شده</t>
    </r>
  </si>
  <si>
    <t>تعداد آگهی در  هر 100 آگهی</t>
  </si>
  <si>
    <t>Total</t>
  </si>
  <si>
    <t>تعداد آگهی نردبان شده از هر 100 آگهی</t>
  </si>
  <si>
    <t>تعرفه خدمات دیوار</t>
  </si>
  <si>
    <t>ثبت آگهی</t>
  </si>
  <si>
    <t>نردبان</t>
  </si>
  <si>
    <t>فوری</t>
  </si>
  <si>
    <t>فوری و نردبان</t>
  </si>
  <si>
    <t>تمدید</t>
  </si>
  <si>
    <t>تمدید و نردبان</t>
  </si>
  <si>
    <t>لینک وبسایت</t>
  </si>
  <si>
    <t>ارسال بیش از حد مجاز</t>
  </si>
  <si>
    <t xml:space="preserve">املاک </t>
  </si>
  <si>
    <t>سایر دسته بندی ها</t>
  </si>
  <si>
    <t>حداقل درآمد دیوار*</t>
  </si>
  <si>
    <t>حداقل درآمد جدید *</t>
  </si>
  <si>
    <t>سهم از افزایش درآمد</t>
  </si>
  <si>
    <t xml:space="preserve">اگر تعداد آگهی های نردبان شده یا تعرفه ها یک درصد افزایش پیدا کند. </t>
  </si>
  <si>
    <t>سهم از در آمد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</si>
</sst>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%"/>
  </numFmts>
  <fonts count="6" x14ac:knownFonts="1">
    <font>
      <sz val="11"/>
      <color theme="1"/>
      <name val="Calibri"/>
      <family val="2"/>
      <scheme val="minor"/>
    </font>
    <font>
      <sz val="12"/>
      <name val="B Nazanin"/>
      <charset val="178"/>
    </font>
    <font>
      <b/>
      <sz val="12"/>
      <name val="B Nazanin"/>
      <charset val="178"/>
    </font>
    <font>
      <sz val="11"/>
      <name val="B Nazanin"/>
      <charset val="178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/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/>
      <right/>
      <top style="medium">
        <color rgb="FFA5A5A5"/>
      </top>
      <bottom style="medium">
        <color rgb="FFA5A5A5"/>
      </bottom>
      <diagonal/>
    </border>
    <border>
      <left style="medium">
        <color rgb="FFA5A5A5"/>
      </left>
      <right/>
      <top style="medium">
        <color rgb="FFA5A5A5"/>
      </top>
      <bottom style="medium">
        <color rgb="FFA5A5A5"/>
      </bottom>
      <diagonal/>
    </border>
    <border>
      <left style="medium">
        <color rgb="FFC9C9C9"/>
      </left>
      <right style="medium">
        <color rgb="FFC9C9C9"/>
      </right>
      <top/>
      <bottom style="medium">
        <color rgb="FFC9C9C9"/>
      </bottom>
      <diagonal/>
    </border>
    <border>
      <left style="medium">
        <color rgb="FFC9C9C9"/>
      </left>
      <right/>
      <top/>
      <bottom style="medium">
        <color rgb="FFC9C9C9"/>
      </bottom>
      <diagonal/>
    </border>
    <border>
      <left style="medium">
        <color rgb="FFC9C9C9"/>
      </left>
      <right style="medium">
        <color rgb="FFC9C9C9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2"/>
    </xf>
    <xf numFmtId="0" fontId="1" fillId="2" borderId="2" xfId="0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vertical="center" wrapText="1" readingOrder="2"/>
    </xf>
    <xf numFmtId="0" fontId="3" fillId="3" borderId="4" xfId="0" applyFont="1" applyFill="1" applyBorder="1" applyAlignment="1">
      <alignment horizontal="center" vertical="center" wrapText="1" readingOrder="2"/>
    </xf>
    <xf numFmtId="0" fontId="3" fillId="0" borderId="4" xfId="0" applyFont="1" applyBorder="1" applyAlignment="1">
      <alignment horizontal="center" vertical="center" wrapText="1" readingOrder="2"/>
    </xf>
    <xf numFmtId="10" fontId="3" fillId="0" borderId="5" xfId="0" applyNumberFormat="1" applyFont="1" applyBorder="1" applyAlignment="1">
      <alignment horizontal="center" vertical="center" wrapText="1" readingOrder="2"/>
    </xf>
    <xf numFmtId="10" fontId="3" fillId="3" borderId="5" xfId="0" applyNumberFormat="1" applyFont="1" applyFill="1" applyBorder="1" applyAlignment="1">
      <alignment horizontal="center" vertical="center" wrapText="1" readingOrder="2"/>
    </xf>
    <xf numFmtId="0" fontId="1" fillId="2" borderId="0" xfId="0" applyFont="1" applyFill="1" applyBorder="1" applyAlignment="1">
      <alignment horizontal="center" vertical="center" wrapText="1" readingOrder="2"/>
    </xf>
    <xf numFmtId="0" fontId="3" fillId="3" borderId="6" xfId="0" applyFont="1" applyFill="1" applyBorder="1" applyAlignment="1">
      <alignment horizontal="center" vertical="center" wrapText="1" readingOrder="2"/>
    </xf>
    <xf numFmtId="10" fontId="0" fillId="0" borderId="0" xfId="0" applyNumberFormat="1"/>
    <xf numFmtId="10" fontId="5" fillId="4" borderId="0" xfId="1" applyNumberFormat="1" applyFont="1" applyFill="1"/>
    <xf numFmtId="10" fontId="0" fillId="0" borderId="0" xfId="1" applyNumberFormat="1" applyFont="1"/>
    <xf numFmtId="168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EB986-224F-45DF-B672-D6C3EC2D057C}">
  <dimension ref="A1:K24"/>
  <sheetViews>
    <sheetView rightToLeft="1" tabSelected="1" workbookViewId="0">
      <selection activeCell="H18" sqref="H18"/>
    </sheetView>
  </sheetViews>
  <sheetFormatPr defaultRowHeight="15" x14ac:dyDescent="0.25"/>
  <cols>
    <col min="1" max="1" width="17.28515625" bestFit="1" customWidth="1"/>
    <col min="2" max="2" width="16" customWidth="1"/>
    <col min="3" max="3" width="24.5703125" bestFit="1" customWidth="1"/>
    <col min="4" max="4" width="14.5703125" bestFit="1" customWidth="1"/>
    <col min="6" max="6" width="14.7109375" bestFit="1" customWidth="1"/>
    <col min="7" max="7" width="14.7109375" customWidth="1"/>
    <col min="8" max="8" width="15" customWidth="1"/>
  </cols>
  <sheetData>
    <row r="1" spans="1:11" ht="94.5" thickBot="1" x14ac:dyDescent="0.3">
      <c r="A1" s="1" t="s">
        <v>0</v>
      </c>
      <c r="B1" s="2" t="s">
        <v>1</v>
      </c>
      <c r="C1" s="3" t="s">
        <v>12</v>
      </c>
      <c r="D1" s="8" t="s">
        <v>13</v>
      </c>
      <c r="E1" s="8" t="s">
        <v>15</v>
      </c>
      <c r="F1" s="8" t="s">
        <v>27</v>
      </c>
      <c r="G1" s="8" t="s">
        <v>31</v>
      </c>
      <c r="H1" s="8" t="s">
        <v>30</v>
      </c>
      <c r="I1" s="8" t="s">
        <v>29</v>
      </c>
      <c r="J1" s="8" t="s">
        <v>28</v>
      </c>
      <c r="K1" s="8"/>
    </row>
    <row r="2" spans="1:11" ht="18.75" thickBot="1" x14ac:dyDescent="0.3">
      <c r="A2" s="4" t="s">
        <v>2</v>
      </c>
      <c r="B2" s="7">
        <v>0.39</v>
      </c>
      <c r="C2" s="7">
        <v>0.3</v>
      </c>
      <c r="D2">
        <f>B2*100</f>
        <v>39</v>
      </c>
      <c r="E2">
        <f>D2*C2</f>
        <v>11.7</v>
      </c>
      <c r="F2">
        <f>D2*$D$17+E2*$D$18</f>
        <v>117000</v>
      </c>
      <c r="G2" s="12">
        <f>F2/$F$12</f>
        <v>0.53439908649728807</v>
      </c>
      <c r="H2">
        <f>(E2*$D$18*0.01)</f>
        <v>1170</v>
      </c>
      <c r="I2" s="12">
        <f>H2/$H$12</f>
        <v>0.78556441460344106</v>
      </c>
      <c r="J2">
        <f>F2+H2</f>
        <v>118170</v>
      </c>
      <c r="K2" s="13"/>
    </row>
    <row r="3" spans="1:11" ht="18.75" thickBot="1" x14ac:dyDescent="0.3">
      <c r="A3" s="5" t="s">
        <v>3</v>
      </c>
      <c r="B3" s="6">
        <v>0.06</v>
      </c>
      <c r="C3" s="6">
        <v>0.25</v>
      </c>
      <c r="D3">
        <f t="shared" ref="D3:D11" si="0">B3*100</f>
        <v>6</v>
      </c>
      <c r="E3">
        <f t="shared" ref="E3:E11" si="1">D3*C3</f>
        <v>1.5</v>
      </c>
      <c r="F3">
        <f>D3*$E$17+E3*$E$18</f>
        <v>15000</v>
      </c>
      <c r="G3" s="12">
        <f t="shared" ref="G3:G11" si="2">F3/$F$12</f>
        <v>6.8512703397088204E-2</v>
      </c>
      <c r="H3">
        <f>(E3*$E$18*0.01)</f>
        <v>150</v>
      </c>
      <c r="I3" s="12">
        <f>H3/$H$12</f>
        <v>0.10071338648762064</v>
      </c>
      <c r="J3">
        <f>F3+H3</f>
        <v>15150</v>
      </c>
      <c r="K3" s="13"/>
    </row>
    <row r="4" spans="1:11" ht="18.75" thickBot="1" x14ac:dyDescent="0.3">
      <c r="A4" s="4" t="s">
        <v>4</v>
      </c>
      <c r="B4" s="7">
        <v>0.12</v>
      </c>
      <c r="C4" s="7">
        <v>0.03</v>
      </c>
      <c r="D4">
        <f t="shared" si="0"/>
        <v>12</v>
      </c>
      <c r="E4">
        <f t="shared" si="1"/>
        <v>0.36</v>
      </c>
      <c r="F4">
        <f>D4*$F$17+E4*$F$18</f>
        <v>1800</v>
      </c>
      <c r="G4" s="12">
        <f t="shared" si="2"/>
        <v>8.221524407650586E-3</v>
      </c>
      <c r="H4">
        <f>(E4*$F$18*0.01)</f>
        <v>18</v>
      </c>
      <c r="I4" s="12">
        <f>H4/$H$12</f>
        <v>1.2085606378514477E-2</v>
      </c>
      <c r="J4">
        <f>F4+H4</f>
        <v>1818</v>
      </c>
      <c r="K4" s="13"/>
    </row>
    <row r="5" spans="1:11" ht="18.75" thickBot="1" x14ac:dyDescent="0.3">
      <c r="A5" s="5" t="s">
        <v>5</v>
      </c>
      <c r="B5" s="6">
        <v>2.5000000000000001E-2</v>
      </c>
      <c r="C5" s="6">
        <v>2.5000000000000001E-2</v>
      </c>
      <c r="D5">
        <f t="shared" si="0"/>
        <v>2.5</v>
      </c>
      <c r="E5">
        <f t="shared" si="1"/>
        <v>6.25E-2</v>
      </c>
      <c r="F5">
        <f>D5*$B$17+E5*$B$18</f>
        <v>25625</v>
      </c>
      <c r="G5" s="12">
        <f t="shared" si="2"/>
        <v>0.11704253497002569</v>
      </c>
      <c r="H5">
        <f>(E5*$B$18*0.01)</f>
        <v>6.25</v>
      </c>
      <c r="I5" s="12">
        <f>H5/$H$12</f>
        <v>4.1963911036508603E-3</v>
      </c>
      <c r="J5">
        <f>F5+H5</f>
        <v>25631.25</v>
      </c>
      <c r="K5" s="13"/>
    </row>
    <row r="6" spans="1:11" ht="18.75" thickBot="1" x14ac:dyDescent="0.3">
      <c r="A6" s="4" t="s">
        <v>6</v>
      </c>
      <c r="B6" s="7">
        <v>0.06</v>
      </c>
      <c r="C6" s="7">
        <v>0.17</v>
      </c>
      <c r="D6">
        <f t="shared" si="0"/>
        <v>6</v>
      </c>
      <c r="E6">
        <f t="shared" si="1"/>
        <v>1.02</v>
      </c>
      <c r="F6">
        <f>D6*$F$17+E6*$F$18</f>
        <v>5100</v>
      </c>
      <c r="G6" s="12">
        <f t="shared" si="2"/>
        <v>2.3294319155009992E-2</v>
      </c>
      <c r="H6">
        <f>(E6*$F$18*0.01)</f>
        <v>51</v>
      </c>
      <c r="I6" s="12">
        <f>H6/$H$12</f>
        <v>3.4242551405791022E-2</v>
      </c>
      <c r="J6">
        <f>F6+H6</f>
        <v>5151</v>
      </c>
      <c r="K6" s="13"/>
    </row>
    <row r="7" spans="1:11" ht="18.75" thickBot="1" x14ac:dyDescent="0.3">
      <c r="A7" s="5" t="s">
        <v>7</v>
      </c>
      <c r="B7" s="6">
        <v>0.03</v>
      </c>
      <c r="C7" s="6">
        <v>0.125</v>
      </c>
      <c r="D7">
        <f t="shared" si="0"/>
        <v>3</v>
      </c>
      <c r="E7">
        <f t="shared" si="1"/>
        <v>0.375</v>
      </c>
      <c r="F7">
        <f>D7*$C$17+E7*$C$18</f>
        <v>50625</v>
      </c>
      <c r="G7" s="12">
        <f t="shared" si="2"/>
        <v>0.23123037396517271</v>
      </c>
      <c r="H7">
        <f>(E7*$C$18*0.01)</f>
        <v>56.25</v>
      </c>
      <c r="I7" s="12">
        <f>H7/$H$12</f>
        <v>3.7767519932857742E-2</v>
      </c>
      <c r="J7">
        <f>F7+H7</f>
        <v>50681.25</v>
      </c>
      <c r="K7" s="13"/>
    </row>
    <row r="8" spans="1:11" ht="18.75" thickBot="1" x14ac:dyDescent="0.3">
      <c r="A8" s="4" t="s">
        <v>8</v>
      </c>
      <c r="B8" s="7">
        <v>0.04</v>
      </c>
      <c r="C8" s="7">
        <v>0.05</v>
      </c>
      <c r="D8">
        <f t="shared" si="0"/>
        <v>4</v>
      </c>
      <c r="E8">
        <f t="shared" si="1"/>
        <v>0.2</v>
      </c>
      <c r="F8">
        <f>D8*$F$17+E8*$F$18</f>
        <v>1000</v>
      </c>
      <c r="G8" s="12">
        <f t="shared" si="2"/>
        <v>4.5675135598058809E-3</v>
      </c>
      <c r="H8">
        <f>(E8*$F$18*0.01)</f>
        <v>10</v>
      </c>
      <c r="I8" s="12">
        <f>H8/$H$12</f>
        <v>6.7142257658413763E-3</v>
      </c>
      <c r="J8">
        <f>F8+H8</f>
        <v>1010</v>
      </c>
      <c r="K8" s="13"/>
    </row>
    <row r="9" spans="1:11" ht="18.75" thickBot="1" x14ac:dyDescent="0.3">
      <c r="A9" s="5" t="s">
        <v>9</v>
      </c>
      <c r="B9" s="6">
        <v>0.18</v>
      </c>
      <c r="C9" s="6">
        <v>0.02</v>
      </c>
      <c r="D9">
        <f t="shared" si="0"/>
        <v>18</v>
      </c>
      <c r="E9">
        <f t="shared" si="1"/>
        <v>0.36</v>
      </c>
      <c r="F9">
        <f>D9*$F$17+E9*$F$18</f>
        <v>1800</v>
      </c>
      <c r="G9" s="12">
        <f t="shared" si="2"/>
        <v>8.221524407650586E-3</v>
      </c>
      <c r="H9">
        <f>(E9*$F$18*0.01)</f>
        <v>18</v>
      </c>
      <c r="I9" s="12">
        <f>H9/$H$12</f>
        <v>1.2085606378514477E-2</v>
      </c>
      <c r="J9">
        <f>F9+H9</f>
        <v>1818</v>
      </c>
      <c r="K9" s="13"/>
    </row>
    <row r="10" spans="1:11" ht="18.75" thickBot="1" x14ac:dyDescent="0.3">
      <c r="A10" s="4" t="s">
        <v>10</v>
      </c>
      <c r="B10" s="7">
        <v>0.02</v>
      </c>
      <c r="C10" s="7">
        <v>5.0000000000000001E-3</v>
      </c>
      <c r="D10">
        <f t="shared" si="0"/>
        <v>2</v>
      </c>
      <c r="E10">
        <f t="shared" si="1"/>
        <v>0.01</v>
      </c>
      <c r="F10">
        <f>D10*$F$17+E10*$F$18</f>
        <v>50</v>
      </c>
      <c r="G10" s="12">
        <f t="shared" si="2"/>
        <v>2.2837567799029404E-4</v>
      </c>
      <c r="H10">
        <f>(E10*$F$18*0.01)</f>
        <v>0.5</v>
      </c>
      <c r="I10" s="12">
        <f>H10/$H$12</f>
        <v>3.357112882920688E-4</v>
      </c>
      <c r="J10">
        <f>F10+H10</f>
        <v>50.5</v>
      </c>
      <c r="K10" s="13"/>
    </row>
    <row r="11" spans="1:11" ht="18.75" thickBot="1" x14ac:dyDescent="0.3">
      <c r="A11" s="5" t="s">
        <v>11</v>
      </c>
      <c r="B11" s="6">
        <v>7.4999999999999997E-2</v>
      </c>
      <c r="C11" s="6">
        <v>2.5000000000000001E-2</v>
      </c>
      <c r="D11">
        <f t="shared" si="0"/>
        <v>7.5</v>
      </c>
      <c r="E11">
        <f t="shared" si="1"/>
        <v>0.1875</v>
      </c>
      <c r="F11">
        <f>D11*$F$17+E11*$F$18</f>
        <v>937.5</v>
      </c>
      <c r="G11" s="12">
        <f t="shared" si="2"/>
        <v>4.2820439623180127E-3</v>
      </c>
      <c r="H11">
        <f>(E11*$F$18*0.01)</f>
        <v>9.375</v>
      </c>
      <c r="I11" s="12">
        <f>H11/$H$12</f>
        <v>6.29458665547629E-3</v>
      </c>
      <c r="J11">
        <f>F11+H11</f>
        <v>946.875</v>
      </c>
      <c r="K11" s="13"/>
    </row>
    <row r="12" spans="1:11" ht="18" x14ac:dyDescent="0.25">
      <c r="A12" s="9" t="s">
        <v>14</v>
      </c>
      <c r="B12" s="10">
        <f>SUM(B2:B11)</f>
        <v>1</v>
      </c>
      <c r="C12" s="10">
        <f>SUM(C2:C11)</f>
        <v>1.0000000000000002</v>
      </c>
      <c r="D12">
        <f>SUM(D2:D11)</f>
        <v>100</v>
      </c>
      <c r="E12">
        <f>SUM(E2:E11)</f>
        <v>15.774999999999997</v>
      </c>
      <c r="F12">
        <f>SUM(F2:F11)</f>
        <v>218937.5</v>
      </c>
      <c r="G12" s="12">
        <f>SUM(G2:G11)</f>
        <v>1</v>
      </c>
      <c r="H12">
        <f>SUM(H2:H11)</f>
        <v>1489.375</v>
      </c>
      <c r="I12" s="10">
        <f>SUM(I2:I11)</f>
        <v>1</v>
      </c>
      <c r="J12">
        <f>SUM(J2:J11)</f>
        <v>220426.875</v>
      </c>
    </row>
    <row r="13" spans="1:11" x14ac:dyDescent="0.25">
      <c r="J13" s="11">
        <f>(J12-F12)/F12</f>
        <v>6.8027405081358839E-3</v>
      </c>
    </row>
    <row r="16" spans="1:11" x14ac:dyDescent="0.25">
      <c r="A16" t="s">
        <v>16</v>
      </c>
      <c r="B16" t="s">
        <v>5</v>
      </c>
      <c r="C16" t="s">
        <v>7</v>
      </c>
      <c r="D16" t="s">
        <v>2</v>
      </c>
      <c r="E16" t="s">
        <v>25</v>
      </c>
      <c r="F16" t="s">
        <v>26</v>
      </c>
    </row>
    <row r="17" spans="1:6" x14ac:dyDescent="0.25">
      <c r="A17" t="s">
        <v>17</v>
      </c>
      <c r="B17">
        <v>10000</v>
      </c>
      <c r="C17">
        <v>15000</v>
      </c>
      <c r="D17">
        <v>0</v>
      </c>
      <c r="E17">
        <v>0</v>
      </c>
      <c r="F17">
        <v>0</v>
      </c>
    </row>
    <row r="18" spans="1:6" x14ac:dyDescent="0.25">
      <c r="A18" t="s">
        <v>18</v>
      </c>
      <c r="B18">
        <v>10000</v>
      </c>
      <c r="C18">
        <v>15000</v>
      </c>
      <c r="D18">
        <v>10000</v>
      </c>
      <c r="E18">
        <v>10000</v>
      </c>
      <c r="F18">
        <v>5000</v>
      </c>
    </row>
    <row r="19" spans="1:6" x14ac:dyDescent="0.25">
      <c r="A19" t="s">
        <v>19</v>
      </c>
      <c r="B19">
        <v>6000</v>
      </c>
      <c r="C19">
        <v>6000</v>
      </c>
      <c r="D19">
        <v>6000</v>
      </c>
      <c r="E19">
        <v>6000</v>
      </c>
      <c r="F19">
        <v>6000</v>
      </c>
    </row>
    <row r="20" spans="1:6" x14ac:dyDescent="0.25">
      <c r="A20" t="s">
        <v>20</v>
      </c>
      <c r="B20">
        <v>10000</v>
      </c>
      <c r="C20">
        <v>15000</v>
      </c>
      <c r="D20">
        <v>10000</v>
      </c>
      <c r="E20">
        <v>10000</v>
      </c>
      <c r="F20">
        <v>6000</v>
      </c>
    </row>
    <row r="21" spans="1:6" x14ac:dyDescent="0.25">
      <c r="A21" t="s">
        <v>21</v>
      </c>
      <c r="B21">
        <v>1000</v>
      </c>
      <c r="C21">
        <v>1000</v>
      </c>
      <c r="D21">
        <v>1000</v>
      </c>
      <c r="E21">
        <v>1000</v>
      </c>
      <c r="F21">
        <v>1000</v>
      </c>
    </row>
    <row r="22" spans="1:6" x14ac:dyDescent="0.25">
      <c r="A22" t="s">
        <v>22</v>
      </c>
      <c r="B22">
        <v>10000</v>
      </c>
      <c r="C22">
        <v>15000</v>
      </c>
      <c r="D22">
        <v>10000</v>
      </c>
      <c r="E22">
        <v>10000</v>
      </c>
      <c r="F22">
        <v>5000</v>
      </c>
    </row>
    <row r="23" spans="1:6" x14ac:dyDescent="0.25">
      <c r="A23" t="s">
        <v>23</v>
      </c>
      <c r="B23">
        <v>20000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24</v>
      </c>
      <c r="B24">
        <v>0</v>
      </c>
      <c r="C24">
        <v>0</v>
      </c>
      <c r="D24">
        <v>10000</v>
      </c>
      <c r="E24">
        <v>10000</v>
      </c>
      <c r="F24">
        <v>5000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samin etemad</dc:creator>
  <cp:lastModifiedBy>Roozbeh</cp:lastModifiedBy>
  <dcterms:created xsi:type="dcterms:W3CDTF">2019-11-19T15:45:39Z</dcterms:created>
  <dcterms:modified xsi:type="dcterms:W3CDTF">2020-05-13T12:11:21Z</dcterms:modified>
</cp:coreProperties>
</file>