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roqaya\Data-Analysis\رواد مصر الرقمية\"/>
    </mc:Choice>
  </mc:AlternateContent>
  <xr:revisionPtr revIDLastSave="0" documentId="13_ncr:1_{4B24FFE4-D837-4641-B1B4-6D58FA7C3E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chart.v1.0" hidden="1">Sheet1!$A$2</definedName>
    <definedName name="_xlchart.v1.1" hidden="1">Sheet1!$A$3:$A$13</definedName>
    <definedName name="_xlchart.v1.10" hidden="1">Sheet1!$F$2</definedName>
    <definedName name="_xlchart.v1.11" hidden="1">Sheet1!$F$3:$F$13</definedName>
    <definedName name="_xlchart.v1.12" hidden="1">Sheet1!$G$2</definedName>
    <definedName name="_xlchart.v1.13" hidden="1">Sheet1!$G$3:$G$13</definedName>
    <definedName name="_xlchart.v1.14" hidden="1">Sheet1!$H$2</definedName>
    <definedName name="_xlchart.v1.15" hidden="1">Sheet1!$H$3:$H$13</definedName>
    <definedName name="_xlchart.v1.16" hidden="1">Sheet1!$A$3:$A$13</definedName>
    <definedName name="_xlchart.v1.17" hidden="1">Sheet1!$B$3:$B$13</definedName>
    <definedName name="_xlchart.v1.2" hidden="1">Sheet1!$B$2</definedName>
    <definedName name="_xlchart.v1.3" hidden="1">Sheet1!$B$3:$B$13</definedName>
    <definedName name="_xlchart.v1.4" hidden="1">Sheet1!$C$2</definedName>
    <definedName name="_xlchart.v1.5" hidden="1">Sheet1!$C$3:$C$13</definedName>
    <definedName name="_xlchart.v1.6" hidden="1">Sheet1!$D$2</definedName>
    <definedName name="_xlchart.v1.7" hidden="1">Sheet1!$D$3:$D$13</definedName>
    <definedName name="_xlchart.v1.8" hidden="1">Sheet1!$E$2</definedName>
    <definedName name="_xlchart.v1.9" hidden="1">Sheet1!$E$3:$E$13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E27" i="1"/>
  <c r="G27" i="1"/>
  <c r="B33" i="1"/>
  <c r="C33" i="1"/>
  <c r="D33" i="1"/>
  <c r="E33" i="1"/>
  <c r="F33" i="1"/>
  <c r="G33" i="1"/>
  <c r="H33" i="1"/>
  <c r="A33" i="1"/>
  <c r="A27" i="1"/>
  <c r="B30" i="1"/>
  <c r="C30" i="1"/>
  <c r="D30" i="1"/>
  <c r="E30" i="1"/>
  <c r="F30" i="1"/>
  <c r="G30" i="1"/>
  <c r="H30" i="1"/>
  <c r="A30" i="1"/>
  <c r="B29" i="1"/>
  <c r="C29" i="1"/>
  <c r="D29" i="1"/>
  <c r="E29" i="1"/>
  <c r="F29" i="1"/>
  <c r="G29" i="1"/>
  <c r="H29" i="1"/>
  <c r="A29" i="1"/>
  <c r="B25" i="1"/>
  <c r="C25" i="1"/>
  <c r="D25" i="1"/>
  <c r="E25" i="1"/>
  <c r="F25" i="1"/>
  <c r="G25" i="1"/>
  <c r="H25" i="1"/>
  <c r="A25" i="1"/>
  <c r="B24" i="1"/>
  <c r="C24" i="1"/>
  <c r="D24" i="1"/>
  <c r="E24" i="1"/>
  <c r="F24" i="1"/>
  <c r="G24" i="1"/>
  <c r="H24" i="1"/>
  <c r="A24" i="1"/>
  <c r="B22" i="1"/>
  <c r="C22" i="1"/>
  <c r="D22" i="1"/>
  <c r="E22" i="1"/>
  <c r="F22" i="1"/>
  <c r="G22" i="1"/>
  <c r="H22" i="1"/>
  <c r="A22" i="1"/>
  <c r="B20" i="1"/>
  <c r="C20" i="1"/>
  <c r="D20" i="1"/>
  <c r="E20" i="1"/>
  <c r="F20" i="1"/>
  <c r="G20" i="1"/>
  <c r="H20" i="1"/>
  <c r="A20" i="1"/>
  <c r="B21" i="1"/>
  <c r="C21" i="1"/>
  <c r="D21" i="1"/>
  <c r="E21" i="1"/>
  <c r="F21" i="1"/>
  <c r="G21" i="1"/>
  <c r="H21" i="1"/>
  <c r="A21" i="1"/>
  <c r="A26" i="1" l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Fatma soliman mohammed</author>
  </authors>
  <commentList>
    <comment ref="I20" authorId="0" shapeId="0" xr:uid="{A4E0F247-2B8A-4FBA-90A5-40016C7DE0F2}">
      <text>
        <r>
          <rPr>
            <b/>
            <sz val="9"/>
            <color indexed="81"/>
            <rFont val="Tahoma"/>
            <family val="2"/>
          </rPr>
          <t>Fatma soliman mohammed:</t>
        </r>
        <r>
          <rPr>
            <sz val="9"/>
            <color indexed="81"/>
            <rFont val="Tahoma"/>
            <family val="2"/>
          </rPr>
          <t xml:space="preserve">
Avarage is the main
</t>
        </r>
      </text>
    </comment>
  </commentList>
</comments>
</file>

<file path=xl/sharedStrings.xml><?xml version="1.0" encoding="utf-8"?>
<sst xmlns="http://schemas.openxmlformats.org/spreadsheetml/2006/main" count="22" uniqueCount="14">
  <si>
    <t>X</t>
  </si>
  <si>
    <t>Y</t>
  </si>
  <si>
    <t>Make A copy of the data to calculate your statistics</t>
  </si>
  <si>
    <t>Avarage</t>
  </si>
  <si>
    <t>Median</t>
  </si>
  <si>
    <t>Mode</t>
  </si>
  <si>
    <t>Central Tendency</t>
  </si>
  <si>
    <t>Variance</t>
  </si>
  <si>
    <t>Standar Deviation</t>
  </si>
  <si>
    <t>minimum</t>
  </si>
  <si>
    <t>Maximum</t>
  </si>
  <si>
    <t>Coefficient variance</t>
  </si>
  <si>
    <t>correlation coefficent</t>
  </si>
  <si>
    <t>summation of data large than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</si>
</sst>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theme="5" tint="0.59999389629810485"/>
        <bgColor rgb="FFF8F9FA"/>
      </patternFill>
    </fill>
    <fill>
      <patternFill patternType="solid">
        <fgColor theme="6" tint="0.59999389629810485"/>
        <bgColor rgb="FFF8F9FA"/>
      </patternFill>
    </fill>
    <fill>
      <patternFill patternType="solid">
        <fgColor theme="8" tint="0.79998168889431442"/>
        <bgColor rgb="FFF8F9FA"/>
      </patternFill>
    </fill>
    <fill>
      <patternFill patternType="solid">
        <fgColor theme="3" tint="0.749992370372631"/>
        <bgColor rgb="FFF8F9F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/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/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/>
    <xf numFmtId="0" fontId="4" fillId="0" borderId="0" xfId="0" applyFont="1" applyAlignment="1">
      <alignment horizontal="center"/>
    </xf>
    <xf numFmtId="164" fontId="0" fillId="7" borderId="0" xfId="0" applyNumberFormat="1" applyFill="1"/>
    <xf numFmtId="0" fontId="4" fillId="7" borderId="0" xfId="0" applyFont="1" applyFill="1" applyAlignment="1">
      <alignment horizontal="center"/>
    </xf>
    <xf numFmtId="0" fontId="0" fillId="7" borderId="0" xfId="0" applyFill="1"/>
    <xf numFmtId="0" fontId="3" fillId="7" borderId="0" xfId="0" applyFont="1" applyFill="1"/>
    <xf numFmtId="164" fontId="0" fillId="8" borderId="0" xfId="0" applyNumberFormat="1" applyFill="1"/>
    <xf numFmtId="0" fontId="4" fillId="8" borderId="0" xfId="0" applyFont="1" applyFill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All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All Data</a:t>
          </a:r>
        </a:p>
      </cx:txPr>
    </cx:title>
    <cx:plotArea>
      <cx:plotAreaRegion>
        <cx:series layoutId="boxWhisker" uniqueId="{17A65197-9216-4707-B669-04BBD97D8446}">
          <cx:tx>
            <cx:txData>
              <cx:f>_xlchart.v1.0</cx:f>
              <cx:v>X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B5E972C6-4A46-4429-A3EF-447B45FFD746}">
          <cx:tx>
            <cx:txData>
              <cx:f>_xlchart.v1.2</cx:f>
              <cx:v>Y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B8C93C6B-2484-4D84-B213-89B33D33BFFF}">
          <cx:tx>
            <cx:txData>
              <cx:f>_xlchart.v1.4</cx:f>
              <cx:v>X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5122C98E-B54A-4A86-BFBD-65F930944176}">
          <cx:tx>
            <cx:txData>
              <cx:f>_xlchart.v1.6</cx:f>
              <cx:v>Y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A69BC44A-8792-4814-A282-A2C5E129BDCC}">
          <cx:tx>
            <cx:txData>
              <cx:f>_xlchart.v1.8</cx:f>
              <cx:v>X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294F792B-5AF6-42BF-9A5D-EAD5413B1B33}">
          <cx:tx>
            <cx:txData>
              <cx:f>_xlchart.v1.10</cx:f>
              <cx:v>Y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69359280-E62C-44C0-AE9C-A189A15C661B}">
          <cx:tx>
            <cx:txData>
              <cx:f>_xlchart.v1.12</cx:f>
              <cx:v>X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BC2C13CA-D9B9-4769-BCB3-8E965D92DD32}">
          <cx:tx>
            <cx:txData>
              <cx:f>_xlchart.v1.14</cx:f>
              <cx:v>Y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X</a:t>
          </a:r>
        </a:p>
      </cx:txPr>
    </cx:title>
    <cx:plotArea>
      <cx:plotAreaRegion>
        <cx:series layoutId="boxWhisker" uniqueId="{CC072265-4277-49AB-940D-86C46162C27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Y</a:t>
          </a:r>
        </a:p>
      </cx:txPr>
    </cx:title>
    <cx:plotArea>
      <cx:plotAreaRegion>
        <cx:series layoutId="boxWhisker" uniqueId="{B5A573D7-7C09-4C7E-B131-7A050DD300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441613</xdr:colOff>
      <xdr:row>0</xdr:row>
      <xdr:rowOff>194251</xdr:rowOff>
    </xdr:from>
    <xdr:to>
      <xdr:col>11</xdr:col>
      <xdr:colOff>655204</xdr:colOff>
      <xdr:row>14</xdr:row>
      <xdr:rowOff>108815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ABB323C-26B6-AE50-EC6D-6A1857F531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0713" y="194251"/>
              <a:ext cx="4701771" cy="26882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658091</xdr:colOff>
      <xdr:row>0</xdr:row>
      <xdr:rowOff>194252</xdr:rowOff>
    </xdr:from>
    <xdr:to>
      <xdr:col>16</xdr:col>
      <xdr:colOff>395432</xdr:colOff>
      <xdr:row>14</xdr:row>
      <xdr:rowOff>108816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F21E9D7-3A76-D8D2-AE04-14B198534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5371" y="194252"/>
              <a:ext cx="4690341" cy="26882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658091</xdr:colOff>
      <xdr:row>14</xdr:row>
      <xdr:rowOff>78797</xdr:rowOff>
    </xdr:from>
    <xdr:to>
      <xdr:col>16</xdr:col>
      <xdr:colOff>395432</xdr:colOff>
      <xdr:row>27</xdr:row>
      <xdr:rowOff>195406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E1B09A6-8760-53E4-ED6B-787AAEA3D0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5371" y="2852477"/>
              <a:ext cx="4690341" cy="2692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33"/>
  <sheetViews>
    <sheetView tabSelected="1" zoomScale="76" zoomScaleNormal="76" workbookViewId="0">
      <selection activeCell="A27" sqref="A27:B27"/>
    </sheetView>
  </sheetViews>
  <sheetFormatPr defaultColWidth="14.44140625" defaultRowHeight="15.75" customHeight="1"/>
  <cols>
    <col min="1" max="1" width="16.109375" bestFit="1" customWidth="1"/>
    <col min="9" max="9" width="30.109375" bestFit="1" customWidth="1"/>
    <col min="10" max="10" width="20.88671875" bestFit="1" customWidth="1"/>
  </cols>
  <sheetData>
    <row r="2" spans="1:8" ht="15.75" customHeight="1">
      <c r="A2" s="3" t="s">
        <v>0</v>
      </c>
      <c r="B2" s="3" t="s">
        <v>1</v>
      </c>
      <c r="C2" s="5" t="s">
        <v>0</v>
      </c>
      <c r="D2" s="5" t="s">
        <v>1</v>
      </c>
      <c r="E2" s="7" t="s">
        <v>0</v>
      </c>
      <c r="F2" s="7" t="s">
        <v>1</v>
      </c>
      <c r="G2" s="9" t="s">
        <v>0</v>
      </c>
      <c r="H2" s="9" t="s">
        <v>1</v>
      </c>
    </row>
    <row r="3" spans="1:8" ht="15.75" customHeight="1">
      <c r="A3" s="4">
        <v>10</v>
      </c>
      <c r="B3" s="4">
        <v>8.0399999999999991</v>
      </c>
      <c r="C3" s="6">
        <v>10</v>
      </c>
      <c r="D3" s="6">
        <v>9.14</v>
      </c>
      <c r="E3" s="8">
        <v>10</v>
      </c>
      <c r="F3" s="8">
        <v>7.46</v>
      </c>
      <c r="G3" s="10">
        <v>8</v>
      </c>
      <c r="H3" s="10">
        <v>6.58</v>
      </c>
    </row>
    <row r="4" spans="1:8" ht="15.75" customHeight="1">
      <c r="A4" s="4">
        <v>8</v>
      </c>
      <c r="B4" s="4">
        <v>6.95</v>
      </c>
      <c r="C4" s="6">
        <v>8</v>
      </c>
      <c r="D4" s="6">
        <v>8.14</v>
      </c>
      <c r="E4" s="8">
        <v>8</v>
      </c>
      <c r="F4" s="8">
        <v>6.77</v>
      </c>
      <c r="G4" s="10">
        <v>8</v>
      </c>
      <c r="H4" s="10">
        <v>5.76</v>
      </c>
    </row>
    <row r="5" spans="1:8" ht="15.75" customHeight="1">
      <c r="A5" s="4">
        <v>13</v>
      </c>
      <c r="B5" s="4">
        <v>7.58</v>
      </c>
      <c r="C5" s="6">
        <v>13</v>
      </c>
      <c r="D5" s="6">
        <v>8.74</v>
      </c>
      <c r="E5" s="8">
        <v>13</v>
      </c>
      <c r="F5" s="8">
        <v>12.74</v>
      </c>
      <c r="G5" s="10">
        <v>8</v>
      </c>
      <c r="H5" s="10">
        <v>7.71</v>
      </c>
    </row>
    <row r="6" spans="1:8" ht="15.75" customHeight="1">
      <c r="A6" s="4">
        <v>9</v>
      </c>
      <c r="B6" s="4">
        <v>8.81</v>
      </c>
      <c r="C6" s="6">
        <v>9</v>
      </c>
      <c r="D6" s="6">
        <v>8.77</v>
      </c>
      <c r="E6" s="8">
        <v>9</v>
      </c>
      <c r="F6" s="8">
        <v>7.11</v>
      </c>
      <c r="G6" s="10">
        <v>8</v>
      </c>
      <c r="H6" s="10">
        <v>8.84</v>
      </c>
    </row>
    <row r="7" spans="1:8" ht="15.75" customHeight="1">
      <c r="A7" s="4">
        <v>11</v>
      </c>
      <c r="B7" s="4">
        <v>8.33</v>
      </c>
      <c r="C7" s="6">
        <v>11</v>
      </c>
      <c r="D7" s="6">
        <v>9.26</v>
      </c>
      <c r="E7" s="8">
        <v>11</v>
      </c>
      <c r="F7" s="8">
        <v>7.81</v>
      </c>
      <c r="G7" s="10">
        <v>8</v>
      </c>
      <c r="H7" s="10">
        <v>8.4700000000000006</v>
      </c>
    </row>
    <row r="8" spans="1:8" ht="15.75" customHeight="1">
      <c r="A8" s="4">
        <v>14</v>
      </c>
      <c r="B8" s="4">
        <v>9.9600000000000009</v>
      </c>
      <c r="C8" s="6">
        <v>14</v>
      </c>
      <c r="D8" s="6">
        <v>8.1</v>
      </c>
      <c r="E8" s="8">
        <v>14</v>
      </c>
      <c r="F8" s="8">
        <v>8.84</v>
      </c>
      <c r="G8" s="10">
        <v>8</v>
      </c>
      <c r="H8" s="10">
        <v>7.04</v>
      </c>
    </row>
    <row r="9" spans="1:8" ht="15.75" customHeight="1">
      <c r="A9" s="4">
        <v>6</v>
      </c>
      <c r="B9" s="4">
        <v>7.24</v>
      </c>
      <c r="C9" s="6">
        <v>6</v>
      </c>
      <c r="D9" s="6">
        <v>6.13</v>
      </c>
      <c r="E9" s="8">
        <v>6</v>
      </c>
      <c r="F9" s="8">
        <v>6.08</v>
      </c>
      <c r="G9" s="10">
        <v>8</v>
      </c>
      <c r="H9" s="10">
        <v>5.25</v>
      </c>
    </row>
    <row r="10" spans="1:8" ht="15.75" customHeight="1">
      <c r="A10" s="4">
        <v>4</v>
      </c>
      <c r="B10" s="4">
        <v>4.26</v>
      </c>
      <c r="C10" s="6">
        <v>4</v>
      </c>
      <c r="D10" s="6">
        <v>3.1</v>
      </c>
      <c r="E10" s="8">
        <v>4</v>
      </c>
      <c r="F10" s="8">
        <v>5.39</v>
      </c>
      <c r="G10" s="10">
        <v>19</v>
      </c>
      <c r="H10" s="10">
        <v>12.5</v>
      </c>
    </row>
    <row r="11" spans="1:8" ht="15.75" customHeight="1">
      <c r="A11" s="4">
        <v>12</v>
      </c>
      <c r="B11" s="4">
        <v>10.84</v>
      </c>
      <c r="C11" s="6">
        <v>12</v>
      </c>
      <c r="D11" s="6">
        <v>9.1300000000000008</v>
      </c>
      <c r="E11" s="8">
        <v>12</v>
      </c>
      <c r="F11" s="8">
        <v>8.15</v>
      </c>
      <c r="G11" s="10">
        <v>8</v>
      </c>
      <c r="H11" s="10">
        <v>5.56</v>
      </c>
    </row>
    <row r="12" spans="1:8" ht="15.75" customHeight="1">
      <c r="A12" s="4">
        <v>7</v>
      </c>
      <c r="B12" s="4">
        <v>4.82</v>
      </c>
      <c r="C12" s="6">
        <v>7</v>
      </c>
      <c r="D12" s="6">
        <v>7.26</v>
      </c>
      <c r="E12" s="8">
        <v>7</v>
      </c>
      <c r="F12" s="8">
        <v>6.42</v>
      </c>
      <c r="G12" s="10">
        <v>8</v>
      </c>
      <c r="H12" s="10">
        <v>7.91</v>
      </c>
    </row>
    <row r="13" spans="1:8" ht="15.75" customHeight="1">
      <c r="A13" s="4">
        <v>5</v>
      </c>
      <c r="B13" s="4">
        <v>5.68</v>
      </c>
      <c r="C13" s="6">
        <v>5</v>
      </c>
      <c r="D13" s="6">
        <v>4.74</v>
      </c>
      <c r="E13" s="8">
        <v>5</v>
      </c>
      <c r="F13" s="8">
        <v>5.73</v>
      </c>
      <c r="G13" s="10">
        <v>8</v>
      </c>
      <c r="H13" s="10">
        <v>6.89</v>
      </c>
    </row>
    <row r="17" spans="1:12" ht="15.75" customHeight="1">
      <c r="D17" s="2" t="s">
        <v>2</v>
      </c>
    </row>
    <row r="20" spans="1:12" ht="15.75" customHeight="1">
      <c r="A20" s="12">
        <f t="shared" ref="A20:H20" si="0">AVERAGE(A3:A13)</f>
        <v>9</v>
      </c>
      <c r="B20" s="12">
        <f t="shared" si="0"/>
        <v>7.5009090909090927</v>
      </c>
      <c r="C20" s="12">
        <f t="shared" si="0"/>
        <v>9</v>
      </c>
      <c r="D20" s="12">
        <f t="shared" si="0"/>
        <v>7.500909090909091</v>
      </c>
      <c r="E20" s="12">
        <f t="shared" si="0"/>
        <v>9</v>
      </c>
      <c r="F20" s="12">
        <f t="shared" si="0"/>
        <v>7.5000000000000009</v>
      </c>
      <c r="G20" s="12">
        <f t="shared" si="0"/>
        <v>9</v>
      </c>
      <c r="H20" s="12">
        <f t="shared" si="0"/>
        <v>7.5009090909090901</v>
      </c>
      <c r="I20" s="13" t="s">
        <v>3</v>
      </c>
    </row>
    <row r="21" spans="1:12" ht="15.75" customHeight="1">
      <c r="A21" s="12">
        <f t="shared" ref="A21:H21" si="1">MEDIAN(A3:A13)</f>
        <v>9</v>
      </c>
      <c r="B21" s="12">
        <f t="shared" si="1"/>
        <v>7.58</v>
      </c>
      <c r="C21" s="12">
        <f t="shared" si="1"/>
        <v>9</v>
      </c>
      <c r="D21" s="12">
        <f t="shared" si="1"/>
        <v>8.14</v>
      </c>
      <c r="E21" s="12">
        <f t="shared" si="1"/>
        <v>9</v>
      </c>
      <c r="F21" s="12">
        <f t="shared" si="1"/>
        <v>7.11</v>
      </c>
      <c r="G21" s="12">
        <f t="shared" si="1"/>
        <v>8</v>
      </c>
      <c r="H21" s="12">
        <f t="shared" si="1"/>
        <v>7.04</v>
      </c>
      <c r="I21" s="13" t="s">
        <v>4</v>
      </c>
      <c r="J21" s="15" t="s">
        <v>6</v>
      </c>
      <c r="L21" s="11"/>
    </row>
    <row r="22" spans="1:12" ht="15.75" customHeight="1">
      <c r="A22" s="14" t="e">
        <f t="shared" ref="A22:H22" si="2">MODE(A3:A13)</f>
        <v>#N/A</v>
      </c>
      <c r="B22" s="14" t="e">
        <f t="shared" si="2"/>
        <v>#N/A</v>
      </c>
      <c r="C22" s="14" t="e">
        <f t="shared" si="2"/>
        <v>#N/A</v>
      </c>
      <c r="D22" s="14" t="e">
        <f t="shared" si="2"/>
        <v>#N/A</v>
      </c>
      <c r="E22" s="14" t="e">
        <f t="shared" si="2"/>
        <v>#N/A</v>
      </c>
      <c r="F22" s="14" t="e">
        <f t="shared" si="2"/>
        <v>#N/A</v>
      </c>
      <c r="G22" s="14">
        <f t="shared" si="2"/>
        <v>8</v>
      </c>
      <c r="H22" s="14" t="e">
        <f t="shared" si="2"/>
        <v>#N/A</v>
      </c>
      <c r="I22" s="13" t="s">
        <v>5</v>
      </c>
    </row>
    <row r="24" spans="1:12" ht="15.75" customHeight="1">
      <c r="A24" s="18">
        <f t="shared" ref="A24:H24" si="3">VARA(A3:A13)</f>
        <v>11</v>
      </c>
      <c r="B24" s="18">
        <f t="shared" si="3"/>
        <v>4.1272690909090439</v>
      </c>
      <c r="C24" s="18">
        <f t="shared" si="3"/>
        <v>11</v>
      </c>
      <c r="D24" s="18">
        <f t="shared" si="3"/>
        <v>4.1276290909090791</v>
      </c>
      <c r="E24" s="18">
        <f t="shared" si="3"/>
        <v>11</v>
      </c>
      <c r="F24" s="18">
        <f t="shared" si="3"/>
        <v>4.1226199999999835</v>
      </c>
      <c r="G24" s="18">
        <f t="shared" si="3"/>
        <v>11</v>
      </c>
      <c r="H24" s="18">
        <f t="shared" si="3"/>
        <v>4.1232490909090869</v>
      </c>
      <c r="I24" s="19" t="s">
        <v>7</v>
      </c>
    </row>
    <row r="25" spans="1:12" ht="15.75" customHeight="1">
      <c r="A25" s="18">
        <f t="shared" ref="A25:H25" si="4">_xlfn.STDEV.S(A3:A13)</f>
        <v>3.3166247903553998</v>
      </c>
      <c r="B25" s="18">
        <f t="shared" si="4"/>
        <v>2.0315681359258035</v>
      </c>
      <c r="C25" s="18">
        <f t="shared" si="4"/>
        <v>3.3166247903553998</v>
      </c>
      <c r="D25" s="18">
        <f t="shared" si="4"/>
        <v>2.0316567355016151</v>
      </c>
      <c r="E25" s="18">
        <f t="shared" si="4"/>
        <v>3.3166247903553998</v>
      </c>
      <c r="F25" s="18">
        <f t="shared" si="4"/>
        <v>2.0304236011236632</v>
      </c>
      <c r="G25" s="18">
        <f t="shared" si="4"/>
        <v>3.3166247903553998</v>
      </c>
      <c r="H25" s="18">
        <f t="shared" si="4"/>
        <v>2.0305785113876014</v>
      </c>
      <c r="I25" s="19" t="s">
        <v>8</v>
      </c>
    </row>
    <row r="26" spans="1:12" ht="15.75" customHeight="1">
      <c r="A26" s="18">
        <f t="shared" ref="A26:H26" si="5">(A25/A20)*100</f>
        <v>36.851386559504441</v>
      </c>
      <c r="B26" s="18">
        <f t="shared" si="5"/>
        <v>27.084292201168143</v>
      </c>
      <c r="C26" s="18">
        <f t="shared" si="5"/>
        <v>36.851386559504441</v>
      </c>
      <c r="D26" s="18">
        <f t="shared" si="5"/>
        <v>27.085473385671754</v>
      </c>
      <c r="E26" s="18">
        <f t="shared" si="5"/>
        <v>36.851386559504441</v>
      </c>
      <c r="F26" s="18">
        <f t="shared" si="5"/>
        <v>27.072314681648841</v>
      </c>
      <c r="G26" s="18">
        <f t="shared" si="5"/>
        <v>36.851386559504441</v>
      </c>
      <c r="H26" s="18">
        <f t="shared" si="5"/>
        <v>27.071098806524809</v>
      </c>
      <c r="I26" s="19" t="s">
        <v>11</v>
      </c>
    </row>
    <row r="27" spans="1:12" ht="15.75" customHeight="1">
      <c r="A27" s="22">
        <f>CORREL(A3:A13,B3:B13)</f>
        <v>0.81642051634483992</v>
      </c>
      <c r="B27" s="22"/>
      <c r="C27" s="22">
        <f t="shared" ref="C27" si="6">CORREL(C3:C13,D3:D13)</f>
        <v>0.81623650600024267</v>
      </c>
      <c r="D27" s="22"/>
      <c r="E27" s="22">
        <f t="shared" ref="E27" si="7">CORREL(E3:E13,F3:F13)</f>
        <v>0.81628673948959818</v>
      </c>
      <c r="F27" s="22"/>
      <c r="G27" s="22">
        <f t="shared" ref="G27" si="8">CORREL(G3:G13,H3:H13)</f>
        <v>0.81652143688850276</v>
      </c>
      <c r="H27" s="22"/>
      <c r="I27" s="19" t="s">
        <v>12</v>
      </c>
    </row>
    <row r="28" spans="1:12" ht="15.75" customHeight="1">
      <c r="I28" s="11"/>
    </row>
    <row r="29" spans="1:12" ht="15.75" customHeight="1">
      <c r="A29" s="16">
        <f t="shared" ref="A29:H29" si="9">MAX(A3:A13)</f>
        <v>14</v>
      </c>
      <c r="B29" s="16">
        <f t="shared" si="9"/>
        <v>10.84</v>
      </c>
      <c r="C29" s="16">
        <f t="shared" si="9"/>
        <v>14</v>
      </c>
      <c r="D29" s="16">
        <f t="shared" si="9"/>
        <v>9.26</v>
      </c>
      <c r="E29" s="16">
        <f t="shared" si="9"/>
        <v>14</v>
      </c>
      <c r="F29" s="16">
        <f t="shared" si="9"/>
        <v>12.74</v>
      </c>
      <c r="G29" s="16">
        <f t="shared" si="9"/>
        <v>19</v>
      </c>
      <c r="H29" s="16">
        <f t="shared" si="9"/>
        <v>12.5</v>
      </c>
      <c r="I29" s="17" t="s">
        <v>10</v>
      </c>
    </row>
    <row r="30" spans="1:12" ht="15.75" customHeight="1">
      <c r="A30" s="16">
        <f>MIN(A3:A13)</f>
        <v>4</v>
      </c>
      <c r="B30" s="16">
        <f t="shared" ref="B30:H30" si="10">MIN(B3:B13)</f>
        <v>4.26</v>
      </c>
      <c r="C30" s="16">
        <f t="shared" si="10"/>
        <v>4</v>
      </c>
      <c r="D30" s="16">
        <f t="shared" si="10"/>
        <v>3.1</v>
      </c>
      <c r="E30" s="16">
        <f t="shared" si="10"/>
        <v>4</v>
      </c>
      <c r="F30" s="16">
        <f t="shared" si="10"/>
        <v>5.39</v>
      </c>
      <c r="G30" s="16">
        <f t="shared" si="10"/>
        <v>8</v>
      </c>
      <c r="H30" s="16">
        <f t="shared" si="10"/>
        <v>5.25</v>
      </c>
      <c r="I30" s="17" t="s">
        <v>9</v>
      </c>
    </row>
    <row r="33" spans="1:9" ht="34.799999999999997">
      <c r="A33" s="21">
        <f>SUMIF(A3:A13,"&gt;10")</f>
        <v>50</v>
      </c>
      <c r="B33" s="21">
        <f t="shared" ref="B33:H33" si="11">SUMIF(B3:B13,"&gt;10")</f>
        <v>10.84</v>
      </c>
      <c r="C33" s="21">
        <f t="shared" si="11"/>
        <v>50</v>
      </c>
      <c r="D33" s="21">
        <f t="shared" si="11"/>
        <v>0</v>
      </c>
      <c r="E33" s="21">
        <f t="shared" si="11"/>
        <v>50</v>
      </c>
      <c r="F33" s="21">
        <f t="shared" si="11"/>
        <v>12.74</v>
      </c>
      <c r="G33" s="21">
        <f t="shared" si="11"/>
        <v>19</v>
      </c>
      <c r="H33" s="21">
        <f t="shared" si="11"/>
        <v>12.5</v>
      </c>
      <c r="I33" s="20" t="s">
        <v>13</v>
      </c>
    </row>
  </sheetData>
  <mergeCells count="4">
    <mergeCell ref="A27:B27"/>
    <mergeCell ref="C27:D27"/>
    <mergeCell ref="E27:F27"/>
    <mergeCell ref="G27:H2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41406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Roqaya Abdallah Mohamed</cp:lastModifiedBy>
  <dcterms:modified xsi:type="dcterms:W3CDTF">2024-05-23T06:41:25Z</dcterms:modified>
</cp:coreProperties>
</file>