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oqay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9" i="1" l="1"/>
  <c r="AD30" i="1"/>
  <c r="AD31" i="1"/>
  <c r="AD3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4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N29" i="1"/>
  <c r="N30" i="1"/>
  <c r="N31" i="1"/>
  <c r="N32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U3" i="1"/>
  <c r="V3" i="1"/>
  <c r="W3" i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P3" i="1"/>
  <c r="Q3" i="1" s="1"/>
  <c r="R3" i="1" s="1"/>
  <c r="O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K3" i="1"/>
  <c r="L3" i="1" s="1"/>
  <c r="M3" i="1" s="1"/>
  <c r="J3" i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D32" i="1"/>
  <c r="D29" i="1"/>
  <c r="D31" i="1"/>
  <c r="D30" i="1"/>
  <c r="C30" i="1"/>
  <c r="C31" i="1"/>
  <c r="C29" i="1"/>
  <c r="X4" i="1" l="1"/>
</calcChain>
</file>

<file path=xl/sharedStrings.xml><?xml version="1.0" encoding="utf-8"?>
<sst xmlns="http://schemas.openxmlformats.org/spreadsheetml/2006/main" count="62" uniqueCount="56">
  <si>
    <t>Employee Payroll</t>
  </si>
  <si>
    <t>First Name</t>
  </si>
  <si>
    <t>Last Name</t>
  </si>
  <si>
    <t xml:space="preserve">Hourly Wage </t>
  </si>
  <si>
    <t>House Worked</t>
  </si>
  <si>
    <t>Pay</t>
  </si>
  <si>
    <t>Ahmed</t>
  </si>
  <si>
    <t>ibrahim</t>
  </si>
  <si>
    <t>nour</t>
  </si>
  <si>
    <t>roqaya</t>
  </si>
  <si>
    <t>haya</t>
  </si>
  <si>
    <t>abdallah</t>
  </si>
  <si>
    <t>rhf</t>
  </si>
  <si>
    <t>moataz</t>
  </si>
  <si>
    <t>karam</t>
  </si>
  <si>
    <t>Ehab</t>
  </si>
  <si>
    <t>mohamed</t>
  </si>
  <si>
    <t>rana</t>
  </si>
  <si>
    <t>esraa</t>
  </si>
  <si>
    <t>mona</t>
  </si>
  <si>
    <t>rahab</t>
  </si>
  <si>
    <t>ehdaa</t>
  </si>
  <si>
    <t>heba</t>
  </si>
  <si>
    <t>ragab</t>
  </si>
  <si>
    <t>islam</t>
  </si>
  <si>
    <t>asharaf</t>
  </si>
  <si>
    <t>ziad</t>
  </si>
  <si>
    <t>ahmed</t>
  </si>
  <si>
    <t>abo zied</t>
  </si>
  <si>
    <t>azab</t>
  </si>
  <si>
    <t>elnagger</t>
  </si>
  <si>
    <t>mabrok</t>
  </si>
  <si>
    <t>el-sayed</t>
  </si>
  <si>
    <t>elgamal</t>
  </si>
  <si>
    <t>mokhatar</t>
  </si>
  <si>
    <t>raghda</t>
  </si>
  <si>
    <t>dorgham</t>
  </si>
  <si>
    <t>aziz</t>
  </si>
  <si>
    <t>Esam</t>
  </si>
  <si>
    <t>shaban</t>
  </si>
  <si>
    <t>osam</t>
  </si>
  <si>
    <t>zied</t>
  </si>
  <si>
    <t>khater</t>
  </si>
  <si>
    <t>elhobi</t>
  </si>
  <si>
    <t>akmal</t>
  </si>
  <si>
    <t>elsayed</t>
  </si>
  <si>
    <t>Max</t>
  </si>
  <si>
    <t>Min</t>
  </si>
  <si>
    <t>Avarage</t>
  </si>
  <si>
    <t>Total</t>
  </si>
  <si>
    <t>Ms.Roqaya</t>
  </si>
  <si>
    <t>Overtime Bonus</t>
  </si>
  <si>
    <t>Overtime Hour</t>
  </si>
  <si>
    <t>Total Pay</t>
  </si>
  <si>
    <t>total monath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</si>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</sst>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0" applyNumberFormat="1"/>
    <xf numFmtId="44" fontId="0" fillId="0" borderId="0" xfId="1" applyFont="1"/>
    <xf numFmtId="44" fontId="0" fillId="0" borderId="0" xfId="1" applyNumberFormat="1" applyFont="1"/>
    <xf numFmtId="2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44" fontId="0" fillId="3" borderId="0" xfId="0" applyNumberFormat="1" applyFill="1"/>
    <xf numFmtId="44" fontId="0" fillId="5" borderId="0" xfId="0" applyNumberFormat="1" applyFill="1"/>
    <xf numFmtId="44" fontId="0" fillId="4" borderId="0" xfId="1" applyFont="1" applyFill="1"/>
    <xf numFmtId="16" fontId="0" fillId="6" borderId="0" xfId="0" applyNumberFormat="1" applyFill="1"/>
    <xf numFmtId="44" fontId="0" fillId="6" borderId="0" xfId="0" applyNumberFormat="1" applyFill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topLeftCell="P19" zoomScaleNormal="100" workbookViewId="0">
      <selection activeCell="B3" sqref="A3:B26"/>
    </sheetView>
  </sheetViews>
  <sheetFormatPr defaultRowHeight="14.4" x14ac:dyDescent="0.3"/>
  <cols>
    <col min="1" max="1" width="14.6640625" customWidth="1"/>
    <col min="2" max="2" width="16.44140625" customWidth="1"/>
    <col min="3" max="3" width="14.21875" customWidth="1"/>
    <col min="4" max="13" width="16.77734375" customWidth="1"/>
    <col min="14" max="18" width="15.109375" customWidth="1"/>
    <col min="19" max="23" width="12.6640625" customWidth="1"/>
    <col min="24" max="24" width="13" customWidth="1"/>
    <col min="25" max="25" width="16.44140625" customWidth="1"/>
    <col min="26" max="26" width="15.33203125" customWidth="1"/>
    <col min="27" max="27" width="12.44140625" customWidth="1"/>
    <col min="28" max="28" width="11.6640625" bestFit="1" customWidth="1"/>
    <col min="30" max="30" width="14.33203125" customWidth="1"/>
  </cols>
  <sheetData>
    <row r="1" spans="1:30" x14ac:dyDescent="0.3">
      <c r="A1" s="1" t="s">
        <v>0</v>
      </c>
      <c r="C1" t="s">
        <v>50</v>
      </c>
    </row>
    <row r="2" spans="1:30" x14ac:dyDescent="0.3">
      <c r="D2" t="s">
        <v>4</v>
      </c>
      <c r="I2" t="s">
        <v>52</v>
      </c>
      <c r="N2" t="s">
        <v>5</v>
      </c>
      <c r="S2" t="s">
        <v>51</v>
      </c>
      <c r="X2" t="s">
        <v>53</v>
      </c>
      <c r="AD2" t="s">
        <v>54</v>
      </c>
    </row>
    <row r="3" spans="1:30" x14ac:dyDescent="0.3">
      <c r="A3" t="s">
        <v>1</v>
      </c>
      <c r="B3" t="s">
        <v>2</v>
      </c>
      <c r="C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7">
        <v>44927</v>
      </c>
      <c r="O3" s="7">
        <f>N3+7</f>
        <v>44934</v>
      </c>
      <c r="P3" s="7">
        <f t="shared" ref="P3:R3" si="2">O3+7</f>
        <v>44941</v>
      </c>
      <c r="Q3" s="7">
        <f t="shared" si="2"/>
        <v>44948</v>
      </c>
      <c r="R3" s="7">
        <f t="shared" si="2"/>
        <v>44955</v>
      </c>
      <c r="S3" s="8">
        <v>44927</v>
      </c>
      <c r="T3" s="8">
        <f>S3+7</f>
        <v>44934</v>
      </c>
      <c r="U3" s="8">
        <f t="shared" ref="U3:W3" si="3">T3+7</f>
        <v>44941</v>
      </c>
      <c r="V3" s="8">
        <f t="shared" si="3"/>
        <v>44948</v>
      </c>
      <c r="W3" s="8">
        <f t="shared" si="3"/>
        <v>44955</v>
      </c>
      <c r="X3" s="13">
        <v>44927</v>
      </c>
      <c r="Y3" s="13">
        <f>X3+7</f>
        <v>44934</v>
      </c>
      <c r="Z3" s="13">
        <f t="shared" ref="Z3:AB3" si="4">Y3+7</f>
        <v>44941</v>
      </c>
      <c r="AA3" s="13">
        <f t="shared" si="4"/>
        <v>44948</v>
      </c>
      <c r="AB3" s="13">
        <f t="shared" si="4"/>
        <v>44955</v>
      </c>
      <c r="AD3" s="15" t="s">
        <v>55</v>
      </c>
    </row>
    <row r="4" spans="1:30" x14ac:dyDescent="0.3">
      <c r="A4" t="s">
        <v>6</v>
      </c>
      <c r="B4" t="s">
        <v>7</v>
      </c>
      <c r="C4" s="2">
        <v>20.5</v>
      </c>
      <c r="D4" s="6">
        <v>40</v>
      </c>
      <c r="E4" s="6">
        <v>45</v>
      </c>
      <c r="F4" s="6">
        <v>50</v>
      </c>
      <c r="G4" s="6">
        <v>39</v>
      </c>
      <c r="H4" s="6">
        <v>55</v>
      </c>
      <c r="I4" s="9">
        <f t="shared" ref="I4:I26" si="5">IF(D4&gt;40,D4-40,0)</f>
        <v>0</v>
      </c>
      <c r="J4" s="9">
        <f t="shared" ref="J4:M19" si="6">IF(E4&gt;40,E4-40,0)</f>
        <v>5</v>
      </c>
      <c r="K4" s="9">
        <f t="shared" si="6"/>
        <v>10</v>
      </c>
      <c r="L4" s="9">
        <f t="shared" si="6"/>
        <v>0</v>
      </c>
      <c r="M4" s="9">
        <f t="shared" si="6"/>
        <v>15</v>
      </c>
      <c r="N4" s="10">
        <f>$C4*D4</f>
        <v>820</v>
      </c>
      <c r="O4" s="10">
        <f t="shared" ref="O4:R19" si="7">$C4*E4</f>
        <v>922.5</v>
      </c>
      <c r="P4" s="10">
        <f t="shared" si="7"/>
        <v>1025</v>
      </c>
      <c r="Q4" s="10">
        <f t="shared" si="7"/>
        <v>799.5</v>
      </c>
      <c r="R4" s="10">
        <f t="shared" si="7"/>
        <v>1127.5</v>
      </c>
      <c r="S4" s="12">
        <f>0.5*$C4*I4</f>
        <v>0</v>
      </c>
      <c r="T4" s="12">
        <f t="shared" ref="T4:W19" si="8">0.5*$C4*J4</f>
        <v>51.25</v>
      </c>
      <c r="U4" s="12">
        <f t="shared" si="8"/>
        <v>102.5</v>
      </c>
      <c r="V4" s="12">
        <f t="shared" si="8"/>
        <v>0</v>
      </c>
      <c r="W4" s="12">
        <f t="shared" si="8"/>
        <v>153.75</v>
      </c>
      <c r="X4" s="14">
        <f>N4+S4</f>
        <v>820</v>
      </c>
      <c r="Y4" s="14">
        <f t="shared" ref="Y4:Y26" si="9">O4+T4</f>
        <v>973.75</v>
      </c>
      <c r="Z4" s="14">
        <f t="shared" ref="Z4:Z26" si="10">P4+U4</f>
        <v>1127.5</v>
      </c>
      <c r="AA4" s="14">
        <f t="shared" ref="AA4:AA26" si="11">Q4+V4</f>
        <v>799.5</v>
      </c>
      <c r="AB4" s="14">
        <f t="shared" ref="AB4:AB26" si="12">R4+W4</f>
        <v>1281.25</v>
      </c>
      <c r="AD4" s="11">
        <f>SUM(X4:AB4)</f>
        <v>5002</v>
      </c>
    </row>
    <row r="5" spans="1:30" x14ac:dyDescent="0.3">
      <c r="A5" t="s">
        <v>8</v>
      </c>
      <c r="B5" t="s">
        <v>27</v>
      </c>
      <c r="C5" s="2">
        <v>40</v>
      </c>
      <c r="D5" s="6">
        <v>50</v>
      </c>
      <c r="E5" s="6">
        <v>39</v>
      </c>
      <c r="F5" s="6">
        <v>41</v>
      </c>
      <c r="G5" s="6">
        <v>38</v>
      </c>
      <c r="H5" s="6">
        <v>41</v>
      </c>
      <c r="I5" s="9">
        <f t="shared" si="5"/>
        <v>10</v>
      </c>
      <c r="J5" s="9">
        <f t="shared" si="6"/>
        <v>0</v>
      </c>
      <c r="K5" s="9">
        <f t="shared" si="6"/>
        <v>1</v>
      </c>
      <c r="L5" s="9">
        <f t="shared" si="6"/>
        <v>0</v>
      </c>
      <c r="M5" s="9">
        <f t="shared" si="6"/>
        <v>1</v>
      </c>
      <c r="N5" s="10">
        <f t="shared" ref="N5:N26" si="13">$C5*D5</f>
        <v>2000</v>
      </c>
      <c r="O5" s="10">
        <f t="shared" si="7"/>
        <v>1560</v>
      </c>
      <c r="P5" s="10">
        <f t="shared" si="7"/>
        <v>1640</v>
      </c>
      <c r="Q5" s="10">
        <f t="shared" si="7"/>
        <v>1520</v>
      </c>
      <c r="R5" s="10">
        <f t="shared" si="7"/>
        <v>1640</v>
      </c>
      <c r="S5" s="12">
        <f t="shared" ref="S5:S26" si="14">0.5*$C5*I5</f>
        <v>200</v>
      </c>
      <c r="T5" s="12">
        <f t="shared" si="8"/>
        <v>0</v>
      </c>
      <c r="U5" s="12">
        <f t="shared" si="8"/>
        <v>20</v>
      </c>
      <c r="V5" s="12">
        <f t="shared" si="8"/>
        <v>0</v>
      </c>
      <c r="W5" s="12">
        <f t="shared" si="8"/>
        <v>20</v>
      </c>
      <c r="X5" s="14">
        <f t="shared" ref="X5:X26" si="15">N5+S5</f>
        <v>2200</v>
      </c>
      <c r="Y5" s="14">
        <f t="shared" si="9"/>
        <v>1560</v>
      </c>
      <c r="Z5" s="14">
        <f t="shared" si="10"/>
        <v>1660</v>
      </c>
      <c r="AA5" s="14">
        <f t="shared" si="11"/>
        <v>1520</v>
      </c>
      <c r="AB5" s="14">
        <f t="shared" si="12"/>
        <v>1660</v>
      </c>
      <c r="AD5" s="11">
        <f t="shared" ref="AD5:AD26" si="16">SUM(X5:AB5)</f>
        <v>8600</v>
      </c>
    </row>
    <row r="6" spans="1:30" x14ac:dyDescent="0.3">
      <c r="A6" t="s">
        <v>9</v>
      </c>
      <c r="B6" t="s">
        <v>28</v>
      </c>
      <c r="C6" s="2">
        <v>23</v>
      </c>
      <c r="D6" s="6">
        <v>42</v>
      </c>
      <c r="E6" s="6">
        <v>42</v>
      </c>
      <c r="F6" s="6">
        <v>42</v>
      </c>
      <c r="G6" s="6">
        <v>40</v>
      </c>
      <c r="H6" s="6">
        <v>40</v>
      </c>
      <c r="I6" s="9">
        <f t="shared" si="5"/>
        <v>2</v>
      </c>
      <c r="J6" s="9">
        <f t="shared" si="6"/>
        <v>2</v>
      </c>
      <c r="K6" s="9">
        <f t="shared" si="6"/>
        <v>2</v>
      </c>
      <c r="L6" s="9">
        <f t="shared" si="6"/>
        <v>0</v>
      </c>
      <c r="M6" s="9">
        <f t="shared" si="6"/>
        <v>0</v>
      </c>
      <c r="N6" s="10">
        <f t="shared" si="13"/>
        <v>966</v>
      </c>
      <c r="O6" s="10">
        <f t="shared" si="7"/>
        <v>966</v>
      </c>
      <c r="P6" s="10">
        <f t="shared" si="7"/>
        <v>966</v>
      </c>
      <c r="Q6" s="10">
        <f t="shared" si="7"/>
        <v>920</v>
      </c>
      <c r="R6" s="10">
        <f t="shared" si="7"/>
        <v>920</v>
      </c>
      <c r="S6" s="12">
        <f t="shared" si="14"/>
        <v>23</v>
      </c>
      <c r="T6" s="12">
        <f t="shared" si="8"/>
        <v>23</v>
      </c>
      <c r="U6" s="12">
        <f t="shared" si="8"/>
        <v>23</v>
      </c>
      <c r="V6" s="12">
        <f t="shared" si="8"/>
        <v>0</v>
      </c>
      <c r="W6" s="12">
        <f t="shared" si="8"/>
        <v>0</v>
      </c>
      <c r="X6" s="14">
        <f t="shared" si="15"/>
        <v>989</v>
      </c>
      <c r="Y6" s="14">
        <f t="shared" si="9"/>
        <v>989</v>
      </c>
      <c r="Z6" s="14">
        <f t="shared" si="10"/>
        <v>989</v>
      </c>
      <c r="AA6" s="14">
        <f t="shared" si="11"/>
        <v>920</v>
      </c>
      <c r="AB6" s="14">
        <f t="shared" si="12"/>
        <v>920</v>
      </c>
      <c r="AD6" s="11">
        <f t="shared" si="16"/>
        <v>4807</v>
      </c>
    </row>
    <row r="7" spans="1:30" x14ac:dyDescent="0.3">
      <c r="A7" t="s">
        <v>10</v>
      </c>
      <c r="B7" t="s">
        <v>29</v>
      </c>
      <c r="C7" s="2">
        <v>145.5</v>
      </c>
      <c r="D7" s="6">
        <v>45</v>
      </c>
      <c r="E7" s="6">
        <v>47</v>
      </c>
      <c r="F7" s="6">
        <v>43</v>
      </c>
      <c r="G7" s="6">
        <v>45</v>
      </c>
      <c r="H7" s="6">
        <v>49</v>
      </c>
      <c r="I7" s="9">
        <f t="shared" si="5"/>
        <v>5</v>
      </c>
      <c r="J7" s="9">
        <f t="shared" si="6"/>
        <v>7</v>
      </c>
      <c r="K7" s="9">
        <f t="shared" si="6"/>
        <v>3</v>
      </c>
      <c r="L7" s="9">
        <f t="shared" si="6"/>
        <v>5</v>
      </c>
      <c r="M7" s="9">
        <f t="shared" si="6"/>
        <v>9</v>
      </c>
      <c r="N7" s="10">
        <f t="shared" si="13"/>
        <v>6547.5</v>
      </c>
      <c r="O7" s="10">
        <f t="shared" si="7"/>
        <v>6838.5</v>
      </c>
      <c r="P7" s="10">
        <f t="shared" si="7"/>
        <v>6256.5</v>
      </c>
      <c r="Q7" s="10">
        <f t="shared" si="7"/>
        <v>6547.5</v>
      </c>
      <c r="R7" s="10">
        <f t="shared" si="7"/>
        <v>7129.5</v>
      </c>
      <c r="S7" s="12">
        <f t="shared" si="14"/>
        <v>363.75</v>
      </c>
      <c r="T7" s="12">
        <f t="shared" si="8"/>
        <v>509.25</v>
      </c>
      <c r="U7" s="12">
        <f t="shared" si="8"/>
        <v>218.25</v>
      </c>
      <c r="V7" s="12">
        <f t="shared" si="8"/>
        <v>363.75</v>
      </c>
      <c r="W7" s="12">
        <f t="shared" si="8"/>
        <v>654.75</v>
      </c>
      <c r="X7" s="14">
        <f t="shared" si="15"/>
        <v>6911.25</v>
      </c>
      <c r="Y7" s="14">
        <f t="shared" si="9"/>
        <v>7347.75</v>
      </c>
      <c r="Z7" s="14">
        <f t="shared" si="10"/>
        <v>6474.75</v>
      </c>
      <c r="AA7" s="14">
        <f t="shared" si="11"/>
        <v>6911.25</v>
      </c>
      <c r="AB7" s="14">
        <f t="shared" si="12"/>
        <v>7784.25</v>
      </c>
      <c r="AD7" s="11">
        <f t="shared" si="16"/>
        <v>35429.25</v>
      </c>
    </row>
    <row r="8" spans="1:30" x14ac:dyDescent="0.3">
      <c r="A8" t="s">
        <v>11</v>
      </c>
      <c r="B8" t="s">
        <v>30</v>
      </c>
      <c r="C8" s="2">
        <v>16.7</v>
      </c>
      <c r="D8" s="6">
        <v>45</v>
      </c>
      <c r="E8" s="6">
        <v>50</v>
      </c>
      <c r="F8" s="6">
        <v>47</v>
      </c>
      <c r="G8" s="6">
        <v>50</v>
      </c>
      <c r="H8" s="6">
        <v>47</v>
      </c>
      <c r="I8" s="9">
        <f t="shared" si="5"/>
        <v>5</v>
      </c>
      <c r="J8" s="9">
        <f t="shared" si="6"/>
        <v>10</v>
      </c>
      <c r="K8" s="9">
        <f t="shared" si="6"/>
        <v>7</v>
      </c>
      <c r="L8" s="9">
        <f t="shared" si="6"/>
        <v>10</v>
      </c>
      <c r="M8" s="9">
        <f t="shared" si="6"/>
        <v>7</v>
      </c>
      <c r="N8" s="10">
        <f t="shared" si="13"/>
        <v>751.5</v>
      </c>
      <c r="O8" s="10">
        <f t="shared" si="7"/>
        <v>835</v>
      </c>
      <c r="P8" s="10">
        <f t="shared" si="7"/>
        <v>784.9</v>
      </c>
      <c r="Q8" s="10">
        <f t="shared" si="7"/>
        <v>835</v>
      </c>
      <c r="R8" s="10">
        <f t="shared" si="7"/>
        <v>784.9</v>
      </c>
      <c r="S8" s="12">
        <f t="shared" si="14"/>
        <v>41.75</v>
      </c>
      <c r="T8" s="12">
        <f t="shared" si="8"/>
        <v>83.5</v>
      </c>
      <c r="U8" s="12">
        <f t="shared" si="8"/>
        <v>58.449999999999996</v>
      </c>
      <c r="V8" s="12">
        <f t="shared" si="8"/>
        <v>83.5</v>
      </c>
      <c r="W8" s="12">
        <f t="shared" si="8"/>
        <v>58.449999999999996</v>
      </c>
      <c r="X8" s="14">
        <f t="shared" si="15"/>
        <v>793.25</v>
      </c>
      <c r="Y8" s="14">
        <f t="shared" si="9"/>
        <v>918.5</v>
      </c>
      <c r="Z8" s="14">
        <f t="shared" si="10"/>
        <v>843.35</v>
      </c>
      <c r="AA8" s="14">
        <f t="shared" si="11"/>
        <v>918.5</v>
      </c>
      <c r="AB8" s="14">
        <f t="shared" si="12"/>
        <v>843.35</v>
      </c>
      <c r="AD8" s="11">
        <f t="shared" si="16"/>
        <v>4316.95</v>
      </c>
    </row>
    <row r="9" spans="1:30" x14ac:dyDescent="0.3">
      <c r="A9" t="s">
        <v>12</v>
      </c>
      <c r="B9" t="s">
        <v>16</v>
      </c>
      <c r="C9" s="2">
        <v>22.5</v>
      </c>
      <c r="D9" s="6">
        <v>46</v>
      </c>
      <c r="E9" s="6">
        <v>43</v>
      </c>
      <c r="F9" s="6">
        <v>49</v>
      </c>
      <c r="G9" s="6">
        <v>41</v>
      </c>
      <c r="H9" s="6">
        <v>46</v>
      </c>
      <c r="I9" s="9">
        <f t="shared" si="5"/>
        <v>6</v>
      </c>
      <c r="J9" s="9">
        <f t="shared" si="6"/>
        <v>3</v>
      </c>
      <c r="K9" s="9">
        <f t="shared" si="6"/>
        <v>9</v>
      </c>
      <c r="L9" s="9">
        <f t="shared" si="6"/>
        <v>1</v>
      </c>
      <c r="M9" s="9">
        <f t="shared" si="6"/>
        <v>6</v>
      </c>
      <c r="N9" s="10">
        <f t="shared" si="13"/>
        <v>1035</v>
      </c>
      <c r="O9" s="10">
        <f t="shared" si="7"/>
        <v>967.5</v>
      </c>
      <c r="P9" s="10">
        <f t="shared" si="7"/>
        <v>1102.5</v>
      </c>
      <c r="Q9" s="10">
        <f t="shared" si="7"/>
        <v>922.5</v>
      </c>
      <c r="R9" s="10">
        <f t="shared" si="7"/>
        <v>1035</v>
      </c>
      <c r="S9" s="12">
        <f t="shared" si="14"/>
        <v>67.5</v>
      </c>
      <c r="T9" s="12">
        <f t="shared" si="8"/>
        <v>33.75</v>
      </c>
      <c r="U9" s="12">
        <f t="shared" si="8"/>
        <v>101.25</v>
      </c>
      <c r="V9" s="12">
        <f t="shared" si="8"/>
        <v>11.25</v>
      </c>
      <c r="W9" s="12">
        <f t="shared" si="8"/>
        <v>67.5</v>
      </c>
      <c r="X9" s="14">
        <f t="shared" si="15"/>
        <v>1102.5</v>
      </c>
      <c r="Y9" s="14">
        <f t="shared" si="9"/>
        <v>1001.25</v>
      </c>
      <c r="Z9" s="14">
        <f t="shared" si="10"/>
        <v>1203.75</v>
      </c>
      <c r="AA9" s="14">
        <f t="shared" si="11"/>
        <v>933.75</v>
      </c>
      <c r="AB9" s="14">
        <f t="shared" si="12"/>
        <v>1102.5</v>
      </c>
      <c r="AD9" s="11">
        <f t="shared" si="16"/>
        <v>5343.75</v>
      </c>
    </row>
    <row r="10" spans="1:30" x14ac:dyDescent="0.3">
      <c r="A10" t="s">
        <v>13</v>
      </c>
      <c r="B10" t="s">
        <v>31</v>
      </c>
      <c r="C10" s="2">
        <v>18.3</v>
      </c>
      <c r="D10" s="6">
        <v>47</v>
      </c>
      <c r="E10" s="6">
        <v>44</v>
      </c>
      <c r="F10" s="6">
        <v>43</v>
      </c>
      <c r="G10" s="6">
        <v>42</v>
      </c>
      <c r="H10" s="6">
        <v>48</v>
      </c>
      <c r="I10" s="9">
        <f t="shared" si="5"/>
        <v>7</v>
      </c>
      <c r="J10" s="9">
        <f t="shared" si="6"/>
        <v>4</v>
      </c>
      <c r="K10" s="9">
        <f t="shared" si="6"/>
        <v>3</v>
      </c>
      <c r="L10" s="9">
        <f t="shared" si="6"/>
        <v>2</v>
      </c>
      <c r="M10" s="9">
        <f t="shared" si="6"/>
        <v>8</v>
      </c>
      <c r="N10" s="10">
        <f t="shared" si="13"/>
        <v>860.1</v>
      </c>
      <c r="O10" s="10">
        <f t="shared" si="7"/>
        <v>805.2</v>
      </c>
      <c r="P10" s="10">
        <f t="shared" si="7"/>
        <v>786.9</v>
      </c>
      <c r="Q10" s="10">
        <f t="shared" si="7"/>
        <v>768.6</v>
      </c>
      <c r="R10" s="10">
        <f t="shared" si="7"/>
        <v>878.40000000000009</v>
      </c>
      <c r="S10" s="12">
        <f t="shared" si="14"/>
        <v>64.05</v>
      </c>
      <c r="T10" s="12">
        <f t="shared" si="8"/>
        <v>36.6</v>
      </c>
      <c r="U10" s="12">
        <f t="shared" si="8"/>
        <v>27.450000000000003</v>
      </c>
      <c r="V10" s="12">
        <f t="shared" si="8"/>
        <v>18.3</v>
      </c>
      <c r="W10" s="12">
        <f t="shared" si="8"/>
        <v>73.2</v>
      </c>
      <c r="X10" s="14">
        <f t="shared" si="15"/>
        <v>924.15</v>
      </c>
      <c r="Y10" s="14">
        <f t="shared" si="9"/>
        <v>841.80000000000007</v>
      </c>
      <c r="Z10" s="14">
        <f t="shared" si="10"/>
        <v>814.35</v>
      </c>
      <c r="AA10" s="14">
        <f t="shared" si="11"/>
        <v>786.9</v>
      </c>
      <c r="AB10" s="14">
        <f t="shared" si="12"/>
        <v>951.60000000000014</v>
      </c>
      <c r="AD10" s="11">
        <f t="shared" si="16"/>
        <v>4318.8</v>
      </c>
    </row>
    <row r="11" spans="1:30" x14ac:dyDescent="0.3">
      <c r="A11" t="s">
        <v>14</v>
      </c>
      <c r="B11" t="s">
        <v>32</v>
      </c>
      <c r="C11" s="2">
        <v>33</v>
      </c>
      <c r="D11" s="6">
        <v>49</v>
      </c>
      <c r="E11" s="6">
        <v>41</v>
      </c>
      <c r="F11" s="6">
        <v>42</v>
      </c>
      <c r="G11" s="6">
        <v>40</v>
      </c>
      <c r="H11" s="6">
        <v>43</v>
      </c>
      <c r="I11" s="9">
        <f t="shared" si="5"/>
        <v>9</v>
      </c>
      <c r="J11" s="9">
        <f t="shared" si="6"/>
        <v>1</v>
      </c>
      <c r="K11" s="9">
        <f t="shared" si="6"/>
        <v>2</v>
      </c>
      <c r="L11" s="9">
        <f t="shared" si="6"/>
        <v>0</v>
      </c>
      <c r="M11" s="9">
        <f t="shared" si="6"/>
        <v>3</v>
      </c>
      <c r="N11" s="10">
        <f t="shared" si="13"/>
        <v>1617</v>
      </c>
      <c r="O11" s="10">
        <f t="shared" si="7"/>
        <v>1353</v>
      </c>
      <c r="P11" s="10">
        <f t="shared" si="7"/>
        <v>1386</v>
      </c>
      <c r="Q11" s="10">
        <f t="shared" si="7"/>
        <v>1320</v>
      </c>
      <c r="R11" s="10">
        <f t="shared" si="7"/>
        <v>1419</v>
      </c>
      <c r="S11" s="12">
        <f t="shared" si="14"/>
        <v>148.5</v>
      </c>
      <c r="T11" s="12">
        <f t="shared" si="8"/>
        <v>16.5</v>
      </c>
      <c r="U11" s="12">
        <f t="shared" si="8"/>
        <v>33</v>
      </c>
      <c r="V11" s="12">
        <f t="shared" si="8"/>
        <v>0</v>
      </c>
      <c r="W11" s="12">
        <f t="shared" si="8"/>
        <v>49.5</v>
      </c>
      <c r="X11" s="14">
        <f t="shared" si="15"/>
        <v>1765.5</v>
      </c>
      <c r="Y11" s="14">
        <f t="shared" si="9"/>
        <v>1369.5</v>
      </c>
      <c r="Z11" s="14">
        <f t="shared" si="10"/>
        <v>1419</v>
      </c>
      <c r="AA11" s="14">
        <f t="shared" si="11"/>
        <v>1320</v>
      </c>
      <c r="AB11" s="14">
        <f t="shared" si="12"/>
        <v>1468.5</v>
      </c>
      <c r="AD11" s="11">
        <f t="shared" si="16"/>
        <v>7342.5</v>
      </c>
    </row>
    <row r="12" spans="1:30" x14ac:dyDescent="0.3">
      <c r="A12" t="s">
        <v>15</v>
      </c>
      <c r="B12" t="s">
        <v>33</v>
      </c>
      <c r="C12" s="2">
        <v>52</v>
      </c>
      <c r="D12" s="6">
        <v>48</v>
      </c>
      <c r="E12" s="6">
        <v>38</v>
      </c>
      <c r="F12" s="6">
        <v>39</v>
      </c>
      <c r="G12" s="6">
        <v>8</v>
      </c>
      <c r="H12" s="6">
        <v>38</v>
      </c>
      <c r="I12" s="9">
        <f t="shared" si="5"/>
        <v>8</v>
      </c>
      <c r="J12" s="9">
        <f t="shared" si="6"/>
        <v>0</v>
      </c>
      <c r="K12" s="9">
        <f t="shared" si="6"/>
        <v>0</v>
      </c>
      <c r="L12" s="9">
        <f t="shared" si="6"/>
        <v>0</v>
      </c>
      <c r="M12" s="9">
        <f t="shared" si="6"/>
        <v>0</v>
      </c>
      <c r="N12" s="10">
        <f t="shared" si="13"/>
        <v>2496</v>
      </c>
      <c r="O12" s="10">
        <f t="shared" si="7"/>
        <v>1976</v>
      </c>
      <c r="P12" s="10">
        <f t="shared" si="7"/>
        <v>2028</v>
      </c>
      <c r="Q12" s="10">
        <f t="shared" si="7"/>
        <v>416</v>
      </c>
      <c r="R12" s="10">
        <f t="shared" si="7"/>
        <v>1976</v>
      </c>
      <c r="S12" s="12">
        <f t="shared" si="14"/>
        <v>208</v>
      </c>
      <c r="T12" s="12">
        <f t="shared" si="8"/>
        <v>0</v>
      </c>
      <c r="U12" s="12">
        <f t="shared" si="8"/>
        <v>0</v>
      </c>
      <c r="V12" s="12">
        <f t="shared" si="8"/>
        <v>0</v>
      </c>
      <c r="W12" s="12">
        <f t="shared" si="8"/>
        <v>0</v>
      </c>
      <c r="X12" s="14">
        <f t="shared" si="15"/>
        <v>2704</v>
      </c>
      <c r="Y12" s="14">
        <f t="shared" si="9"/>
        <v>1976</v>
      </c>
      <c r="Z12" s="14">
        <f t="shared" si="10"/>
        <v>2028</v>
      </c>
      <c r="AA12" s="14">
        <f t="shared" si="11"/>
        <v>416</v>
      </c>
      <c r="AB12" s="14">
        <f t="shared" si="12"/>
        <v>1976</v>
      </c>
      <c r="AD12" s="11">
        <f t="shared" si="16"/>
        <v>9100</v>
      </c>
    </row>
    <row r="13" spans="1:30" x14ac:dyDescent="0.3">
      <c r="A13" t="s">
        <v>16</v>
      </c>
      <c r="B13" t="s">
        <v>34</v>
      </c>
      <c r="C13" s="2">
        <v>46.2</v>
      </c>
      <c r="D13" s="6">
        <v>46</v>
      </c>
      <c r="E13" s="6">
        <v>37</v>
      </c>
      <c r="F13" s="6">
        <v>35</v>
      </c>
      <c r="G13" s="6">
        <v>43</v>
      </c>
      <c r="H13" s="6">
        <v>45</v>
      </c>
      <c r="I13" s="9">
        <f t="shared" si="5"/>
        <v>6</v>
      </c>
      <c r="J13" s="9">
        <f t="shared" si="6"/>
        <v>0</v>
      </c>
      <c r="K13" s="9">
        <f t="shared" si="6"/>
        <v>0</v>
      </c>
      <c r="L13" s="9">
        <f t="shared" si="6"/>
        <v>3</v>
      </c>
      <c r="M13" s="9">
        <f t="shared" si="6"/>
        <v>5</v>
      </c>
      <c r="N13" s="10">
        <f t="shared" si="13"/>
        <v>2125.2000000000003</v>
      </c>
      <c r="O13" s="10">
        <f t="shared" si="7"/>
        <v>1709.4</v>
      </c>
      <c r="P13" s="10">
        <f t="shared" si="7"/>
        <v>1617</v>
      </c>
      <c r="Q13" s="10">
        <f t="shared" si="7"/>
        <v>1986.6000000000001</v>
      </c>
      <c r="R13" s="10">
        <f t="shared" si="7"/>
        <v>2079</v>
      </c>
      <c r="S13" s="12">
        <f t="shared" si="14"/>
        <v>138.60000000000002</v>
      </c>
      <c r="T13" s="12">
        <f t="shared" si="8"/>
        <v>0</v>
      </c>
      <c r="U13" s="12">
        <f t="shared" si="8"/>
        <v>0</v>
      </c>
      <c r="V13" s="12">
        <f t="shared" si="8"/>
        <v>69.300000000000011</v>
      </c>
      <c r="W13" s="12">
        <f t="shared" si="8"/>
        <v>115.5</v>
      </c>
      <c r="X13" s="14">
        <f t="shared" si="15"/>
        <v>2263.8000000000002</v>
      </c>
      <c r="Y13" s="14">
        <f t="shared" si="9"/>
        <v>1709.4</v>
      </c>
      <c r="Z13" s="14">
        <f t="shared" si="10"/>
        <v>1617</v>
      </c>
      <c r="AA13" s="14">
        <f t="shared" si="11"/>
        <v>2055.9</v>
      </c>
      <c r="AB13" s="14">
        <f t="shared" si="12"/>
        <v>2194.5</v>
      </c>
      <c r="AD13" s="11">
        <f t="shared" si="16"/>
        <v>9840.6</v>
      </c>
    </row>
    <row r="14" spans="1:30" x14ac:dyDescent="0.3">
      <c r="A14" t="s">
        <v>17</v>
      </c>
      <c r="B14" t="s">
        <v>27</v>
      </c>
      <c r="C14" s="2">
        <v>19.54</v>
      </c>
      <c r="D14" s="6">
        <v>46</v>
      </c>
      <c r="E14" s="6">
        <v>39</v>
      </c>
      <c r="F14" s="6">
        <v>45</v>
      </c>
      <c r="G14" s="6">
        <v>41</v>
      </c>
      <c r="H14" s="6">
        <v>50</v>
      </c>
      <c r="I14" s="9">
        <f t="shared" si="5"/>
        <v>6</v>
      </c>
      <c r="J14" s="9">
        <f t="shared" si="6"/>
        <v>0</v>
      </c>
      <c r="K14" s="9">
        <f t="shared" si="6"/>
        <v>5</v>
      </c>
      <c r="L14" s="9">
        <f t="shared" si="6"/>
        <v>1</v>
      </c>
      <c r="M14" s="9">
        <f t="shared" si="6"/>
        <v>10</v>
      </c>
      <c r="N14" s="10">
        <f t="shared" si="13"/>
        <v>898.83999999999992</v>
      </c>
      <c r="O14" s="10">
        <f t="shared" si="7"/>
        <v>762.06</v>
      </c>
      <c r="P14" s="10">
        <f t="shared" si="7"/>
        <v>879.3</v>
      </c>
      <c r="Q14" s="10">
        <f t="shared" si="7"/>
        <v>801.14</v>
      </c>
      <c r="R14" s="10">
        <f t="shared" si="7"/>
        <v>977</v>
      </c>
      <c r="S14" s="12">
        <f t="shared" si="14"/>
        <v>58.62</v>
      </c>
      <c r="T14" s="12">
        <f t="shared" si="8"/>
        <v>0</v>
      </c>
      <c r="U14" s="12">
        <f t="shared" si="8"/>
        <v>48.849999999999994</v>
      </c>
      <c r="V14" s="12">
        <f t="shared" si="8"/>
        <v>9.77</v>
      </c>
      <c r="W14" s="12">
        <f t="shared" si="8"/>
        <v>97.699999999999989</v>
      </c>
      <c r="X14" s="14">
        <f t="shared" si="15"/>
        <v>957.45999999999992</v>
      </c>
      <c r="Y14" s="14">
        <f t="shared" si="9"/>
        <v>762.06</v>
      </c>
      <c r="Z14" s="14">
        <f t="shared" si="10"/>
        <v>928.15</v>
      </c>
      <c r="AA14" s="14">
        <f t="shared" si="11"/>
        <v>810.91</v>
      </c>
      <c r="AB14" s="14">
        <f t="shared" si="12"/>
        <v>1074.7</v>
      </c>
      <c r="AD14" s="11">
        <f t="shared" si="16"/>
        <v>4533.28</v>
      </c>
    </row>
    <row r="15" spans="1:30" x14ac:dyDescent="0.3">
      <c r="A15" t="s">
        <v>35</v>
      </c>
      <c r="B15" t="s">
        <v>24</v>
      </c>
      <c r="C15" s="2">
        <v>22.3</v>
      </c>
      <c r="D15" s="6">
        <v>48</v>
      </c>
      <c r="E15" s="6">
        <v>45</v>
      </c>
      <c r="F15" s="6">
        <v>37</v>
      </c>
      <c r="G15" s="6">
        <v>40</v>
      </c>
      <c r="H15" s="6">
        <v>39</v>
      </c>
      <c r="I15" s="9">
        <f t="shared" si="5"/>
        <v>8</v>
      </c>
      <c r="J15" s="9">
        <f t="shared" si="6"/>
        <v>5</v>
      </c>
      <c r="K15" s="9">
        <f t="shared" si="6"/>
        <v>0</v>
      </c>
      <c r="L15" s="9">
        <f t="shared" si="6"/>
        <v>0</v>
      </c>
      <c r="M15" s="9">
        <f t="shared" si="6"/>
        <v>0</v>
      </c>
      <c r="N15" s="10">
        <f t="shared" si="13"/>
        <v>1070.4000000000001</v>
      </c>
      <c r="O15" s="10">
        <f t="shared" si="7"/>
        <v>1003.5</v>
      </c>
      <c r="P15" s="10">
        <f t="shared" si="7"/>
        <v>825.1</v>
      </c>
      <c r="Q15" s="10">
        <f t="shared" si="7"/>
        <v>892</v>
      </c>
      <c r="R15" s="10">
        <f t="shared" si="7"/>
        <v>869.7</v>
      </c>
      <c r="S15" s="12">
        <f t="shared" si="14"/>
        <v>89.2</v>
      </c>
      <c r="T15" s="12">
        <f t="shared" si="8"/>
        <v>55.75</v>
      </c>
      <c r="U15" s="12">
        <f t="shared" si="8"/>
        <v>0</v>
      </c>
      <c r="V15" s="12">
        <f t="shared" si="8"/>
        <v>0</v>
      </c>
      <c r="W15" s="12">
        <f t="shared" si="8"/>
        <v>0</v>
      </c>
      <c r="X15" s="14">
        <f t="shared" si="15"/>
        <v>1159.6000000000001</v>
      </c>
      <c r="Y15" s="14">
        <f t="shared" si="9"/>
        <v>1059.25</v>
      </c>
      <c r="Z15" s="14">
        <f t="shared" si="10"/>
        <v>825.1</v>
      </c>
      <c r="AA15" s="14">
        <f t="shared" si="11"/>
        <v>892</v>
      </c>
      <c r="AB15" s="14">
        <f t="shared" si="12"/>
        <v>869.7</v>
      </c>
      <c r="AD15" s="11">
        <f t="shared" si="16"/>
        <v>4805.6500000000005</v>
      </c>
    </row>
    <row r="16" spans="1:30" x14ac:dyDescent="0.3">
      <c r="A16" t="s">
        <v>18</v>
      </c>
      <c r="B16" t="s">
        <v>36</v>
      </c>
      <c r="C16" s="2">
        <v>29.5</v>
      </c>
      <c r="D16" s="6">
        <v>43</v>
      </c>
      <c r="E16" s="6">
        <v>43</v>
      </c>
      <c r="F16" s="6">
        <v>45</v>
      </c>
      <c r="G16" s="6">
        <v>45</v>
      </c>
      <c r="H16" s="6">
        <v>37</v>
      </c>
      <c r="I16" s="9">
        <f t="shared" si="5"/>
        <v>3</v>
      </c>
      <c r="J16" s="9">
        <f t="shared" si="6"/>
        <v>3</v>
      </c>
      <c r="K16" s="9">
        <f t="shared" si="6"/>
        <v>5</v>
      </c>
      <c r="L16" s="9">
        <f t="shared" si="6"/>
        <v>5</v>
      </c>
      <c r="M16" s="9">
        <f t="shared" si="6"/>
        <v>0</v>
      </c>
      <c r="N16" s="10">
        <f t="shared" si="13"/>
        <v>1268.5</v>
      </c>
      <c r="O16" s="10">
        <f t="shared" si="7"/>
        <v>1268.5</v>
      </c>
      <c r="P16" s="10">
        <f t="shared" si="7"/>
        <v>1327.5</v>
      </c>
      <c r="Q16" s="10">
        <f t="shared" si="7"/>
        <v>1327.5</v>
      </c>
      <c r="R16" s="10">
        <f t="shared" si="7"/>
        <v>1091.5</v>
      </c>
      <c r="S16" s="12">
        <f t="shared" si="14"/>
        <v>44.25</v>
      </c>
      <c r="T16" s="12">
        <f t="shared" si="8"/>
        <v>44.25</v>
      </c>
      <c r="U16" s="12">
        <f t="shared" si="8"/>
        <v>73.75</v>
      </c>
      <c r="V16" s="12">
        <f t="shared" si="8"/>
        <v>73.75</v>
      </c>
      <c r="W16" s="12">
        <f t="shared" si="8"/>
        <v>0</v>
      </c>
      <c r="X16" s="14">
        <f t="shared" si="15"/>
        <v>1312.75</v>
      </c>
      <c r="Y16" s="14">
        <f t="shared" si="9"/>
        <v>1312.75</v>
      </c>
      <c r="Z16" s="14">
        <f t="shared" si="10"/>
        <v>1401.25</v>
      </c>
      <c r="AA16" s="14">
        <f t="shared" si="11"/>
        <v>1401.25</v>
      </c>
      <c r="AB16" s="14">
        <f t="shared" si="12"/>
        <v>1091.5</v>
      </c>
      <c r="AD16" s="11">
        <f t="shared" si="16"/>
        <v>6519.5</v>
      </c>
    </row>
    <row r="17" spans="1:30" x14ac:dyDescent="0.3">
      <c r="A17" t="s">
        <v>19</v>
      </c>
      <c r="B17" t="s">
        <v>37</v>
      </c>
      <c r="C17" s="2">
        <v>33.6</v>
      </c>
      <c r="D17" s="6">
        <v>35</v>
      </c>
      <c r="E17" s="6">
        <v>45</v>
      </c>
      <c r="F17" s="6">
        <v>46</v>
      </c>
      <c r="G17" s="6">
        <v>46</v>
      </c>
      <c r="H17" s="6">
        <v>42</v>
      </c>
      <c r="I17" s="9">
        <f t="shared" si="5"/>
        <v>0</v>
      </c>
      <c r="J17" s="9">
        <f t="shared" si="6"/>
        <v>5</v>
      </c>
      <c r="K17" s="9">
        <f t="shared" si="6"/>
        <v>6</v>
      </c>
      <c r="L17" s="9">
        <f t="shared" si="6"/>
        <v>6</v>
      </c>
      <c r="M17" s="9">
        <f t="shared" si="6"/>
        <v>2</v>
      </c>
      <c r="N17" s="10">
        <f t="shared" si="13"/>
        <v>1176</v>
      </c>
      <c r="O17" s="10">
        <f t="shared" si="7"/>
        <v>1512</v>
      </c>
      <c r="P17" s="10">
        <f t="shared" si="7"/>
        <v>1545.6000000000001</v>
      </c>
      <c r="Q17" s="10">
        <f t="shared" si="7"/>
        <v>1545.6000000000001</v>
      </c>
      <c r="R17" s="10">
        <f t="shared" si="7"/>
        <v>1411.2</v>
      </c>
      <c r="S17" s="12">
        <f t="shared" si="14"/>
        <v>0</v>
      </c>
      <c r="T17" s="12">
        <f t="shared" si="8"/>
        <v>84</v>
      </c>
      <c r="U17" s="12">
        <f t="shared" si="8"/>
        <v>100.80000000000001</v>
      </c>
      <c r="V17" s="12">
        <f t="shared" si="8"/>
        <v>100.80000000000001</v>
      </c>
      <c r="W17" s="12">
        <f t="shared" si="8"/>
        <v>33.6</v>
      </c>
      <c r="X17" s="14">
        <f t="shared" si="15"/>
        <v>1176</v>
      </c>
      <c r="Y17" s="14">
        <f t="shared" si="9"/>
        <v>1596</v>
      </c>
      <c r="Z17" s="14">
        <f t="shared" si="10"/>
        <v>1646.4</v>
      </c>
      <c r="AA17" s="14">
        <f t="shared" si="11"/>
        <v>1646.4</v>
      </c>
      <c r="AB17" s="14">
        <f t="shared" si="12"/>
        <v>1444.8</v>
      </c>
      <c r="AD17" s="11">
        <f t="shared" si="16"/>
        <v>7509.5999999999995</v>
      </c>
    </row>
    <row r="18" spans="1:30" x14ac:dyDescent="0.3">
      <c r="A18" t="s">
        <v>20</v>
      </c>
      <c r="B18" t="s">
        <v>38</v>
      </c>
      <c r="C18" s="2">
        <v>45.8</v>
      </c>
      <c r="D18" s="6">
        <v>48</v>
      </c>
      <c r="E18" s="6">
        <v>38</v>
      </c>
      <c r="F18" s="6">
        <v>41</v>
      </c>
      <c r="G18" s="6">
        <v>49</v>
      </c>
      <c r="H18" s="6">
        <v>49</v>
      </c>
      <c r="I18" s="9">
        <f t="shared" si="5"/>
        <v>8</v>
      </c>
      <c r="J18" s="9">
        <f t="shared" si="6"/>
        <v>0</v>
      </c>
      <c r="K18" s="9">
        <f t="shared" si="6"/>
        <v>1</v>
      </c>
      <c r="L18" s="9">
        <f t="shared" si="6"/>
        <v>9</v>
      </c>
      <c r="M18" s="9">
        <f t="shared" si="6"/>
        <v>9</v>
      </c>
      <c r="N18" s="10">
        <f t="shared" si="13"/>
        <v>2198.3999999999996</v>
      </c>
      <c r="O18" s="10">
        <f t="shared" si="7"/>
        <v>1740.3999999999999</v>
      </c>
      <c r="P18" s="10">
        <f t="shared" si="7"/>
        <v>1877.8</v>
      </c>
      <c r="Q18" s="10">
        <f t="shared" si="7"/>
        <v>2244.1999999999998</v>
      </c>
      <c r="R18" s="10">
        <f t="shared" si="7"/>
        <v>2244.1999999999998</v>
      </c>
      <c r="S18" s="12">
        <f t="shared" si="14"/>
        <v>183.2</v>
      </c>
      <c r="T18" s="12">
        <f t="shared" si="8"/>
        <v>0</v>
      </c>
      <c r="U18" s="12">
        <f t="shared" si="8"/>
        <v>22.9</v>
      </c>
      <c r="V18" s="12">
        <f t="shared" si="8"/>
        <v>206.1</v>
      </c>
      <c r="W18" s="12">
        <f t="shared" si="8"/>
        <v>206.1</v>
      </c>
      <c r="X18" s="14">
        <f t="shared" si="15"/>
        <v>2381.5999999999995</v>
      </c>
      <c r="Y18" s="14">
        <f t="shared" si="9"/>
        <v>1740.3999999999999</v>
      </c>
      <c r="Z18" s="14">
        <f t="shared" si="10"/>
        <v>1900.7</v>
      </c>
      <c r="AA18" s="14">
        <f t="shared" si="11"/>
        <v>2450.2999999999997</v>
      </c>
      <c r="AB18" s="14">
        <f t="shared" si="12"/>
        <v>2450.2999999999997</v>
      </c>
      <c r="AD18" s="11">
        <f t="shared" si="16"/>
        <v>10923.299999999997</v>
      </c>
    </row>
    <row r="19" spans="1:30" x14ac:dyDescent="0.3">
      <c r="A19" t="s">
        <v>21</v>
      </c>
      <c r="B19" t="s">
        <v>39</v>
      </c>
      <c r="C19" s="2">
        <v>44.6</v>
      </c>
      <c r="D19" s="6">
        <v>36</v>
      </c>
      <c r="E19" s="6">
        <v>46</v>
      </c>
      <c r="F19" s="6">
        <v>42</v>
      </c>
      <c r="G19" s="6">
        <v>47</v>
      </c>
      <c r="H19" s="6">
        <v>48</v>
      </c>
      <c r="I19" s="9">
        <f t="shared" si="5"/>
        <v>0</v>
      </c>
      <c r="J19" s="9">
        <f t="shared" si="6"/>
        <v>6</v>
      </c>
      <c r="K19" s="9">
        <f t="shared" si="6"/>
        <v>2</v>
      </c>
      <c r="L19" s="9">
        <f t="shared" si="6"/>
        <v>7</v>
      </c>
      <c r="M19" s="9">
        <f t="shared" si="6"/>
        <v>8</v>
      </c>
      <c r="N19" s="10">
        <f t="shared" si="13"/>
        <v>1605.6000000000001</v>
      </c>
      <c r="O19" s="10">
        <f t="shared" si="7"/>
        <v>2051.6</v>
      </c>
      <c r="P19" s="10">
        <f t="shared" si="7"/>
        <v>1873.2</v>
      </c>
      <c r="Q19" s="10">
        <f t="shared" si="7"/>
        <v>2096.2000000000003</v>
      </c>
      <c r="R19" s="10">
        <f t="shared" si="7"/>
        <v>2140.8000000000002</v>
      </c>
      <c r="S19" s="12">
        <f t="shared" si="14"/>
        <v>0</v>
      </c>
      <c r="T19" s="12">
        <f t="shared" si="8"/>
        <v>133.80000000000001</v>
      </c>
      <c r="U19" s="12">
        <f t="shared" si="8"/>
        <v>44.6</v>
      </c>
      <c r="V19" s="12">
        <f t="shared" si="8"/>
        <v>156.1</v>
      </c>
      <c r="W19" s="12">
        <f t="shared" si="8"/>
        <v>178.4</v>
      </c>
      <c r="X19" s="14">
        <f t="shared" si="15"/>
        <v>1605.6000000000001</v>
      </c>
      <c r="Y19" s="14">
        <f t="shared" si="9"/>
        <v>2185.4</v>
      </c>
      <c r="Z19" s="14">
        <f t="shared" si="10"/>
        <v>1917.8</v>
      </c>
      <c r="AA19" s="14">
        <f t="shared" si="11"/>
        <v>2252.3000000000002</v>
      </c>
      <c r="AB19" s="14">
        <f t="shared" si="12"/>
        <v>2319.2000000000003</v>
      </c>
      <c r="AD19" s="11">
        <f t="shared" si="16"/>
        <v>10280.300000000001</v>
      </c>
    </row>
    <row r="20" spans="1:30" x14ac:dyDescent="0.3">
      <c r="A20" t="s">
        <v>8</v>
      </c>
      <c r="B20" t="s">
        <v>40</v>
      </c>
      <c r="C20" s="2">
        <v>34.5</v>
      </c>
      <c r="D20" s="6">
        <v>39</v>
      </c>
      <c r="E20" s="6">
        <v>45</v>
      </c>
      <c r="F20" s="6">
        <v>48</v>
      </c>
      <c r="G20" s="6">
        <v>43</v>
      </c>
      <c r="H20" s="6">
        <v>45</v>
      </c>
      <c r="I20" s="9">
        <f t="shared" si="5"/>
        <v>0</v>
      </c>
      <c r="J20" s="9">
        <f t="shared" ref="J20:M26" si="17">IF(E20&gt;40,E20-40,0)</f>
        <v>5</v>
      </c>
      <c r="K20" s="9">
        <f t="shared" si="17"/>
        <v>8</v>
      </c>
      <c r="L20" s="9">
        <f t="shared" si="17"/>
        <v>3</v>
      </c>
      <c r="M20" s="9">
        <f t="shared" si="17"/>
        <v>5</v>
      </c>
      <c r="N20" s="10">
        <f t="shared" si="13"/>
        <v>1345.5</v>
      </c>
      <c r="O20" s="10">
        <f t="shared" ref="O20:O26" si="18">$C20*E20</f>
        <v>1552.5</v>
      </c>
      <c r="P20" s="10">
        <f t="shared" ref="P20:P26" si="19">$C20*F20</f>
        <v>1656</v>
      </c>
      <c r="Q20" s="10">
        <f t="shared" ref="Q20:Q26" si="20">$C20*G20</f>
        <v>1483.5</v>
      </c>
      <c r="R20" s="10">
        <f t="shared" ref="R20:R26" si="21">$C20*H20</f>
        <v>1552.5</v>
      </c>
      <c r="S20" s="12">
        <f t="shared" si="14"/>
        <v>0</v>
      </c>
      <c r="T20" s="12">
        <f t="shared" ref="T20:T26" si="22">0.5*$C20*J20</f>
        <v>86.25</v>
      </c>
      <c r="U20" s="12">
        <f t="shared" ref="U20:U26" si="23">0.5*$C20*K20</f>
        <v>138</v>
      </c>
      <c r="V20" s="12">
        <f t="shared" ref="V20:V26" si="24">0.5*$C20*L20</f>
        <v>51.75</v>
      </c>
      <c r="W20" s="12">
        <f t="shared" ref="W20:W26" si="25">0.5*$C20*M20</f>
        <v>86.25</v>
      </c>
      <c r="X20" s="14">
        <f t="shared" si="15"/>
        <v>1345.5</v>
      </c>
      <c r="Y20" s="14">
        <f t="shared" si="9"/>
        <v>1638.75</v>
      </c>
      <c r="Z20" s="14">
        <f t="shared" si="10"/>
        <v>1794</v>
      </c>
      <c r="AA20" s="14">
        <f t="shared" si="11"/>
        <v>1535.25</v>
      </c>
      <c r="AB20" s="14">
        <f t="shared" si="12"/>
        <v>1638.75</v>
      </c>
      <c r="AD20" s="11">
        <f t="shared" si="16"/>
        <v>7952.25</v>
      </c>
    </row>
    <row r="21" spans="1:30" x14ac:dyDescent="0.3">
      <c r="A21" t="s">
        <v>22</v>
      </c>
      <c r="B21" t="s">
        <v>41</v>
      </c>
      <c r="C21" s="2">
        <v>19.399999999999999</v>
      </c>
      <c r="D21" s="6">
        <v>40</v>
      </c>
      <c r="E21" s="6">
        <v>41</v>
      </c>
      <c r="F21" s="6">
        <v>43</v>
      </c>
      <c r="G21" s="6">
        <v>49</v>
      </c>
      <c r="H21" s="6">
        <v>41</v>
      </c>
      <c r="I21" s="9">
        <f t="shared" si="5"/>
        <v>0</v>
      </c>
      <c r="J21" s="9">
        <f t="shared" si="17"/>
        <v>1</v>
      </c>
      <c r="K21" s="9">
        <f t="shared" si="17"/>
        <v>3</v>
      </c>
      <c r="L21" s="9">
        <f t="shared" si="17"/>
        <v>9</v>
      </c>
      <c r="M21" s="9">
        <f t="shared" si="17"/>
        <v>1</v>
      </c>
      <c r="N21" s="10">
        <f t="shared" si="13"/>
        <v>776</v>
      </c>
      <c r="O21" s="10">
        <f t="shared" si="18"/>
        <v>795.4</v>
      </c>
      <c r="P21" s="10">
        <f t="shared" si="19"/>
        <v>834.19999999999993</v>
      </c>
      <c r="Q21" s="10">
        <f t="shared" si="20"/>
        <v>950.59999999999991</v>
      </c>
      <c r="R21" s="10">
        <f t="shared" si="21"/>
        <v>795.4</v>
      </c>
      <c r="S21" s="12">
        <f t="shared" si="14"/>
        <v>0</v>
      </c>
      <c r="T21" s="12">
        <f t="shared" si="22"/>
        <v>9.6999999999999993</v>
      </c>
      <c r="U21" s="12">
        <f t="shared" si="23"/>
        <v>29.099999999999998</v>
      </c>
      <c r="V21" s="12">
        <f t="shared" si="24"/>
        <v>87.3</v>
      </c>
      <c r="W21" s="12">
        <f t="shared" si="25"/>
        <v>9.6999999999999993</v>
      </c>
      <c r="X21" s="14">
        <f t="shared" si="15"/>
        <v>776</v>
      </c>
      <c r="Y21" s="14">
        <f t="shared" si="9"/>
        <v>805.1</v>
      </c>
      <c r="Z21" s="14">
        <f t="shared" si="10"/>
        <v>863.3</v>
      </c>
      <c r="AA21" s="14">
        <f t="shared" si="11"/>
        <v>1037.8999999999999</v>
      </c>
      <c r="AB21" s="14">
        <f t="shared" si="12"/>
        <v>805.1</v>
      </c>
      <c r="AD21" s="11">
        <f t="shared" si="16"/>
        <v>4287.3999999999996</v>
      </c>
    </row>
    <row r="22" spans="1:30" x14ac:dyDescent="0.3">
      <c r="A22" t="s">
        <v>23</v>
      </c>
      <c r="B22" t="s">
        <v>42</v>
      </c>
      <c r="C22" s="2">
        <v>48.6</v>
      </c>
      <c r="D22" s="6">
        <v>47</v>
      </c>
      <c r="E22" s="6">
        <v>47</v>
      </c>
      <c r="F22" s="6">
        <v>45</v>
      </c>
      <c r="G22" s="6">
        <v>38</v>
      </c>
      <c r="H22" s="6">
        <v>42</v>
      </c>
      <c r="I22" s="9">
        <f t="shared" si="5"/>
        <v>7</v>
      </c>
      <c r="J22" s="9">
        <f t="shared" si="17"/>
        <v>7</v>
      </c>
      <c r="K22" s="9">
        <f t="shared" si="17"/>
        <v>5</v>
      </c>
      <c r="L22" s="9">
        <f t="shared" si="17"/>
        <v>0</v>
      </c>
      <c r="M22" s="9">
        <f t="shared" si="17"/>
        <v>2</v>
      </c>
      <c r="N22" s="10">
        <f t="shared" si="13"/>
        <v>2284.2000000000003</v>
      </c>
      <c r="O22" s="10">
        <f t="shared" si="18"/>
        <v>2284.2000000000003</v>
      </c>
      <c r="P22" s="10">
        <f t="shared" si="19"/>
        <v>2187</v>
      </c>
      <c r="Q22" s="10">
        <f t="shared" si="20"/>
        <v>1846.8</v>
      </c>
      <c r="R22" s="10">
        <f t="shared" si="21"/>
        <v>2041.2</v>
      </c>
      <c r="S22" s="12">
        <f t="shared" si="14"/>
        <v>170.1</v>
      </c>
      <c r="T22" s="12">
        <f t="shared" si="22"/>
        <v>170.1</v>
      </c>
      <c r="U22" s="12">
        <f t="shared" si="23"/>
        <v>121.5</v>
      </c>
      <c r="V22" s="12">
        <f t="shared" si="24"/>
        <v>0</v>
      </c>
      <c r="W22" s="12">
        <f t="shared" si="25"/>
        <v>48.6</v>
      </c>
      <c r="X22" s="14">
        <f t="shared" si="15"/>
        <v>2454.3000000000002</v>
      </c>
      <c r="Y22" s="14">
        <f t="shared" si="9"/>
        <v>2454.3000000000002</v>
      </c>
      <c r="Z22" s="14">
        <f t="shared" si="10"/>
        <v>2308.5</v>
      </c>
      <c r="AA22" s="14">
        <f t="shared" si="11"/>
        <v>1846.8</v>
      </c>
      <c r="AB22" s="14">
        <f t="shared" si="12"/>
        <v>2089.8000000000002</v>
      </c>
      <c r="AD22" s="11">
        <f t="shared" si="16"/>
        <v>11153.7</v>
      </c>
    </row>
    <row r="23" spans="1:30" x14ac:dyDescent="0.3">
      <c r="A23" t="s">
        <v>24</v>
      </c>
      <c r="B23" t="s">
        <v>43</v>
      </c>
      <c r="C23" s="2">
        <v>12.7</v>
      </c>
      <c r="D23" s="6">
        <v>36</v>
      </c>
      <c r="E23" s="6">
        <v>48</v>
      </c>
      <c r="F23" s="6">
        <v>46</v>
      </c>
      <c r="G23" s="6">
        <v>45</v>
      </c>
      <c r="H23" s="6">
        <v>49</v>
      </c>
      <c r="I23" s="9">
        <f t="shared" si="5"/>
        <v>0</v>
      </c>
      <c r="J23" s="9">
        <f t="shared" si="17"/>
        <v>8</v>
      </c>
      <c r="K23" s="9">
        <f t="shared" si="17"/>
        <v>6</v>
      </c>
      <c r="L23" s="9">
        <f t="shared" si="17"/>
        <v>5</v>
      </c>
      <c r="M23" s="9">
        <f t="shared" si="17"/>
        <v>9</v>
      </c>
      <c r="N23" s="10">
        <f t="shared" si="13"/>
        <v>457.2</v>
      </c>
      <c r="O23" s="10">
        <f t="shared" si="18"/>
        <v>609.59999999999991</v>
      </c>
      <c r="P23" s="10">
        <f t="shared" si="19"/>
        <v>584.19999999999993</v>
      </c>
      <c r="Q23" s="10">
        <f t="shared" si="20"/>
        <v>571.5</v>
      </c>
      <c r="R23" s="10">
        <f t="shared" si="21"/>
        <v>622.29999999999995</v>
      </c>
      <c r="S23" s="12">
        <f t="shared" si="14"/>
        <v>0</v>
      </c>
      <c r="T23" s="12">
        <f t="shared" si="22"/>
        <v>50.8</v>
      </c>
      <c r="U23" s="12">
        <f t="shared" si="23"/>
        <v>38.099999999999994</v>
      </c>
      <c r="V23" s="12">
        <f t="shared" si="24"/>
        <v>31.75</v>
      </c>
      <c r="W23" s="12">
        <f t="shared" si="25"/>
        <v>57.15</v>
      </c>
      <c r="X23" s="14">
        <f t="shared" si="15"/>
        <v>457.2</v>
      </c>
      <c r="Y23" s="14">
        <f t="shared" si="9"/>
        <v>660.39999999999986</v>
      </c>
      <c r="Z23" s="14">
        <f t="shared" si="10"/>
        <v>622.29999999999995</v>
      </c>
      <c r="AA23" s="14">
        <f t="shared" si="11"/>
        <v>603.25</v>
      </c>
      <c r="AB23" s="14">
        <f t="shared" si="12"/>
        <v>679.44999999999993</v>
      </c>
      <c r="AD23" s="11">
        <f t="shared" si="16"/>
        <v>3022.5999999999995</v>
      </c>
    </row>
    <row r="24" spans="1:30" x14ac:dyDescent="0.3">
      <c r="A24" t="s">
        <v>16</v>
      </c>
      <c r="B24" t="s">
        <v>44</v>
      </c>
      <c r="C24" s="2">
        <v>50</v>
      </c>
      <c r="D24" s="6">
        <v>43</v>
      </c>
      <c r="E24" s="6">
        <v>39</v>
      </c>
      <c r="F24" s="6">
        <v>48</v>
      </c>
      <c r="G24" s="6">
        <v>37</v>
      </c>
      <c r="H24" s="6">
        <v>44</v>
      </c>
      <c r="I24" s="9">
        <f t="shared" si="5"/>
        <v>3</v>
      </c>
      <c r="J24" s="9">
        <f t="shared" si="17"/>
        <v>0</v>
      </c>
      <c r="K24" s="9">
        <f t="shared" si="17"/>
        <v>8</v>
      </c>
      <c r="L24" s="9">
        <f t="shared" si="17"/>
        <v>0</v>
      </c>
      <c r="M24" s="9">
        <f t="shared" si="17"/>
        <v>4</v>
      </c>
      <c r="N24" s="10">
        <f t="shared" si="13"/>
        <v>2150</v>
      </c>
      <c r="O24" s="10">
        <f t="shared" si="18"/>
        <v>1950</v>
      </c>
      <c r="P24" s="10">
        <f t="shared" si="19"/>
        <v>2400</v>
      </c>
      <c r="Q24" s="10">
        <f t="shared" si="20"/>
        <v>1850</v>
      </c>
      <c r="R24" s="10">
        <f t="shared" si="21"/>
        <v>2200</v>
      </c>
      <c r="S24" s="12">
        <f t="shared" si="14"/>
        <v>75</v>
      </c>
      <c r="T24" s="12">
        <f t="shared" si="22"/>
        <v>0</v>
      </c>
      <c r="U24" s="12">
        <f t="shared" si="23"/>
        <v>200</v>
      </c>
      <c r="V24" s="12">
        <f t="shared" si="24"/>
        <v>0</v>
      </c>
      <c r="W24" s="12">
        <f t="shared" si="25"/>
        <v>100</v>
      </c>
      <c r="X24" s="14">
        <f t="shared" si="15"/>
        <v>2225</v>
      </c>
      <c r="Y24" s="14">
        <f t="shared" si="9"/>
        <v>1950</v>
      </c>
      <c r="Z24" s="14">
        <f t="shared" si="10"/>
        <v>2600</v>
      </c>
      <c r="AA24" s="14">
        <f t="shared" si="11"/>
        <v>1850</v>
      </c>
      <c r="AB24" s="14">
        <f t="shared" si="12"/>
        <v>2300</v>
      </c>
      <c r="AD24" s="11">
        <f t="shared" si="16"/>
        <v>10925</v>
      </c>
    </row>
    <row r="25" spans="1:30" x14ac:dyDescent="0.3">
      <c r="A25" t="s">
        <v>25</v>
      </c>
      <c r="B25" t="s">
        <v>16</v>
      </c>
      <c r="C25" s="2">
        <v>36.5</v>
      </c>
      <c r="D25" s="6">
        <v>49</v>
      </c>
      <c r="E25" s="6">
        <v>50</v>
      </c>
      <c r="F25" s="6">
        <v>49</v>
      </c>
      <c r="G25" s="6">
        <v>40</v>
      </c>
      <c r="H25" s="6">
        <v>44</v>
      </c>
      <c r="I25" s="9">
        <f t="shared" si="5"/>
        <v>9</v>
      </c>
      <c r="J25" s="9">
        <f t="shared" si="17"/>
        <v>10</v>
      </c>
      <c r="K25" s="9">
        <f t="shared" si="17"/>
        <v>9</v>
      </c>
      <c r="L25" s="9">
        <f t="shared" si="17"/>
        <v>0</v>
      </c>
      <c r="M25" s="9">
        <f t="shared" si="17"/>
        <v>4</v>
      </c>
      <c r="N25" s="10">
        <f t="shared" si="13"/>
        <v>1788.5</v>
      </c>
      <c r="O25" s="10">
        <f t="shared" si="18"/>
        <v>1825</v>
      </c>
      <c r="P25" s="10">
        <f t="shared" si="19"/>
        <v>1788.5</v>
      </c>
      <c r="Q25" s="10">
        <f t="shared" si="20"/>
        <v>1460</v>
      </c>
      <c r="R25" s="10">
        <f t="shared" si="21"/>
        <v>1606</v>
      </c>
      <c r="S25" s="12">
        <f t="shared" si="14"/>
        <v>164.25</v>
      </c>
      <c r="T25" s="12">
        <f t="shared" si="22"/>
        <v>182.5</v>
      </c>
      <c r="U25" s="12">
        <f t="shared" si="23"/>
        <v>164.25</v>
      </c>
      <c r="V25" s="12">
        <f t="shared" si="24"/>
        <v>0</v>
      </c>
      <c r="W25" s="12">
        <f t="shared" si="25"/>
        <v>73</v>
      </c>
      <c r="X25" s="14">
        <f t="shared" si="15"/>
        <v>1952.75</v>
      </c>
      <c r="Y25" s="14">
        <f t="shared" si="9"/>
        <v>2007.5</v>
      </c>
      <c r="Z25" s="14">
        <f t="shared" si="10"/>
        <v>1952.75</v>
      </c>
      <c r="AA25" s="14">
        <f t="shared" si="11"/>
        <v>1460</v>
      </c>
      <c r="AB25" s="14">
        <f t="shared" si="12"/>
        <v>1679</v>
      </c>
      <c r="AD25" s="11">
        <f t="shared" si="16"/>
        <v>9052</v>
      </c>
    </row>
    <row r="26" spans="1:30" x14ac:dyDescent="0.3">
      <c r="A26" t="s">
        <v>26</v>
      </c>
      <c r="B26" t="s">
        <v>45</v>
      </c>
      <c r="C26" s="2">
        <v>11.5</v>
      </c>
      <c r="D26" s="6">
        <v>50</v>
      </c>
      <c r="E26" s="6">
        <v>40</v>
      </c>
      <c r="F26" s="6">
        <v>50</v>
      </c>
      <c r="G26" s="6">
        <v>50</v>
      </c>
      <c r="H26" s="6">
        <v>45</v>
      </c>
      <c r="I26" s="9">
        <f t="shared" si="5"/>
        <v>10</v>
      </c>
      <c r="J26" s="9">
        <f t="shared" si="17"/>
        <v>0</v>
      </c>
      <c r="K26" s="9">
        <f t="shared" si="17"/>
        <v>10</v>
      </c>
      <c r="L26" s="9">
        <f t="shared" si="17"/>
        <v>10</v>
      </c>
      <c r="M26" s="9">
        <f t="shared" si="17"/>
        <v>5</v>
      </c>
      <c r="N26" s="10">
        <f t="shared" si="13"/>
        <v>575</v>
      </c>
      <c r="O26" s="10">
        <f t="shared" si="18"/>
        <v>460</v>
      </c>
      <c r="P26" s="10">
        <f t="shared" si="19"/>
        <v>575</v>
      </c>
      <c r="Q26" s="10">
        <f t="shared" si="20"/>
        <v>575</v>
      </c>
      <c r="R26" s="10">
        <f t="shared" si="21"/>
        <v>517.5</v>
      </c>
      <c r="S26" s="12">
        <f t="shared" si="14"/>
        <v>57.5</v>
      </c>
      <c r="T26" s="12">
        <f t="shared" si="22"/>
        <v>0</v>
      </c>
      <c r="U26" s="12">
        <f t="shared" si="23"/>
        <v>57.5</v>
      </c>
      <c r="V26" s="12">
        <f t="shared" si="24"/>
        <v>57.5</v>
      </c>
      <c r="W26" s="12">
        <f t="shared" si="25"/>
        <v>28.75</v>
      </c>
      <c r="X26" s="14">
        <f t="shared" si="15"/>
        <v>632.5</v>
      </c>
      <c r="Y26" s="14">
        <f t="shared" si="9"/>
        <v>460</v>
      </c>
      <c r="Z26" s="14">
        <f t="shared" si="10"/>
        <v>632.5</v>
      </c>
      <c r="AA26" s="14">
        <f t="shared" si="11"/>
        <v>632.5</v>
      </c>
      <c r="AB26" s="14">
        <f t="shared" si="12"/>
        <v>546.25</v>
      </c>
      <c r="AD26" s="11">
        <f t="shared" si="16"/>
        <v>2903.75</v>
      </c>
    </row>
    <row r="29" spans="1:30" x14ac:dyDescent="0.3">
      <c r="A29" t="s">
        <v>46</v>
      </c>
      <c r="C29" s="1">
        <f>MAX(C4:C26)</f>
        <v>145.5</v>
      </c>
      <c r="D29" s="4">
        <f>MAX(D4:D26)</f>
        <v>50</v>
      </c>
      <c r="E29" s="4"/>
      <c r="F29" s="4"/>
      <c r="G29" s="4"/>
      <c r="H29" s="4"/>
      <c r="I29" s="4"/>
      <c r="J29" s="4"/>
      <c r="K29" s="4"/>
      <c r="L29" s="4"/>
      <c r="M29" s="4"/>
      <c r="N29" s="3">
        <f>MAX(N4:N26)</f>
        <v>6547.5</v>
      </c>
      <c r="O29" s="3">
        <f t="shared" ref="O29:AB29" si="26">MAX(O4:O26)</f>
        <v>6838.5</v>
      </c>
      <c r="P29" s="3">
        <f t="shared" si="26"/>
        <v>6256.5</v>
      </c>
      <c r="Q29" s="3">
        <f t="shared" si="26"/>
        <v>6547.5</v>
      </c>
      <c r="R29" s="3">
        <f t="shared" si="26"/>
        <v>7129.5</v>
      </c>
      <c r="S29" s="3">
        <f t="shared" si="26"/>
        <v>363.75</v>
      </c>
      <c r="T29" s="3">
        <f t="shared" si="26"/>
        <v>509.25</v>
      </c>
      <c r="U29" s="3">
        <f t="shared" si="26"/>
        <v>218.25</v>
      </c>
      <c r="V29" s="3">
        <f t="shared" si="26"/>
        <v>363.75</v>
      </c>
      <c r="W29" s="3">
        <f t="shared" si="26"/>
        <v>654.75</v>
      </c>
      <c r="X29" s="3">
        <f t="shared" si="26"/>
        <v>6911.25</v>
      </c>
      <c r="Y29" s="3">
        <f t="shared" si="26"/>
        <v>7347.75</v>
      </c>
      <c r="Z29" s="3">
        <f t="shared" si="26"/>
        <v>6474.75</v>
      </c>
      <c r="AA29" s="3">
        <f t="shared" si="26"/>
        <v>6911.25</v>
      </c>
      <c r="AB29" s="3">
        <f t="shared" si="26"/>
        <v>7784.25</v>
      </c>
      <c r="AC29" s="3"/>
      <c r="AD29" s="3">
        <f t="shared" ref="AD29" si="27">MAX(AD4:AD26)</f>
        <v>35429.25</v>
      </c>
    </row>
    <row r="30" spans="1:30" x14ac:dyDescent="0.3">
      <c r="A30" t="s">
        <v>47</v>
      </c>
      <c r="C30" s="1">
        <f>MIN(C4:C26)</f>
        <v>11.5</v>
      </c>
      <c r="D30" s="4">
        <f>MIN(D4:D26)</f>
        <v>35</v>
      </c>
      <c r="E30" s="4"/>
      <c r="F30" s="4"/>
      <c r="G30" s="4"/>
      <c r="H30" s="4"/>
      <c r="I30" s="4"/>
      <c r="J30" s="4"/>
      <c r="K30" s="4"/>
      <c r="L30" s="4"/>
      <c r="M30" s="4"/>
      <c r="N30" s="3">
        <f>MIN(N4:N26)</f>
        <v>457.2</v>
      </c>
      <c r="O30" s="3">
        <f t="shared" ref="O30:AB30" si="28">MIN(O4:O26)</f>
        <v>460</v>
      </c>
      <c r="P30" s="3">
        <f t="shared" si="28"/>
        <v>575</v>
      </c>
      <c r="Q30" s="3">
        <f t="shared" si="28"/>
        <v>416</v>
      </c>
      <c r="R30" s="3">
        <f t="shared" si="28"/>
        <v>517.5</v>
      </c>
      <c r="S30" s="3">
        <f t="shared" si="28"/>
        <v>0</v>
      </c>
      <c r="T30" s="3">
        <f t="shared" si="28"/>
        <v>0</v>
      </c>
      <c r="U30" s="3">
        <f t="shared" si="28"/>
        <v>0</v>
      </c>
      <c r="V30" s="3">
        <f t="shared" si="28"/>
        <v>0</v>
      </c>
      <c r="W30" s="3">
        <f t="shared" si="28"/>
        <v>0</v>
      </c>
      <c r="X30" s="3">
        <f t="shared" si="28"/>
        <v>457.2</v>
      </c>
      <c r="Y30" s="3">
        <f t="shared" si="28"/>
        <v>460</v>
      </c>
      <c r="Z30" s="3">
        <f t="shared" si="28"/>
        <v>622.29999999999995</v>
      </c>
      <c r="AA30" s="3">
        <f t="shared" si="28"/>
        <v>416</v>
      </c>
      <c r="AB30" s="3">
        <f t="shared" si="28"/>
        <v>546.25</v>
      </c>
      <c r="AC30" s="3"/>
      <c r="AD30" s="3">
        <f t="shared" ref="AD30" si="29">MIN(AD4:AD26)</f>
        <v>2903.75</v>
      </c>
    </row>
    <row r="31" spans="1:30" x14ac:dyDescent="0.3">
      <c r="A31" t="s">
        <v>48</v>
      </c>
      <c r="C31" s="1">
        <f>AVERAGE(C4:C26)</f>
        <v>35.923478260869565</v>
      </c>
      <c r="D31" s="4">
        <f>AVERAGE(D4:D26)</f>
        <v>44.260869565217391</v>
      </c>
      <c r="E31" s="4"/>
      <c r="F31" s="4"/>
      <c r="G31" s="4"/>
      <c r="H31" s="4"/>
      <c r="I31" s="4"/>
      <c r="J31" s="4"/>
      <c r="K31" s="4"/>
      <c r="L31" s="4"/>
      <c r="M31" s="4"/>
      <c r="N31" s="3">
        <f>AVERAGE(N4:N26)</f>
        <v>1600.5408695652175</v>
      </c>
      <c r="O31" s="3">
        <f t="shared" ref="O31:AB31" si="30">AVERAGE(O4:O26)</f>
        <v>1554.2547826086957</v>
      </c>
      <c r="P31" s="3">
        <f t="shared" si="30"/>
        <v>1562.8782608695651</v>
      </c>
      <c r="Q31" s="3">
        <f t="shared" si="30"/>
        <v>1464.3365217391304</v>
      </c>
      <c r="R31" s="3">
        <f t="shared" si="30"/>
        <v>1611.2434782608698</v>
      </c>
      <c r="S31" s="3">
        <f t="shared" si="30"/>
        <v>91.185652173913041</v>
      </c>
      <c r="T31" s="3">
        <f t="shared" si="30"/>
        <v>68.304347826086953</v>
      </c>
      <c r="U31" s="3">
        <f t="shared" si="30"/>
        <v>70.576086956521735</v>
      </c>
      <c r="V31" s="3">
        <f t="shared" si="30"/>
        <v>57.431304347826092</v>
      </c>
      <c r="W31" s="3">
        <f t="shared" si="30"/>
        <v>91.821739130434793</v>
      </c>
      <c r="X31" s="3">
        <f t="shared" si="30"/>
        <v>1691.72652173913</v>
      </c>
      <c r="Y31" s="3">
        <f t="shared" si="30"/>
        <v>1622.5591304347827</v>
      </c>
      <c r="Z31" s="3">
        <f t="shared" si="30"/>
        <v>1633.4543478260869</v>
      </c>
      <c r="AA31" s="3">
        <f t="shared" si="30"/>
        <v>1521.7678260869566</v>
      </c>
      <c r="AB31" s="3">
        <f t="shared" si="30"/>
        <v>1703.0652173913043</v>
      </c>
      <c r="AC31" s="3"/>
      <c r="AD31" s="3">
        <f t="shared" ref="AD31" si="31">AVERAGE(AD4:AD26)</f>
        <v>8172.5730434782618</v>
      </c>
    </row>
    <row r="32" spans="1:30" x14ac:dyDescent="0.3">
      <c r="A32" t="s">
        <v>49</v>
      </c>
      <c r="D32">
        <f>SUM(D4:D26)</f>
        <v>1018</v>
      </c>
      <c r="N32" s="2">
        <f>SUM(N4:N26)</f>
        <v>36812.44</v>
      </c>
      <c r="O32" s="2">
        <f t="shared" ref="O32:AB32" si="32">SUM(O4:O26)</f>
        <v>35747.86</v>
      </c>
      <c r="P32" s="2">
        <f t="shared" si="32"/>
        <v>35946.199999999997</v>
      </c>
      <c r="Q32" s="2">
        <f t="shared" si="32"/>
        <v>33679.74</v>
      </c>
      <c r="R32" s="2">
        <f t="shared" si="32"/>
        <v>37058.600000000006</v>
      </c>
      <c r="S32" s="2">
        <f t="shared" si="32"/>
        <v>2097.27</v>
      </c>
      <c r="T32" s="2">
        <f t="shared" si="32"/>
        <v>1571</v>
      </c>
      <c r="U32" s="2">
        <f t="shared" si="32"/>
        <v>1623.25</v>
      </c>
      <c r="V32" s="2">
        <f t="shared" si="32"/>
        <v>1320.92</v>
      </c>
      <c r="W32" s="2">
        <f t="shared" si="32"/>
        <v>2111.9</v>
      </c>
      <c r="X32" s="2">
        <f t="shared" si="32"/>
        <v>38909.709999999992</v>
      </c>
      <c r="Y32" s="2">
        <f t="shared" si="32"/>
        <v>37318.86</v>
      </c>
      <c r="Z32" s="2">
        <f t="shared" si="32"/>
        <v>37569.449999999997</v>
      </c>
      <c r="AA32" s="2">
        <f t="shared" si="32"/>
        <v>35000.660000000003</v>
      </c>
      <c r="AB32" s="2">
        <f t="shared" si="32"/>
        <v>39170.5</v>
      </c>
      <c r="AC32" s="2"/>
      <c r="AD32" s="2">
        <f t="shared" ref="AD32" si="33">SUM(AD4:AD26)</f>
        <v>187969.18000000002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2023-05-16T19:52:09Z</cp:lastPrinted>
  <dcterms:created xsi:type="dcterms:W3CDTF">2023-05-16T18:02:31Z</dcterms:created>
  <dcterms:modified xsi:type="dcterms:W3CDTF">2023-05-17T18:19:58Z</dcterms:modified>
</cp:coreProperties>
</file>