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marova\Desktop\"/>
    </mc:Choice>
  </mc:AlternateContent>
  <bookViews>
    <workbookView xWindow="0" yWindow="0" windowWidth="11400" windowHeight="5892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0" hidden="1">TDSheet!$A$9:$Q$427</definedName>
  </definedNames>
  <calcPr calcId="152511" refMode="R1C1"/>
</workbook>
</file>

<file path=xl/calcChain.xml><?xml version="1.0" encoding="utf-8"?>
<calcChain xmlns="http://schemas.openxmlformats.org/spreadsheetml/2006/main">
  <c r="P27" i="1" l="1"/>
  <c r="Q27" i="1" s="1"/>
  <c r="P28" i="1"/>
  <c r="Q28" i="1" s="1"/>
  <c r="P59" i="1"/>
  <c r="Q59" i="1" s="1"/>
  <c r="P85" i="1"/>
  <c r="Q85" i="1" s="1"/>
  <c r="P98" i="1"/>
  <c r="Q98" i="1" s="1"/>
  <c r="P106" i="1"/>
  <c r="Q106" i="1" s="1"/>
  <c r="P107" i="1"/>
  <c r="Q107" i="1" s="1"/>
  <c r="P113" i="1"/>
  <c r="Q113" i="1" s="1"/>
  <c r="P245" i="1"/>
  <c r="Q245" i="1" s="1"/>
  <c r="P260" i="1"/>
  <c r="Q260" i="1" s="1"/>
  <c r="P272" i="1"/>
  <c r="Q272" i="1" s="1"/>
  <c r="P424" i="1"/>
  <c r="Q424" i="1" s="1"/>
  <c r="O19" i="1"/>
  <c r="P19" i="1" s="1"/>
  <c r="Q19" i="1" s="1"/>
  <c r="O34" i="1"/>
  <c r="P34" i="1" s="1"/>
  <c r="Q34" i="1" s="1"/>
  <c r="O41" i="1"/>
  <c r="P41" i="1" s="1"/>
  <c r="Q41" i="1" s="1"/>
  <c r="O45" i="1"/>
  <c r="P45" i="1" s="1"/>
  <c r="Q45" i="1" s="1"/>
  <c r="O52" i="1"/>
  <c r="P52" i="1" s="1"/>
  <c r="Q52" i="1" s="1"/>
  <c r="O71" i="1"/>
  <c r="P71" i="1" s="1"/>
  <c r="Q71" i="1" s="1"/>
  <c r="O78" i="1"/>
  <c r="P78" i="1" s="1"/>
  <c r="Q78" i="1" s="1"/>
  <c r="O80" i="1"/>
  <c r="P80" i="1" s="1"/>
  <c r="Q80" i="1" s="1"/>
  <c r="O84" i="1"/>
  <c r="P84" i="1" s="1"/>
  <c r="Q84" i="1" s="1"/>
  <c r="O118" i="1"/>
  <c r="P118" i="1" s="1"/>
  <c r="Q118" i="1" s="1"/>
  <c r="O119" i="1"/>
  <c r="P119" i="1" s="1"/>
  <c r="Q119" i="1" s="1"/>
  <c r="O122" i="1"/>
  <c r="P122" i="1" s="1"/>
  <c r="Q122" i="1" s="1"/>
  <c r="O129" i="1"/>
  <c r="P129" i="1" s="1"/>
  <c r="Q129" i="1" s="1"/>
  <c r="O130" i="1"/>
  <c r="P130" i="1" s="1"/>
  <c r="Q130" i="1" s="1"/>
  <c r="O133" i="1"/>
  <c r="P133" i="1" s="1"/>
  <c r="Q133" i="1" s="1"/>
  <c r="O138" i="1"/>
  <c r="P138" i="1" s="1"/>
  <c r="Q138" i="1" s="1"/>
  <c r="O144" i="1"/>
  <c r="P144" i="1" s="1"/>
  <c r="Q144" i="1" s="1"/>
  <c r="O196" i="1"/>
  <c r="P196" i="1" s="1"/>
  <c r="Q196" i="1" s="1"/>
  <c r="O219" i="1"/>
  <c r="P219" i="1" s="1"/>
  <c r="Q219" i="1" s="1"/>
  <c r="O222" i="1"/>
  <c r="P222" i="1" s="1"/>
  <c r="Q222" i="1" s="1"/>
  <c r="O230" i="1"/>
  <c r="P230" i="1" s="1"/>
  <c r="Q230" i="1" s="1"/>
  <c r="O232" i="1"/>
  <c r="P232" i="1" s="1"/>
  <c r="Q232" i="1" s="1"/>
  <c r="O237" i="1"/>
  <c r="P237" i="1" s="1"/>
  <c r="Q237" i="1" s="1"/>
  <c r="O241" i="1"/>
  <c r="P241" i="1" s="1"/>
  <c r="Q241" i="1" s="1"/>
  <c r="O244" i="1"/>
  <c r="P244" i="1" s="1"/>
  <c r="Q244" i="1" s="1"/>
  <c r="O271" i="1"/>
  <c r="P271" i="1" s="1"/>
  <c r="Q271" i="1" s="1"/>
  <c r="O304" i="1"/>
  <c r="P304" i="1" s="1"/>
  <c r="Q304" i="1" s="1"/>
  <c r="O305" i="1"/>
  <c r="P305" i="1" s="1"/>
  <c r="Q305" i="1" s="1"/>
  <c r="O327" i="1"/>
  <c r="P327" i="1" s="1"/>
  <c r="Q327" i="1" s="1"/>
  <c r="O332" i="1"/>
  <c r="P332" i="1" s="1"/>
  <c r="Q332" i="1" s="1"/>
  <c r="O342" i="1"/>
  <c r="P342" i="1" s="1"/>
  <c r="Q342" i="1" s="1"/>
  <c r="O343" i="1"/>
  <c r="P343" i="1" s="1"/>
  <c r="Q343" i="1" s="1"/>
  <c r="O375" i="1"/>
  <c r="P375" i="1" s="1"/>
  <c r="Q375" i="1" s="1"/>
  <c r="O376" i="1"/>
  <c r="P376" i="1" s="1"/>
  <c r="Q376" i="1" s="1"/>
  <c r="O380" i="1"/>
  <c r="P380" i="1" s="1"/>
  <c r="Q380" i="1" s="1"/>
  <c r="O408" i="1"/>
  <c r="P408" i="1" s="1"/>
  <c r="Q408" i="1" s="1"/>
  <c r="O419" i="1"/>
  <c r="P419" i="1" s="1"/>
  <c r="Q419" i="1" s="1"/>
  <c r="O421" i="1"/>
  <c r="P421" i="1" s="1"/>
  <c r="Q421" i="1" s="1"/>
  <c r="O422" i="1"/>
  <c r="P422" i="1" s="1"/>
  <c r="Q422" i="1" s="1"/>
  <c r="O425" i="1"/>
  <c r="P425" i="1" s="1"/>
  <c r="Q425" i="1" s="1"/>
  <c r="N15" i="1"/>
  <c r="P15" i="1" s="1"/>
  <c r="Q15" i="1" s="1"/>
  <c r="N29" i="1"/>
  <c r="N37" i="1"/>
  <c r="P37" i="1" s="1"/>
  <c r="Q37" i="1" s="1"/>
  <c r="N57" i="1"/>
  <c r="P57" i="1" s="1"/>
  <c r="Q57" i="1" s="1"/>
  <c r="N65" i="1"/>
  <c r="P65" i="1" s="1"/>
  <c r="Q65" i="1" s="1"/>
  <c r="N75" i="1"/>
  <c r="N76" i="1"/>
  <c r="P76" i="1" s="1"/>
  <c r="Q76" i="1" s="1"/>
  <c r="N101" i="1"/>
  <c r="N114" i="1"/>
  <c r="P114" i="1" s="1"/>
  <c r="Q114" i="1" s="1"/>
  <c r="N156" i="1"/>
  <c r="P156" i="1" s="1"/>
  <c r="Q156" i="1" s="1"/>
  <c r="N162" i="1"/>
  <c r="P162" i="1" s="1"/>
  <c r="Q162" i="1" s="1"/>
  <c r="N165" i="1"/>
  <c r="P165" i="1" s="1"/>
  <c r="Q165" i="1" s="1"/>
  <c r="N170" i="1"/>
  <c r="P170" i="1" s="1"/>
  <c r="Q170" i="1" s="1"/>
  <c r="N173" i="1"/>
  <c r="P173" i="1" s="1"/>
  <c r="Q173" i="1" s="1"/>
  <c r="N190" i="1"/>
  <c r="P190" i="1" s="1"/>
  <c r="Q190" i="1" s="1"/>
  <c r="N194" i="1"/>
  <c r="P194" i="1" s="1"/>
  <c r="Q194" i="1" s="1"/>
  <c r="N225" i="1"/>
  <c r="P225" i="1" s="1"/>
  <c r="Q225" i="1" s="1"/>
  <c r="N227" i="1"/>
  <c r="P227" i="1" s="1"/>
  <c r="Q227" i="1" s="1"/>
  <c r="N228" i="1"/>
  <c r="N274" i="1"/>
  <c r="P274" i="1" s="1"/>
  <c r="Q274" i="1" s="1"/>
  <c r="N275" i="1"/>
  <c r="P275" i="1" s="1"/>
  <c r="Q275" i="1" s="1"/>
  <c r="N278" i="1"/>
  <c r="P278" i="1" s="1"/>
  <c r="Q278" i="1" s="1"/>
  <c r="N279" i="1"/>
  <c r="P279" i="1" s="1"/>
  <c r="Q279" i="1" s="1"/>
  <c r="N280" i="1"/>
  <c r="P280" i="1" s="1"/>
  <c r="Q280" i="1" s="1"/>
  <c r="N291" i="1"/>
  <c r="P291" i="1" s="1"/>
  <c r="Q291" i="1" s="1"/>
  <c r="N294" i="1"/>
  <c r="P294" i="1" s="1"/>
  <c r="Q294" i="1" s="1"/>
  <c r="N297" i="1"/>
  <c r="P297" i="1" s="1"/>
  <c r="Q297" i="1" s="1"/>
  <c r="N299" i="1"/>
  <c r="P299" i="1" s="1"/>
  <c r="Q299" i="1" s="1"/>
  <c r="N301" i="1"/>
  <c r="P301" i="1" s="1"/>
  <c r="Q301" i="1" s="1"/>
  <c r="N326" i="1"/>
  <c r="P326" i="1" s="1"/>
  <c r="Q326" i="1" s="1"/>
  <c r="N337" i="1"/>
  <c r="P337" i="1" s="1"/>
  <c r="Q337" i="1" s="1"/>
  <c r="N338" i="1"/>
  <c r="P338" i="1" s="1"/>
  <c r="Q338" i="1" s="1"/>
  <c r="N353" i="1"/>
  <c r="P353" i="1" s="1"/>
  <c r="Q353" i="1" s="1"/>
  <c r="N361" i="1"/>
  <c r="N368" i="1"/>
  <c r="P368" i="1" s="1"/>
  <c r="Q368" i="1" s="1"/>
  <c r="N382" i="1"/>
  <c r="P382" i="1" s="1"/>
  <c r="Q382" i="1" s="1"/>
  <c r="N388" i="1"/>
  <c r="N391" i="1"/>
  <c r="P391" i="1" s="1"/>
  <c r="Q391" i="1" s="1"/>
  <c r="N409" i="1"/>
  <c r="M23" i="1"/>
  <c r="P23" i="1" s="1"/>
  <c r="Q23" i="1" s="1"/>
  <c r="M46" i="1"/>
  <c r="P46" i="1" s="1"/>
  <c r="Q46" i="1" s="1"/>
  <c r="M53" i="1"/>
  <c r="P53" i="1" s="1"/>
  <c r="Q53" i="1" s="1"/>
  <c r="M58" i="1"/>
  <c r="M61" i="1"/>
  <c r="P61" i="1" s="1"/>
  <c r="Q61" i="1" s="1"/>
  <c r="M64" i="1"/>
  <c r="P64" i="1" s="1"/>
  <c r="Q64" i="1" s="1"/>
  <c r="M66" i="1"/>
  <c r="P66" i="1" s="1"/>
  <c r="Q66" i="1" s="1"/>
  <c r="M73" i="1"/>
  <c r="M97" i="1"/>
  <c r="P97" i="1" s="1"/>
  <c r="Q97" i="1" s="1"/>
  <c r="M99" i="1"/>
  <c r="P99" i="1" s="1"/>
  <c r="Q99" i="1" s="1"/>
  <c r="M113" i="1"/>
  <c r="M128" i="1"/>
  <c r="P128" i="1" s="1"/>
  <c r="Q128" i="1" s="1"/>
  <c r="M157" i="1"/>
  <c r="P157" i="1" s="1"/>
  <c r="Q157" i="1" s="1"/>
  <c r="M159" i="1"/>
  <c r="P159" i="1" s="1"/>
  <c r="Q159" i="1" s="1"/>
  <c r="M180" i="1"/>
  <c r="P180" i="1" s="1"/>
  <c r="Q180" i="1" s="1"/>
  <c r="M188" i="1"/>
  <c r="P188" i="1" s="1"/>
  <c r="Q188" i="1" s="1"/>
  <c r="M203" i="1"/>
  <c r="M205" i="1"/>
  <c r="M212" i="1"/>
  <c r="P212" i="1" s="1"/>
  <c r="Q212" i="1" s="1"/>
  <c r="M218" i="1"/>
  <c r="P218" i="1" s="1"/>
  <c r="Q218" i="1" s="1"/>
  <c r="M240" i="1"/>
  <c r="P240" i="1" s="1"/>
  <c r="Q240" i="1" s="1"/>
  <c r="M261" i="1"/>
  <c r="M266" i="1"/>
  <c r="P266" i="1" s="1"/>
  <c r="Q266" i="1" s="1"/>
  <c r="M281" i="1"/>
  <c r="M282" i="1"/>
  <c r="M285" i="1"/>
  <c r="P285" i="1" s="1"/>
  <c r="Q285" i="1" s="1"/>
  <c r="M318" i="1"/>
  <c r="P318" i="1" s="1"/>
  <c r="Q318" i="1" s="1"/>
  <c r="M336" i="1"/>
  <c r="P336" i="1" s="1"/>
  <c r="Q336" i="1" s="1"/>
  <c r="M345" i="1"/>
  <c r="P345" i="1" s="1"/>
  <c r="Q345" i="1" s="1"/>
  <c r="M348" i="1"/>
  <c r="M363" i="1"/>
  <c r="M381" i="1"/>
  <c r="P381" i="1" s="1"/>
  <c r="Q381" i="1" s="1"/>
  <c r="M394" i="1"/>
  <c r="M395" i="1"/>
  <c r="P395" i="1" s="1"/>
  <c r="Q395" i="1" s="1"/>
  <c r="M406" i="1"/>
  <c r="M411" i="1"/>
  <c r="P411" i="1" s="1"/>
  <c r="Q411" i="1" s="1"/>
  <c r="M412" i="1"/>
  <c r="P412" i="1" s="1"/>
  <c r="Q412" i="1" s="1"/>
  <c r="M426" i="1"/>
  <c r="P426" i="1" s="1"/>
  <c r="Q426" i="1" s="1"/>
  <c r="L25" i="1" l="1"/>
  <c r="P25" i="1" s="1"/>
  <c r="Q25" i="1" s="1"/>
  <c r="L39" i="1"/>
  <c r="P39" i="1" s="1"/>
  <c r="Q39" i="1" s="1"/>
  <c r="L44" i="1"/>
  <c r="P44" i="1" s="1"/>
  <c r="Q44" i="1" s="1"/>
  <c r="L51" i="1"/>
  <c r="P51" i="1" s="1"/>
  <c r="Q51" i="1" s="1"/>
  <c r="L70" i="1"/>
  <c r="P70" i="1" s="1"/>
  <c r="Q70" i="1" s="1"/>
  <c r="L77" i="1"/>
  <c r="P77" i="1" s="1"/>
  <c r="Q77" i="1" s="1"/>
  <c r="L79" i="1"/>
  <c r="P79" i="1" s="1"/>
  <c r="Q79" i="1" s="1"/>
  <c r="L81" i="1"/>
  <c r="P81" i="1" s="1"/>
  <c r="Q81" i="1" s="1"/>
  <c r="L82" i="1"/>
  <c r="P82" i="1" s="1"/>
  <c r="Q82" i="1" s="1"/>
  <c r="L83" i="1"/>
  <c r="P83" i="1" s="1"/>
  <c r="Q83" i="1" s="1"/>
  <c r="L86" i="1"/>
  <c r="P86" i="1" s="1"/>
  <c r="Q86" i="1" s="1"/>
  <c r="L116" i="1"/>
  <c r="P116" i="1" s="1"/>
  <c r="Q116" i="1" s="1"/>
  <c r="L121" i="1"/>
  <c r="P121" i="1" s="1"/>
  <c r="Q121" i="1" s="1"/>
  <c r="L131" i="1"/>
  <c r="P131" i="1" s="1"/>
  <c r="Q131" i="1" s="1"/>
  <c r="L136" i="1"/>
  <c r="P136" i="1" s="1"/>
  <c r="Q136" i="1" s="1"/>
  <c r="L139" i="1"/>
  <c r="P139" i="1" s="1"/>
  <c r="Q139" i="1" s="1"/>
  <c r="L153" i="1"/>
  <c r="P153" i="1" s="1"/>
  <c r="Q153" i="1" s="1"/>
  <c r="L200" i="1"/>
  <c r="P200" i="1" s="1"/>
  <c r="Q200" i="1" s="1"/>
  <c r="L223" i="1"/>
  <c r="P223" i="1" s="1"/>
  <c r="Q223" i="1" s="1"/>
  <c r="L229" i="1"/>
  <c r="P229" i="1" s="1"/>
  <c r="Q229" i="1" s="1"/>
  <c r="L231" i="1"/>
  <c r="P231" i="1" s="1"/>
  <c r="Q231" i="1" s="1"/>
  <c r="L233" i="1"/>
  <c r="P233" i="1" s="1"/>
  <c r="Q233" i="1" s="1"/>
  <c r="L234" i="1"/>
  <c r="P234" i="1" s="1"/>
  <c r="Q234" i="1" s="1"/>
  <c r="L264" i="1"/>
  <c r="P264" i="1" s="1"/>
  <c r="Q264" i="1" s="1"/>
  <c r="L277" i="1"/>
  <c r="P277" i="1" s="1"/>
  <c r="Q277" i="1" s="1"/>
  <c r="L283" i="1"/>
  <c r="P283" i="1" s="1"/>
  <c r="Q283" i="1" s="1"/>
  <c r="L284" i="1"/>
  <c r="P284" i="1" s="1"/>
  <c r="Q284" i="1" s="1"/>
  <c r="L302" i="1"/>
  <c r="P302" i="1" s="1"/>
  <c r="Q302" i="1" s="1"/>
  <c r="L311" i="1"/>
  <c r="P311" i="1" s="1"/>
  <c r="Q311" i="1" s="1"/>
  <c r="L320" i="1"/>
  <c r="P320" i="1" s="1"/>
  <c r="Q320" i="1" s="1"/>
  <c r="L321" i="1"/>
  <c r="P321" i="1" s="1"/>
  <c r="Q321" i="1" s="1"/>
  <c r="L322" i="1"/>
  <c r="P322" i="1" s="1"/>
  <c r="Q322" i="1" s="1"/>
  <c r="L323" i="1"/>
  <c r="P323" i="1" s="1"/>
  <c r="Q323" i="1" s="1"/>
  <c r="L324" i="1"/>
  <c r="P324" i="1" s="1"/>
  <c r="Q324" i="1" s="1"/>
  <c r="L325" i="1"/>
  <c r="P325" i="1" s="1"/>
  <c r="Q325" i="1" s="1"/>
  <c r="L351" i="1"/>
  <c r="P351" i="1" s="1"/>
  <c r="Q351" i="1" s="1"/>
  <c r="L377" i="1"/>
  <c r="P377" i="1" s="1"/>
  <c r="Q377" i="1" s="1"/>
  <c r="L378" i="1"/>
  <c r="P378" i="1" s="1"/>
  <c r="Q378" i="1" s="1"/>
  <c r="L386" i="1"/>
  <c r="P386" i="1" s="1"/>
  <c r="Q386" i="1" s="1"/>
  <c r="K47" i="1"/>
  <c r="P47" i="1" s="1"/>
  <c r="Q47" i="1" s="1"/>
  <c r="K49" i="1"/>
  <c r="P49" i="1" s="1"/>
  <c r="Q49" i="1" s="1"/>
  <c r="K67" i="1"/>
  <c r="P67" i="1" s="1"/>
  <c r="Q67" i="1" s="1"/>
  <c r="K73" i="1"/>
  <c r="P73" i="1" s="1"/>
  <c r="Q73" i="1" s="1"/>
  <c r="K91" i="1"/>
  <c r="P91" i="1" s="1"/>
  <c r="Q91" i="1" s="1"/>
  <c r="K95" i="1"/>
  <c r="P95" i="1" s="1"/>
  <c r="Q95" i="1" s="1"/>
  <c r="K109" i="1"/>
  <c r="P109" i="1" s="1"/>
  <c r="Q109" i="1" s="1"/>
  <c r="K110" i="1"/>
  <c r="P110" i="1" s="1"/>
  <c r="Q110" i="1" s="1"/>
  <c r="K111" i="1"/>
  <c r="P111" i="1" s="1"/>
  <c r="Q111" i="1" s="1"/>
  <c r="K120" i="1"/>
  <c r="P120" i="1" s="1"/>
  <c r="Q120" i="1" s="1"/>
  <c r="K124" i="1"/>
  <c r="P124" i="1" s="1"/>
  <c r="Q124" i="1" s="1"/>
  <c r="K125" i="1"/>
  <c r="P125" i="1" s="1"/>
  <c r="Q125" i="1" s="1"/>
  <c r="K164" i="1"/>
  <c r="P164" i="1" s="1"/>
  <c r="Q164" i="1" s="1"/>
  <c r="K210" i="1"/>
  <c r="P210" i="1" s="1"/>
  <c r="Q210" i="1" s="1"/>
  <c r="K213" i="1"/>
  <c r="P213" i="1" s="1"/>
  <c r="Q213" i="1" s="1"/>
  <c r="K214" i="1"/>
  <c r="P214" i="1" s="1"/>
  <c r="Q214" i="1" s="1"/>
  <c r="K215" i="1"/>
  <c r="P215" i="1" s="1"/>
  <c r="Q215" i="1" s="1"/>
  <c r="K221" i="1"/>
  <c r="P221" i="1" s="1"/>
  <c r="Q221" i="1" s="1"/>
  <c r="K224" i="1"/>
  <c r="P224" i="1" s="1"/>
  <c r="Q224" i="1" s="1"/>
  <c r="K293" i="1"/>
  <c r="P293" i="1" s="1"/>
  <c r="Q293" i="1" s="1"/>
  <c r="K295" i="1"/>
  <c r="P295" i="1" s="1"/>
  <c r="Q295" i="1" s="1"/>
  <c r="K296" i="1"/>
  <c r="P296" i="1" s="1"/>
  <c r="Q296" i="1" s="1"/>
  <c r="K298" i="1"/>
  <c r="P298" i="1" s="1"/>
  <c r="Q298" i="1" s="1"/>
  <c r="K300" i="1"/>
  <c r="P300" i="1" s="1"/>
  <c r="Q300" i="1" s="1"/>
  <c r="K307" i="1"/>
  <c r="P307" i="1" s="1"/>
  <c r="Q307" i="1" s="1"/>
  <c r="K313" i="1"/>
  <c r="P313" i="1" s="1"/>
  <c r="Q313" i="1" s="1"/>
  <c r="K349" i="1"/>
  <c r="P349" i="1" s="1"/>
  <c r="Q349" i="1" s="1"/>
  <c r="K350" i="1"/>
  <c r="P350" i="1" s="1"/>
  <c r="Q350" i="1" s="1"/>
  <c r="K354" i="1"/>
  <c r="P354" i="1" s="1"/>
  <c r="Q354" i="1" s="1"/>
  <c r="K359" i="1"/>
  <c r="P359" i="1" s="1"/>
  <c r="Q359" i="1" s="1"/>
  <c r="K361" i="1"/>
  <c r="P361" i="1" s="1"/>
  <c r="Q361" i="1" s="1"/>
  <c r="K369" i="1"/>
  <c r="P369" i="1" s="1"/>
  <c r="Q369" i="1" s="1"/>
  <c r="K374" i="1"/>
  <c r="P374" i="1" s="1"/>
  <c r="Q374" i="1" s="1"/>
  <c r="K396" i="1"/>
  <c r="P396" i="1" s="1"/>
  <c r="Q396" i="1" s="1"/>
  <c r="K415" i="1"/>
  <c r="P415" i="1" s="1"/>
  <c r="Q415" i="1" s="1"/>
  <c r="K417" i="1"/>
  <c r="P417" i="1" s="1"/>
  <c r="Q417" i="1" s="1"/>
  <c r="K418" i="1"/>
  <c r="P418" i="1" s="1"/>
  <c r="Q418" i="1" s="1"/>
  <c r="J13" i="1" l="1"/>
  <c r="P13" i="1" s="1"/>
  <c r="Q13" i="1" s="1"/>
  <c r="J14" i="1"/>
  <c r="P14" i="1" s="1"/>
  <c r="Q14" i="1" s="1"/>
  <c r="J16" i="1"/>
  <c r="P16" i="1" s="1"/>
  <c r="Q16" i="1" s="1"/>
  <c r="J17" i="1"/>
  <c r="P17" i="1" s="1"/>
  <c r="Q17" i="1" s="1"/>
  <c r="J22" i="1"/>
  <c r="P22" i="1" s="1"/>
  <c r="Q22" i="1" s="1"/>
  <c r="J32" i="1"/>
  <c r="P32" i="1" s="1"/>
  <c r="Q32" i="1" s="1"/>
  <c r="J36" i="1"/>
  <c r="P36" i="1" s="1"/>
  <c r="Q36" i="1" s="1"/>
  <c r="J58" i="1"/>
  <c r="P58" i="1" s="1"/>
  <c r="Q58" i="1" s="1"/>
  <c r="J62" i="1"/>
  <c r="P62" i="1" s="1"/>
  <c r="Q62" i="1" s="1"/>
  <c r="J103" i="1"/>
  <c r="P103" i="1" s="1"/>
  <c r="Q103" i="1" s="1"/>
  <c r="J112" i="1"/>
  <c r="P112" i="1" s="1"/>
  <c r="Q112" i="1" s="1"/>
  <c r="J117" i="1"/>
  <c r="P117" i="1" s="1"/>
  <c r="Q117" i="1" s="1"/>
  <c r="J126" i="1"/>
  <c r="P126" i="1" s="1"/>
  <c r="Q126" i="1" s="1"/>
  <c r="J149" i="1"/>
  <c r="P149" i="1" s="1"/>
  <c r="Q149" i="1" s="1"/>
  <c r="J150" i="1"/>
  <c r="P150" i="1" s="1"/>
  <c r="Q150" i="1" s="1"/>
  <c r="J160" i="1"/>
  <c r="P160" i="1" s="1"/>
  <c r="Q160" i="1" s="1"/>
  <c r="J169" i="1"/>
  <c r="P169" i="1" s="1"/>
  <c r="Q169" i="1" s="1"/>
  <c r="J171" i="1"/>
  <c r="P171" i="1" s="1"/>
  <c r="Q171" i="1" s="1"/>
  <c r="J172" i="1"/>
  <c r="P172" i="1" s="1"/>
  <c r="Q172" i="1" s="1"/>
  <c r="J184" i="1"/>
  <c r="P184" i="1" s="1"/>
  <c r="Q184" i="1" s="1"/>
  <c r="J206" i="1"/>
  <c r="P206" i="1" s="1"/>
  <c r="Q206" i="1" s="1"/>
  <c r="J262" i="1"/>
  <c r="P262" i="1" s="1"/>
  <c r="Q262" i="1" s="1"/>
  <c r="J263" i="1"/>
  <c r="P263" i="1" s="1"/>
  <c r="Q263" i="1" s="1"/>
  <c r="J289" i="1"/>
  <c r="P289" i="1" s="1"/>
  <c r="Q289" i="1" s="1"/>
  <c r="J316" i="1"/>
  <c r="P316" i="1" s="1"/>
  <c r="Q316" i="1" s="1"/>
  <c r="J334" i="1"/>
  <c r="P334" i="1" s="1"/>
  <c r="Q334" i="1" s="1"/>
  <c r="J339" i="1"/>
  <c r="P339" i="1" s="1"/>
  <c r="Q339" i="1" s="1"/>
  <c r="J355" i="1"/>
  <c r="P355" i="1" s="1"/>
  <c r="Q355" i="1" s="1"/>
  <c r="J358" i="1"/>
  <c r="P358" i="1" s="1"/>
  <c r="Q358" i="1" s="1"/>
  <c r="J365" i="1"/>
  <c r="P365" i="1" s="1"/>
  <c r="Q365" i="1" s="1"/>
  <c r="J371" i="1"/>
  <c r="P371" i="1" s="1"/>
  <c r="Q371" i="1" s="1"/>
  <c r="J373" i="1"/>
  <c r="P373" i="1" s="1"/>
  <c r="Q373" i="1" s="1"/>
  <c r="J385" i="1"/>
  <c r="P385" i="1" s="1"/>
  <c r="Q385" i="1" s="1"/>
  <c r="J389" i="1"/>
  <c r="P389" i="1" s="1"/>
  <c r="Q389" i="1" s="1"/>
  <c r="J398" i="1"/>
  <c r="P398" i="1" s="1"/>
  <c r="Q398" i="1" s="1"/>
  <c r="J401" i="1"/>
  <c r="P401" i="1" s="1"/>
  <c r="Q401" i="1" s="1"/>
  <c r="J406" i="1"/>
  <c r="P406" i="1" s="1"/>
  <c r="Q406" i="1" s="1"/>
  <c r="I11" i="1"/>
  <c r="P11" i="1" s="1"/>
  <c r="Q11" i="1" s="1"/>
  <c r="I12" i="1"/>
  <c r="P12" i="1" s="1"/>
  <c r="Q12" i="1" s="1"/>
  <c r="I29" i="1"/>
  <c r="P29" i="1" s="1"/>
  <c r="Q29" i="1" s="1"/>
  <c r="I50" i="1"/>
  <c r="P50" i="1" s="1"/>
  <c r="Q50" i="1" s="1"/>
  <c r="I63" i="1"/>
  <c r="P63" i="1" s="1"/>
  <c r="Q63" i="1" s="1"/>
  <c r="I68" i="1"/>
  <c r="P68" i="1" s="1"/>
  <c r="Q68" i="1" s="1"/>
  <c r="I69" i="1"/>
  <c r="P69" i="1" s="1"/>
  <c r="Q69" i="1" s="1"/>
  <c r="I72" i="1"/>
  <c r="P72" i="1" s="1"/>
  <c r="Q72" i="1" s="1"/>
  <c r="I87" i="1"/>
  <c r="P87" i="1" s="1"/>
  <c r="Q87" i="1" s="1"/>
  <c r="I90" i="1"/>
  <c r="P90" i="1" s="1"/>
  <c r="Q90" i="1" s="1"/>
  <c r="I101" i="1"/>
  <c r="P101" i="1" s="1"/>
  <c r="Q101" i="1" s="1"/>
  <c r="I143" i="1"/>
  <c r="P143" i="1" s="1"/>
  <c r="Q143" i="1" s="1"/>
  <c r="I147" i="1"/>
  <c r="P147" i="1" s="1"/>
  <c r="Q147" i="1" s="1"/>
  <c r="I151" i="1"/>
  <c r="P151" i="1" s="1"/>
  <c r="Q151" i="1" s="1"/>
  <c r="I178" i="1"/>
  <c r="P178" i="1" s="1"/>
  <c r="Q178" i="1" s="1"/>
  <c r="I181" i="1"/>
  <c r="P181" i="1" s="1"/>
  <c r="Q181" i="1" s="1"/>
  <c r="I202" i="1"/>
  <c r="P202" i="1" s="1"/>
  <c r="Q202" i="1" s="1"/>
  <c r="I203" i="1"/>
  <c r="P203" i="1" s="1"/>
  <c r="Q203" i="1" s="1"/>
  <c r="I217" i="1"/>
  <c r="P217" i="1" s="1"/>
  <c r="Q217" i="1" s="1"/>
  <c r="I228" i="1"/>
  <c r="P228" i="1" s="1"/>
  <c r="Q228" i="1" s="1"/>
  <c r="I247" i="1"/>
  <c r="P247" i="1" s="1"/>
  <c r="Q247" i="1" s="1"/>
  <c r="I253" i="1"/>
  <c r="P253" i="1" s="1"/>
  <c r="Q253" i="1" s="1"/>
  <c r="I256" i="1"/>
  <c r="P256" i="1" s="1"/>
  <c r="Q256" i="1" s="1"/>
  <c r="I268" i="1"/>
  <c r="P268" i="1" s="1"/>
  <c r="Q268" i="1" s="1"/>
  <c r="I269" i="1"/>
  <c r="P269" i="1" s="1"/>
  <c r="Q269" i="1" s="1"/>
  <c r="I270" i="1"/>
  <c r="P270" i="1" s="1"/>
  <c r="Q270" i="1" s="1"/>
  <c r="I287" i="1"/>
  <c r="P287" i="1" s="1"/>
  <c r="Q287" i="1" s="1"/>
  <c r="I306" i="1"/>
  <c r="P306" i="1" s="1"/>
  <c r="Q306" i="1" s="1"/>
  <c r="I317" i="1"/>
  <c r="P317" i="1" s="1"/>
  <c r="Q317" i="1" s="1"/>
  <c r="I331" i="1"/>
  <c r="P331" i="1" s="1"/>
  <c r="Q331" i="1" s="1"/>
  <c r="I335" i="1"/>
  <c r="P335" i="1" s="1"/>
  <c r="Q335" i="1" s="1"/>
  <c r="I347" i="1"/>
  <c r="P347" i="1" s="1"/>
  <c r="Q347" i="1" s="1"/>
  <c r="I348" i="1"/>
  <c r="P348" i="1" s="1"/>
  <c r="Q348" i="1" s="1"/>
  <c r="I360" i="1"/>
  <c r="P360" i="1" s="1"/>
  <c r="Q360" i="1" s="1"/>
  <c r="I362" i="1"/>
  <c r="P362" i="1" s="1"/>
  <c r="Q362" i="1" s="1"/>
  <c r="I387" i="1"/>
  <c r="P387" i="1" s="1"/>
  <c r="Q387" i="1" s="1"/>
  <c r="I405" i="1"/>
  <c r="P405" i="1" s="1"/>
  <c r="Q405" i="1" s="1"/>
  <c r="I414" i="1"/>
  <c r="P414" i="1" s="1"/>
  <c r="Q414" i="1" s="1"/>
  <c r="I416" i="1"/>
  <c r="P416" i="1" s="1"/>
  <c r="Q416" i="1" s="1"/>
  <c r="H20" i="1"/>
  <c r="P20" i="1" s="1"/>
  <c r="Q20" i="1" s="1"/>
  <c r="H21" i="1"/>
  <c r="P21" i="1" s="1"/>
  <c r="Q21" i="1" s="1"/>
  <c r="H38" i="1"/>
  <c r="P38" i="1" s="1"/>
  <c r="Q38" i="1" s="1"/>
  <c r="H48" i="1"/>
  <c r="P48" i="1" s="1"/>
  <c r="Q48" i="1" s="1"/>
  <c r="H56" i="1"/>
  <c r="P56" i="1" s="1"/>
  <c r="Q56" i="1" s="1"/>
  <c r="H74" i="1"/>
  <c r="P74" i="1" s="1"/>
  <c r="Q74" i="1" s="1"/>
  <c r="H92" i="1"/>
  <c r="P92" i="1" s="1"/>
  <c r="Q92" i="1" s="1"/>
  <c r="H102" i="1"/>
  <c r="P102" i="1" s="1"/>
  <c r="Q102" i="1" s="1"/>
  <c r="H108" i="1"/>
  <c r="P108" i="1" s="1"/>
  <c r="Q108" i="1" s="1"/>
  <c r="H142" i="1"/>
  <c r="P142" i="1" s="1"/>
  <c r="Q142" i="1" s="1"/>
  <c r="H148" i="1"/>
  <c r="P148" i="1" s="1"/>
  <c r="Q148" i="1" s="1"/>
  <c r="H166" i="1"/>
  <c r="P166" i="1" s="1"/>
  <c r="Q166" i="1" s="1"/>
  <c r="H167" i="1"/>
  <c r="P167" i="1" s="1"/>
  <c r="Q167" i="1" s="1"/>
  <c r="H168" i="1"/>
  <c r="P168" i="1" s="1"/>
  <c r="Q168" i="1" s="1"/>
  <c r="H174" i="1"/>
  <c r="P174" i="1" s="1"/>
  <c r="Q174" i="1" s="1"/>
  <c r="H177" i="1"/>
  <c r="P177" i="1" s="1"/>
  <c r="Q177" i="1" s="1"/>
  <c r="H193" i="1"/>
  <c r="P193" i="1" s="1"/>
  <c r="Q193" i="1" s="1"/>
  <c r="H216" i="1"/>
  <c r="P216" i="1" s="1"/>
  <c r="Q216" i="1" s="1"/>
  <c r="H220" i="1"/>
  <c r="P220" i="1" s="1"/>
  <c r="Q220" i="1" s="1"/>
  <c r="H246" i="1"/>
  <c r="P246" i="1" s="1"/>
  <c r="Q246" i="1" s="1"/>
  <c r="H248" i="1"/>
  <c r="P248" i="1" s="1"/>
  <c r="Q248" i="1" s="1"/>
  <c r="H254" i="1"/>
  <c r="P254" i="1" s="1"/>
  <c r="Q254" i="1" s="1"/>
  <c r="H255" i="1"/>
  <c r="P255" i="1" s="1"/>
  <c r="Q255" i="1" s="1"/>
  <c r="H261" i="1"/>
  <c r="P261" i="1" s="1"/>
  <c r="Q261" i="1" s="1"/>
  <c r="H273" i="1"/>
  <c r="P273" i="1" s="1"/>
  <c r="Q273" i="1" s="1"/>
  <c r="H276" i="1"/>
  <c r="P276" i="1" s="1"/>
  <c r="Q276" i="1" s="1"/>
  <c r="H286" i="1"/>
  <c r="P286" i="1" s="1"/>
  <c r="Q286" i="1" s="1"/>
  <c r="H308" i="1"/>
  <c r="P308" i="1" s="1"/>
  <c r="Q308" i="1" s="1"/>
  <c r="H341" i="1"/>
  <c r="P341" i="1" s="1"/>
  <c r="Q341" i="1" s="1"/>
  <c r="H356" i="1"/>
  <c r="P356" i="1" s="1"/>
  <c r="Q356" i="1" s="1"/>
  <c r="H366" i="1"/>
  <c r="P366" i="1" s="1"/>
  <c r="Q366" i="1" s="1"/>
  <c r="H370" i="1"/>
  <c r="P370" i="1" s="1"/>
  <c r="Q370" i="1" s="1"/>
  <c r="H394" i="1"/>
  <c r="P394" i="1" s="1"/>
  <c r="Q394" i="1" s="1"/>
  <c r="H397" i="1"/>
  <c r="P397" i="1" s="1"/>
  <c r="Q397" i="1" s="1"/>
  <c r="H399" i="1"/>
  <c r="P399" i="1" s="1"/>
  <c r="Q399" i="1" s="1"/>
  <c r="H400" i="1"/>
  <c r="P400" i="1" s="1"/>
  <c r="Q400" i="1" s="1"/>
  <c r="H403" i="1"/>
  <c r="P403" i="1" s="1"/>
  <c r="Q403" i="1" s="1"/>
  <c r="H404" i="1"/>
  <c r="P404" i="1" s="1"/>
  <c r="Q404" i="1" s="1"/>
  <c r="G33" i="1"/>
  <c r="P33" i="1" s="1"/>
  <c r="Q33" i="1" s="1"/>
  <c r="G60" i="1"/>
  <c r="P60" i="1" s="1"/>
  <c r="Q60" i="1" s="1"/>
  <c r="G89" i="1"/>
  <c r="P89" i="1" s="1"/>
  <c r="Q89" i="1" s="1"/>
  <c r="G100" i="1"/>
  <c r="P100" i="1" s="1"/>
  <c r="Q100" i="1" s="1"/>
  <c r="G104" i="1"/>
  <c r="P104" i="1" s="1"/>
  <c r="Q104" i="1" s="1"/>
  <c r="G105" i="1"/>
  <c r="P105" i="1" s="1"/>
  <c r="Q105" i="1" s="1"/>
  <c r="G145" i="1"/>
  <c r="P145" i="1" s="1"/>
  <c r="Q145" i="1" s="1"/>
  <c r="G158" i="1"/>
  <c r="P158" i="1" s="1"/>
  <c r="Q158" i="1" s="1"/>
  <c r="G175" i="1"/>
  <c r="P175" i="1" s="1"/>
  <c r="Q175" i="1" s="1"/>
  <c r="G182" i="1"/>
  <c r="P182" i="1" s="1"/>
  <c r="Q182" i="1" s="1"/>
  <c r="G185" i="1"/>
  <c r="P185" i="1" s="1"/>
  <c r="Q185" i="1" s="1"/>
  <c r="G186" i="1"/>
  <c r="P186" i="1" s="1"/>
  <c r="Q186" i="1" s="1"/>
  <c r="G187" i="1"/>
  <c r="P187" i="1" s="1"/>
  <c r="Q187" i="1" s="1"/>
  <c r="G189" i="1"/>
  <c r="P189" i="1" s="1"/>
  <c r="Q189" i="1" s="1"/>
  <c r="G191" i="1"/>
  <c r="P191" i="1" s="1"/>
  <c r="Q191" i="1" s="1"/>
  <c r="G205" i="1"/>
  <c r="P205" i="1" s="1"/>
  <c r="Q205" i="1" s="1"/>
  <c r="G226" i="1"/>
  <c r="P226" i="1" s="1"/>
  <c r="Q226" i="1" s="1"/>
  <c r="G235" i="1"/>
  <c r="P235" i="1" s="1"/>
  <c r="Q235" i="1" s="1"/>
  <c r="G236" i="1"/>
  <c r="P236" i="1" s="1"/>
  <c r="Q236" i="1" s="1"/>
  <c r="G251" i="1"/>
  <c r="P251" i="1" s="1"/>
  <c r="Q251" i="1" s="1"/>
  <c r="G252" i="1"/>
  <c r="P252" i="1" s="1"/>
  <c r="Q252" i="1" s="1"/>
  <c r="G281" i="1"/>
  <c r="P281" i="1" s="1"/>
  <c r="Q281" i="1" s="1"/>
  <c r="G288" i="1"/>
  <c r="P288" i="1" s="1"/>
  <c r="Q288" i="1" s="1"/>
  <c r="G292" i="1"/>
  <c r="P292" i="1" s="1"/>
  <c r="Q292" i="1" s="1"/>
  <c r="G319" i="1"/>
  <c r="P319" i="1" s="1"/>
  <c r="Q319" i="1" s="1"/>
  <c r="G329" i="1"/>
  <c r="P329" i="1" s="1"/>
  <c r="Q329" i="1" s="1"/>
  <c r="G333" i="1"/>
  <c r="P333" i="1" s="1"/>
  <c r="Q333" i="1" s="1"/>
  <c r="G340" i="1"/>
  <c r="P340" i="1" s="1"/>
  <c r="Q340" i="1" s="1"/>
  <c r="G346" i="1"/>
  <c r="P346" i="1" s="1"/>
  <c r="Q346" i="1" s="1"/>
  <c r="G363" i="1"/>
  <c r="P363" i="1" s="1"/>
  <c r="Q363" i="1" s="1"/>
  <c r="G364" i="1"/>
  <c r="P364" i="1" s="1"/>
  <c r="Q364" i="1" s="1"/>
  <c r="G367" i="1"/>
  <c r="P367" i="1" s="1"/>
  <c r="Q367" i="1" s="1"/>
  <c r="G372" i="1"/>
  <c r="P372" i="1" s="1"/>
  <c r="Q372" i="1" s="1"/>
  <c r="G383" i="1"/>
  <c r="P383" i="1" s="1"/>
  <c r="Q383" i="1" s="1"/>
  <c r="G388" i="1"/>
  <c r="P388" i="1" s="1"/>
  <c r="Q388" i="1" s="1"/>
  <c r="G409" i="1"/>
  <c r="P409" i="1" s="1"/>
  <c r="Q409" i="1" s="1"/>
  <c r="G413" i="1"/>
  <c r="P413" i="1" s="1"/>
  <c r="Q413" i="1" s="1"/>
  <c r="G10" i="1"/>
  <c r="P10" i="1" s="1"/>
  <c r="Q10" i="1" s="1"/>
  <c r="F18" i="1"/>
  <c r="P18" i="1" s="1"/>
  <c r="Q18" i="1" s="1"/>
  <c r="F24" i="1"/>
  <c r="P24" i="1" s="1"/>
  <c r="Q24" i="1" s="1"/>
  <c r="F30" i="1"/>
  <c r="P30" i="1" s="1"/>
  <c r="Q30" i="1" s="1"/>
  <c r="F31" i="1"/>
  <c r="P31" i="1" s="1"/>
  <c r="Q31" i="1" s="1"/>
  <c r="F40" i="1"/>
  <c r="P40" i="1" s="1"/>
  <c r="Q40" i="1" s="1"/>
  <c r="F42" i="1"/>
  <c r="P42" i="1" s="1"/>
  <c r="Q42" i="1" s="1"/>
  <c r="F43" i="1"/>
  <c r="P43" i="1" s="1"/>
  <c r="Q43" i="1" s="1"/>
  <c r="F54" i="1"/>
  <c r="P54" i="1" s="1"/>
  <c r="Q54" i="1" s="1"/>
  <c r="F55" i="1"/>
  <c r="P55" i="1" s="1"/>
  <c r="Q55" i="1" s="1"/>
  <c r="F88" i="1"/>
  <c r="P88" i="1" s="1"/>
  <c r="Q88" i="1" s="1"/>
  <c r="F123" i="1"/>
  <c r="P123" i="1" s="1"/>
  <c r="Q123" i="1" s="1"/>
  <c r="F132" i="1"/>
  <c r="P132" i="1" s="1"/>
  <c r="Q132" i="1" s="1"/>
  <c r="F134" i="1"/>
  <c r="P134" i="1" s="1"/>
  <c r="Q134" i="1" s="1"/>
  <c r="F135" i="1"/>
  <c r="P135" i="1" s="1"/>
  <c r="Q135" i="1" s="1"/>
  <c r="F137" i="1"/>
  <c r="P137" i="1" s="1"/>
  <c r="Q137" i="1" s="1"/>
  <c r="F176" i="1"/>
  <c r="P176" i="1" s="1"/>
  <c r="Q176" i="1" s="1"/>
  <c r="F195" i="1"/>
  <c r="P195" i="1" s="1"/>
  <c r="Q195" i="1" s="1"/>
  <c r="F197" i="1"/>
  <c r="P197" i="1" s="1"/>
  <c r="Q197" i="1" s="1"/>
  <c r="F198" i="1"/>
  <c r="P198" i="1" s="1"/>
  <c r="Q198" i="1" s="1"/>
  <c r="F199" i="1"/>
  <c r="P199" i="1" s="1"/>
  <c r="Q199" i="1" s="1"/>
  <c r="F201" i="1"/>
  <c r="P201" i="1" s="1"/>
  <c r="Q201" i="1" s="1"/>
  <c r="F208" i="1"/>
  <c r="P208" i="1" s="1"/>
  <c r="Q208" i="1" s="1"/>
  <c r="F209" i="1"/>
  <c r="P209" i="1" s="1"/>
  <c r="Q209" i="1" s="1"/>
  <c r="F238" i="1"/>
  <c r="P238" i="1" s="1"/>
  <c r="Q238" i="1" s="1"/>
  <c r="F265" i="1"/>
  <c r="P265" i="1" s="1"/>
  <c r="Q265" i="1" s="1"/>
  <c r="F303" i="1"/>
  <c r="P303" i="1" s="1"/>
  <c r="Q303" i="1" s="1"/>
  <c r="F309" i="1"/>
  <c r="P309" i="1" s="1"/>
  <c r="Q309" i="1" s="1"/>
  <c r="F310" i="1"/>
  <c r="P310" i="1" s="1"/>
  <c r="Q310" i="1" s="1"/>
  <c r="F312" i="1"/>
  <c r="P312" i="1" s="1"/>
  <c r="Q312" i="1" s="1"/>
  <c r="F315" i="1"/>
  <c r="P315" i="1" s="1"/>
  <c r="Q315" i="1" s="1"/>
  <c r="F328" i="1"/>
  <c r="P328" i="1" s="1"/>
  <c r="Q328" i="1" s="1"/>
  <c r="F330" i="1"/>
  <c r="P330" i="1" s="1"/>
  <c r="Q330" i="1" s="1"/>
  <c r="F352" i="1"/>
  <c r="P352" i="1" s="1"/>
  <c r="Q352" i="1" s="1"/>
  <c r="F379" i="1"/>
  <c r="P379" i="1" s="1"/>
  <c r="Q379" i="1" s="1"/>
  <c r="F384" i="1"/>
  <c r="P384" i="1" s="1"/>
  <c r="Q384" i="1" s="1"/>
  <c r="F390" i="1"/>
  <c r="P390" i="1" s="1"/>
  <c r="Q390" i="1" s="1"/>
  <c r="F392" i="1"/>
  <c r="P392" i="1" s="1"/>
  <c r="Q392" i="1" s="1"/>
  <c r="F393" i="1"/>
  <c r="P393" i="1" s="1"/>
  <c r="Q393" i="1" s="1"/>
  <c r="F407" i="1"/>
  <c r="P407" i="1" s="1"/>
  <c r="Q407" i="1" s="1"/>
  <c r="F420" i="1"/>
  <c r="P420" i="1" s="1"/>
  <c r="Q420" i="1" s="1"/>
  <c r="E26" i="1"/>
  <c r="P26" i="1" s="1"/>
  <c r="Q26" i="1" s="1"/>
  <c r="E35" i="1"/>
  <c r="P35" i="1" s="1"/>
  <c r="Q35" i="1" s="1"/>
  <c r="E75" i="1"/>
  <c r="P75" i="1" s="1"/>
  <c r="Q75" i="1" s="1"/>
  <c r="E93" i="1"/>
  <c r="P93" i="1" s="1"/>
  <c r="Q93" i="1" s="1"/>
  <c r="E94" i="1"/>
  <c r="P94" i="1" s="1"/>
  <c r="Q94" i="1" s="1"/>
  <c r="E96" i="1"/>
  <c r="P96" i="1" s="1"/>
  <c r="Q96" i="1" s="1"/>
  <c r="E115" i="1"/>
  <c r="P115" i="1" s="1"/>
  <c r="Q115" i="1" s="1"/>
  <c r="E127" i="1"/>
  <c r="P127" i="1" s="1"/>
  <c r="Q127" i="1" s="1"/>
  <c r="E140" i="1"/>
  <c r="P140" i="1" s="1"/>
  <c r="Q140" i="1" s="1"/>
  <c r="E141" i="1"/>
  <c r="P141" i="1" s="1"/>
  <c r="Q141" i="1" s="1"/>
  <c r="E146" i="1"/>
  <c r="P146" i="1" s="1"/>
  <c r="Q146" i="1" s="1"/>
  <c r="E152" i="1"/>
  <c r="P152" i="1" s="1"/>
  <c r="Q152" i="1" s="1"/>
  <c r="E154" i="1"/>
  <c r="P154" i="1" s="1"/>
  <c r="Q154" i="1" s="1"/>
  <c r="E155" i="1"/>
  <c r="P155" i="1" s="1"/>
  <c r="Q155" i="1" s="1"/>
  <c r="E161" i="1"/>
  <c r="P161" i="1" s="1"/>
  <c r="Q161" i="1" s="1"/>
  <c r="E163" i="1"/>
  <c r="P163" i="1" s="1"/>
  <c r="Q163" i="1" s="1"/>
  <c r="E179" i="1"/>
  <c r="P179" i="1" s="1"/>
  <c r="Q179" i="1" s="1"/>
  <c r="E183" i="1"/>
  <c r="P183" i="1" s="1"/>
  <c r="Q183" i="1" s="1"/>
  <c r="E192" i="1"/>
  <c r="P192" i="1" s="1"/>
  <c r="Q192" i="1" s="1"/>
  <c r="E204" i="1"/>
  <c r="P204" i="1" s="1"/>
  <c r="Q204" i="1" s="1"/>
  <c r="E207" i="1"/>
  <c r="P207" i="1" s="1"/>
  <c r="Q207" i="1" s="1"/>
  <c r="E211" i="1"/>
  <c r="P211" i="1" s="1"/>
  <c r="Q211" i="1" s="1"/>
  <c r="E239" i="1"/>
  <c r="P239" i="1" s="1"/>
  <c r="Q239" i="1" s="1"/>
  <c r="E242" i="1"/>
  <c r="P242" i="1" s="1"/>
  <c r="Q242" i="1" s="1"/>
  <c r="E243" i="1"/>
  <c r="P243" i="1" s="1"/>
  <c r="Q243" i="1" s="1"/>
  <c r="E249" i="1"/>
  <c r="P249" i="1" s="1"/>
  <c r="Q249" i="1" s="1"/>
  <c r="E250" i="1"/>
  <c r="P250" i="1" s="1"/>
  <c r="Q250" i="1" s="1"/>
  <c r="E257" i="1"/>
  <c r="P257" i="1" s="1"/>
  <c r="Q257" i="1" s="1"/>
  <c r="E258" i="1"/>
  <c r="P258" i="1" s="1"/>
  <c r="Q258" i="1" s="1"/>
  <c r="E259" i="1"/>
  <c r="P259" i="1" s="1"/>
  <c r="Q259" i="1" s="1"/>
  <c r="E267" i="1"/>
  <c r="P267" i="1" s="1"/>
  <c r="Q267" i="1" s="1"/>
  <c r="E282" i="1"/>
  <c r="P282" i="1" s="1"/>
  <c r="Q282" i="1" s="1"/>
  <c r="E290" i="1"/>
  <c r="P290" i="1" s="1"/>
  <c r="Q290" i="1" s="1"/>
  <c r="E314" i="1"/>
  <c r="P314" i="1" s="1"/>
  <c r="Q314" i="1" s="1"/>
  <c r="E344" i="1"/>
  <c r="P344" i="1" s="1"/>
  <c r="Q344" i="1" s="1"/>
  <c r="E357" i="1"/>
  <c r="P357" i="1" s="1"/>
  <c r="Q357" i="1" s="1"/>
  <c r="E402" i="1"/>
  <c r="P402" i="1" s="1"/>
  <c r="Q402" i="1" s="1"/>
  <c r="E410" i="1"/>
  <c r="P410" i="1" s="1"/>
  <c r="Q410" i="1" s="1"/>
  <c r="E423" i="1"/>
  <c r="P423" i="1" s="1"/>
  <c r="Q423" i="1" s="1"/>
</calcChain>
</file>

<file path=xl/sharedStrings.xml><?xml version="1.0" encoding="utf-8"?>
<sst xmlns="http://schemas.openxmlformats.org/spreadsheetml/2006/main" count="847" uniqueCount="431">
  <si>
    <t>Ведомость по товарам на складах</t>
  </si>
  <si>
    <t>Параметры:</t>
  </si>
  <si>
    <t>Отбор:</t>
  </si>
  <si>
    <t>Склад</t>
  </si>
  <si>
    <t>Код</t>
  </si>
  <si>
    <t>Номенклатура, Характеристика, Серия</t>
  </si>
  <si>
    <t>Ед. изм.</t>
  </si>
  <si>
    <t>Конечный остаток</t>
  </si>
  <si>
    <t>Склад 9262 Транзит</t>
  </si>
  <si>
    <t>шт</t>
  </si>
  <si>
    <t>Cр-во д/стирки OXI 3л, ,</t>
  </si>
  <si>
    <t>Ola! ULTRA LUXE NIGHT прокладки уп.6 Асс, ,</t>
  </si>
  <si>
    <t>Ola! ULTRA LUXE SUPER прокладки уп.7 Асс, ,</t>
  </si>
  <si>
    <t>Абсолют т/мыло 4*75г в асс, ,</t>
  </si>
  <si>
    <t>Актив гель Сустамол zd 50мл ЗД, ,</t>
  </si>
  <si>
    <t>Альбом для рисования ЛИЦЕНЗИЯ АКАДЕМИЯКО, ,</t>
  </si>
  <si>
    <t>Антистатик ЛАНА 3в1 200 мл, ,</t>
  </si>
  <si>
    <t>Арахисовая смесь с фруктами 300гр., ,</t>
  </si>
  <si>
    <t>Ароматический диффузор, 100мл ИМП, ,</t>
  </si>
  <si>
    <t>Ароматический диффузор, 20мл ИМП, ,</t>
  </si>
  <si>
    <t>Бальзам д/губ Бархатные губки 4,5г Асс, ,</t>
  </si>
  <si>
    <t>Бальзам д/губ детский Happy Balm 3,6гАсс, ,</t>
  </si>
  <si>
    <t>Бальзам Яд гюрзы разогревающий 50мл, ,</t>
  </si>
  <si>
    <t>Банан в шоколаде Banana Republic 90 гр, ,</t>
  </si>
  <si>
    <t>Банка "Laboratory", 300 мл, ,</t>
  </si>
  <si>
    <t>Банка "Pure", 1.35 л, ,</t>
  </si>
  <si>
    <t>Банка для сыпучих продуктов, 0.5 л ВИЛ, ,</t>
  </si>
  <si>
    <t>Батарейки солевые, 10шт. Тип: ААА ИМП, ,</t>
  </si>
  <si>
    <t>Бахилы, 50 шт_ИМП, ,</t>
  </si>
  <si>
    <t>БлокнотА6 с пласт обл. ErichKrause, ,</t>
  </si>
  <si>
    <t>Блюдо сервировочное "Орлик", 32*18.5 см, ,</t>
  </si>
  <si>
    <t>Бокал для вина "Янтарь", 380 мл, ,</t>
  </si>
  <si>
    <t>Большая водная раскраска ПРОФПРЕСС, ,</t>
  </si>
  <si>
    <t>Букет Перцев 40г мельнич Эстетика вкуса, ,</t>
  </si>
  <si>
    <t>Бульонница с ручкой и крыш. "Hot" ,750мл, ,</t>
  </si>
  <si>
    <t>Бум. полотенца Zewa XL Декор 2 рул, ,</t>
  </si>
  <si>
    <t>Бумага 2-хсторон.упаковочная,70*200см РЕ, ,</t>
  </si>
  <si>
    <t>Бумага для акварели А4,20л СВЕЖИЙВЕТ, ,</t>
  </si>
  <si>
    <t>Бурлящий шар с игрушкой 130 г Асс, ,</t>
  </si>
  <si>
    <t>Бутылка для воды "Bobr", 1 л, ,</t>
  </si>
  <si>
    <t>Ваза  "Скиф" ИМП, ,</t>
  </si>
  <si>
    <t>Ваза "Голден" ИМП, ,</t>
  </si>
  <si>
    <t>Ваза "РумБум" ИМП, ,</t>
  </si>
  <si>
    <t>Ваза Гранат ГолдИМП, ,</t>
  </si>
  <si>
    <t>Вакуумный пакет 50*60см_ИМП, ,</t>
  </si>
  <si>
    <t>Валик спортивный ИМП, ,</t>
  </si>
  <si>
    <t>Ватные диски bella cotton care 70 шт Асс, ,</t>
  </si>
  <si>
    <t>Ваф.труб.Со вкусом шоко/сливк 500р.ассор, ,</t>
  </si>
  <si>
    <t>Вафли Вечерняя тайна сливочные 120г, ,</t>
  </si>
  <si>
    <t>Вафли Волжский Пекарь 400г в асс, ,</t>
  </si>
  <si>
    <t>Вермишель Роллтон быст.приг. 65г Асс, ,</t>
  </si>
  <si>
    <t>Ветка декоративная "Фэнтази", 2 шт ИМП, ,</t>
  </si>
  <si>
    <t>Вешалка с широким плечом, 45 см_ИМП, ,</t>
  </si>
  <si>
    <t>Вешалка-плечики универсальная, 3 шт ИЛП, ,</t>
  </si>
  <si>
    <t>вешалки антискользящие 5 шт_ИМП, ,</t>
  </si>
  <si>
    <t>Вилка "Ceramista", ,</t>
  </si>
  <si>
    <t>Влажные полотенца XL 60шт ЗТ, ,</t>
  </si>
  <si>
    <t>Влажные салфетки для авто, 70 шт. АВ, ,</t>
  </si>
  <si>
    <t>Вода детс. Святой Источник Спортик 0.33л, ,</t>
  </si>
  <si>
    <t>Вода Эдельвейс газ. 0,5л. ПЭТ, ,</t>
  </si>
  <si>
    <t>Вода Эдельвейс газ. 1,5 л. ПЭТ, ,</t>
  </si>
  <si>
    <t>Гель д/душа 365 CARE 700 мл, ,</t>
  </si>
  <si>
    <t>Гель д/душа Belle Coctail NEW 600 мл, ,</t>
  </si>
  <si>
    <t>Гель д/мытья посуды SOYE 1000 мл, ,</t>
  </si>
  <si>
    <t>Гель д/стирки Bial 1500мл Асс, ,</t>
  </si>
  <si>
    <t>Гель д/стирки в канист. Универсал. 3лАсс, ,</t>
  </si>
  <si>
    <t>Гель д/стирки Вестар ДП 1,5л Асс, ,</t>
  </si>
  <si>
    <t>Гель д/туал.Homestar 750г асс СТМ СХЗ, ,</t>
  </si>
  <si>
    <t>Гель-бальзам д/мытья посуды 1,45л Асс, ,</t>
  </si>
  <si>
    <t>Гель-бальзам д/рук ОВЕЧЬЕ МАСЛО 70млАсс, ,</t>
  </si>
  <si>
    <t>Гибкая линейка-браслет 20 см ИМП, ,</t>
  </si>
  <si>
    <t>Гирлянда новогодняя, 2 м, без. бат. ИМП, ,</t>
  </si>
  <si>
    <t>Губка для посуды Bon Home 12шт,СНБИ, ,</t>
  </si>
  <si>
    <t>Губка для посуды профильная 5шт, СНБИ, ,</t>
  </si>
  <si>
    <t>губки для мытья посуды, 3 шт.ТДЭН, ,</t>
  </si>
  <si>
    <t>Губки для посуды 97*70*35,5штТДЭн, ,</t>
  </si>
  <si>
    <t>Дезодорант для обуви 120мл, Радуга плюс, ,</t>
  </si>
  <si>
    <t>Декор корзина c крышкой овальная ИМП, ,</t>
  </si>
  <si>
    <t>Декор тарелка д/акс и юв укр "Гранде"ИМП, ,</t>
  </si>
  <si>
    <t>Декоративная фигурка "Слон" ИМП, ,</t>
  </si>
  <si>
    <t>Декоративная фигурка "Фрукт Голд" ИМП, ,</t>
  </si>
  <si>
    <t>Декоративный поднос "Гранде" ИМП, ,</t>
  </si>
  <si>
    <t>Декоративный флакон с распылителем ИМП, ,</t>
  </si>
  <si>
    <t>Декорация "Песочные часы"ИМП, ,</t>
  </si>
  <si>
    <t>Декорация елочная «Гном», 15 см ИМП, ,</t>
  </si>
  <si>
    <t>ДекорКашпо д/цветочных композиций ИМП, ,</t>
  </si>
  <si>
    <t>ДекорПодставка д/аксессуаров "Бьюти" ИМП, ,</t>
  </si>
  <si>
    <t>Детская з/паста Лесной Бальзам 60мл Асс, ,</t>
  </si>
  <si>
    <t>Джемница "Котёл", 7.5 см, ,</t>
  </si>
  <si>
    <t>Доска разделочная гибкая, 35*25 см ХП, ,</t>
  </si>
  <si>
    <t>Драже M&amp;M's с Арахисом 45гр, ,</t>
  </si>
  <si>
    <t>Драже M&amp;M's Шоколад 45гр, ,</t>
  </si>
  <si>
    <t>Драже Skittles 2в1 38г., ,</t>
  </si>
  <si>
    <t>Драже Skittles Фрукты 38г., ,</t>
  </si>
  <si>
    <t>Драже Рондо мята 30г, ,</t>
  </si>
  <si>
    <t>Е делюкс кондиционер д/белья 1,7л, ,</t>
  </si>
  <si>
    <t>Ежед.недатированный А5, 7БЦ, КЭксм, ,</t>
  </si>
  <si>
    <t>Ежедн Bella panty soft 60+10шт Асс, ,</t>
  </si>
  <si>
    <t>Емкость д/специй с ложкой"Dolomite"270мл, ,</t>
  </si>
  <si>
    <t>Емкость с крышкой TWIST, 0.55 л ФБ, ,</t>
  </si>
  <si>
    <t>Ж/мыло для рук «Le Core» 480 мл Асс, ,</t>
  </si>
  <si>
    <t>Ж/мыло парф. Milana 1000мл асс, ,</t>
  </si>
  <si>
    <t>ЖевРез Wrigley's 5 Свежая мята 31,2г, ,</t>
  </si>
  <si>
    <t>ЖевРез Wrigley's 5 Сладкие ягоды 31,2г, ,</t>
  </si>
  <si>
    <t>ЖевРез Орбит XXL Клубника-Банан 20,4 г, ,</t>
  </si>
  <si>
    <t>ЖевРез Орбит XXL Нежная Мята 20,4гр, ,</t>
  </si>
  <si>
    <t>ЖевРез Орбит Белоснеж класс14г, ,</t>
  </si>
  <si>
    <t>ЖевРез Орбит Белоснеж. Bubblemint 13,6гр, ,</t>
  </si>
  <si>
    <t>ЖевРез Орбит Ягодный микс 14г, ,</t>
  </si>
  <si>
    <t>ЖевРез Эклипс Ледяная вишня 13,6гр, ,</t>
  </si>
  <si>
    <t>ЖевРез Эклипс Ледяная свежесть 13,6г, ,</t>
  </si>
  <si>
    <t>ЖевРез Эклипс Лесная Ягода  13,6гр, ,</t>
  </si>
  <si>
    <t>З/паста Juicy Lab детская 45г Асс, ,</t>
  </si>
  <si>
    <t>З/паста Silcamed 175г Асс, ,</t>
  </si>
  <si>
    <t>З/паста SILCAmed секреты Кореи175г ассРД, ,</t>
  </si>
  <si>
    <t>З/паста Splat STARS 125г Асс, ,</t>
  </si>
  <si>
    <t>З/щетка SMILE CARE бамбук.уг.средн., ,</t>
  </si>
  <si>
    <t>З/щетка Vilsen brush Древесн.уголь средн, ,</t>
  </si>
  <si>
    <t>Зажим для волос, 4 шт. ИМП, ,</t>
  </si>
  <si>
    <t>Заколка для волос, 3 шт ИМП, ,</t>
  </si>
  <si>
    <t>Записная книга А5 80л. МИКС ПРОФ, ,</t>
  </si>
  <si>
    <t>Зеркало декоративное "Гранде" ИМП, ,</t>
  </si>
  <si>
    <t>Зеркало настольное ИМП, ,</t>
  </si>
  <si>
    <t>Зеркальная полочка ИМП, ,</t>
  </si>
  <si>
    <t>Зефир возд Пух.Кр.с нач.в асс 85гр, ,</t>
  </si>
  <si>
    <t>Зефир возд.Пухлый Кролик мини 40гр, ,</t>
  </si>
  <si>
    <t>Злаковый батончик Kerlli 50г Асс, ,</t>
  </si>
  <si>
    <t>Зуб/паста ABSOLUT 4WHITE 110 гр асс., ,</t>
  </si>
  <si>
    <t>Зубная паста TOLK Open smile 100 мл, ,</t>
  </si>
  <si>
    <t>Зубочистки в банке, 200 шт, ,</t>
  </si>
  <si>
    <t>Игр.наб."Дартс с шариками" (животные)ИМП, ,</t>
  </si>
  <si>
    <t>Игровой набор "Ретро машинки" ИМП, ,</t>
  </si>
  <si>
    <t>Игрушка "Мягкие колючки" ИМП, ,</t>
  </si>
  <si>
    <t>Игрушка "Мялка мячик с фигуркой" ИМП, ,</t>
  </si>
  <si>
    <t>Игрушка "Пазл 3D" ИМП, ,</t>
  </si>
  <si>
    <t>Игрушка "Проектор" ИМП, ,</t>
  </si>
  <si>
    <t>Игрушка "Растянушка" ИМП, ,</t>
  </si>
  <si>
    <t>Игрушка "Хамелеон" ИМП, ,</t>
  </si>
  <si>
    <t>Игрушка Пазл 3D с подсветкой ИМП, ,</t>
  </si>
  <si>
    <t>Искусственное растение "Бонсай" ИМП, ,</t>
  </si>
  <si>
    <t>Капсулы д/стирки BiMAX 12шт Карт, ,</t>
  </si>
  <si>
    <t>Карамель Пчелка-Ball с нач. микс 180г, ,</t>
  </si>
  <si>
    <t>Карамель Пчелка-Шепелка с нач.микс 180г, ,</t>
  </si>
  <si>
    <t>Картина по номер.на холст.с крас.Колорит, ,</t>
  </si>
  <si>
    <t>Клей, 5шт.*1,5гр., 1шт.*30млИМП, ,</t>
  </si>
  <si>
    <t>Книги любимых дет.писателей в асс.РОСМЭН, ,</t>
  </si>
  <si>
    <t>Книги НОН-ФИКШН ЭКСМОТД, ,</t>
  </si>
  <si>
    <t>Книги Фэнтэзи РОСМЭН, ,</t>
  </si>
  <si>
    <t>КозинакТимоша Микс арахис/кунжут/лен150г, ,</t>
  </si>
  <si>
    <t>Кокосовые чипсы San Martin 40г Асс, ,</t>
  </si>
  <si>
    <t>Кондиц.д/белья QUALITA STANDART 1,3л асс, ,</t>
  </si>
  <si>
    <t>Кондиц.д/белья QUALITA STANDART 3л асс, ,</t>
  </si>
  <si>
    <t>Кондиционер д/белья аромакапсулы 1,4лАсс, ,</t>
  </si>
  <si>
    <t>Конструктор "Модель человека" ИМП, ,</t>
  </si>
  <si>
    <t>Контейнер д/анализов, 120 мл РЗМИ, ,</t>
  </si>
  <si>
    <t>Контейнер для СВЧ CLICK, 0.45 л ПБ, ,</t>
  </si>
  <si>
    <t>Контейнер универсальный 305*405*190, ЛМР, ,</t>
  </si>
  <si>
    <t>КОНТЕЙНЕР УНИВЕРСАЛЬНЫЙ ROLLY, 5Л, Бытпл, ,</t>
  </si>
  <si>
    <t>Конф вафел Обыкновенное чудо 40г, ,</t>
  </si>
  <si>
    <t>Конф зефирные Пухлый Кролик 85гр.Асс, ,</t>
  </si>
  <si>
    <t>Конфеты KONFESTA 180г Асс., ,</t>
  </si>
  <si>
    <t>Конфеты MODA 168гр Асс, ,</t>
  </si>
  <si>
    <t>Конфеты глаз. Моя золотая Сладуница 190г, ,</t>
  </si>
  <si>
    <t>Конфеты глазированные PINK 163гр Асс, ,</t>
  </si>
  <si>
    <t>Конфеты жевательные Фруззи микс 180г, ,</t>
  </si>
  <si>
    <t>Конфеты желейные Задорная пчелка 250 гр, ,</t>
  </si>
  <si>
    <t>Конфеты Левушка 199 гр, ,</t>
  </si>
  <si>
    <t>Конфеты Марсианка с кокос пудингом 200гр, ,</t>
  </si>
  <si>
    <t>Конфеты Марсианка чизкейк 200гр, ,</t>
  </si>
  <si>
    <t>Конфеты Пухлый Кролик ванил.плом.НГ150гр, ,</t>
  </si>
  <si>
    <t>Конфеты ХИТМИКС с арахисом 300гр, ,</t>
  </si>
  <si>
    <t>Корзина для белья с крышкой 30 л, ЛМР, ,</t>
  </si>
  <si>
    <t>Корзинка ажурная с крышкой, террапласт, ,</t>
  </si>
  <si>
    <t>Корзинка плетеная с ручками ЛМР, ,</t>
  </si>
  <si>
    <t>Корзинка ротанг M 16 л, ЛМР, ,</t>
  </si>
  <si>
    <t>Корзинка Хозяйственная 2,Уника, ,</t>
  </si>
  <si>
    <t>Коробка подарочная новогодняя ИМП, ,</t>
  </si>
  <si>
    <t>Кофе Tibio Gold Selection 40субл 40г пак, ,</t>
  </si>
  <si>
    <t>Кофе мол.Черная карта тем обж 250гр м/у, ,</t>
  </si>
  <si>
    <t>Кофе сублимир PARLIAMENT в ас. 100г ст/б, ,</t>
  </si>
  <si>
    <t>Краска д/волос STYLIST PRO GLOSS 115млАс, ,</t>
  </si>
  <si>
    <t>Крекер Белогорье Кристо-Твисто 400г, ,</t>
  </si>
  <si>
    <t>Крекер Здрава Французский Прованс 485г, ,</t>
  </si>
  <si>
    <t>Крекер классический Сладиал 400гр, ,</t>
  </si>
  <si>
    <t>Крекер Яшкино с сыром 135г, ,</t>
  </si>
  <si>
    <t>Крекеры Акконд Крекерсы 180г в асс, ,</t>
  </si>
  <si>
    <t>Крем д/лица Caviale 50мл Асс, ,</t>
  </si>
  <si>
    <t>Крем д/лица Калина 70мл асс, ,</t>
  </si>
  <si>
    <t>Крем д/рук Hands &amp; Body Care 250мл Асс, ,</t>
  </si>
  <si>
    <t>Крем д/рук HYDRO BALANCE 140мл Асс, ,</t>
  </si>
  <si>
    <t>Крем д/рук Milk River 150мл Асс, ,</t>
  </si>
  <si>
    <t>Крем д/рук Чудо ручки 100мл, ,</t>
  </si>
  <si>
    <t>Крем п/доения професс Нежный 150мл, ,</t>
  </si>
  <si>
    <t>Крем-масло д/губ НарРец 4,5гр, ,</t>
  </si>
  <si>
    <t>Крем-мыло тв. парф. ICE CAPRICE 100г, ,</t>
  </si>
  <si>
    <t>Креманка "Янтарь", 320 мл, ,</t>
  </si>
  <si>
    <t>Кружка "GLS Easter", 440 мл, ,</t>
  </si>
  <si>
    <t>Кружка "Авокадик", 600 мл, ,</t>
  </si>
  <si>
    <t>Кружка "Глазурь", 460 мл, ,</t>
  </si>
  <si>
    <t>Кружка с крышкой «Гномик», 400 мл ИМП, ,</t>
  </si>
  <si>
    <t>Крючок, 2 шт_ИМП, ,</t>
  </si>
  <si>
    <t>Кувшин "Янтарь", 2 л, ,</t>
  </si>
  <si>
    <t>Лак д/волос Professional look 300мл Асс, ,</t>
  </si>
  <si>
    <t>Лапша BIGBON в ассорт.75гр, ,</t>
  </si>
  <si>
    <t>Лапша Роллтон 70гр Асс, ,</t>
  </si>
  <si>
    <t>Лапша яичная Роллтон400г, ,</t>
  </si>
  <si>
    <t>ЛапшаBig Bon Max в ассорт.стак 85гр, ,</t>
  </si>
  <si>
    <t>Леденцы Радоград кедровые с медом 32г, ,</t>
  </si>
  <si>
    <t>Ложка кофейная "Ceramista", ,</t>
  </si>
  <si>
    <t>Ложка столовая "Ceramista", ,</t>
  </si>
  <si>
    <t>Лосьон "Болтушка салициловая+Zn" 25мл, ,</t>
  </si>
  <si>
    <t>Мармелад жев. бургер Hello Kitty 40г, ,</t>
  </si>
  <si>
    <t>Мармелад желейный ассорти 350 г, ,</t>
  </si>
  <si>
    <t>Мармелад Тяну-Ка Яблоко 200 гр, ,</t>
  </si>
  <si>
    <t>Маска для волос Floresan 450 мл Асс, ,</t>
  </si>
  <si>
    <t>Масленка УНИКА, ,</t>
  </si>
  <si>
    <t>Масло д/волос Народные рецепты 155мл Асс, ,</t>
  </si>
  <si>
    <t>Маффины мини Русский бисквит 366 гр Асс, ,</t>
  </si>
  <si>
    <t>Машинка Кама НОРДПЛАСТ, ,</t>
  </si>
  <si>
    <t>Металлический подсвечник на 3 свечи МП, ,</t>
  </si>
  <si>
    <t>Мицеллярная вода 365  445 мл, ,</t>
  </si>
  <si>
    <t>Мишура "Новогодняя", 10*200 см НИКЕ, ,</t>
  </si>
  <si>
    <t>Мишура новогодняя, 9*200 см ИМП, ,</t>
  </si>
  <si>
    <t>Моп для швабры_ИМП, ,</t>
  </si>
  <si>
    <t>Морская соль для ванн Асс 1000 г, ,</t>
  </si>
  <si>
    <t>Мочалка массажная XXL,Калинбар, ,</t>
  </si>
  <si>
    <t>Мыло хозяйственное твердое 65% 180г, ,</t>
  </si>
  <si>
    <t>Н-р контейнеров FUSION,3шт(2.7,1.7,1) ФБ, ,</t>
  </si>
  <si>
    <t>Набор губок д/cильных загрязн7шт,ТЕК, ,</t>
  </si>
  <si>
    <t>Набор двус.флом.с прояв-м эф.6ш/12ц ИМП, ,</t>
  </si>
  <si>
    <t>Набор декоративных веток, 8 штИМП, ,</t>
  </si>
  <si>
    <t>Набор для создания локонов, 4пр. ИМП, ,</t>
  </si>
  <si>
    <t>Набор для сыра "Монтраше", 3 шт, ,</t>
  </si>
  <si>
    <t>Набор для шитья в коробке_ИМП, ,</t>
  </si>
  <si>
    <t>Набор дорожных флаконов, 8 предм ИМП, ,</t>
  </si>
  <si>
    <t>Набор из 3 вешалок "Плечики"ИланП, ,</t>
  </si>
  <si>
    <t>Набор из 4 мельниц Сувенир 178 гр, ,</t>
  </si>
  <si>
    <t>Набор изолент 5 шт. ИМП, ,</t>
  </si>
  <si>
    <t>Набор коробок подарочных, 3 шт ИМП, ,</t>
  </si>
  <si>
    <t>Набор перманентных маркеров,3шт РДК, ,</t>
  </si>
  <si>
    <t>Набор праздничных колпаков, 8шт. ТРИДЕВИ, ,</t>
  </si>
  <si>
    <t>Набор свечей, 4 шт. ИМП, ,</t>
  </si>
  <si>
    <t>Набор текстовыделителей,3 шт РДК, ,</t>
  </si>
  <si>
    <t>Набор фломастеров 18 цв,"Монстры" РДК, ,</t>
  </si>
  <si>
    <t>Набор цветных карандашей 22шт ИМП, ,</t>
  </si>
  <si>
    <t>Наконечник на елку «Звезда» ИМП, ,</t>
  </si>
  <si>
    <t>Нап коф.MacCoffee DI TORINO 25,5г*5 Асс, ,</t>
  </si>
  <si>
    <t>Нап коф.раст MacCoffee DI TORINO 25,5гр, ,</t>
  </si>
  <si>
    <t>Нап коф.раств Eagle Premium 3в1 18г*10шт, ,</t>
  </si>
  <si>
    <t>Нап. Nemoloko овсяный классический  1л, ,</t>
  </si>
  <si>
    <t>Нап. Nemoloko овсяный шоколадный  1л, ,</t>
  </si>
  <si>
    <t>Нап.сокос.Азербайджанс.гранат 0,25л ст.б, ,</t>
  </si>
  <si>
    <t>Нап.сокосод.Азербайджанс.гранат 1л ст.б., ,</t>
  </si>
  <si>
    <t>Напит газ. Bubble Way 350 мл Асс, ,</t>
  </si>
  <si>
    <t>Напит газ. Fresh Bar ASIAN DREAM 0,480л, ,</t>
  </si>
  <si>
    <t>Напит газ. Fresh Bar Джелли Бэарс 0,480л, ,</t>
  </si>
  <si>
    <t>Напит газ. Fresh Bar Пина Колада 0,480л, ,</t>
  </si>
  <si>
    <t>Напиток газ Fruktomania 0,5л пэт Асс, ,</t>
  </si>
  <si>
    <t>Напиток газ. Dubl Bubl 0,5л. ПЭТ Асс, ,</t>
  </si>
  <si>
    <t>Напиток газ.тониз Gorilla 0,45л. ж/б Асс, ,</t>
  </si>
  <si>
    <t>Напиток коф MacCoffee Кафе ФО 24г, ,</t>
  </si>
  <si>
    <t>Напиток растворим Шиповник Fitoline 80г, ,</t>
  </si>
  <si>
    <t>Напиток сокосодержащий Привет Асс. 0,2л, ,</t>
  </si>
  <si>
    <t>Насадка для швабры 42*12 см,1шт Бико, ,</t>
  </si>
  <si>
    <t>Настенный декор (Репродукция в раме) ИМП, ,</t>
  </si>
  <si>
    <t>Настенный металлический органайзер ИМП, ,</t>
  </si>
  <si>
    <t>Невская Косметика т/мыло Детское 4x100г, ,</t>
  </si>
  <si>
    <t>Нр конт FUSION,4шт(2.6,1.7,1.1,0.63) ФБ, ,</t>
  </si>
  <si>
    <t>Опол п/рта Vilsendent 500мл Асс, ,</t>
  </si>
  <si>
    <t>Орехи фисташковые жар сол NaturFoods 40г, ,</t>
  </si>
  <si>
    <t>Открытка новогодняя ПP, ,</t>
  </si>
  <si>
    <t>Пазл 3D новогодний ИМП, ,</t>
  </si>
  <si>
    <t>Пазл-предсказание НГ ЛЕВ, ,</t>
  </si>
  <si>
    <t>Пакет д/завтрак.,1 л., 200 шт./рул._сзпи, ,</t>
  </si>
  <si>
    <t>Пакеты д/мусора Bon Home, 35л,20 шт_свим, ,</t>
  </si>
  <si>
    <t>Пакеты д/мусора GRIFON МИКС,30л25 шт_гср, ,</t>
  </si>
  <si>
    <t>Пакеты для мусора 60л, 30шт_кп, ,</t>
  </si>
  <si>
    <t>Пакеты для хранения и заморозки,40шт_ИМП, ,</t>
  </si>
  <si>
    <t>Пакеты фасовочные,30х40см,230 шт_свим, ,</t>
  </si>
  <si>
    <t>Папка-конверт на кнопке ErichKrause, A4, ,</t>
  </si>
  <si>
    <t>Папки А4 на ZIP-молнии, 2 шт Офиспр, ,</t>
  </si>
  <si>
    <t>Пастила Белёвская без сахара 100г Асс., ,</t>
  </si>
  <si>
    <t>Пастила Белёвская без сахара 55г асс., ,</t>
  </si>
  <si>
    <t>Патчи д/глаз Angel Key 80шт Асс, ,</t>
  </si>
  <si>
    <t>Патчи д/макияжа глаз, 10пар(самокл) ИМП, ,</t>
  </si>
  <si>
    <t>Перец черн. горошек 33г (мельничка) ЭВ, ,</t>
  </si>
  <si>
    <t>Перчатки суперпрочные BonHome,10 шт, Тис, ,</t>
  </si>
  <si>
    <t>Перчатки хозяйственные BonHome 10 шт_ТИС, ,</t>
  </si>
  <si>
    <t>Песок для лепки КОЛОРИ, ,</t>
  </si>
  <si>
    <t>Печенье Choco Pie вишня 360г, ,</t>
  </si>
  <si>
    <t>Печенье Choco Pie карамель 360г, ,</t>
  </si>
  <si>
    <t>Печенье затяжное КРЕК-ИТ сливочный 160 г, ,</t>
  </si>
  <si>
    <t>Печенье Кас-Кад злаковое с шок. 150г, ,</t>
  </si>
  <si>
    <t>Печенье Любятово Мюсли клюква/изюм 120г, ,</t>
  </si>
  <si>
    <t>Печенье Любятово Топленое молоко 356г, ,</t>
  </si>
  <si>
    <t>Печенье овсяное классич. 500 гр., ,</t>
  </si>
  <si>
    <t>Печенье сахарное Сладиал говорушки 400гр, ,</t>
  </si>
  <si>
    <t>Печенье сахарное Сладиал обояшки 375гр, ,</t>
  </si>
  <si>
    <t>Печенье сдобное Солнечное утро 240г ГОСТ, ,</t>
  </si>
  <si>
    <t>Печенье Хлебный спас Кофе-Тайм 200г ГОСТ, ,</t>
  </si>
  <si>
    <t>Печенье Хлебный спас овсяное 230г Асс, ,</t>
  </si>
  <si>
    <t>Печенье-сэндвич Funny Сat с какао 158г, ,</t>
  </si>
  <si>
    <t>Пиала (боул) "IDEA", 260 мл, ,</t>
  </si>
  <si>
    <t>Пиала (боул) "Глазурь", 660 мл, ,</t>
  </si>
  <si>
    <t>Пиала (боул) "Энканто", 250 мл, ,</t>
  </si>
  <si>
    <t>Пиала (боул) "Энканто", 370 мл, ,</t>
  </si>
  <si>
    <t>Пилинг-маска д/лица Чистая Линия 75млАсс, ,</t>
  </si>
  <si>
    <t>Пирожное бискв. FRESH PIE 300г Асс., ,</t>
  </si>
  <si>
    <t>Пласт.яйцо Конфитрейд с сюрпризом 5/10г, ,</t>
  </si>
  <si>
    <t>Поднос вращающийся "Янтарь", 25 см, ,</t>
  </si>
  <si>
    <t>Подсвечник "РумБум" ИМП, ,</t>
  </si>
  <si>
    <t>Подставка д/кух принадл "Три", 20*12.5см, ,</t>
  </si>
  <si>
    <t>Подставка для украшений "Птичка" ИМП, ,</t>
  </si>
  <si>
    <t>Полотенца Familia XXL 2сл 2рул, ,</t>
  </si>
  <si>
    <t>Полотенца бум.PAPIA 3сл. 4рул. ХТ, ,</t>
  </si>
  <si>
    <t>Прокл.Kotex Ultra Soft Normal 8шт., ,</t>
  </si>
  <si>
    <t>Прокладки Либресс Ultra ночн 16шт, ,</t>
  </si>
  <si>
    <t>Пряник Тульский с начинкой 140гр в Асс, ,</t>
  </si>
  <si>
    <t>Пятновыводитель роликовый Perfetto 50мл, ,</t>
  </si>
  <si>
    <t>Разморажив-ль замков с силиконом,210млСТ, ,</t>
  </si>
  <si>
    <t>Рамка для фото, картин, дипл. 40*30 ИМП, ,</t>
  </si>
  <si>
    <t>Расческа для волос ИМП, ,</t>
  </si>
  <si>
    <t>Расческа для волос, 3 шт. ИМП, ,</t>
  </si>
  <si>
    <t>Резинка для волос, 200 шт. ИМП, ,</t>
  </si>
  <si>
    <t>Резинка для волос, 6 шт. ИМП, ,</t>
  </si>
  <si>
    <t>Репродукция "Импасто", 30*40 смИМП, ,</t>
  </si>
  <si>
    <t>Рожок обувной 55 см,СтисМ, ,</t>
  </si>
  <si>
    <t>Розетка для варенья "NY", 310 мл, ,</t>
  </si>
  <si>
    <t>Салатник "Орлик", 750 мл, ,</t>
  </si>
  <si>
    <t>Салатник "Папийон", 23 см ОТС, ,</t>
  </si>
  <si>
    <t>Салатник "Янтарь", 1.2 л, ,</t>
  </si>
  <si>
    <t>Салфетки НГ, 33*33 см, 3 слоя, 20л Лилия, ,</t>
  </si>
  <si>
    <t>Свеча Столб Голд ИМП, ,</t>
  </si>
  <si>
    <t>Сдобное изделие Сладиал с малин нач 400г, ,</t>
  </si>
  <si>
    <t>Сер.кн. Многоразовые наклейки ИЗДАТСТР, ,</t>
  </si>
  <si>
    <t>Сер.кн."Рисуем наклейками" СВЕЖИЙВЕТ, ,</t>
  </si>
  <si>
    <t>Сер.книг Наклейки д/малышей ИЗДАТСТР, ,</t>
  </si>
  <si>
    <t>Силиконовая смазка, 210 мл ЛВ, ,</t>
  </si>
  <si>
    <t>Сладкая вата Bubble gum Тутти-фрутти 11г, ,</t>
  </si>
  <si>
    <t>Сладкий календарь 55г Асс, ,</t>
  </si>
  <si>
    <t>Слайм Облачко 340 мл АЛЕКС, ,</t>
  </si>
  <si>
    <t>Соломка в  глазури ChoK-ki 40 гр.ассор, ,</t>
  </si>
  <si>
    <t>Спонж для макияжа, 3 шт. ИМП, ,</t>
  </si>
  <si>
    <t>Спонж для умывания, 3 шт. ИМП, ,</t>
  </si>
  <si>
    <t>Спрей д/декора "Блёстки",175 мл,50г НИКЕ, ,</t>
  </si>
  <si>
    <t>Спрей д/ног Теймурова 150мл ЗД, ,</t>
  </si>
  <si>
    <t>Спрей пятновыводитель Пятноль 125 мл, ,</t>
  </si>
  <si>
    <t>Ср-во д/мытья посуды HausHerz 650мл асс, ,</t>
  </si>
  <si>
    <t>Ср-во д/сантехники WC-gel GRASS 680мл ас, ,</t>
  </si>
  <si>
    <t>Ср-во д/чист.труб Санфор 1000г асс СХЗ, ,</t>
  </si>
  <si>
    <t>Ср-во для/посуды MamaUltimate 1.3л Асс, ,</t>
  </si>
  <si>
    <t>Стакан "Glass", 410 мл, ,</t>
  </si>
  <si>
    <t>Стакан с двойными стенками"Янтарь",420мл, ,</t>
  </si>
  <si>
    <t>Стельки из джута с термозащитным слоем,Т, ,</t>
  </si>
  <si>
    <t>Стельки многослойные ЭКСТРА теплые,Тек, ,</t>
  </si>
  <si>
    <t>Стир порошок BiMax Automat 2400 г, ,</t>
  </si>
  <si>
    <t>Стир порошок Bimax автом 400г Асс, ,</t>
  </si>
  <si>
    <t>Стир.порошок ЛОСК колор 450г, ,</t>
  </si>
  <si>
    <t>Сувенир-подвеска «Хамса» ПТ, ,</t>
  </si>
  <si>
    <t>Сыворотка д/лица BeautyVisage 30мл, ,</t>
  </si>
  <si>
    <t>Сырница, 20*20*11.3 см УНИКА, ,</t>
  </si>
  <si>
    <t>Т/бум.PAPIA ROYAL EDITION 4сл.8рул.ХТ, ,</t>
  </si>
  <si>
    <t>Т/бум.PAPIA SILK EDITION 3сл.16рул.WR, ,</t>
  </si>
  <si>
    <t>Т/бумага PAPIA 3сл 12рул. ХТ, ,</t>
  </si>
  <si>
    <t>Т/бумага PAPIA PURE&amp;SOFT 5сл. 8рул. ХТ, ,</t>
  </si>
  <si>
    <t>Т/бумага Soffione 3сл 8рул Арх, ,</t>
  </si>
  <si>
    <t>Т/бумага Soffione Jasmine 4сл.6рул.аром, ,</t>
  </si>
  <si>
    <t>Т/бумага Soffione Peony 3сл.16рул. аром, ,</t>
  </si>
  <si>
    <t>Т/бумага Veiro Luxoria 3сл.8 рул. Тис, ,</t>
  </si>
  <si>
    <t>Т/бумага Zewa Comfort 3сл 6рул, ,</t>
  </si>
  <si>
    <t>Т/бумага Zewa Exclusive 4сл 8рул, ,</t>
  </si>
  <si>
    <t>Т/мыло Absolut 90г асс, ,</t>
  </si>
  <si>
    <t>Т/мыло DURU 140г асс.Эв, ,</t>
  </si>
  <si>
    <t>Т/мыло FAX  140г асс.Эв, ,</t>
  </si>
  <si>
    <t>Таз цветной 13 л, Иланпласт, ,</t>
  </si>
  <si>
    <t>Тарелка  "Bay", 19 см, ,</t>
  </si>
  <si>
    <t>Тарелка "Bay", 27 см, ,</t>
  </si>
  <si>
    <t>Тарелка "IDEA", 20 см, ,</t>
  </si>
  <si>
    <t>Тарелка "IDEA", 26 см, ,</t>
  </si>
  <si>
    <t>Тарелка "Орлик", 20.5 см, ,</t>
  </si>
  <si>
    <t>Тарелка глубокая  "Bay", 23 см, ,</t>
  </si>
  <si>
    <t>Тесто д/лепки+2мастер-класса,12цв РЕЛЬЕФ, ,</t>
  </si>
  <si>
    <t>Тетрадь на кольцах А5,со смен.блок.КЭксм, ,</t>
  </si>
  <si>
    <t>ТМ твердое оригинальное 180г Асс, ,</t>
  </si>
  <si>
    <t>Трубочка коктейльная,140шт.ИМП, ,</t>
  </si>
  <si>
    <t>Тряпка для пола 80*100Монро, ,</t>
  </si>
  <si>
    <t>Тряпочки из микрофибры, 30*30см,5 шт ИМП, ,</t>
  </si>
  <si>
    <t>Тушь для ресниц Jeanmishel асс. ЖМ, ,</t>
  </si>
  <si>
    <t>Универсальный коврик д/дома 68*48см, Век, ,</t>
  </si>
  <si>
    <t>Универсальный очиститель Greenfield 1 кг, ,</t>
  </si>
  <si>
    <t>Фигурка "Гранат" ИМП, ,</t>
  </si>
  <si>
    <t>Фоторамка МДФ 10*15см ЧИЧ, ,</t>
  </si>
  <si>
    <t>ФоторамкаPVC 21*30смУзкИМП, ,</t>
  </si>
  <si>
    <t>ЦветокИскусств"Пион мини" ИМП, ,</t>
  </si>
  <si>
    <t>Цикорий Секрет Здоровья 150г СТМ, ,</t>
  </si>
  <si>
    <t>Ч/ср-во MASTEREFFECT анти-известь 500 мл, ,</t>
  </si>
  <si>
    <t>Чай зелен.жасмин Зеленая Панда 25п*2гр, ,</t>
  </si>
  <si>
    <t>Чай зеленый Тess лайм 25 пак*1,5гр, ,</t>
  </si>
  <si>
    <t>Чай чёрн байх бергамот Daily Joy 100г, ,</t>
  </si>
  <si>
    <t>Чай черный Curtis Very Berry 20пир*1,7г, ,</t>
  </si>
  <si>
    <t>Чай черный Curtis Манго/Ягоды 20пир*1,7г, ,</t>
  </si>
  <si>
    <t>Чай черный Tess Карамель Шарм 20пир*1,8г, ,</t>
  </si>
  <si>
    <t>Чай черный Лисма Бергамот 25пак*1,5г, ,</t>
  </si>
  <si>
    <t>Чай черный Принцесса НУРИ отборн. 50*1,8, ,</t>
  </si>
  <si>
    <t>Чай черный Принцесса НУРИ Эрл Грей 50*2г, ,</t>
  </si>
  <si>
    <t>Чай чёрный чабрец и мята  Daily Joy 100г, ,</t>
  </si>
  <si>
    <t>Чайн.нап.Имп.Чай Луговая ромашка25п*1,5г, ,</t>
  </si>
  <si>
    <t>Часы настенные, 30 см ИМП, ,</t>
  </si>
  <si>
    <t>Чехол на стул_ИМП, ,</t>
  </si>
  <si>
    <t>Чипсы из морской капусты 4,5гр, ,</t>
  </si>
  <si>
    <t>Чипсы пшеничные 5G в асс. 225г., ,</t>
  </si>
  <si>
    <t>Чипсы пшеничные 5G в ассорт. 115г., ,</t>
  </si>
  <si>
    <t>Чипсы пшеничные 5G в ассорт. 45г., ,</t>
  </si>
  <si>
    <t>Чипсы Цельнозер Корнерсы Dr.Korner 40гАс, ,</t>
  </si>
  <si>
    <t>Чист.ср-во Azelit казан 600 мл, ,</t>
  </si>
  <si>
    <t>Чистящее средство"ПЕНА-Очиститель",150мл, ,</t>
  </si>
  <si>
    <t>Шампунь д/волос Belle Coctail NEW 600 мл, ,</t>
  </si>
  <si>
    <t>Шампунь Прелесть Professional 600 млАсс, ,</t>
  </si>
  <si>
    <t>Шампунь проф. PERFECT HAIR 500мл асс, ,</t>
  </si>
  <si>
    <t>Шарик для стирки_ИМП, ,</t>
  </si>
  <si>
    <t>ШарыВоздД/МоделирСНасосом,10шт.ИМП, ,</t>
  </si>
  <si>
    <t>Шкатулка "Тысяча и одна ночь"ИМП, ,</t>
  </si>
  <si>
    <t>Шкатулка "Шахерезада" ИМП, ,</t>
  </si>
  <si>
    <t>Шок. Бат. Snickers лесной орех 81г, ,</t>
  </si>
  <si>
    <t>Шоколадный шар с маршмеллоу 28г Асс, ,</t>
  </si>
  <si>
    <t>Эспандер ИМП, ,</t>
  </si>
  <si>
    <t>Ядра арахиса жареные NaturFoods 150 г, ,</t>
  </si>
  <si>
    <t>Итого</t>
  </si>
  <si>
    <t>ИТОГО</t>
  </si>
  <si>
    <t>Разница</t>
  </si>
  <si>
    <t>Машина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</si>
</sst>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;[Red]\-#,##0.000"/>
    <numFmt numFmtId="166" formatCode="0.000_ ;[Red]\-0.000\ "/>
  </numFmts>
  <fonts count="5" x14ac:knownFonts="1">
    <font>
      <sz val="8"/>
      <name val="Arial"/>
    </font>
    <font>
      <b/>
      <sz val="1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</fills>
  <borders count="2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164" fontId="3" fillId="3" borderId="1" xfId="0" applyNumberFormat="1" applyFont="1" applyFill="1" applyBorder="1" applyAlignment="1">
      <alignment horizontal="right" vertical="top"/>
    </xf>
    <xf numFmtId="0" fontId="0" fillId="0" borderId="1" xfId="0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horizontal="right"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0" fillId="0" borderId="1" xfId="0" applyNumberFormat="1" applyBorder="1" applyAlignment="1">
      <alignment vertical="top" wrapText="1"/>
    </xf>
    <xf numFmtId="166" fontId="0" fillId="0" borderId="0" xfId="0" applyNumberFormat="1"/>
    <xf numFmtId="1" fontId="0" fillId="0" borderId="1" xfId="0" applyNumberFormat="1" applyBorder="1" applyAlignment="1">
      <alignment horizontal="right" vertical="top"/>
    </xf>
    <xf numFmtId="1" fontId="0" fillId="0" borderId="0" xfId="0" applyNumberForma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36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4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4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3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3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3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4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4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4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4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4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B1" t="str">
            <v>Код</v>
          </cell>
          <cell r="C1" t="str">
            <v>Номенклатура</v>
          </cell>
          <cell r="D1" t="str">
            <v>Характеристика</v>
          </cell>
          <cell r="E1" t="str">
            <v>Статус указания серий</v>
          </cell>
          <cell r="F1" t="str">
            <v>Количество</v>
          </cell>
        </row>
        <row r="2">
          <cell r="B2">
            <v>1003023</v>
          </cell>
          <cell r="C2" t="str">
            <v>Нап. Nemoloko овсяный классический  1л</v>
          </cell>
          <cell r="F2">
            <v>360</v>
          </cell>
        </row>
        <row r="3">
          <cell r="B3">
            <v>1003043</v>
          </cell>
          <cell r="C3" t="str">
            <v>Нап. Nemoloko овсяный шоколадный  1л</v>
          </cell>
          <cell r="F3">
            <v>360</v>
          </cell>
        </row>
        <row r="4">
          <cell r="B4">
            <v>1530175</v>
          </cell>
          <cell r="C4" t="str">
            <v>Напиток газ Fruktomania 0,5л пэт Асс</v>
          </cell>
          <cell r="F4">
            <v>936</v>
          </cell>
        </row>
        <row r="5">
          <cell r="B5">
            <v>1530555</v>
          </cell>
          <cell r="C5" t="str">
            <v>Напиток газ. Dubl Bubl 0,5л. ПЭТ Асс</v>
          </cell>
          <cell r="F5">
            <v>720</v>
          </cell>
        </row>
        <row r="6">
          <cell r="B6">
            <v>1530569</v>
          </cell>
          <cell r="C6" t="str">
            <v>Напиток газ.тониз Gorilla 0,45л. ж/б Асс</v>
          </cell>
          <cell r="F6">
            <v>1440</v>
          </cell>
        </row>
        <row r="7">
          <cell r="B7">
            <v>1600451</v>
          </cell>
          <cell r="C7" t="str">
            <v>Чипсы пшеничные 5G в асс. 225г.</v>
          </cell>
          <cell r="F7">
            <v>1440</v>
          </cell>
        </row>
        <row r="8">
          <cell r="B8">
            <v>1606103</v>
          </cell>
          <cell r="C8" t="str">
            <v>Лапша Роллтон 70гр Асс</v>
          </cell>
          <cell r="F8">
            <v>2160</v>
          </cell>
        </row>
        <row r="9">
          <cell r="B9">
            <v>1704107</v>
          </cell>
          <cell r="C9" t="str">
            <v>Кофе сублимир PARLIAMENT в ас. 100г ст/б</v>
          </cell>
          <cell r="F9">
            <v>600</v>
          </cell>
        </row>
        <row r="10">
          <cell r="B10">
            <v>1724255</v>
          </cell>
          <cell r="C10" t="str">
            <v>Чай черный Лисма Бергамот 25пак*1,5г</v>
          </cell>
          <cell r="F10">
            <v>1800</v>
          </cell>
        </row>
        <row r="11">
          <cell r="B11">
            <v>1902242</v>
          </cell>
          <cell r="C11" t="str">
            <v>Шок. Бат. Snickers лесной орех 81г</v>
          </cell>
          <cell r="F11">
            <v>1600</v>
          </cell>
        </row>
        <row r="12">
          <cell r="B12">
            <v>1910221</v>
          </cell>
          <cell r="C12" t="str">
            <v>Мармелад жев. бургер Hello Kitty 40г</v>
          </cell>
          <cell r="F12">
            <v>3360</v>
          </cell>
        </row>
        <row r="13">
          <cell r="B13">
            <v>1911038</v>
          </cell>
          <cell r="C13" t="str">
            <v>Пастила Белёвская без сахара 55г асс.</v>
          </cell>
          <cell r="F13">
            <v>2400</v>
          </cell>
        </row>
        <row r="14">
          <cell r="B14">
            <v>1920071</v>
          </cell>
          <cell r="C14" t="str">
            <v>Драже Skittles Фрукты 38г.</v>
          </cell>
          <cell r="F14">
            <v>1200</v>
          </cell>
        </row>
        <row r="15">
          <cell r="B15">
            <v>1920196</v>
          </cell>
          <cell r="C15" t="str">
            <v>Леденцы Радоград кедровые с медом 32г</v>
          </cell>
          <cell r="F15">
            <v>2100</v>
          </cell>
        </row>
        <row r="16">
          <cell r="B16">
            <v>1921019</v>
          </cell>
          <cell r="C16" t="str">
            <v>Карамель Пчелка-Ball с нач. микс 180г</v>
          </cell>
          <cell r="F16">
            <v>2420</v>
          </cell>
        </row>
        <row r="17">
          <cell r="B17">
            <v>1923012</v>
          </cell>
          <cell r="C17" t="str">
            <v>Драже Рондо мята 30г</v>
          </cell>
          <cell r="F17">
            <v>1120</v>
          </cell>
        </row>
        <row r="18">
          <cell r="B18">
            <v>1930465</v>
          </cell>
          <cell r="C18" t="str">
            <v>Конфеты MODA 168гр Асс</v>
          </cell>
          <cell r="F18">
            <v>1600</v>
          </cell>
        </row>
        <row r="19">
          <cell r="B19">
            <v>1932198</v>
          </cell>
          <cell r="C19" t="str">
            <v>Конфеты глазированные PINK 163гр Асс</v>
          </cell>
          <cell r="F19">
            <v>1600</v>
          </cell>
        </row>
        <row r="20">
          <cell r="B20">
            <v>1950685</v>
          </cell>
          <cell r="C20" t="str">
            <v>Крекер классический Сладиал 400гр</v>
          </cell>
          <cell r="F20">
            <v>1120</v>
          </cell>
        </row>
        <row r="21">
          <cell r="B21">
            <v>1950908</v>
          </cell>
          <cell r="C21" t="str">
            <v>Печенье Choco Pie карамель 360г</v>
          </cell>
          <cell r="F21">
            <v>640</v>
          </cell>
        </row>
        <row r="22">
          <cell r="B22">
            <v>3000555</v>
          </cell>
          <cell r="C22" t="str">
            <v>Стир.порошок ЛОСК колор 450г</v>
          </cell>
          <cell r="F22">
            <v>1920</v>
          </cell>
        </row>
        <row r="23">
          <cell r="B23">
            <v>3000673</v>
          </cell>
          <cell r="C23" t="str">
            <v>Капсулы д/стирки BiMAX 12шт Карт</v>
          </cell>
          <cell r="F23">
            <v>360</v>
          </cell>
        </row>
        <row r="24">
          <cell r="B24">
            <v>3001078</v>
          </cell>
          <cell r="C24" t="str">
            <v>Кондиционер д/белья аромакапсулы 1,4лАсс</v>
          </cell>
          <cell r="F24">
            <v>400</v>
          </cell>
        </row>
        <row r="25">
          <cell r="B25">
            <v>3122259</v>
          </cell>
          <cell r="C25" t="str">
            <v>Зуб/паста ABSOLUT 4WHITE 110 гр асс.</v>
          </cell>
          <cell r="F25">
            <v>2880</v>
          </cell>
        </row>
        <row r="26">
          <cell r="B26">
            <v>3122382</v>
          </cell>
          <cell r="C26" t="str">
            <v>З/паста Splat STARS 125г Асс</v>
          </cell>
          <cell r="F26">
            <v>1750</v>
          </cell>
        </row>
        <row r="27">
          <cell r="B27">
            <v>3131013</v>
          </cell>
          <cell r="C27" t="str">
            <v>Полотенца бум.PAPIA 3сл. 4рул. ХТ</v>
          </cell>
          <cell r="F27">
            <v>700</v>
          </cell>
        </row>
        <row r="28">
          <cell r="B28">
            <v>3131055</v>
          </cell>
          <cell r="C28" t="str">
            <v>Бум. полотенца Zewa XL Декор 2 рул</v>
          </cell>
          <cell r="F28">
            <v>720</v>
          </cell>
        </row>
        <row r="29">
          <cell r="B29">
            <v>3216102</v>
          </cell>
          <cell r="C29" t="str">
            <v>Крем п/доения професс Нежный 150мл</v>
          </cell>
          <cell r="F29">
            <v>1000</v>
          </cell>
        </row>
        <row r="30">
          <cell r="B30">
            <v>4000516</v>
          </cell>
          <cell r="C30" t="str">
            <v>Книги НОН-ФИКШН ЭКСМОТД</v>
          </cell>
          <cell r="F30">
            <v>1200</v>
          </cell>
        </row>
        <row r="31">
          <cell r="B31">
            <v>5025297</v>
          </cell>
          <cell r="C31" t="str">
            <v>Губки для посуды 97*70*35,5штТДЭн</v>
          </cell>
          <cell r="F31">
            <v>2750</v>
          </cell>
        </row>
        <row r="32">
          <cell r="B32">
            <v>5036109</v>
          </cell>
          <cell r="C32" t="str">
            <v>Банка для сыпучих продуктов, 0.5 л ВИЛ</v>
          </cell>
          <cell r="F32">
            <v>2560</v>
          </cell>
        </row>
        <row r="33">
          <cell r="B33">
            <v>5036279</v>
          </cell>
          <cell r="C33" t="str">
            <v>Нр конт FUSION,4шт(2.6,1.7,1.1,0.63) ФБ</v>
          </cell>
          <cell r="F33">
            <v>1440</v>
          </cell>
        </row>
        <row r="34">
          <cell r="B34">
            <v>5036585</v>
          </cell>
          <cell r="C34" t="str">
            <v>Контейнер для СВЧ CLICK, 0.45 л ПБ</v>
          </cell>
          <cell r="F34">
            <v>1680</v>
          </cell>
        </row>
        <row r="35">
          <cell r="B35">
            <v>5244914</v>
          </cell>
          <cell r="C35" t="str">
            <v>Спрей д/декора "Блёстки",175 мл,50г НИКЕ</v>
          </cell>
          <cell r="F35">
            <v>1680</v>
          </cell>
        </row>
        <row r="36">
          <cell r="B36">
            <v>5700626</v>
          </cell>
          <cell r="C36" t="str">
            <v>Набор фломастеров 18 цв,"Монстры" РДК</v>
          </cell>
          <cell r="F36">
            <v>1920</v>
          </cell>
        </row>
        <row r="37">
          <cell r="B37">
            <v>5700689</v>
          </cell>
          <cell r="C37" t="str">
            <v>Набор текстовыделителей,3 шт РДК</v>
          </cell>
          <cell r="F37">
            <v>1760</v>
          </cell>
        </row>
        <row r="38">
          <cell r="B38">
            <v>5700690</v>
          </cell>
          <cell r="C38" t="str">
            <v>Набор перманентных маркеров,3шт РДК</v>
          </cell>
          <cell r="F38">
            <v>1760</v>
          </cell>
        </row>
        <row r="39">
          <cell r="B39">
            <v>5710188</v>
          </cell>
          <cell r="C39" t="str">
            <v>Ежед.недатированный А5, 7БЦ, КЭксм</v>
          </cell>
          <cell r="F39">
            <v>1280</v>
          </cell>
        </row>
        <row r="40">
          <cell r="B40">
            <v>6211029</v>
          </cell>
          <cell r="C40" t="str">
            <v>Контейнер д/анализов, 120 мл РЗМИ</v>
          </cell>
          <cell r="F40">
            <v>2400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B1" t="str">
            <v>Код</v>
          </cell>
          <cell r="C1" t="str">
            <v>Номенклатура</v>
          </cell>
          <cell r="D1" t="str">
            <v>Характеристика</v>
          </cell>
          <cell r="E1" t="str">
            <v>Статус указания серий</v>
          </cell>
          <cell r="F1" t="str">
            <v>Количество</v>
          </cell>
        </row>
        <row r="2">
          <cell r="B2">
            <v>1600392</v>
          </cell>
          <cell r="C2" t="str">
            <v>Чипсы из морской капусты 4,5гр</v>
          </cell>
          <cell r="F2">
            <v>2520</v>
          </cell>
        </row>
        <row r="3">
          <cell r="B3">
            <v>1930338</v>
          </cell>
          <cell r="C3" t="str">
            <v>Конфеты ХИТМИКС с арахисом 300гр</v>
          </cell>
          <cell r="F3">
            <v>480</v>
          </cell>
        </row>
        <row r="4">
          <cell r="B4">
            <v>1930528</v>
          </cell>
          <cell r="C4" t="str">
            <v>Конфеты глаз. Моя золотая Сладуница 190г</v>
          </cell>
          <cell r="F4">
            <v>1140</v>
          </cell>
        </row>
        <row r="5">
          <cell r="B5">
            <v>1931042</v>
          </cell>
          <cell r="C5" t="str">
            <v>Конфеты желейные Задорная пчелка 250 гр</v>
          </cell>
          <cell r="F5">
            <v>1400</v>
          </cell>
        </row>
        <row r="6">
          <cell r="B6">
            <v>1950590</v>
          </cell>
          <cell r="C6" t="str">
            <v>Печенье сахарное Сладиал обояшки 375гр</v>
          </cell>
          <cell r="F6">
            <v>450</v>
          </cell>
        </row>
        <row r="7">
          <cell r="B7">
            <v>1950615</v>
          </cell>
          <cell r="C7" t="str">
            <v>Печенье-сэндвич Funny Сat с какао 158г</v>
          </cell>
          <cell r="F7">
            <v>2160</v>
          </cell>
        </row>
        <row r="8">
          <cell r="B8">
            <v>1950616</v>
          </cell>
          <cell r="C8" t="str">
            <v>Печенье затяжное КРЕК-ИТ сливочный 160 г</v>
          </cell>
          <cell r="F8">
            <v>700</v>
          </cell>
        </row>
        <row r="9">
          <cell r="B9">
            <v>1950630</v>
          </cell>
          <cell r="C9" t="str">
            <v>Печенье Любятово Топленое молоко 356г</v>
          </cell>
          <cell r="F9">
            <v>840</v>
          </cell>
        </row>
        <row r="10">
          <cell r="B10">
            <v>1950933</v>
          </cell>
          <cell r="C10" t="str">
            <v>Печенье Хлебный спас Кофе-Тайм 200г ГОСТ</v>
          </cell>
          <cell r="F10">
            <v>900</v>
          </cell>
        </row>
        <row r="11">
          <cell r="B11">
            <v>1972027</v>
          </cell>
          <cell r="C11" t="str">
            <v>Сладкая вата Bubble gum Тутти-фрутти 11г</v>
          </cell>
          <cell r="F11">
            <v>840</v>
          </cell>
        </row>
        <row r="12">
          <cell r="B12">
            <v>3000716</v>
          </cell>
          <cell r="C12" t="str">
            <v>Гель д/стирки в канист. Универсал. 3лАсс</v>
          </cell>
          <cell r="F12">
            <v>132</v>
          </cell>
        </row>
        <row r="13">
          <cell r="B13">
            <v>3122202</v>
          </cell>
          <cell r="C13" t="str">
            <v>З/паста SILCAmed секреты Кореи175г ассРД</v>
          </cell>
          <cell r="F13">
            <v>1440</v>
          </cell>
        </row>
        <row r="14">
          <cell r="B14">
            <v>3130150</v>
          </cell>
          <cell r="C14" t="str">
            <v>Т/бумага Veiro Luxoria 3сл.8 рул. Тис</v>
          </cell>
          <cell r="F14">
            <v>174</v>
          </cell>
        </row>
        <row r="15">
          <cell r="B15">
            <v>3130173</v>
          </cell>
          <cell r="C15" t="str">
            <v>Т/бум.PAPIA ROYAL EDITION 4сл.8рул.ХТ</v>
          </cell>
          <cell r="F15">
            <v>490</v>
          </cell>
        </row>
        <row r="16">
          <cell r="B16">
            <v>3210295</v>
          </cell>
          <cell r="C16" t="str">
            <v>Крем-мыло тв. парф. ICE CAPRICE 100г</v>
          </cell>
          <cell r="F16">
            <v>2240</v>
          </cell>
        </row>
        <row r="17">
          <cell r="B17">
            <v>3211263</v>
          </cell>
          <cell r="C17" t="str">
            <v>Ж/мыло парф. Milana 1000мл асс</v>
          </cell>
          <cell r="F17">
            <v>480</v>
          </cell>
        </row>
        <row r="18">
          <cell r="B18">
            <v>3217244</v>
          </cell>
          <cell r="C18" t="str">
            <v>Крем д/рук Milk River 150мл Асс</v>
          </cell>
          <cell r="F18">
            <v>1475</v>
          </cell>
        </row>
        <row r="19">
          <cell r="B19">
            <v>5006284</v>
          </cell>
          <cell r="C19" t="str">
            <v>Силиконовая смазка, 210 мл ЛВ</v>
          </cell>
          <cell r="F19">
            <v>720</v>
          </cell>
        </row>
        <row r="20">
          <cell r="B20">
            <v>5025185</v>
          </cell>
          <cell r="C20" t="str">
            <v>Пакеты д/мусора GRIFON МИКС,30л25 шт_гср</v>
          </cell>
          <cell r="F20">
            <v>2100</v>
          </cell>
        </row>
        <row r="21">
          <cell r="B21">
            <v>5025217</v>
          </cell>
          <cell r="C21" t="str">
            <v>Пакеты фасовочные,30х40см,230 шт_свим</v>
          </cell>
          <cell r="F21">
            <v>1120</v>
          </cell>
        </row>
        <row r="22">
          <cell r="B22">
            <v>5025219</v>
          </cell>
          <cell r="C22" t="str">
            <v>Пакеты д/мусора Bon Home, 35л,20 шт_свим</v>
          </cell>
          <cell r="F22">
            <v>2400</v>
          </cell>
        </row>
        <row r="23">
          <cell r="B23">
            <v>5025297</v>
          </cell>
          <cell r="C23" t="str">
            <v>Губки для посуды 97*70*35,5штТДЭн</v>
          </cell>
          <cell r="F23">
            <v>2000</v>
          </cell>
        </row>
        <row r="24">
          <cell r="B24">
            <v>5026181</v>
          </cell>
          <cell r="C24" t="str">
            <v>Набор губок д/cильных загрязн7шт,ТЕК</v>
          </cell>
          <cell r="F24">
            <v>1920</v>
          </cell>
        </row>
        <row r="25">
          <cell r="B25">
            <v>5034119</v>
          </cell>
          <cell r="C25" t="str">
            <v>Мочалка массажная XXL,Калинбар</v>
          </cell>
          <cell r="F25">
            <v>1400</v>
          </cell>
        </row>
        <row r="26">
          <cell r="B26">
            <v>5036540</v>
          </cell>
          <cell r="C26" t="str">
            <v>Н-р контейнеров FUSION,3шт(2.7,1.7,1) ФБ</v>
          </cell>
          <cell r="F26">
            <v>1280</v>
          </cell>
        </row>
        <row r="27">
          <cell r="B27">
            <v>5053067</v>
          </cell>
          <cell r="C27" t="str">
            <v>Дезодорант для обуви 120мл, Радуга плюс</v>
          </cell>
          <cell r="F27">
            <v>2160</v>
          </cell>
        </row>
        <row r="28">
          <cell r="B28">
            <v>5054077</v>
          </cell>
          <cell r="C28" t="str">
            <v>Стельки из джута с термозащитным слоем,Т</v>
          </cell>
          <cell r="F28">
            <v>1920</v>
          </cell>
        </row>
        <row r="29">
          <cell r="B29">
            <v>5055014</v>
          </cell>
          <cell r="C29" t="str">
            <v>Рожок обувной 55 см,СтисМ</v>
          </cell>
          <cell r="F29">
            <v>1680</v>
          </cell>
        </row>
        <row r="30">
          <cell r="B30">
            <v>5069520</v>
          </cell>
          <cell r="C30" t="str">
            <v>Корзинка плетеная с ручками ЛМР</v>
          </cell>
          <cell r="F30">
            <v>1470</v>
          </cell>
        </row>
        <row r="31">
          <cell r="B31">
            <v>5079196</v>
          </cell>
          <cell r="C31" t="str">
            <v>Контейнер универсальный 305*405*190, ЛМР</v>
          </cell>
          <cell r="F31">
            <v>1190</v>
          </cell>
        </row>
        <row r="32">
          <cell r="B32">
            <v>5080117</v>
          </cell>
          <cell r="C32" t="str">
            <v>Универсальный коврик д/дома 68*48см, Век</v>
          </cell>
          <cell r="F32">
            <v>600</v>
          </cell>
        </row>
        <row r="33">
          <cell r="B33">
            <v>5211147</v>
          </cell>
          <cell r="C33" t="str">
            <v>Фоторамка МДФ 10*15см ЧИЧ</v>
          </cell>
          <cell r="F33">
            <v>1440</v>
          </cell>
        </row>
        <row r="34">
          <cell r="B34">
            <v>5704082</v>
          </cell>
          <cell r="C34" t="str">
            <v>Папки А4 на ZIP-молнии, 2 шт Офиспр</v>
          </cell>
          <cell r="F34">
            <v>1080</v>
          </cell>
        </row>
        <row r="35">
          <cell r="B35">
            <v>5704097</v>
          </cell>
          <cell r="C35" t="str">
            <v>Папка-конверт на кнопке ErichKrause, A4</v>
          </cell>
          <cell r="F35">
            <v>2160</v>
          </cell>
        </row>
        <row r="36">
          <cell r="B36">
            <v>5710281</v>
          </cell>
          <cell r="C36" t="str">
            <v>БлокнотА6 с пласт обл. ErichKrause</v>
          </cell>
          <cell r="F36">
            <v>1680</v>
          </cell>
        </row>
        <row r="37">
          <cell r="B37">
            <v>5710320</v>
          </cell>
          <cell r="C37" t="str">
            <v>Тетрадь на кольцах А5,со смен.блок.КЭксм</v>
          </cell>
          <cell r="F37">
            <v>1120</v>
          </cell>
        </row>
        <row r="38">
          <cell r="B38">
            <v>5713004</v>
          </cell>
          <cell r="C38" t="str">
            <v>Альбом для рисования ЛИЦЕНЗИЯ АКАДЕМИЯКО</v>
          </cell>
          <cell r="F38">
            <v>1440</v>
          </cell>
        </row>
        <row r="39">
          <cell r="B39">
            <v>5713018</v>
          </cell>
          <cell r="C39" t="str">
            <v>Бумага для акварели А4,20л СВЕЖИЙВЕТ</v>
          </cell>
          <cell r="F39">
            <v>720</v>
          </cell>
        </row>
        <row r="40">
          <cell r="B40">
            <v>6010141</v>
          </cell>
          <cell r="C40" t="str">
            <v>Влажные салфетки для авто, 70 шт. АВ</v>
          </cell>
          <cell r="F40">
            <v>1440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B1" t="str">
            <v>Код</v>
          </cell>
          <cell r="C1" t="str">
            <v>Номенклатура</v>
          </cell>
          <cell r="D1" t="str">
            <v>Характеристика</v>
          </cell>
          <cell r="E1" t="str">
            <v>Статус указания серий</v>
          </cell>
          <cell r="F1" t="str">
            <v>Количество</v>
          </cell>
        </row>
        <row r="2">
          <cell r="B2">
            <v>3030001</v>
          </cell>
          <cell r="C2" t="str">
            <v>Клей, 5шт.*1,5гр., 1шт.*30млИМП</v>
          </cell>
          <cell r="F2">
            <v>1680</v>
          </cell>
        </row>
        <row r="3">
          <cell r="B3">
            <v>3121012</v>
          </cell>
          <cell r="C3" t="str">
            <v>Зубочистки в банке, 200 шт</v>
          </cell>
          <cell r="F3">
            <v>5760</v>
          </cell>
        </row>
        <row r="4">
          <cell r="B4">
            <v>5006095</v>
          </cell>
          <cell r="C4" t="str">
            <v>Набор изолент 5 шт. ИМП</v>
          </cell>
          <cell r="F4">
            <v>1680</v>
          </cell>
        </row>
        <row r="5">
          <cell r="B5">
            <v>5021511</v>
          </cell>
          <cell r="C5" t="str">
            <v>Набор для сыра "Монтраше", 3 шт</v>
          </cell>
          <cell r="F5">
            <v>1200</v>
          </cell>
        </row>
        <row r="6">
          <cell r="B6">
            <v>5032093</v>
          </cell>
          <cell r="C6" t="str">
            <v>Шарик для стирки_ИМП</v>
          </cell>
          <cell r="F6">
            <v>1920</v>
          </cell>
        </row>
        <row r="7">
          <cell r="B7">
            <v>5060472</v>
          </cell>
          <cell r="C7" t="str">
            <v>Вешалка с широким плечом, 45 см_ИМП</v>
          </cell>
          <cell r="F7">
            <v>2400</v>
          </cell>
        </row>
        <row r="8">
          <cell r="B8">
            <v>5062073</v>
          </cell>
          <cell r="C8" t="str">
            <v>Чехол на стул_ИМП</v>
          </cell>
          <cell r="F8">
            <v>2640</v>
          </cell>
        </row>
        <row r="9">
          <cell r="B9">
            <v>5091425</v>
          </cell>
          <cell r="C9" t="str">
            <v>Кружка "GLS Easter", 440 мл</v>
          </cell>
          <cell r="F9">
            <v>1620</v>
          </cell>
        </row>
        <row r="10">
          <cell r="B10">
            <v>5093205</v>
          </cell>
          <cell r="C10" t="str">
            <v>Пиала (боул) "Энканто", 370 мл</v>
          </cell>
          <cell r="F10">
            <v>2640</v>
          </cell>
        </row>
        <row r="11">
          <cell r="B11">
            <v>5093465</v>
          </cell>
          <cell r="C11" t="str">
            <v>Пиала (боул) "Энканто", 250 мл</v>
          </cell>
          <cell r="F11">
            <v>2640</v>
          </cell>
        </row>
        <row r="12">
          <cell r="B12">
            <v>5093546</v>
          </cell>
          <cell r="C12" t="str">
            <v>Розетка для варенья "NY", 310 мл</v>
          </cell>
          <cell r="F12">
            <v>1680</v>
          </cell>
        </row>
        <row r="13">
          <cell r="B13">
            <v>5093633</v>
          </cell>
          <cell r="C13" t="str">
            <v>Тарелка  "Bay", 19 см</v>
          </cell>
          <cell r="F13">
            <v>1080</v>
          </cell>
        </row>
        <row r="14">
          <cell r="B14">
            <v>5093634</v>
          </cell>
          <cell r="C14" t="str">
            <v>Тарелка глубокая  "Bay", 23 см</v>
          </cell>
          <cell r="F14">
            <v>1080</v>
          </cell>
        </row>
        <row r="15">
          <cell r="B15">
            <v>5093635</v>
          </cell>
          <cell r="C15" t="str">
            <v>Тарелка "Bay", 27 см</v>
          </cell>
          <cell r="F15">
            <v>1080</v>
          </cell>
        </row>
        <row r="16">
          <cell r="B16">
            <v>5093995</v>
          </cell>
          <cell r="C16" t="str">
            <v>Бульонница с ручкой и крыш. "Hot" ,750мл</v>
          </cell>
          <cell r="F16">
            <v>960</v>
          </cell>
        </row>
        <row r="17">
          <cell r="B17">
            <v>5230167</v>
          </cell>
          <cell r="C17" t="str">
            <v>Металлический подсвечник на 3 свечи МП</v>
          </cell>
          <cell r="F17">
            <v>600</v>
          </cell>
        </row>
        <row r="18">
          <cell r="B18">
            <v>5231293</v>
          </cell>
          <cell r="C18" t="str">
            <v>Набор свечей, 4 шт. ИМП</v>
          </cell>
          <cell r="F18">
            <v>1440</v>
          </cell>
        </row>
        <row r="19">
          <cell r="B19">
            <v>5231365</v>
          </cell>
          <cell r="C19" t="str">
            <v>Свеча Столб Голд ИМП</v>
          </cell>
          <cell r="F19">
            <v>480</v>
          </cell>
        </row>
        <row r="20">
          <cell r="B20">
            <v>5240262</v>
          </cell>
          <cell r="C20" t="str">
            <v>Набор декоративных веток, 8 штИМП</v>
          </cell>
          <cell r="F20">
            <v>660</v>
          </cell>
        </row>
        <row r="21">
          <cell r="B21">
            <v>5244167</v>
          </cell>
          <cell r="C21" t="str">
            <v>Ароматический диффузор, 20мл ИМП</v>
          </cell>
          <cell r="F21">
            <v>1350</v>
          </cell>
        </row>
        <row r="22">
          <cell r="B22">
            <v>5244967</v>
          </cell>
          <cell r="C22" t="str">
            <v>Декор тарелка д/акс и юв укр "Гранде"ИМП</v>
          </cell>
          <cell r="F22">
            <v>810</v>
          </cell>
        </row>
        <row r="23">
          <cell r="B23">
            <v>5244971</v>
          </cell>
          <cell r="C23" t="str">
            <v>Декоративная фигурка "Фрукт Голд" ИМП</v>
          </cell>
          <cell r="F23">
            <v>540</v>
          </cell>
        </row>
        <row r="24">
          <cell r="B24">
            <v>5244977</v>
          </cell>
          <cell r="C24" t="str">
            <v>Ваза "Голден" ИМП</v>
          </cell>
          <cell r="F24">
            <v>810</v>
          </cell>
        </row>
        <row r="25">
          <cell r="B25">
            <v>5244984</v>
          </cell>
          <cell r="C25" t="str">
            <v>Шкатулка "Тысяча и одна ночь"ИМП</v>
          </cell>
          <cell r="F25">
            <v>480</v>
          </cell>
        </row>
        <row r="26">
          <cell r="B26">
            <v>5244985</v>
          </cell>
          <cell r="C26" t="str">
            <v>Шкатулка "Шахерезада" ИМП</v>
          </cell>
          <cell r="F26">
            <v>480</v>
          </cell>
        </row>
        <row r="27">
          <cell r="B27">
            <v>5312968</v>
          </cell>
          <cell r="C27" t="str">
            <v>Гирлянда новогодняя, 2 м, без. бат. ИМП</v>
          </cell>
          <cell r="F27">
            <v>960</v>
          </cell>
        </row>
        <row r="28">
          <cell r="B28">
            <v>5312979</v>
          </cell>
          <cell r="C28" t="str">
            <v>Пазл 3D новогодний ИМП</v>
          </cell>
          <cell r="F28">
            <v>1680</v>
          </cell>
        </row>
        <row r="29">
          <cell r="B29">
            <v>5314001</v>
          </cell>
          <cell r="C29" t="str">
            <v>Мишура новогодняя, 9*200 см ИМП</v>
          </cell>
          <cell r="F29">
            <v>2880</v>
          </cell>
        </row>
        <row r="30">
          <cell r="B30">
            <v>5314016</v>
          </cell>
          <cell r="C30" t="str">
            <v>Декорация елочная «Гном», 15 см ИМП</v>
          </cell>
          <cell r="F30">
            <v>1680</v>
          </cell>
        </row>
        <row r="31">
          <cell r="B31">
            <v>5400220</v>
          </cell>
          <cell r="C31" t="str">
            <v>Эспандер ИМП</v>
          </cell>
          <cell r="F31">
            <v>1200</v>
          </cell>
        </row>
        <row r="32">
          <cell r="B32">
            <v>5400221</v>
          </cell>
          <cell r="C32" t="str">
            <v>Валик спортивный ИМП</v>
          </cell>
          <cell r="F32">
            <v>1680</v>
          </cell>
        </row>
        <row r="33">
          <cell r="B33">
            <v>5604140</v>
          </cell>
          <cell r="C33" t="str">
            <v>Игрушка Пазл 3D с подсветкой ИМП</v>
          </cell>
          <cell r="F33">
            <v>2160</v>
          </cell>
        </row>
        <row r="34">
          <cell r="B34">
            <v>5609000</v>
          </cell>
          <cell r="C34" t="str">
            <v>Игрушка "Мялка мячик с фигуркой" ИМП</v>
          </cell>
          <cell r="F34">
            <v>2160</v>
          </cell>
        </row>
        <row r="35">
          <cell r="B35">
            <v>5612108</v>
          </cell>
          <cell r="C35" t="str">
            <v>Игр.наб."Дартс с шариками" (животные)ИМП</v>
          </cell>
          <cell r="F35">
            <v>960</v>
          </cell>
        </row>
        <row r="36">
          <cell r="B36">
            <v>5700524</v>
          </cell>
          <cell r="C36" t="str">
            <v>Набор цветных карандашей 22шт ИМП</v>
          </cell>
          <cell r="F36">
            <v>1920</v>
          </cell>
        </row>
        <row r="37">
          <cell r="B37">
            <v>5890614</v>
          </cell>
          <cell r="C37" t="str">
            <v>Заколка для волос, 3 шт ИМП</v>
          </cell>
          <cell r="F37">
            <v>1320</v>
          </cell>
        </row>
        <row r="38">
          <cell r="B38">
            <v>5893020</v>
          </cell>
          <cell r="C38" t="str">
            <v>Зажим для волос, 4 шт. ИМП</v>
          </cell>
          <cell r="F38">
            <v>1320</v>
          </cell>
        </row>
        <row r="39">
          <cell r="B39">
            <v>5930015</v>
          </cell>
          <cell r="C39" t="str">
            <v>Спонж для умывания, 3 шт. ИМП</v>
          </cell>
          <cell r="F39">
            <v>1440</v>
          </cell>
        </row>
        <row r="40">
          <cell r="B40">
            <v>5930146</v>
          </cell>
          <cell r="C40" t="str">
            <v>Спонж для макияжа, 3 шт. ИМП</v>
          </cell>
          <cell r="F40">
            <v>1440</v>
          </cell>
        </row>
        <row r="41">
          <cell r="B41">
            <v>5932103</v>
          </cell>
          <cell r="C41" t="str">
            <v>Зеркало настольное ИМП</v>
          </cell>
          <cell r="F41">
            <v>1080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B1" t="str">
            <v>Код</v>
          </cell>
          <cell r="C1" t="str">
            <v>Номенклатура</v>
          </cell>
          <cell r="D1" t="str">
            <v>Характеристика</v>
          </cell>
          <cell r="E1" t="str">
            <v>Статус указания серий</v>
          </cell>
          <cell r="F1" t="str">
            <v>Количество</v>
          </cell>
        </row>
        <row r="2">
          <cell r="B2">
            <v>3101207</v>
          </cell>
          <cell r="C2" t="str">
            <v>Прокл.Kotex Ultra Soft Normal 8шт.</v>
          </cell>
          <cell r="F2">
            <v>16</v>
          </cell>
        </row>
        <row r="3">
          <cell r="B3">
            <v>5021465</v>
          </cell>
          <cell r="C3" t="str">
            <v>Ложка столовая "Ceramista"</v>
          </cell>
          <cell r="F3">
            <v>1680</v>
          </cell>
        </row>
        <row r="4">
          <cell r="B4">
            <v>5021466</v>
          </cell>
          <cell r="C4" t="str">
            <v>Вилка "Ceramista"</v>
          </cell>
          <cell r="F4">
            <v>1680</v>
          </cell>
        </row>
        <row r="5">
          <cell r="B5">
            <v>5021467</v>
          </cell>
          <cell r="C5" t="str">
            <v>Ложка кофейная "Ceramista"</v>
          </cell>
          <cell r="F5">
            <v>1680</v>
          </cell>
        </row>
        <row r="6">
          <cell r="B6">
            <v>5024781</v>
          </cell>
          <cell r="C6" t="str">
            <v>Поднос вращающийся "Янтарь", 25 см</v>
          </cell>
          <cell r="F6">
            <v>960</v>
          </cell>
        </row>
        <row r="7">
          <cell r="B7">
            <v>5036461</v>
          </cell>
          <cell r="C7" t="str">
            <v>Банка "Laboratory", 300 мл</v>
          </cell>
          <cell r="F7">
            <v>840</v>
          </cell>
        </row>
        <row r="8">
          <cell r="B8">
            <v>5060215</v>
          </cell>
          <cell r="C8" t="str">
            <v>вешалки антискользящие 5 шт_ИМП</v>
          </cell>
          <cell r="F8">
            <v>2880</v>
          </cell>
        </row>
        <row r="9">
          <cell r="B9">
            <v>5090370</v>
          </cell>
          <cell r="C9" t="str">
            <v>Джемница "Котёл", 7.5 см</v>
          </cell>
          <cell r="F9">
            <v>1680</v>
          </cell>
        </row>
        <row r="10">
          <cell r="B10">
            <v>5091414</v>
          </cell>
          <cell r="C10" t="str">
            <v>Кружка "Авокадик", 600 мл</v>
          </cell>
          <cell r="F10">
            <v>720</v>
          </cell>
        </row>
        <row r="11">
          <cell r="B11">
            <v>5091638</v>
          </cell>
          <cell r="C11" t="str">
            <v>Кружка "Глазурь", 460 мл</v>
          </cell>
          <cell r="F11">
            <v>1080</v>
          </cell>
        </row>
        <row r="12">
          <cell r="B12">
            <v>5091653</v>
          </cell>
          <cell r="C12" t="str">
            <v>Стакан с двойными стенками"Янтарь",420мл</v>
          </cell>
          <cell r="F12">
            <v>720</v>
          </cell>
        </row>
        <row r="13">
          <cell r="B13">
            <v>5093601</v>
          </cell>
          <cell r="C13" t="str">
            <v>Салатник "Янтарь", 1.2 л</v>
          </cell>
          <cell r="F13">
            <v>960</v>
          </cell>
        </row>
        <row r="14">
          <cell r="B14">
            <v>5093697</v>
          </cell>
          <cell r="C14" t="str">
            <v>Салатник "Орлик", 750 мл</v>
          </cell>
          <cell r="F14">
            <v>828</v>
          </cell>
        </row>
        <row r="15">
          <cell r="B15">
            <v>5093698</v>
          </cell>
          <cell r="C15" t="str">
            <v>Тарелка "Орлик", 20.5 см</v>
          </cell>
          <cell r="F15">
            <v>840</v>
          </cell>
        </row>
        <row r="16">
          <cell r="B16">
            <v>5093699</v>
          </cell>
          <cell r="C16" t="str">
            <v>Блюдо сервировочное "Орлик", 32*18.5 см</v>
          </cell>
          <cell r="F16">
            <v>840</v>
          </cell>
        </row>
        <row r="17">
          <cell r="B17">
            <v>5093992</v>
          </cell>
          <cell r="C17" t="str">
            <v>Пиала (боул) "Глазурь", 660 мл</v>
          </cell>
          <cell r="F17">
            <v>1080</v>
          </cell>
        </row>
        <row r="18">
          <cell r="B18">
            <v>5094037</v>
          </cell>
          <cell r="C18" t="str">
            <v>Бокал для вина "Янтарь", 380 мл</v>
          </cell>
          <cell r="F18">
            <v>960</v>
          </cell>
        </row>
        <row r="19">
          <cell r="B19">
            <v>5094039</v>
          </cell>
          <cell r="C19" t="str">
            <v>Креманка "Янтарь", 320 мл</v>
          </cell>
          <cell r="F19">
            <v>960</v>
          </cell>
        </row>
        <row r="20">
          <cell r="B20">
            <v>5094043</v>
          </cell>
          <cell r="C20" t="str">
            <v>Кувшин "Янтарь", 2 л</v>
          </cell>
          <cell r="F20">
            <v>840</v>
          </cell>
        </row>
        <row r="21">
          <cell r="B21">
            <v>5200302</v>
          </cell>
          <cell r="C21" t="str">
            <v>Набор коробок подарочных, 3 шт ИМП</v>
          </cell>
          <cell r="F21">
            <v>1680</v>
          </cell>
        </row>
        <row r="22">
          <cell r="B22">
            <v>5200303</v>
          </cell>
          <cell r="C22" t="str">
            <v>Коробка подарочная новогодняя ИМП</v>
          </cell>
          <cell r="F22">
            <v>840</v>
          </cell>
        </row>
        <row r="23">
          <cell r="B23">
            <v>5211044</v>
          </cell>
          <cell r="C23" t="str">
            <v>ФоторамкаPVC 21*30смУзкИМП</v>
          </cell>
          <cell r="F23">
            <v>960</v>
          </cell>
        </row>
        <row r="24">
          <cell r="B24">
            <v>5230163</v>
          </cell>
          <cell r="C24" t="str">
            <v>Подсвечник "РумБум" ИМП</v>
          </cell>
          <cell r="F24">
            <v>720</v>
          </cell>
        </row>
        <row r="25">
          <cell r="B25">
            <v>5240094</v>
          </cell>
          <cell r="C25" t="str">
            <v>ЦветокИскусств"Пион мини" ИМП</v>
          </cell>
          <cell r="F25">
            <v>840</v>
          </cell>
        </row>
        <row r="26">
          <cell r="B26">
            <v>5243041</v>
          </cell>
          <cell r="C26" t="str">
            <v>Ваза Гранат ГолдИМП</v>
          </cell>
          <cell r="F26">
            <v>600</v>
          </cell>
        </row>
        <row r="27">
          <cell r="B27">
            <v>5243656</v>
          </cell>
          <cell r="C27" t="str">
            <v>Часы настенные, 30 см ИМП</v>
          </cell>
          <cell r="F27">
            <v>630</v>
          </cell>
        </row>
        <row r="28">
          <cell r="B28">
            <v>5243676</v>
          </cell>
          <cell r="C28" t="str">
            <v>Ваза  "Скиф" ИМП</v>
          </cell>
          <cell r="F28">
            <v>810</v>
          </cell>
        </row>
        <row r="29">
          <cell r="B29">
            <v>5244716</v>
          </cell>
          <cell r="C29" t="str">
            <v>Ароматический диффузор, 100мл ИМП</v>
          </cell>
          <cell r="F29">
            <v>720</v>
          </cell>
        </row>
        <row r="30">
          <cell r="B30">
            <v>5244942</v>
          </cell>
          <cell r="C30" t="str">
            <v>Ваза "РумБум" ИМП</v>
          </cell>
          <cell r="F30">
            <v>630</v>
          </cell>
        </row>
        <row r="31">
          <cell r="B31">
            <v>5244954</v>
          </cell>
          <cell r="C31" t="str">
            <v>Зеркальная полочка ИМП</v>
          </cell>
          <cell r="F31">
            <v>480</v>
          </cell>
        </row>
        <row r="32">
          <cell r="B32">
            <v>5244963</v>
          </cell>
          <cell r="C32" t="str">
            <v>Настенный металлический органайзер ИМП</v>
          </cell>
          <cell r="F32">
            <v>360</v>
          </cell>
        </row>
        <row r="33">
          <cell r="B33">
            <v>5244968</v>
          </cell>
          <cell r="C33" t="str">
            <v>Подставка для украшений "Птичка" ИМП</v>
          </cell>
          <cell r="F33">
            <v>480</v>
          </cell>
        </row>
        <row r="34">
          <cell r="B34">
            <v>5244978</v>
          </cell>
          <cell r="C34" t="str">
            <v>Фигурка "Гранат" ИМП</v>
          </cell>
          <cell r="F34">
            <v>600</v>
          </cell>
        </row>
        <row r="35">
          <cell r="B35">
            <v>5310121</v>
          </cell>
          <cell r="C35" t="str">
            <v>ШарыВоздД/МоделирСНасосом,10шт.ИМП</v>
          </cell>
          <cell r="F35">
            <v>1920</v>
          </cell>
        </row>
        <row r="36">
          <cell r="B36">
            <v>5320045</v>
          </cell>
          <cell r="C36" t="str">
            <v>Трубочка коктейльная,140шт.ИМП</v>
          </cell>
          <cell r="F36">
            <v>1440</v>
          </cell>
        </row>
        <row r="37">
          <cell r="B37">
            <v>5321318</v>
          </cell>
          <cell r="C37" t="str">
            <v>Кружка с крышкой «Гномик», 400 мл ИМП</v>
          </cell>
          <cell r="F37">
            <v>720</v>
          </cell>
        </row>
        <row r="38">
          <cell r="B38">
            <v>5608744</v>
          </cell>
          <cell r="C38" t="str">
            <v>Игрушка "Хамелеон" ИМП</v>
          </cell>
          <cell r="F38">
            <v>1920</v>
          </cell>
        </row>
        <row r="39">
          <cell r="B39">
            <v>5609007</v>
          </cell>
          <cell r="C39" t="str">
            <v>Игрушка "Мягкие колючки" ИМП</v>
          </cell>
          <cell r="F39">
            <v>1440</v>
          </cell>
        </row>
        <row r="40">
          <cell r="B40">
            <v>5609030</v>
          </cell>
          <cell r="C40" t="str">
            <v>Игрушка "Проектор" ИМП</v>
          </cell>
          <cell r="F40">
            <v>1680</v>
          </cell>
        </row>
        <row r="41">
          <cell r="B41">
            <v>5610093</v>
          </cell>
          <cell r="C41" t="str">
            <v>Игрушка "Пазл 3D" ИМП</v>
          </cell>
          <cell r="F41">
            <v>1440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B1" t="str">
            <v>Код</v>
          </cell>
          <cell r="C1" t="str">
            <v>Номенклатура</v>
          </cell>
          <cell r="D1" t="str">
            <v>Характеристика</v>
          </cell>
          <cell r="E1" t="str">
            <v>Статус указания серий</v>
          </cell>
          <cell r="F1" t="str">
            <v>Количество</v>
          </cell>
        </row>
        <row r="2">
          <cell r="B2">
            <v>1520047</v>
          </cell>
          <cell r="C2" t="str">
            <v>Вода Эдельвейс газ. 1,5 л. ПЭТ</v>
          </cell>
          <cell r="F2">
            <v>420</v>
          </cell>
        </row>
        <row r="3">
          <cell r="B3">
            <v>1542145</v>
          </cell>
          <cell r="C3" t="str">
            <v>Нап.сокосод.Азербайджанс.гранат 1л ст.б.</v>
          </cell>
          <cell r="F3">
            <v>800</v>
          </cell>
        </row>
        <row r="4">
          <cell r="B4">
            <v>1542146</v>
          </cell>
          <cell r="C4" t="str">
            <v>Нап.сокос.Азербайджанс.гранат 0,25л ст.б</v>
          </cell>
          <cell r="F4">
            <v>1920</v>
          </cell>
        </row>
        <row r="5">
          <cell r="B5">
            <v>1600392</v>
          </cell>
          <cell r="C5" t="str">
            <v>Чипсы из морской капусты 4,5гр</v>
          </cell>
          <cell r="F5">
            <v>2880</v>
          </cell>
        </row>
        <row r="6">
          <cell r="B6">
            <v>1630000</v>
          </cell>
          <cell r="C6" t="str">
            <v>Лапша яичная Роллтон400г</v>
          </cell>
          <cell r="F6">
            <v>800</v>
          </cell>
        </row>
        <row r="7">
          <cell r="B7">
            <v>1680027</v>
          </cell>
          <cell r="C7" t="str">
            <v>Букет Перцев 40г мельнич Эстетика вкуса</v>
          </cell>
          <cell r="F7">
            <v>1080</v>
          </cell>
        </row>
        <row r="8">
          <cell r="B8">
            <v>1680037</v>
          </cell>
          <cell r="C8" t="str">
            <v>Набор из 4 мельниц Сувенир 178 гр</v>
          </cell>
          <cell r="F8">
            <v>840</v>
          </cell>
        </row>
        <row r="9">
          <cell r="B9">
            <v>1820031</v>
          </cell>
          <cell r="C9" t="str">
            <v>Чипсы Цельнозер Корнерсы Dr.Korner 40гАс</v>
          </cell>
          <cell r="F9">
            <v>2240</v>
          </cell>
        </row>
        <row r="10">
          <cell r="B10">
            <v>1870016</v>
          </cell>
          <cell r="C10" t="str">
            <v>Сдобное изделие Сладиал с малин нач 400г</v>
          </cell>
          <cell r="F10">
            <v>720</v>
          </cell>
        </row>
        <row r="11">
          <cell r="B11">
            <v>1902108</v>
          </cell>
          <cell r="C11" t="str">
            <v>Конф вафел Обыкновенное чудо 40г</v>
          </cell>
          <cell r="F11">
            <v>1680</v>
          </cell>
        </row>
        <row r="12">
          <cell r="B12">
            <v>1911034</v>
          </cell>
          <cell r="C12" t="str">
            <v>Пастила Белёвская без сахара 100г Асс.</v>
          </cell>
          <cell r="F12">
            <v>1300</v>
          </cell>
        </row>
        <row r="13">
          <cell r="B13">
            <v>1950716</v>
          </cell>
          <cell r="C13" t="str">
            <v>Печенье Кас-Кад злаковое с шок. 150г</v>
          </cell>
          <cell r="F13">
            <v>980</v>
          </cell>
        </row>
        <row r="14">
          <cell r="B14">
            <v>1950740</v>
          </cell>
          <cell r="C14" t="str">
            <v>Крекеры Акконд Крекерсы 180г в асс</v>
          </cell>
          <cell r="F14">
            <v>720</v>
          </cell>
        </row>
        <row r="15">
          <cell r="B15">
            <v>1950751</v>
          </cell>
          <cell r="C15" t="str">
            <v>Крекер Здрава Французский Прованс 485г</v>
          </cell>
          <cell r="F15">
            <v>1280</v>
          </cell>
        </row>
        <row r="16">
          <cell r="B16">
            <v>1981077</v>
          </cell>
          <cell r="C16" t="str">
            <v>ЖевРез Орбит XXL Клубника-Банан 20,4 г</v>
          </cell>
          <cell r="F16">
            <v>1400</v>
          </cell>
        </row>
        <row r="17">
          <cell r="B17">
            <v>1981097</v>
          </cell>
          <cell r="C17" t="str">
            <v>ЖевРез Орбит XXL Нежная Мята 20,4гр</v>
          </cell>
          <cell r="F17">
            <v>1400</v>
          </cell>
        </row>
        <row r="18">
          <cell r="B18">
            <v>3000376</v>
          </cell>
          <cell r="C18" t="str">
            <v>Мыло хозяйственное твердое 65% 180г</v>
          </cell>
          <cell r="F18">
            <v>2800</v>
          </cell>
        </row>
        <row r="19">
          <cell r="B19">
            <v>3000704</v>
          </cell>
          <cell r="C19" t="str">
            <v>Cр-во д/стирки OXI 3л</v>
          </cell>
          <cell r="F19">
            <v>210</v>
          </cell>
        </row>
        <row r="20">
          <cell r="B20">
            <v>3002075</v>
          </cell>
          <cell r="C20" t="str">
            <v>Спрей пятновыводитель Пятноль 125 мл</v>
          </cell>
          <cell r="F20">
            <v>2240</v>
          </cell>
        </row>
        <row r="21">
          <cell r="B21">
            <v>3130124</v>
          </cell>
          <cell r="C21" t="str">
            <v>Т/бумага PAPIA 3сл 12рул. ХТ</v>
          </cell>
          <cell r="F21">
            <v>490</v>
          </cell>
        </row>
        <row r="22">
          <cell r="B22">
            <v>3130126</v>
          </cell>
          <cell r="C22" t="str">
            <v>Т/бумага PAPIA PURE&amp;SOFT 5сл. 8рул. ХТ</v>
          </cell>
          <cell r="F22">
            <v>560</v>
          </cell>
        </row>
        <row r="23">
          <cell r="B23">
            <v>3130191</v>
          </cell>
          <cell r="C23" t="str">
            <v>Т/бумага Soffione Peony 3сл.16рул. аром</v>
          </cell>
          <cell r="F23">
            <v>320</v>
          </cell>
        </row>
        <row r="24">
          <cell r="B24">
            <v>3210204</v>
          </cell>
          <cell r="C24" t="str">
            <v>Т/мыло DURU 140г асс.Эв</v>
          </cell>
          <cell r="F24">
            <v>3360</v>
          </cell>
        </row>
        <row r="25">
          <cell r="B25">
            <v>3210224</v>
          </cell>
          <cell r="C25" t="str">
            <v>ТМ твердое оригинальное 180г Асс</v>
          </cell>
          <cell r="F25">
            <v>2520</v>
          </cell>
        </row>
        <row r="26">
          <cell r="B26">
            <v>3211329</v>
          </cell>
          <cell r="C26" t="str">
            <v>Ж/мыло для рук «Le Core» 480 мл Асс</v>
          </cell>
          <cell r="F26">
            <v>1680</v>
          </cell>
        </row>
        <row r="27">
          <cell r="B27">
            <v>3215253</v>
          </cell>
          <cell r="C27" t="str">
            <v>Крем д/лица Caviale 50мл Асс</v>
          </cell>
          <cell r="F27">
            <v>3360</v>
          </cell>
        </row>
        <row r="28">
          <cell r="B28">
            <v>3215927</v>
          </cell>
          <cell r="C28" t="str">
            <v>Крем д/лица Калина 70мл асс</v>
          </cell>
          <cell r="F28">
            <v>1400</v>
          </cell>
        </row>
        <row r="29">
          <cell r="B29">
            <v>3217395</v>
          </cell>
          <cell r="C29" t="str">
            <v>Крем д/рук Чудо ручки 100мл</v>
          </cell>
          <cell r="F29">
            <v>1680</v>
          </cell>
        </row>
        <row r="30">
          <cell r="B30">
            <v>3217407</v>
          </cell>
          <cell r="C30" t="str">
            <v>Крем д/рук HYDRO BALANCE 140мл Асс</v>
          </cell>
          <cell r="F30">
            <v>1750</v>
          </cell>
        </row>
        <row r="31">
          <cell r="B31">
            <v>4000600</v>
          </cell>
          <cell r="C31" t="str">
            <v>Книги любимых дет.писателей в асс.РОСМЭН</v>
          </cell>
          <cell r="F31">
            <v>960</v>
          </cell>
        </row>
        <row r="32">
          <cell r="B32">
            <v>5022984</v>
          </cell>
          <cell r="C32" t="str">
            <v>Доска разделочная гибкая, 35*25 см ХП</v>
          </cell>
          <cell r="F32">
            <v>1680</v>
          </cell>
        </row>
        <row r="33">
          <cell r="B33">
            <v>5060109</v>
          </cell>
          <cell r="C33" t="str">
            <v>Набор из 3 вешалок "Плечики"ИланП</v>
          </cell>
          <cell r="F33">
            <v>1680</v>
          </cell>
        </row>
        <row r="34">
          <cell r="B34">
            <v>5069307</v>
          </cell>
          <cell r="C34" t="str">
            <v>Корзинка Хозяйственная 2,Уника</v>
          </cell>
          <cell r="F34">
            <v>2100</v>
          </cell>
        </row>
        <row r="35">
          <cell r="B35">
            <v>5080117</v>
          </cell>
          <cell r="C35" t="str">
            <v>Универсальный коврик д/дома 68*48см, Век</v>
          </cell>
          <cell r="F35">
            <v>700</v>
          </cell>
        </row>
        <row r="36">
          <cell r="B36">
            <v>5094000</v>
          </cell>
          <cell r="C36" t="str">
            <v>Салатник "Папийон", 23 см ОТС</v>
          </cell>
          <cell r="F36">
            <v>420</v>
          </cell>
        </row>
        <row r="37">
          <cell r="B37">
            <v>5608893</v>
          </cell>
          <cell r="C37" t="str">
            <v>Слайм Облачко 340 мл АЛЕКС</v>
          </cell>
          <cell r="F37">
            <v>1680</v>
          </cell>
        </row>
        <row r="38">
          <cell r="B38">
            <v>5609046</v>
          </cell>
          <cell r="C38" t="str">
            <v>Песок для лепки КОЛОРИ</v>
          </cell>
          <cell r="F38">
            <v>420</v>
          </cell>
        </row>
        <row r="39">
          <cell r="B39">
            <v>6040021</v>
          </cell>
          <cell r="C39" t="str">
            <v>Разморажив-ль замков с силиконом,210млСТ</v>
          </cell>
          <cell r="F39">
            <v>1200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B1" t="str">
            <v>Код</v>
          </cell>
          <cell r="C1" t="str">
            <v>Номенклатура</v>
          </cell>
          <cell r="D1" t="str">
            <v>Характеристика</v>
          </cell>
          <cell r="E1" t="str">
            <v>Статус указания серий</v>
          </cell>
          <cell r="F1" t="str">
            <v>Количество</v>
          </cell>
        </row>
        <row r="2">
          <cell r="B2">
            <v>1530669</v>
          </cell>
          <cell r="C2" t="str">
            <v>Напит газ. Fresh Bar Джелли Бэарс 0,480л</v>
          </cell>
          <cell r="F2">
            <v>960</v>
          </cell>
        </row>
        <row r="3">
          <cell r="B3">
            <v>1530683</v>
          </cell>
          <cell r="C3" t="str">
            <v>Напит газ. Fresh Bar ASIAN DREAM 0,480л</v>
          </cell>
          <cell r="F3">
            <v>960</v>
          </cell>
        </row>
        <row r="4">
          <cell r="B4">
            <v>1606084</v>
          </cell>
          <cell r="C4" t="str">
            <v>Напиток растворим Шиповник Fitoline 80г</v>
          </cell>
          <cell r="F4">
            <v>2160</v>
          </cell>
        </row>
        <row r="5">
          <cell r="B5">
            <v>1702015</v>
          </cell>
          <cell r="C5" t="str">
            <v>Нап коф.раств Eagle Premium 3в1 18г*10шт</v>
          </cell>
          <cell r="F5">
            <v>3000</v>
          </cell>
        </row>
        <row r="6">
          <cell r="B6">
            <v>1702055</v>
          </cell>
          <cell r="C6" t="str">
            <v>Кофе Tibio Gold Selection 40субл 40г пак</v>
          </cell>
          <cell r="F6">
            <v>1400</v>
          </cell>
        </row>
        <row r="7">
          <cell r="B7">
            <v>1705029</v>
          </cell>
          <cell r="C7" t="str">
            <v>Нап коф.MacCoffee DI TORINO 25,5г*5 Асс</v>
          </cell>
          <cell r="F7">
            <v>1600</v>
          </cell>
        </row>
        <row r="8">
          <cell r="B8">
            <v>1706007</v>
          </cell>
          <cell r="C8" t="str">
            <v>Цикорий Секрет Здоровья 150г СТМ</v>
          </cell>
          <cell r="F8">
            <v>2520</v>
          </cell>
        </row>
        <row r="9">
          <cell r="B9">
            <v>1724141</v>
          </cell>
          <cell r="C9" t="str">
            <v>Чай черный Принцесса НУРИ Эрл Грей 50*2г</v>
          </cell>
          <cell r="F9">
            <v>1440</v>
          </cell>
        </row>
        <row r="10">
          <cell r="B10">
            <v>1724143</v>
          </cell>
          <cell r="C10" t="str">
            <v>Чай черный Принцесса НУРИ отборн. 50*1,8</v>
          </cell>
          <cell r="F10">
            <v>1440</v>
          </cell>
        </row>
        <row r="11">
          <cell r="B11">
            <v>1724162</v>
          </cell>
          <cell r="C11" t="str">
            <v>Чай черный Curtis Манго/Ягоды 20пир*1,7г</v>
          </cell>
          <cell r="F11">
            <v>960</v>
          </cell>
        </row>
        <row r="12">
          <cell r="B12">
            <v>1724170</v>
          </cell>
          <cell r="C12" t="str">
            <v>Чай черный Curtis Very Berry 20пир*1,7г</v>
          </cell>
          <cell r="F12">
            <v>1080</v>
          </cell>
        </row>
        <row r="13">
          <cell r="B13">
            <v>1725070</v>
          </cell>
          <cell r="C13" t="str">
            <v>Чай зеленый Тess лайм 25 пак*1,5гр</v>
          </cell>
          <cell r="F13">
            <v>800</v>
          </cell>
        </row>
        <row r="14">
          <cell r="B14">
            <v>1881057</v>
          </cell>
          <cell r="C14" t="str">
            <v>Соломка в  глазури ChoK-ki 40 гр.ассор</v>
          </cell>
          <cell r="F14">
            <v>1800</v>
          </cell>
        </row>
        <row r="15">
          <cell r="B15">
            <v>1901055</v>
          </cell>
          <cell r="C15" t="str">
            <v>Пласт.яйцо Конфитрейд с сюрпризом 5/10г</v>
          </cell>
          <cell r="F15">
            <v>960</v>
          </cell>
        </row>
        <row r="16">
          <cell r="B16">
            <v>1920115</v>
          </cell>
          <cell r="C16" t="str">
            <v>Драже Skittles 2в1 38г.</v>
          </cell>
          <cell r="F16">
            <v>840</v>
          </cell>
        </row>
        <row r="17">
          <cell r="B17">
            <v>1921042</v>
          </cell>
          <cell r="C17" t="str">
            <v>Карамель Пчелка-Шепелка с нач.микс 180г</v>
          </cell>
          <cell r="F17">
            <v>1760</v>
          </cell>
        </row>
        <row r="18">
          <cell r="B18">
            <v>1930252</v>
          </cell>
          <cell r="C18" t="str">
            <v>Конфеты Марсианка с кокос пудингом 200гр</v>
          </cell>
          <cell r="F18">
            <v>1200</v>
          </cell>
        </row>
        <row r="19">
          <cell r="B19">
            <v>1930260</v>
          </cell>
          <cell r="C19" t="str">
            <v>Конфеты Марсианка чизкейк 200гр</v>
          </cell>
          <cell r="F19">
            <v>1200</v>
          </cell>
        </row>
        <row r="20">
          <cell r="B20">
            <v>1930268</v>
          </cell>
          <cell r="C20" t="str">
            <v>Конфеты Левушка 199 гр</v>
          </cell>
          <cell r="F20">
            <v>800</v>
          </cell>
        </row>
        <row r="21">
          <cell r="B21">
            <v>1952157</v>
          </cell>
          <cell r="C21" t="str">
            <v>Вафли Вечерняя тайна сливочные 120г</v>
          </cell>
          <cell r="F21">
            <v>1680</v>
          </cell>
        </row>
        <row r="22">
          <cell r="B22">
            <v>1972031</v>
          </cell>
          <cell r="C22" t="str">
            <v>КозинакТимоша Микс арахис/кунжут/лен150г</v>
          </cell>
          <cell r="F22">
            <v>3000</v>
          </cell>
        </row>
        <row r="23">
          <cell r="B23">
            <v>1980042</v>
          </cell>
          <cell r="C23" t="str">
            <v>ЖевРез Wrigley's 5 Свежая мята 31,2г</v>
          </cell>
          <cell r="F23">
            <v>700</v>
          </cell>
        </row>
        <row r="24">
          <cell r="B24">
            <v>1981070</v>
          </cell>
          <cell r="C24" t="str">
            <v>ЖевРез Орбит Ягодный микс 14г</v>
          </cell>
          <cell r="F24">
            <v>2100</v>
          </cell>
        </row>
        <row r="25">
          <cell r="B25">
            <v>3000175</v>
          </cell>
          <cell r="C25" t="str">
            <v>Стир порошок Bimax автом 400г Асс</v>
          </cell>
          <cell r="F25">
            <v>1920</v>
          </cell>
        </row>
        <row r="26">
          <cell r="B26">
            <v>3105115</v>
          </cell>
          <cell r="C26" t="str">
            <v>Влажные полотенца XL 60шт ЗТ</v>
          </cell>
          <cell r="F26">
            <v>800</v>
          </cell>
        </row>
        <row r="27">
          <cell r="B27">
            <v>3130184</v>
          </cell>
          <cell r="C27" t="str">
            <v>Т/бумага Zewa Exclusive 4сл 8рул</v>
          </cell>
          <cell r="F27">
            <v>1440</v>
          </cell>
        </row>
        <row r="28">
          <cell r="B28">
            <v>3130189</v>
          </cell>
          <cell r="C28" t="str">
            <v>Т/бумага Soffione Jasmine 4сл.6рул.аром</v>
          </cell>
          <cell r="F28">
            <v>960</v>
          </cell>
        </row>
        <row r="29">
          <cell r="B29">
            <v>3215073</v>
          </cell>
          <cell r="C29" t="str">
            <v>Мицеллярная вода 365  445 мл</v>
          </cell>
          <cell r="F29">
            <v>1350</v>
          </cell>
        </row>
        <row r="30">
          <cell r="B30">
            <v>3219284</v>
          </cell>
          <cell r="C30" t="str">
            <v>Бальзам д/губ Бархатные губки 4,5г Асс</v>
          </cell>
          <cell r="F30">
            <v>2500</v>
          </cell>
        </row>
        <row r="31">
          <cell r="B31">
            <v>3219357</v>
          </cell>
          <cell r="C31" t="str">
            <v>Крем-масло д/губ НарРец 4,5гр</v>
          </cell>
          <cell r="F31">
            <v>1920</v>
          </cell>
        </row>
        <row r="32">
          <cell r="B32">
            <v>3219417</v>
          </cell>
          <cell r="C32" t="str">
            <v>Бурлящий шар с игрушкой 130 г Асс</v>
          </cell>
          <cell r="F32">
            <v>1600</v>
          </cell>
        </row>
        <row r="33">
          <cell r="B33">
            <v>3219516</v>
          </cell>
          <cell r="C33" t="str">
            <v>Бальзам д/губ детский Happy Balm 3,6гАсс</v>
          </cell>
          <cell r="F33">
            <v>2136</v>
          </cell>
        </row>
        <row r="34">
          <cell r="B34">
            <v>3225037</v>
          </cell>
          <cell r="C34" t="str">
            <v>Масло д/волос Народные рецепты 155мл Асс</v>
          </cell>
          <cell r="F34">
            <v>1080</v>
          </cell>
        </row>
        <row r="35">
          <cell r="B35">
            <v>5025059</v>
          </cell>
          <cell r="C35" t="str">
            <v>Пакет д/завтрак.,1 л., 200 шт./рул._сзпи</v>
          </cell>
          <cell r="F35">
            <v>1680</v>
          </cell>
        </row>
        <row r="36">
          <cell r="B36">
            <v>5025178</v>
          </cell>
          <cell r="C36" t="str">
            <v>Пакеты для мусора 60л, 30шт_кп</v>
          </cell>
          <cell r="F36">
            <v>2500</v>
          </cell>
        </row>
        <row r="37">
          <cell r="B37">
            <v>5025230</v>
          </cell>
          <cell r="C37" t="str">
            <v>губки для мытья посуды, 3 шт.ТДЭН</v>
          </cell>
          <cell r="F37">
            <v>2640</v>
          </cell>
        </row>
        <row r="38">
          <cell r="B38">
            <v>5043127</v>
          </cell>
          <cell r="C38" t="str">
            <v>Перчатки суперпрочные BonHome,10 шт, Тис</v>
          </cell>
          <cell r="F38">
            <v>1440</v>
          </cell>
        </row>
        <row r="39">
          <cell r="B39">
            <v>5079080</v>
          </cell>
          <cell r="C39" t="str">
            <v>Корзинка ротанг M 16 л, ЛМР</v>
          </cell>
          <cell r="F39">
            <v>660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B1" t="str">
            <v>Код</v>
          </cell>
          <cell r="C1" t="str">
            <v>Номенклатура</v>
          </cell>
          <cell r="D1" t="str">
            <v>Характеристика</v>
          </cell>
          <cell r="E1" t="str">
            <v>Статус указания серий</v>
          </cell>
          <cell r="F1" t="str">
            <v>Количество</v>
          </cell>
        </row>
        <row r="2">
          <cell r="B2">
            <v>1530152</v>
          </cell>
          <cell r="C2" t="str">
            <v>Напит газ. Fresh Bar Пина Колада 0,480л</v>
          </cell>
          <cell r="F2">
            <v>840</v>
          </cell>
        </row>
        <row r="3">
          <cell r="B3">
            <v>1530349</v>
          </cell>
          <cell r="C3" t="str">
            <v>Напит газ. Bubble Way 350 мл Асс</v>
          </cell>
          <cell r="F3">
            <v>720</v>
          </cell>
        </row>
        <row r="4">
          <cell r="B4">
            <v>1606025</v>
          </cell>
          <cell r="C4" t="str">
            <v>Лапша BIGBON в ассорт.75гр</v>
          </cell>
          <cell r="F4">
            <v>3360</v>
          </cell>
        </row>
        <row r="5">
          <cell r="B5">
            <v>1606085</v>
          </cell>
          <cell r="C5" t="str">
            <v>Вермишель Роллтон быст.приг. 65г Асс</v>
          </cell>
          <cell r="F5">
            <v>2940</v>
          </cell>
        </row>
        <row r="6">
          <cell r="B6">
            <v>1701021</v>
          </cell>
          <cell r="C6" t="str">
            <v>Кофе мол.Черная карта тем обж 250гр м/у</v>
          </cell>
          <cell r="F6">
            <v>840</v>
          </cell>
        </row>
        <row r="7">
          <cell r="B7">
            <v>1705032</v>
          </cell>
          <cell r="C7" t="str">
            <v>Нап коф.раст MacCoffee DI TORINO 25,5гр</v>
          </cell>
          <cell r="F7">
            <v>1400</v>
          </cell>
        </row>
        <row r="8">
          <cell r="B8">
            <v>1720052</v>
          </cell>
          <cell r="C8" t="str">
            <v>Чай чёрный чабрец и мята  Daily Joy 100г</v>
          </cell>
          <cell r="F8">
            <v>1400</v>
          </cell>
        </row>
        <row r="9">
          <cell r="B9">
            <v>1923092</v>
          </cell>
          <cell r="C9" t="str">
            <v>Драже M&amp;M's с Арахисом 45гр</v>
          </cell>
          <cell r="F9">
            <v>1920</v>
          </cell>
        </row>
        <row r="10">
          <cell r="B10">
            <v>1950181</v>
          </cell>
          <cell r="C10" t="str">
            <v>Крекер Белогорье Кристо-Твисто 400г</v>
          </cell>
          <cell r="F10">
            <v>960</v>
          </cell>
        </row>
        <row r="11">
          <cell r="B11">
            <v>1951066</v>
          </cell>
          <cell r="C11" t="str">
            <v>Пряник Тульский с начинкой 140гр в Асс</v>
          </cell>
          <cell r="F11">
            <v>2350</v>
          </cell>
        </row>
        <row r="12">
          <cell r="B12">
            <v>1953084</v>
          </cell>
          <cell r="C12" t="str">
            <v>Маффины мини Русский бисквит 366 гр Асс</v>
          </cell>
          <cell r="F12">
            <v>480</v>
          </cell>
        </row>
        <row r="13">
          <cell r="B13">
            <v>2041350</v>
          </cell>
          <cell r="C13" t="str">
            <v>Орехи фисташковые жар сол NaturFoods 40г</v>
          </cell>
          <cell r="F13">
            <v>2100</v>
          </cell>
        </row>
        <row r="14">
          <cell r="B14">
            <v>3001132</v>
          </cell>
          <cell r="C14" t="str">
            <v>Кондиц.д/белья QUALITA STANDART 3л асс</v>
          </cell>
          <cell r="F14">
            <v>400</v>
          </cell>
        </row>
        <row r="15">
          <cell r="B15">
            <v>3005198</v>
          </cell>
          <cell r="C15" t="str">
            <v>Гель-бальзам д/мытья посуды 1,45л Асс</v>
          </cell>
          <cell r="F15">
            <v>400</v>
          </cell>
        </row>
        <row r="16">
          <cell r="B16">
            <v>3005263</v>
          </cell>
          <cell r="C16" t="str">
            <v>Гель д/мытья посуды SOYE 1000 мл</v>
          </cell>
          <cell r="F16">
            <v>1050</v>
          </cell>
        </row>
        <row r="17">
          <cell r="B17">
            <v>3005323</v>
          </cell>
          <cell r="C17" t="str">
            <v>Ср-во д/мытья посуды HausHerz 650мл асс</v>
          </cell>
          <cell r="F17">
            <v>560</v>
          </cell>
        </row>
        <row r="18">
          <cell r="B18">
            <v>3011099</v>
          </cell>
          <cell r="C18" t="str">
            <v>Чист.ср-во Azelit казан 600 мл</v>
          </cell>
          <cell r="F18">
            <v>560</v>
          </cell>
        </row>
        <row r="19">
          <cell r="B19">
            <v>3012175</v>
          </cell>
          <cell r="C19" t="str">
            <v>Ср-во д/сантехники WC-gel GRASS 680мл ас</v>
          </cell>
          <cell r="F19">
            <v>960</v>
          </cell>
        </row>
        <row r="20">
          <cell r="B20">
            <v>3101269</v>
          </cell>
          <cell r="C20" t="str">
            <v>Ola! ULTRA LUXE SUPER прокладки уп.7 Асс</v>
          </cell>
          <cell r="F20">
            <v>1800</v>
          </cell>
        </row>
        <row r="21">
          <cell r="B21">
            <v>3101270</v>
          </cell>
          <cell r="C21" t="str">
            <v>Ola! ULTRA LUXE NIGHT прокладки уп.6 Асс</v>
          </cell>
          <cell r="F21">
            <v>1440</v>
          </cell>
        </row>
        <row r="22">
          <cell r="B22">
            <v>3122388</v>
          </cell>
          <cell r="C22" t="str">
            <v>Детская з/паста Лесной Бальзам 60мл Асс</v>
          </cell>
          <cell r="F22">
            <v>2400</v>
          </cell>
        </row>
        <row r="23">
          <cell r="B23">
            <v>3123042</v>
          </cell>
          <cell r="C23" t="str">
            <v>Опол п/рта Vilsendent 500мл Асс</v>
          </cell>
          <cell r="F23">
            <v>1080</v>
          </cell>
        </row>
        <row r="24">
          <cell r="B24">
            <v>3130185</v>
          </cell>
          <cell r="C24" t="str">
            <v>Т/бум.PAPIA SILK EDITION 3сл.16рул.WR</v>
          </cell>
          <cell r="F24">
            <v>420</v>
          </cell>
        </row>
        <row r="25">
          <cell r="B25">
            <v>3211263</v>
          </cell>
          <cell r="C25" t="str">
            <v>Ж/мыло парф. Milana 1000мл асс</v>
          </cell>
          <cell r="F25">
            <v>420</v>
          </cell>
        </row>
        <row r="26">
          <cell r="B26">
            <v>3217444</v>
          </cell>
          <cell r="C26" t="str">
            <v>Гель-бальзам д/рук ОВЕЧЬЕ МАСЛО 70млАсс</v>
          </cell>
          <cell r="F26">
            <v>1440</v>
          </cell>
        </row>
        <row r="27">
          <cell r="B27">
            <v>3219205</v>
          </cell>
          <cell r="C27" t="str">
            <v>Тушь для ресниц Jeanmishel асс. ЖМ</v>
          </cell>
          <cell r="F27">
            <v>3600</v>
          </cell>
        </row>
        <row r="28">
          <cell r="B28">
            <v>3220664</v>
          </cell>
          <cell r="C28" t="str">
            <v>Шампунь д/волос Belle Coctail NEW 600 мл</v>
          </cell>
          <cell r="F28">
            <v>840</v>
          </cell>
        </row>
        <row r="29">
          <cell r="B29">
            <v>3222054</v>
          </cell>
          <cell r="C29" t="str">
            <v>Лак д/волос Professional look 300мл Асс</v>
          </cell>
          <cell r="F29">
            <v>1440</v>
          </cell>
        </row>
        <row r="30">
          <cell r="B30">
            <v>3231020</v>
          </cell>
          <cell r="C30" t="str">
            <v>Пилинг-маска д/лица Чистая Линия 75млАсс</v>
          </cell>
          <cell r="F30">
            <v>1400</v>
          </cell>
        </row>
        <row r="31">
          <cell r="B31">
            <v>4000306</v>
          </cell>
          <cell r="C31" t="str">
            <v>Сер.кн."Рисуем наклейками" СВЕЖИЙВЕТ</v>
          </cell>
          <cell r="F31">
            <v>840</v>
          </cell>
        </row>
        <row r="32">
          <cell r="B32">
            <v>4000345</v>
          </cell>
          <cell r="C32" t="str">
            <v>Книги Фэнтэзи РОСМЭН</v>
          </cell>
          <cell r="F32">
            <v>700</v>
          </cell>
        </row>
        <row r="33">
          <cell r="B33">
            <v>5025080</v>
          </cell>
          <cell r="C33" t="str">
            <v>Губка для посуды Bon Home 12шт,СНБИ</v>
          </cell>
          <cell r="F33">
            <v>1680</v>
          </cell>
        </row>
        <row r="34">
          <cell r="B34">
            <v>5026181</v>
          </cell>
          <cell r="C34" t="str">
            <v>Набор губок д/cильных загрязн7шт,ТЕК</v>
          </cell>
          <cell r="F34">
            <v>1680</v>
          </cell>
        </row>
        <row r="35">
          <cell r="B35">
            <v>5036444</v>
          </cell>
          <cell r="C35" t="str">
            <v>Сырница, 20*20*11.3 см УНИКА</v>
          </cell>
          <cell r="F35">
            <v>840</v>
          </cell>
        </row>
        <row r="36">
          <cell r="B36">
            <v>5043089</v>
          </cell>
          <cell r="C36" t="str">
            <v>Перчатки хозяйственные BonHome 10 шт_ТИС</v>
          </cell>
          <cell r="F36">
            <v>1890</v>
          </cell>
        </row>
        <row r="37">
          <cell r="B37">
            <v>5220024</v>
          </cell>
          <cell r="C37" t="str">
            <v>Открытка новогодняя ПP</v>
          </cell>
          <cell r="F37">
            <v>4800</v>
          </cell>
        </row>
        <row r="38">
          <cell r="B38">
            <v>5311097</v>
          </cell>
          <cell r="C38" t="str">
            <v>Салфетки НГ, 33*33 см, 3 слоя, 20л Лилия</v>
          </cell>
          <cell r="F38">
            <v>840</v>
          </cell>
        </row>
        <row r="39">
          <cell r="B39">
            <v>5706379</v>
          </cell>
          <cell r="C39" t="str">
            <v>Картина по номер.на холст.с крас.Колорит</v>
          </cell>
          <cell r="F39">
            <v>1050</v>
          </cell>
        </row>
        <row r="40">
          <cell r="B40">
            <v>5710281</v>
          </cell>
          <cell r="C40" t="str">
            <v>БлокнотА6 с пласт обл. ErichKrause</v>
          </cell>
          <cell r="F40">
            <v>1680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B1" t="str">
            <v>Код</v>
          </cell>
          <cell r="C1" t="str">
            <v>Номенклатура</v>
          </cell>
          <cell r="D1" t="str">
            <v>Характеристика</v>
          </cell>
          <cell r="E1" t="str">
            <v>Статус указания серий</v>
          </cell>
          <cell r="F1" t="str">
            <v>Количество</v>
          </cell>
        </row>
        <row r="2">
          <cell r="B2">
            <v>1521071</v>
          </cell>
          <cell r="C2" t="str">
            <v>Вода детс. Святой Источник Спортик 0.33л</v>
          </cell>
          <cell r="F2">
            <v>720</v>
          </cell>
        </row>
        <row r="3">
          <cell r="B3">
            <v>1542081</v>
          </cell>
          <cell r="C3" t="str">
            <v>Напиток сокосодержащий Привет Асс. 0,2л</v>
          </cell>
          <cell r="F3">
            <v>2430</v>
          </cell>
        </row>
        <row r="4">
          <cell r="B4">
            <v>1606088</v>
          </cell>
          <cell r="C4" t="str">
            <v>ЛапшаBig Bon Max в ассорт.стак 85гр</v>
          </cell>
          <cell r="F4">
            <v>1680</v>
          </cell>
        </row>
        <row r="5">
          <cell r="B5">
            <v>1720085</v>
          </cell>
          <cell r="C5" t="str">
            <v>Чай чёрн байх бергамот Daily Joy 100г</v>
          </cell>
          <cell r="F5">
            <v>1200</v>
          </cell>
        </row>
        <row r="6">
          <cell r="B6">
            <v>1724125</v>
          </cell>
          <cell r="C6" t="str">
            <v>Чай черный Tess Карамель Шарм 20пир*1,8г</v>
          </cell>
          <cell r="F6">
            <v>1080</v>
          </cell>
        </row>
        <row r="7">
          <cell r="B7">
            <v>1725047</v>
          </cell>
          <cell r="C7" t="str">
            <v>Чайн.нап.Имп.Чай Луговая ромашка25п*1,5г</v>
          </cell>
          <cell r="F7">
            <v>3840</v>
          </cell>
        </row>
        <row r="8">
          <cell r="B8">
            <v>1913026</v>
          </cell>
          <cell r="C8" t="str">
            <v>Злаковый батончик Kerlli 50г Асс</v>
          </cell>
          <cell r="F8">
            <v>1440</v>
          </cell>
        </row>
        <row r="9">
          <cell r="B9">
            <v>1930456</v>
          </cell>
          <cell r="C9" t="str">
            <v>Конфеты KONFESTA 180г Асс.</v>
          </cell>
          <cell r="F9">
            <v>840</v>
          </cell>
        </row>
        <row r="10">
          <cell r="B10">
            <v>1933176</v>
          </cell>
          <cell r="C10" t="str">
            <v>Конфеты Пухлый Кролик ванил.плом.НГ150гр</v>
          </cell>
          <cell r="F10">
            <v>840</v>
          </cell>
        </row>
        <row r="11">
          <cell r="B11">
            <v>1933225</v>
          </cell>
          <cell r="C11" t="str">
            <v>Сладкий календарь 55г Асс</v>
          </cell>
          <cell r="F11">
            <v>1000</v>
          </cell>
        </row>
        <row r="12">
          <cell r="B12">
            <v>1950572</v>
          </cell>
          <cell r="C12" t="str">
            <v>Крекер Яшкино с сыром 135г</v>
          </cell>
          <cell r="F12">
            <v>1200</v>
          </cell>
        </row>
        <row r="13">
          <cell r="B13">
            <v>1950909</v>
          </cell>
          <cell r="C13" t="str">
            <v>Печенье Choco Pie вишня 360г</v>
          </cell>
          <cell r="F13">
            <v>560</v>
          </cell>
        </row>
        <row r="14">
          <cell r="B14">
            <v>1980038</v>
          </cell>
          <cell r="C14" t="str">
            <v>ЖевРез Wrigley's 5 Сладкие ягоды 31,2г</v>
          </cell>
          <cell r="F14">
            <v>800</v>
          </cell>
        </row>
        <row r="15">
          <cell r="B15">
            <v>2041182</v>
          </cell>
          <cell r="C15" t="str">
            <v>Арахисовая смесь с фруктами 300гр.</v>
          </cell>
          <cell r="F15">
            <v>1050</v>
          </cell>
        </row>
        <row r="16">
          <cell r="B16">
            <v>2041332</v>
          </cell>
          <cell r="C16" t="str">
            <v>Кокосовые чипсы San Martin 40г Асс</v>
          </cell>
          <cell r="F16">
            <v>1056</v>
          </cell>
        </row>
        <row r="17">
          <cell r="B17">
            <v>3000307</v>
          </cell>
          <cell r="C17" t="str">
            <v>Стир порошок BiMax Automat 2400 г</v>
          </cell>
          <cell r="F17">
            <v>360</v>
          </cell>
        </row>
        <row r="18">
          <cell r="B18">
            <v>3001129</v>
          </cell>
          <cell r="C18" t="str">
            <v>Кондиц.д/белья QUALITA STANDART 1,3л асс</v>
          </cell>
          <cell r="F18">
            <v>840</v>
          </cell>
        </row>
        <row r="19">
          <cell r="B19">
            <v>3004011</v>
          </cell>
          <cell r="C19" t="str">
            <v>Антистатик ЛАНА 3в1 200 мл</v>
          </cell>
          <cell r="F19">
            <v>1920</v>
          </cell>
        </row>
        <row r="20">
          <cell r="B20">
            <v>3011112</v>
          </cell>
          <cell r="C20" t="str">
            <v>Универсальный очиститель Greenfield 1 кг</v>
          </cell>
          <cell r="F20">
            <v>1350</v>
          </cell>
        </row>
        <row r="21">
          <cell r="B21">
            <v>3101135</v>
          </cell>
          <cell r="C21" t="str">
            <v>Прокладки Либресс Ultra ночн 16шт</v>
          </cell>
          <cell r="F21">
            <v>500</v>
          </cell>
        </row>
        <row r="22">
          <cell r="B22">
            <v>3115076</v>
          </cell>
          <cell r="C22" t="str">
            <v>З/паста Juicy Lab детская 45г Асс</v>
          </cell>
          <cell r="F22">
            <v>1800</v>
          </cell>
        </row>
        <row r="23">
          <cell r="B23">
            <v>3120142</v>
          </cell>
          <cell r="C23" t="str">
            <v>З/щетка Vilsen brush Древесн.уголь средн</v>
          </cell>
          <cell r="F23">
            <v>1440</v>
          </cell>
        </row>
        <row r="24">
          <cell r="B24">
            <v>3130164</v>
          </cell>
          <cell r="C24" t="str">
            <v>Т/бумага Soffione 3сл 8рул Арх</v>
          </cell>
          <cell r="F24">
            <v>1040</v>
          </cell>
        </row>
        <row r="25">
          <cell r="B25">
            <v>3210067</v>
          </cell>
          <cell r="C25" t="str">
            <v>Абсолют т/мыло 4*75г в асс</v>
          </cell>
          <cell r="F25">
            <v>1440</v>
          </cell>
        </row>
        <row r="26">
          <cell r="B26">
            <v>3210124</v>
          </cell>
          <cell r="C26" t="str">
            <v>Т/мыло Absolut 90г асс</v>
          </cell>
          <cell r="F26">
            <v>3600</v>
          </cell>
        </row>
        <row r="27">
          <cell r="B27">
            <v>3210133</v>
          </cell>
          <cell r="C27" t="str">
            <v>Т/мыло FAX  140г асс.Эв</v>
          </cell>
          <cell r="F27">
            <v>2400</v>
          </cell>
        </row>
        <row r="28">
          <cell r="B28">
            <v>3212392</v>
          </cell>
          <cell r="C28" t="str">
            <v>Гель д/душа Belle Coctail NEW 600 мл</v>
          </cell>
          <cell r="F28">
            <v>840</v>
          </cell>
        </row>
        <row r="29">
          <cell r="B29">
            <v>3216140</v>
          </cell>
          <cell r="C29" t="str">
            <v>Бальзам Яд гюрзы разогревающий 50мл</v>
          </cell>
          <cell r="F29">
            <v>2160</v>
          </cell>
        </row>
        <row r="30">
          <cell r="B30">
            <v>3217103</v>
          </cell>
          <cell r="C30" t="str">
            <v>Актив гель Сустамол zd 50мл ЗД</v>
          </cell>
          <cell r="F30">
            <v>2400</v>
          </cell>
        </row>
        <row r="31">
          <cell r="B31">
            <v>4010008</v>
          </cell>
          <cell r="C31" t="str">
            <v>Сер.кн. Многоразовые наклейки ИЗДАТСТР</v>
          </cell>
          <cell r="F31">
            <v>2240</v>
          </cell>
        </row>
        <row r="32">
          <cell r="B32">
            <v>4030167</v>
          </cell>
          <cell r="C32" t="str">
            <v>Большая водная раскраска ПРОФПРЕСС</v>
          </cell>
          <cell r="F32">
            <v>1260</v>
          </cell>
        </row>
        <row r="33">
          <cell r="B33">
            <v>5040467</v>
          </cell>
          <cell r="C33" t="str">
            <v>Тряпка для пола 80*100Монро</v>
          </cell>
          <cell r="F33">
            <v>1680</v>
          </cell>
        </row>
        <row r="34">
          <cell r="B34">
            <v>5040556</v>
          </cell>
          <cell r="C34" t="str">
            <v>Насадка для швабры 42*12 см,1шт Бико</v>
          </cell>
          <cell r="F34">
            <v>1920</v>
          </cell>
        </row>
        <row r="35">
          <cell r="B35">
            <v>5069561</v>
          </cell>
          <cell r="C35" t="str">
            <v>Корзинка ажурная с крышкой, террапласт</v>
          </cell>
          <cell r="F35">
            <v>1120</v>
          </cell>
        </row>
        <row r="36">
          <cell r="B36">
            <v>5079088</v>
          </cell>
          <cell r="C36" t="str">
            <v>Корзина для белья с крышкой 30 л, ЛМР</v>
          </cell>
          <cell r="F36">
            <v>371</v>
          </cell>
        </row>
        <row r="37">
          <cell r="B37">
            <v>5200331</v>
          </cell>
          <cell r="C37" t="str">
            <v>Бумага 2-хсторон.упаковочная,70*200см РЕ</v>
          </cell>
          <cell r="F37">
            <v>2640</v>
          </cell>
        </row>
        <row r="38">
          <cell r="B38">
            <v>5210437</v>
          </cell>
          <cell r="C38" t="str">
            <v>Сувенир-подвеска «Хамса» ПТ</v>
          </cell>
          <cell r="F38">
            <v>1080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B1" t="str">
            <v>Код</v>
          </cell>
          <cell r="C1" t="str">
            <v>Номенклатура</v>
          </cell>
          <cell r="D1" t="str">
            <v>Характеристика</v>
          </cell>
          <cell r="E1" t="str">
            <v>Статус указания серий</v>
          </cell>
          <cell r="F1" t="str">
            <v>Количество</v>
          </cell>
        </row>
        <row r="2">
          <cell r="B2">
            <v>1725088</v>
          </cell>
          <cell r="C2" t="str">
            <v>Чай зелен.жасмин Зеленая Панда 25п*2гр</v>
          </cell>
          <cell r="F2">
            <v>800</v>
          </cell>
        </row>
        <row r="3">
          <cell r="B3">
            <v>1910110</v>
          </cell>
          <cell r="C3" t="str">
            <v>Мармелад Тяну-Ка Яблоко 200 гр</v>
          </cell>
          <cell r="F3">
            <v>1080</v>
          </cell>
        </row>
        <row r="4">
          <cell r="B4">
            <v>1912102</v>
          </cell>
          <cell r="C4" t="str">
            <v>Зефир возд.Пухлый Кролик мини 40гр</v>
          </cell>
          <cell r="F4">
            <v>2800</v>
          </cell>
        </row>
        <row r="5">
          <cell r="B5">
            <v>1912116</v>
          </cell>
          <cell r="C5" t="str">
            <v>Зефир возд Пух.Кр.с нач.в асс 85гр</v>
          </cell>
          <cell r="F5">
            <v>1960</v>
          </cell>
        </row>
        <row r="6">
          <cell r="B6">
            <v>1922070</v>
          </cell>
          <cell r="C6" t="str">
            <v>Конфеты жевательные Фруззи микс 180г</v>
          </cell>
          <cell r="F6">
            <v>1280</v>
          </cell>
        </row>
        <row r="7">
          <cell r="B7">
            <v>1923105</v>
          </cell>
          <cell r="C7" t="str">
            <v>Драже M&amp;M's Шоколад 45гр</v>
          </cell>
          <cell r="F7">
            <v>1920</v>
          </cell>
        </row>
        <row r="8">
          <cell r="B8">
            <v>1950476</v>
          </cell>
          <cell r="C8" t="str">
            <v>Печенье Любятово Мюсли клюква/изюм 120г</v>
          </cell>
          <cell r="F8">
            <v>1200</v>
          </cell>
        </row>
        <row r="9">
          <cell r="B9">
            <v>1950632</v>
          </cell>
          <cell r="C9" t="str">
            <v>Печенье овсяное классич. 500 гр.</v>
          </cell>
          <cell r="F9">
            <v>1260</v>
          </cell>
        </row>
        <row r="10">
          <cell r="B10">
            <v>1950662</v>
          </cell>
          <cell r="C10" t="str">
            <v>Печенье сахарное Сладиал говорушки 400гр</v>
          </cell>
          <cell r="F10">
            <v>900</v>
          </cell>
        </row>
        <row r="11">
          <cell r="B11">
            <v>1950711</v>
          </cell>
          <cell r="C11" t="str">
            <v>Печенье Хлебный спас овсяное 230г Асс</v>
          </cell>
          <cell r="F11">
            <v>800</v>
          </cell>
        </row>
        <row r="12">
          <cell r="B12">
            <v>1950894</v>
          </cell>
          <cell r="C12" t="str">
            <v>Печенье сдобное Солнечное утро 240г ГОСТ</v>
          </cell>
          <cell r="F12">
            <v>960</v>
          </cell>
        </row>
        <row r="13">
          <cell r="B13">
            <v>1952128</v>
          </cell>
          <cell r="C13" t="str">
            <v>Ваф.труб.Со вкусом шоко/сливк 500р.ассор</v>
          </cell>
          <cell r="F13">
            <v>700</v>
          </cell>
        </row>
        <row r="14">
          <cell r="B14">
            <v>1952209</v>
          </cell>
          <cell r="C14" t="str">
            <v>Вафли Волжский Пекарь 400г в асс</v>
          </cell>
          <cell r="F14">
            <v>900</v>
          </cell>
        </row>
        <row r="15">
          <cell r="B15">
            <v>1962074</v>
          </cell>
          <cell r="C15" t="str">
            <v>Пирожное бискв. FRESH PIE 300г Асс.</v>
          </cell>
          <cell r="F15">
            <v>560</v>
          </cell>
        </row>
        <row r="16">
          <cell r="B16">
            <v>1980044</v>
          </cell>
          <cell r="C16" t="str">
            <v>ЖевРез Эклипс Ледяная свежесть 13,6г</v>
          </cell>
          <cell r="F16">
            <v>2400</v>
          </cell>
        </row>
        <row r="17">
          <cell r="B17">
            <v>1980045</v>
          </cell>
          <cell r="C17" t="str">
            <v>ЖевРез Эклипс Ледяная вишня 13,6гр</v>
          </cell>
          <cell r="F17">
            <v>2400</v>
          </cell>
        </row>
        <row r="18">
          <cell r="B18">
            <v>1980046</v>
          </cell>
          <cell r="C18" t="str">
            <v>ЖевРез Эклипс Лесная Ягода  13,6гр</v>
          </cell>
          <cell r="F18">
            <v>2400</v>
          </cell>
        </row>
        <row r="19">
          <cell r="B19">
            <v>3001092</v>
          </cell>
          <cell r="C19" t="str">
            <v>Е делюкс кондиционер д/белья 1,7л</v>
          </cell>
          <cell r="F19">
            <v>480</v>
          </cell>
        </row>
        <row r="20">
          <cell r="B20">
            <v>3005315</v>
          </cell>
          <cell r="C20" t="str">
            <v>Ср-во для/посуды MamaUltimate 1.3л Асс</v>
          </cell>
          <cell r="F20">
            <v>480</v>
          </cell>
        </row>
        <row r="21">
          <cell r="B21">
            <v>3012021</v>
          </cell>
          <cell r="C21" t="str">
            <v>Гель д/туал.Homestar 750г асс СТМ СХЗ</v>
          </cell>
          <cell r="F21">
            <v>1050</v>
          </cell>
        </row>
        <row r="22">
          <cell r="B22">
            <v>3013034</v>
          </cell>
          <cell r="C22" t="str">
            <v>Ср-во д/чист.труб Санфор 1000г асс СХЗ</v>
          </cell>
          <cell r="F22">
            <v>800</v>
          </cell>
        </row>
        <row r="23">
          <cell r="B23">
            <v>3130108</v>
          </cell>
          <cell r="C23" t="str">
            <v>Т/бумага Zewa Comfort 3сл 6рул</v>
          </cell>
          <cell r="F23">
            <v>700</v>
          </cell>
        </row>
        <row r="24">
          <cell r="B24">
            <v>3130173</v>
          </cell>
          <cell r="C24" t="str">
            <v>Т/бум.PAPIA ROYAL EDITION 4сл.8рул.ХТ</v>
          </cell>
          <cell r="F24">
            <v>700</v>
          </cell>
        </row>
        <row r="25">
          <cell r="B25">
            <v>3131019</v>
          </cell>
          <cell r="C25" t="str">
            <v>Полотенца Familia XXL 2сл 2рул</v>
          </cell>
          <cell r="F25">
            <v>960</v>
          </cell>
        </row>
        <row r="26">
          <cell r="B26">
            <v>3215476</v>
          </cell>
          <cell r="C26" t="str">
            <v>Лосьон "Болтушка салициловая+Zn" 25мл</v>
          </cell>
          <cell r="F26">
            <v>960</v>
          </cell>
        </row>
        <row r="27">
          <cell r="B27">
            <v>3215711</v>
          </cell>
          <cell r="C27" t="str">
            <v>Сыворотка д/лица BeautyVisage 30мл</v>
          </cell>
          <cell r="F27">
            <v>1330</v>
          </cell>
        </row>
        <row r="28">
          <cell r="B28">
            <v>3219526</v>
          </cell>
          <cell r="C28" t="str">
            <v>Морская соль для ванн Асс 1000 г</v>
          </cell>
          <cell r="F28">
            <v>720</v>
          </cell>
        </row>
        <row r="29">
          <cell r="B29">
            <v>3220573</v>
          </cell>
          <cell r="C29" t="str">
            <v>Шампунь проф. PERFECT HAIR 500мл асс</v>
          </cell>
          <cell r="F29">
            <v>900</v>
          </cell>
        </row>
        <row r="30">
          <cell r="B30">
            <v>3220675</v>
          </cell>
          <cell r="C30" t="str">
            <v>Шампунь Прелесть Professional 600 млАсс</v>
          </cell>
          <cell r="F30">
            <v>600</v>
          </cell>
        </row>
        <row r="31">
          <cell r="B31">
            <v>3225164</v>
          </cell>
          <cell r="C31" t="str">
            <v>Маска для волос Floresan 450 мл Асс</v>
          </cell>
          <cell r="F31">
            <v>1080</v>
          </cell>
        </row>
        <row r="32">
          <cell r="B32">
            <v>5026182</v>
          </cell>
          <cell r="C32" t="str">
            <v>Губка для посуды профильная 5шт, СНБИ</v>
          </cell>
          <cell r="F32">
            <v>1920</v>
          </cell>
        </row>
        <row r="33">
          <cell r="B33">
            <v>5036443</v>
          </cell>
          <cell r="C33" t="str">
            <v>Масленка УНИКА</v>
          </cell>
          <cell r="F33">
            <v>1050</v>
          </cell>
        </row>
        <row r="34">
          <cell r="B34">
            <v>5053064</v>
          </cell>
          <cell r="C34" t="str">
            <v>Чистящее средство"ПЕНА-Очиститель",150мл</v>
          </cell>
          <cell r="F34">
            <v>1440</v>
          </cell>
        </row>
        <row r="35">
          <cell r="B35">
            <v>5054146</v>
          </cell>
          <cell r="C35" t="str">
            <v>Стельки многослойные ЭКСТРА теплые,Тек</v>
          </cell>
          <cell r="F35">
            <v>1440</v>
          </cell>
        </row>
        <row r="36">
          <cell r="B36">
            <v>5067040</v>
          </cell>
          <cell r="C36" t="str">
            <v>Таз цветной 13 л, Иланпласт</v>
          </cell>
          <cell r="F36">
            <v>600</v>
          </cell>
        </row>
        <row r="37">
          <cell r="B37">
            <v>5312943</v>
          </cell>
          <cell r="C37" t="str">
            <v>Мишура "Новогодняя", 10*200 см НИКЕ</v>
          </cell>
          <cell r="F37">
            <v>3000</v>
          </cell>
        </row>
        <row r="38">
          <cell r="B38">
            <v>5710218</v>
          </cell>
          <cell r="C38" t="str">
            <v>Записная книга А5 80л. МИКС ПРОФ</v>
          </cell>
          <cell r="F38">
            <v>960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B1" t="str">
            <v>Код</v>
          </cell>
          <cell r="C1" t="str">
            <v>Номенклатура</v>
          </cell>
          <cell r="D1" t="str">
            <v>Характеристика</v>
          </cell>
          <cell r="E1" t="str">
            <v>Статус указания серий</v>
          </cell>
          <cell r="F1" t="str">
            <v>Количество</v>
          </cell>
        </row>
        <row r="2">
          <cell r="B2">
            <v>3120110</v>
          </cell>
          <cell r="C2" t="str">
            <v>З/щетка SMILE CARE бамбук.уг.средн.</v>
          </cell>
          <cell r="F2">
            <v>960</v>
          </cell>
        </row>
        <row r="3">
          <cell r="B3">
            <v>3215866</v>
          </cell>
          <cell r="C3" t="str">
            <v>Патчи д/глаз Angel Key 80шт Асс</v>
          </cell>
          <cell r="F3">
            <v>1920</v>
          </cell>
        </row>
        <row r="4">
          <cell r="B4">
            <v>5025253</v>
          </cell>
          <cell r="C4" t="str">
            <v>Пакеты для хранения и заморозки,40шт_ИМП</v>
          </cell>
          <cell r="F4">
            <v>1680</v>
          </cell>
        </row>
        <row r="5">
          <cell r="B5">
            <v>5036458</v>
          </cell>
          <cell r="C5" t="str">
            <v>Бутылка для воды "Bobr", 1 л</v>
          </cell>
          <cell r="F5">
            <v>720</v>
          </cell>
        </row>
        <row r="6">
          <cell r="B6">
            <v>5036463</v>
          </cell>
          <cell r="C6" t="str">
            <v>Банка "Pure", 1.35 л</v>
          </cell>
          <cell r="F6">
            <v>840</v>
          </cell>
        </row>
        <row r="7">
          <cell r="B7">
            <v>5040174</v>
          </cell>
          <cell r="C7" t="str">
            <v>Тряпочки из микрофибры, 30*30см,5 шт ИМП</v>
          </cell>
          <cell r="F7">
            <v>2400</v>
          </cell>
        </row>
        <row r="8">
          <cell r="B8">
            <v>5040272</v>
          </cell>
          <cell r="C8" t="str">
            <v>Моп для швабры_ИМП</v>
          </cell>
          <cell r="F8">
            <v>2400</v>
          </cell>
        </row>
        <row r="9">
          <cell r="B9">
            <v>5060498</v>
          </cell>
          <cell r="C9" t="str">
            <v>Крючок, 2 шт_ИМП</v>
          </cell>
          <cell r="F9">
            <v>2400</v>
          </cell>
        </row>
        <row r="10">
          <cell r="B10">
            <v>5062047</v>
          </cell>
          <cell r="C10" t="str">
            <v>Вакуумный пакет 50*60см_ИМП</v>
          </cell>
          <cell r="F10">
            <v>1440</v>
          </cell>
        </row>
        <row r="11">
          <cell r="B11">
            <v>5092519</v>
          </cell>
          <cell r="C11" t="str">
            <v>Подставка д/кух принадл "Три", 20*12.5см</v>
          </cell>
          <cell r="F11">
            <v>1080</v>
          </cell>
        </row>
        <row r="12">
          <cell r="B12">
            <v>5093649</v>
          </cell>
          <cell r="C12" t="str">
            <v>Пиала (боул) "IDEA", 260 мл</v>
          </cell>
          <cell r="F12">
            <v>840</v>
          </cell>
        </row>
        <row r="13">
          <cell r="B13">
            <v>5093650</v>
          </cell>
          <cell r="C13" t="str">
            <v>Тарелка "IDEA", 20 см</v>
          </cell>
          <cell r="F13">
            <v>840</v>
          </cell>
        </row>
        <row r="14">
          <cell r="B14">
            <v>5093652</v>
          </cell>
          <cell r="C14" t="str">
            <v>Тарелка "IDEA", 26 см</v>
          </cell>
          <cell r="F14">
            <v>840</v>
          </cell>
        </row>
        <row r="15">
          <cell r="B15">
            <v>5093720</v>
          </cell>
          <cell r="C15" t="str">
            <v>Стакан "Glass", 410 мл</v>
          </cell>
          <cell r="F15">
            <v>2640</v>
          </cell>
        </row>
        <row r="16">
          <cell r="B16">
            <v>5211150</v>
          </cell>
          <cell r="C16" t="str">
            <v>Рамка для фото, картин, дипл. 40*30 ИМП</v>
          </cell>
          <cell r="F16">
            <v>1280</v>
          </cell>
        </row>
        <row r="17">
          <cell r="B17">
            <v>5213038</v>
          </cell>
          <cell r="C17" t="str">
            <v>Репродукция "Импасто", 30*40 смИМП</v>
          </cell>
          <cell r="F17">
            <v>540</v>
          </cell>
        </row>
        <row r="18">
          <cell r="B18">
            <v>5213039</v>
          </cell>
          <cell r="C18" t="str">
            <v>Настенный декор (Репродукция в раме) ИМП</v>
          </cell>
          <cell r="F18">
            <v>600</v>
          </cell>
        </row>
        <row r="19">
          <cell r="B19">
            <v>5240085</v>
          </cell>
          <cell r="C19" t="str">
            <v>Ветка декоративная "Фэнтази", 2 шт ИМП</v>
          </cell>
          <cell r="F19">
            <v>1200</v>
          </cell>
        </row>
        <row r="20">
          <cell r="B20">
            <v>5244265</v>
          </cell>
          <cell r="C20" t="str">
            <v>ДекорПодставка д/аксессуаров "Бьюти" ИМП</v>
          </cell>
          <cell r="F20">
            <v>900</v>
          </cell>
        </row>
        <row r="21">
          <cell r="B21">
            <v>5244304</v>
          </cell>
          <cell r="C21" t="str">
            <v>Искусственное растение "Бонсай" ИМП</v>
          </cell>
          <cell r="F21">
            <v>900</v>
          </cell>
        </row>
        <row r="22">
          <cell r="B22">
            <v>5244958</v>
          </cell>
          <cell r="C22" t="str">
            <v>Зеркало декоративное "Гранде" ИМП</v>
          </cell>
          <cell r="F22">
            <v>900</v>
          </cell>
        </row>
        <row r="23">
          <cell r="B23">
            <v>5244959</v>
          </cell>
          <cell r="C23" t="str">
            <v>Декоративный поднос "Гранде" ИМП</v>
          </cell>
          <cell r="F23">
            <v>900</v>
          </cell>
        </row>
        <row r="24">
          <cell r="B24">
            <v>5244973</v>
          </cell>
          <cell r="C24" t="str">
            <v>Декор корзина c крышкой овальная ИМП</v>
          </cell>
          <cell r="F24">
            <v>810</v>
          </cell>
        </row>
        <row r="25">
          <cell r="B25">
            <v>5244976</v>
          </cell>
          <cell r="C25" t="str">
            <v>Декоративный флакон с распылителем ИМП</v>
          </cell>
          <cell r="F25">
            <v>720</v>
          </cell>
        </row>
        <row r="26">
          <cell r="B26">
            <v>5244980</v>
          </cell>
          <cell r="C26" t="str">
            <v>Декоративная фигурка "Слон" ИМП</v>
          </cell>
          <cell r="F26">
            <v>570</v>
          </cell>
        </row>
        <row r="27">
          <cell r="B27">
            <v>5244982</v>
          </cell>
          <cell r="C27" t="str">
            <v>Декорация "Песочные часы"ИМП</v>
          </cell>
          <cell r="F27">
            <v>900</v>
          </cell>
        </row>
        <row r="28">
          <cell r="B28">
            <v>5601686</v>
          </cell>
          <cell r="C28" t="str">
            <v>Игровой набор "Ретро машинки" ИМП</v>
          </cell>
          <cell r="F28">
            <v>840</v>
          </cell>
        </row>
        <row r="29">
          <cell r="B29">
            <v>5604104</v>
          </cell>
          <cell r="C29" t="str">
            <v>Конструктор "Модель человека" ИМП</v>
          </cell>
          <cell r="F29">
            <v>840</v>
          </cell>
        </row>
        <row r="30">
          <cell r="B30">
            <v>5608641</v>
          </cell>
          <cell r="C30" t="str">
            <v>Игрушка "Растянушка" ИМП</v>
          </cell>
          <cell r="F30">
            <v>1680</v>
          </cell>
        </row>
        <row r="31">
          <cell r="B31">
            <v>5700250</v>
          </cell>
          <cell r="C31" t="str">
            <v>Набор двус.флом.с прояв-м эф.6ш/12ц ИМП</v>
          </cell>
          <cell r="F31">
            <v>1680</v>
          </cell>
        </row>
        <row r="32">
          <cell r="B32">
            <v>5701027</v>
          </cell>
          <cell r="C32" t="str">
            <v>Гибкая линейка-браслет 20 см ИМП</v>
          </cell>
          <cell r="F32">
            <v>2400</v>
          </cell>
        </row>
        <row r="33">
          <cell r="B33">
            <v>5810149</v>
          </cell>
          <cell r="C33" t="str">
            <v>Расческа для волос, 3 шт. ИМП</v>
          </cell>
          <cell r="F33">
            <v>1080</v>
          </cell>
        </row>
        <row r="34">
          <cell r="B34">
            <v>5810216</v>
          </cell>
          <cell r="C34" t="str">
            <v>Расческа для волос ИМП</v>
          </cell>
          <cell r="F34">
            <v>1440</v>
          </cell>
        </row>
        <row r="35">
          <cell r="B35">
            <v>5890196</v>
          </cell>
          <cell r="C35" t="str">
            <v>Резинка для волос, 200 шт. ИМП</v>
          </cell>
          <cell r="F35">
            <v>1200</v>
          </cell>
        </row>
        <row r="36">
          <cell r="B36">
            <v>5890201</v>
          </cell>
          <cell r="C36" t="str">
            <v>Резинка для волос, 6 шт. ИМП</v>
          </cell>
          <cell r="F36">
            <v>1200</v>
          </cell>
        </row>
        <row r="37">
          <cell r="B37">
            <v>5891040</v>
          </cell>
          <cell r="C37" t="str">
            <v>Набор для создания локонов, 4пр. ИМП</v>
          </cell>
          <cell r="F37">
            <v>1080</v>
          </cell>
        </row>
        <row r="38">
          <cell r="B38">
            <v>5912037</v>
          </cell>
          <cell r="C38" t="str">
            <v>Набор для шитья в коробке_ИМП</v>
          </cell>
          <cell r="F38">
            <v>1920</v>
          </cell>
        </row>
        <row r="39">
          <cell r="B39">
            <v>5930046</v>
          </cell>
          <cell r="C39" t="str">
            <v>Патчи д/макияжа глаз, 10пар(самокл) ИМП</v>
          </cell>
          <cell r="F39">
            <v>1080</v>
          </cell>
        </row>
        <row r="40">
          <cell r="B40">
            <v>5933016</v>
          </cell>
          <cell r="C40" t="str">
            <v>Набор дорожных флаконов, 8 предм ИМП</v>
          </cell>
          <cell r="F40">
            <v>1200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B1" t="str">
            <v>Код</v>
          </cell>
          <cell r="C1" t="str">
            <v>Номенклатура</v>
          </cell>
          <cell r="D1" t="str">
            <v>Характеристика</v>
          </cell>
          <cell r="E1" t="str">
            <v>Статус указания серий</v>
          </cell>
          <cell r="F1" t="str">
            <v>Количество</v>
          </cell>
        </row>
        <row r="2">
          <cell r="B2">
            <v>1521071</v>
          </cell>
          <cell r="C2" t="str">
            <v>Вода детс. Святой Источник Спортик 0.33л</v>
          </cell>
          <cell r="F2">
            <v>720</v>
          </cell>
        </row>
        <row r="3">
          <cell r="B3">
            <v>1600391</v>
          </cell>
          <cell r="C3" t="str">
            <v>Чипсы пшеничные 5G в ассорт. 45г.</v>
          </cell>
          <cell r="F3">
            <v>2800</v>
          </cell>
        </row>
        <row r="4">
          <cell r="B4">
            <v>1600394</v>
          </cell>
          <cell r="C4" t="str">
            <v>Чипсы пшеничные 5G в ассорт. 115г.</v>
          </cell>
          <cell r="F4">
            <v>1440</v>
          </cell>
        </row>
        <row r="5">
          <cell r="B5">
            <v>1606025</v>
          </cell>
          <cell r="C5" t="str">
            <v>Лапша BIGBON в ассорт.75гр</v>
          </cell>
          <cell r="F5">
            <v>2880</v>
          </cell>
        </row>
        <row r="6">
          <cell r="B6">
            <v>1606084</v>
          </cell>
          <cell r="C6" t="str">
            <v>Напиток растворим Шиповник Fitoline 80г</v>
          </cell>
          <cell r="F6">
            <v>2160</v>
          </cell>
        </row>
        <row r="7">
          <cell r="B7">
            <v>1630000</v>
          </cell>
          <cell r="C7" t="str">
            <v>Лапша яичная Роллтон400г</v>
          </cell>
          <cell r="F7">
            <v>800</v>
          </cell>
        </row>
        <row r="8">
          <cell r="B8">
            <v>1680029</v>
          </cell>
          <cell r="C8" t="str">
            <v>Перец черн. горошек 33г (мельничка) ЭВ</v>
          </cell>
          <cell r="F8">
            <v>720</v>
          </cell>
        </row>
        <row r="9">
          <cell r="B9">
            <v>1706007</v>
          </cell>
          <cell r="C9" t="str">
            <v>Цикорий Секрет Здоровья 150г СТМ</v>
          </cell>
          <cell r="F9">
            <v>1800</v>
          </cell>
        </row>
        <row r="10">
          <cell r="B10">
            <v>1725047</v>
          </cell>
          <cell r="C10" t="str">
            <v>Чайн.нап.Имп.Чай Луговая ромашка25п*1,5г</v>
          </cell>
          <cell r="F10">
            <v>2880</v>
          </cell>
        </row>
        <row r="11">
          <cell r="B11">
            <v>1910155</v>
          </cell>
          <cell r="C11" t="str">
            <v>Мармелад желейный ассорти 350 г</v>
          </cell>
          <cell r="F11">
            <v>900</v>
          </cell>
        </row>
        <row r="12">
          <cell r="B12">
            <v>1911034</v>
          </cell>
          <cell r="C12" t="str">
            <v>Пастила Белёвская без сахара 100г Асс.</v>
          </cell>
          <cell r="F12">
            <v>1820</v>
          </cell>
        </row>
        <row r="13">
          <cell r="B13">
            <v>1911038</v>
          </cell>
          <cell r="C13" t="str">
            <v>Пастила Белёвская без сахара 55г асс.</v>
          </cell>
          <cell r="F13">
            <v>2880</v>
          </cell>
        </row>
        <row r="14">
          <cell r="B14">
            <v>1912069</v>
          </cell>
          <cell r="C14" t="str">
            <v>Конф зефирные Пухлый Кролик 85гр.Асс</v>
          </cell>
          <cell r="F14">
            <v>1200</v>
          </cell>
        </row>
        <row r="15">
          <cell r="B15">
            <v>2041259</v>
          </cell>
          <cell r="C15" t="str">
            <v>Банан в шоколаде Banana Republic 90 гр</v>
          </cell>
          <cell r="F15">
            <v>1400</v>
          </cell>
        </row>
        <row r="16">
          <cell r="B16">
            <v>2041349</v>
          </cell>
          <cell r="C16" t="str">
            <v>Ядра арахиса жареные NaturFoods 150 г</v>
          </cell>
          <cell r="F16">
            <v>1500</v>
          </cell>
        </row>
        <row r="17">
          <cell r="B17">
            <v>3000599</v>
          </cell>
          <cell r="C17" t="str">
            <v>Гель д/стирки Bial 1500мл Асс</v>
          </cell>
          <cell r="F17">
            <v>720</v>
          </cell>
        </row>
        <row r="18">
          <cell r="B18">
            <v>3000622</v>
          </cell>
          <cell r="C18" t="str">
            <v>Гель д/стирки Вестар ДП 1,5л Асс</v>
          </cell>
          <cell r="F18">
            <v>280</v>
          </cell>
        </row>
        <row r="19">
          <cell r="B19">
            <v>3003098</v>
          </cell>
          <cell r="C19" t="str">
            <v>Пятновыводитель роликовый Perfetto 50мл</v>
          </cell>
          <cell r="F19">
            <v>2880</v>
          </cell>
        </row>
        <row r="20">
          <cell r="B20">
            <v>3010209</v>
          </cell>
          <cell r="C20" t="str">
            <v>Ч/ср-во MASTEREFFECT анти-известь 500 мл</v>
          </cell>
          <cell r="F20">
            <v>840</v>
          </cell>
        </row>
        <row r="21">
          <cell r="B21">
            <v>3012175</v>
          </cell>
          <cell r="C21" t="str">
            <v>Ср-во д/сантехники WC-gel GRASS 680мл ас</v>
          </cell>
          <cell r="F21">
            <v>1080</v>
          </cell>
        </row>
        <row r="22">
          <cell r="B22">
            <v>3102069</v>
          </cell>
          <cell r="C22" t="str">
            <v>Ежедн Bella panty soft 60+10шт Асс</v>
          </cell>
          <cell r="F22">
            <v>960</v>
          </cell>
        </row>
        <row r="23">
          <cell r="B23">
            <v>3104148</v>
          </cell>
          <cell r="C23" t="str">
            <v>Ватные диски bella cotton care 70 шт Асс</v>
          </cell>
          <cell r="F23">
            <v>2100</v>
          </cell>
        </row>
        <row r="24">
          <cell r="B24">
            <v>3115061</v>
          </cell>
          <cell r="C24" t="str">
            <v>Зубная паста TOLK Open smile 100 мл</v>
          </cell>
          <cell r="F24">
            <v>2160</v>
          </cell>
        </row>
        <row r="25">
          <cell r="B25">
            <v>3122328</v>
          </cell>
          <cell r="C25" t="str">
            <v>З/паста Silcamed 175г Асс</v>
          </cell>
          <cell r="F25">
            <v>1440</v>
          </cell>
        </row>
        <row r="26">
          <cell r="B26">
            <v>3130124</v>
          </cell>
          <cell r="C26" t="str">
            <v>Т/бумага PAPIA 3сл 12рул. ХТ</v>
          </cell>
          <cell r="F26">
            <v>490</v>
          </cell>
        </row>
        <row r="27">
          <cell r="B27">
            <v>3210209</v>
          </cell>
          <cell r="C27" t="str">
            <v>Невская Косметика т/мыло Детское 4x100г</v>
          </cell>
          <cell r="F27">
            <v>1260</v>
          </cell>
        </row>
        <row r="28">
          <cell r="B28">
            <v>3212255</v>
          </cell>
          <cell r="C28" t="str">
            <v>Гель д/душа 365 CARE 700 мл</v>
          </cell>
          <cell r="F28">
            <v>840</v>
          </cell>
        </row>
        <row r="29">
          <cell r="B29">
            <v>3217106</v>
          </cell>
          <cell r="C29" t="str">
            <v>Спрей д/ног Теймурова 150мл ЗД</v>
          </cell>
          <cell r="F29">
            <v>1200</v>
          </cell>
        </row>
        <row r="30">
          <cell r="B30">
            <v>3217236</v>
          </cell>
          <cell r="C30" t="str">
            <v>Крем д/рук Hands &amp; Body Care 250мл Асс</v>
          </cell>
          <cell r="F30">
            <v>816</v>
          </cell>
        </row>
        <row r="31">
          <cell r="B31">
            <v>3224149</v>
          </cell>
          <cell r="C31" t="str">
            <v>Краска д/волос STYLIST PRO GLOSS 115млАс</v>
          </cell>
          <cell r="F31">
            <v>1020</v>
          </cell>
        </row>
        <row r="32">
          <cell r="B32">
            <v>4000472</v>
          </cell>
          <cell r="C32" t="str">
            <v>Сер.книг Наклейки д/малышей ИЗДАТСТР</v>
          </cell>
          <cell r="F32">
            <v>1440</v>
          </cell>
        </row>
        <row r="33">
          <cell r="B33">
            <v>5026182</v>
          </cell>
          <cell r="C33" t="str">
            <v>Губка для посуды профильная 5шт, СНБИ</v>
          </cell>
          <cell r="F33">
            <v>1680</v>
          </cell>
        </row>
        <row r="34">
          <cell r="B34">
            <v>5036158</v>
          </cell>
          <cell r="C34" t="str">
            <v>Емкость с крышкой TWIST, 0.55 л ФБ</v>
          </cell>
          <cell r="F34">
            <v>1500</v>
          </cell>
        </row>
        <row r="35">
          <cell r="B35">
            <v>5060172</v>
          </cell>
          <cell r="C35" t="str">
            <v>Вешалка-плечики универсальная, 3 шт ИЛП</v>
          </cell>
          <cell r="F35">
            <v>1440</v>
          </cell>
        </row>
        <row r="36">
          <cell r="B36">
            <v>5079145</v>
          </cell>
          <cell r="C36" t="str">
            <v>КОНТЕЙНЕР УНИВЕРСАЛЬНЫЙ ROLLY, 5Л, Бытпл</v>
          </cell>
          <cell r="F36">
            <v>540</v>
          </cell>
        </row>
        <row r="37">
          <cell r="B37">
            <v>5300137</v>
          </cell>
          <cell r="C37" t="str">
            <v>Набор праздничных колпаков, 8шт. ТРИДЕВИ</v>
          </cell>
          <cell r="F37">
            <v>960</v>
          </cell>
        </row>
        <row r="38">
          <cell r="B38">
            <v>5601544</v>
          </cell>
          <cell r="C38" t="str">
            <v>Машинка Кама НОРДПЛАСТ</v>
          </cell>
          <cell r="F38">
            <v>720</v>
          </cell>
        </row>
        <row r="39">
          <cell r="B39">
            <v>5706360</v>
          </cell>
          <cell r="C39" t="str">
            <v>Тесто д/лепки+2мастер-класса,12цв РЕЛЬЕФ</v>
          </cell>
          <cell r="F39">
            <v>840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  <pageSetUpPr autoPageBreaks="0" fitToPage="1"/>
  </sheetPr>
  <dimension ref="A1:R428"/>
  <sheetViews>
    <sheetView tabSelected="1" workbookViewId="0">
      <selection activeCell="B260" sqref="B260"/>
    </sheetView>
  </sheetViews>
  <sheetFormatPr defaultColWidth="10.42578125" defaultRowHeight="11.4" customHeight="1" x14ac:dyDescent="0.2"/>
  <cols>
    <col min="1" max="1" width="15.140625" style="1" customWidth="1"/>
    <col min="2" max="2" width="61.7109375" style="1" customWidth="1"/>
    <col min="3" max="3" width="7.140625" style="1" customWidth="1"/>
    <col min="4" max="4" width="14" style="1" customWidth="1"/>
    <col min="5" max="15" width="10.42578125" hidden="1" customWidth="1"/>
  </cols>
  <sheetData>
    <row r="1" spans="1:18" s="1" customFormat="1" ht="10.050000000000001" customHeight="1" x14ac:dyDescent="0.2"/>
    <row r="2" spans="1:18" ht="25.05" customHeight="1" x14ac:dyDescent="0.2">
      <c r="A2" s="2" t="s">
        <v>0</v>
      </c>
      <c r="B2" s="2"/>
    </row>
    <row r="3" spans="1:18" s="1" customFormat="1" ht="10.050000000000001" customHeight="1" x14ac:dyDescent="0.2"/>
    <row r="4" spans="1:18" ht="13.05" customHeight="1" x14ac:dyDescent="0.2">
      <c r="A4" s="3" t="s">
        <v>1</v>
      </c>
      <c r="B4" s="3"/>
    </row>
    <row r="5" spans="1:18" ht="37.950000000000003" customHeight="1" x14ac:dyDescent="0.2">
      <c r="A5" s="3" t="s">
        <v>2</v>
      </c>
      <c r="B5" s="9"/>
      <c r="C5" s="8"/>
      <c r="D5" s="8"/>
    </row>
    <row r="6" spans="1:18" s="1" customFormat="1" ht="10.050000000000001" customHeight="1" x14ac:dyDescent="0.2"/>
    <row r="7" spans="1:18" ht="13.05" customHeight="1" x14ac:dyDescent="0.2">
      <c r="A7" s="10" t="s">
        <v>3</v>
      </c>
      <c r="B7" s="10"/>
      <c r="C7" s="10"/>
      <c r="D7" s="10"/>
    </row>
    <row r="8" spans="1:18" ht="25.95" customHeight="1" x14ac:dyDescent="0.2">
      <c r="A8" s="10" t="s">
        <v>4</v>
      </c>
      <c r="B8" s="10" t="s">
        <v>5</v>
      </c>
      <c r="C8" s="4" t="s">
        <v>6</v>
      </c>
      <c r="D8" s="4" t="s">
        <v>7</v>
      </c>
      <c r="E8">
        <v>136</v>
      </c>
      <c r="F8">
        <v>137</v>
      </c>
      <c r="G8">
        <v>138</v>
      </c>
      <c r="H8">
        <v>139</v>
      </c>
      <c r="I8">
        <v>140</v>
      </c>
      <c r="J8">
        <v>141</v>
      </c>
      <c r="K8">
        <v>142</v>
      </c>
      <c r="L8">
        <v>143</v>
      </c>
      <c r="M8">
        <v>144</v>
      </c>
      <c r="N8">
        <v>145</v>
      </c>
      <c r="O8">
        <v>146</v>
      </c>
      <c r="P8" t="s">
        <v>428</v>
      </c>
      <c r="Q8" t="s">
        <v>429</v>
      </c>
      <c r="R8" s="18" t="s">
        <v>430</v>
      </c>
    </row>
    <row r="9" spans="1:18" ht="10.95" customHeight="1" x14ac:dyDescent="0.2">
      <c r="A9" s="11" t="s">
        <v>8</v>
      </c>
      <c r="B9" s="11"/>
      <c r="C9" s="11"/>
      <c r="D9" s="5"/>
    </row>
    <row r="10" spans="1:18" ht="10.95" hidden="1" customHeight="1" x14ac:dyDescent="0.2">
      <c r="A10" s="14">
        <v>3000704</v>
      </c>
      <c r="B10" s="12" t="s">
        <v>10</v>
      </c>
      <c r="C10" s="6" t="s">
        <v>9</v>
      </c>
      <c r="D10" s="16">
        <v>210</v>
      </c>
      <c r="E10" s="17"/>
      <c r="F10" s="17"/>
      <c r="G10" s="17">
        <f>VLOOKUP(A:A,[3]TDSheet!$B:$F,5,)</f>
        <v>210</v>
      </c>
      <c r="H10" s="17"/>
      <c r="I10" s="17"/>
      <c r="J10" s="17"/>
      <c r="K10" s="17"/>
      <c r="L10" s="17"/>
      <c r="M10" s="17"/>
      <c r="N10" s="17"/>
      <c r="O10" s="17"/>
      <c r="P10" s="17">
        <f>SUM(E10:O10)</f>
        <v>210</v>
      </c>
      <c r="Q10" s="17">
        <f>D10-P10</f>
        <v>0</v>
      </c>
    </row>
    <row r="11" spans="1:18" ht="10.95" hidden="1" customHeight="1" x14ac:dyDescent="0.2">
      <c r="A11" s="14">
        <v>3101270</v>
      </c>
      <c r="B11" s="12" t="s">
        <v>11</v>
      </c>
      <c r="C11" s="6" t="s">
        <v>9</v>
      </c>
      <c r="D11" s="16">
        <v>1440</v>
      </c>
      <c r="E11" s="17"/>
      <c r="F11" s="17"/>
      <c r="G11" s="17"/>
      <c r="H11" s="17"/>
      <c r="I11" s="17">
        <f>VLOOKUP(A:A,[5]TDSheet!$B:$F,5,)</f>
        <v>1440</v>
      </c>
      <c r="J11" s="17"/>
      <c r="K11" s="17"/>
      <c r="L11" s="17"/>
      <c r="M11" s="17"/>
      <c r="N11" s="17"/>
      <c r="O11" s="17"/>
      <c r="P11" s="17">
        <f t="shared" ref="P11:P74" si="0">SUM(E11:O11)</f>
        <v>1440</v>
      </c>
      <c r="Q11" s="17">
        <f t="shared" ref="Q11:Q74" si="1">D11-P11</f>
        <v>0</v>
      </c>
    </row>
    <row r="12" spans="1:18" ht="10.95" hidden="1" customHeight="1" x14ac:dyDescent="0.2">
      <c r="A12" s="14">
        <v>3101269</v>
      </c>
      <c r="B12" s="12" t="s">
        <v>12</v>
      </c>
      <c r="C12" s="6" t="s">
        <v>9</v>
      </c>
      <c r="D12" s="16">
        <v>1800</v>
      </c>
      <c r="E12" s="17"/>
      <c r="F12" s="17"/>
      <c r="G12" s="17"/>
      <c r="H12" s="17"/>
      <c r="I12" s="17">
        <f>VLOOKUP(A:A,[5]TDSheet!$B:$F,5,)</f>
        <v>1800</v>
      </c>
      <c r="J12" s="17"/>
      <c r="K12" s="17"/>
      <c r="L12" s="17"/>
      <c r="M12" s="17"/>
      <c r="N12" s="17"/>
      <c r="O12" s="17"/>
      <c r="P12" s="17">
        <f t="shared" si="0"/>
        <v>1800</v>
      </c>
      <c r="Q12" s="17">
        <f t="shared" si="1"/>
        <v>0</v>
      </c>
    </row>
    <row r="13" spans="1:18" ht="10.95" hidden="1" customHeight="1" x14ac:dyDescent="0.2">
      <c r="A13" s="14">
        <v>3210067</v>
      </c>
      <c r="B13" s="12" t="s">
        <v>13</v>
      </c>
      <c r="C13" s="6" t="s">
        <v>9</v>
      </c>
      <c r="D13" s="16">
        <v>1440</v>
      </c>
      <c r="E13" s="17"/>
      <c r="F13" s="17"/>
      <c r="G13" s="17"/>
      <c r="H13" s="17"/>
      <c r="I13" s="17"/>
      <c r="J13" s="17">
        <f>VLOOKUP(A:A,[6]TDSheet!$B:$F,5,)</f>
        <v>1440</v>
      </c>
      <c r="K13" s="17"/>
      <c r="L13" s="17"/>
      <c r="M13" s="17"/>
      <c r="N13" s="17"/>
      <c r="O13" s="17"/>
      <c r="P13" s="17">
        <f t="shared" si="0"/>
        <v>1440</v>
      </c>
      <c r="Q13" s="17">
        <f t="shared" si="1"/>
        <v>0</v>
      </c>
    </row>
    <row r="14" spans="1:18" ht="10.95" hidden="1" customHeight="1" x14ac:dyDescent="0.2">
      <c r="A14" s="14">
        <v>3217103</v>
      </c>
      <c r="B14" s="12" t="s">
        <v>14</v>
      </c>
      <c r="C14" s="6" t="s">
        <v>9</v>
      </c>
      <c r="D14" s="16">
        <v>2400</v>
      </c>
      <c r="E14" s="17"/>
      <c r="F14" s="17"/>
      <c r="G14" s="17"/>
      <c r="H14" s="17"/>
      <c r="I14" s="17"/>
      <c r="J14" s="17">
        <f>VLOOKUP(A:A,[6]TDSheet!$B:$F,5,)</f>
        <v>2400</v>
      </c>
      <c r="K14" s="17"/>
      <c r="L14" s="17"/>
      <c r="M14" s="17"/>
      <c r="N14" s="17"/>
      <c r="O14" s="17"/>
      <c r="P14" s="17">
        <f t="shared" si="0"/>
        <v>2400</v>
      </c>
      <c r="Q14" s="17">
        <f t="shared" si="1"/>
        <v>0</v>
      </c>
    </row>
    <row r="15" spans="1:18" ht="10.95" hidden="1" customHeight="1" x14ac:dyDescent="0.2">
      <c r="A15" s="14">
        <v>5713004</v>
      </c>
      <c r="B15" s="12" t="s">
        <v>15</v>
      </c>
      <c r="C15" s="6" t="s">
        <v>9</v>
      </c>
      <c r="D15" s="16">
        <v>1440</v>
      </c>
      <c r="E15" s="17"/>
      <c r="F15" s="17"/>
      <c r="G15" s="17"/>
      <c r="H15" s="17"/>
      <c r="I15" s="17"/>
      <c r="J15" s="17"/>
      <c r="K15" s="17"/>
      <c r="L15" s="17"/>
      <c r="M15" s="17"/>
      <c r="N15" s="17">
        <f>VLOOKUP(A:A,[10]TDSheet!$B:$F,5,)</f>
        <v>1440</v>
      </c>
      <c r="O15" s="17"/>
      <c r="P15" s="17">
        <f t="shared" si="0"/>
        <v>1440</v>
      </c>
      <c r="Q15" s="17">
        <f t="shared" si="1"/>
        <v>0</v>
      </c>
    </row>
    <row r="16" spans="1:18" ht="10.95" hidden="1" customHeight="1" x14ac:dyDescent="0.2">
      <c r="A16" s="14">
        <v>3004011</v>
      </c>
      <c r="B16" s="12" t="s">
        <v>16</v>
      </c>
      <c r="C16" s="6" t="s">
        <v>9</v>
      </c>
      <c r="D16" s="16">
        <v>1920</v>
      </c>
      <c r="E16" s="17"/>
      <c r="F16" s="17"/>
      <c r="G16" s="17"/>
      <c r="H16" s="17"/>
      <c r="I16" s="17"/>
      <c r="J16" s="17">
        <f>VLOOKUP(A:A,[6]TDSheet!$B:$F,5,)</f>
        <v>1920</v>
      </c>
      <c r="K16" s="17"/>
      <c r="L16" s="17"/>
      <c r="M16" s="17"/>
      <c r="N16" s="17"/>
      <c r="O16" s="17"/>
      <c r="P16" s="17">
        <f t="shared" si="0"/>
        <v>1920</v>
      </c>
      <c r="Q16" s="17">
        <f t="shared" si="1"/>
        <v>0</v>
      </c>
    </row>
    <row r="17" spans="1:18" ht="10.95" hidden="1" customHeight="1" x14ac:dyDescent="0.2">
      <c r="A17" s="14">
        <v>2041182</v>
      </c>
      <c r="B17" s="12" t="s">
        <v>17</v>
      </c>
      <c r="C17" s="6" t="s">
        <v>9</v>
      </c>
      <c r="D17" s="16">
        <v>1050</v>
      </c>
      <c r="E17" s="17"/>
      <c r="F17" s="17"/>
      <c r="G17" s="17"/>
      <c r="H17" s="17"/>
      <c r="I17" s="17"/>
      <c r="J17" s="17">
        <f>VLOOKUP(A:A,[6]TDSheet!$B:$F,5,)</f>
        <v>1050</v>
      </c>
      <c r="K17" s="17"/>
      <c r="L17" s="17"/>
      <c r="M17" s="17"/>
      <c r="N17" s="17"/>
      <c r="O17" s="17"/>
      <c r="P17" s="17">
        <f t="shared" si="0"/>
        <v>1050</v>
      </c>
      <c r="Q17" s="17">
        <f t="shared" si="1"/>
        <v>0</v>
      </c>
    </row>
    <row r="18" spans="1:18" ht="10.95" hidden="1" customHeight="1" x14ac:dyDescent="0.2">
      <c r="A18" s="14">
        <v>5244716</v>
      </c>
      <c r="B18" s="12" t="s">
        <v>18</v>
      </c>
      <c r="C18" s="6" t="s">
        <v>9</v>
      </c>
      <c r="D18" s="16">
        <v>720</v>
      </c>
      <c r="E18" s="17"/>
      <c r="F18" s="17">
        <f>VLOOKUP(A:A,[2]TDSheet!$B:$F,5,)</f>
        <v>720</v>
      </c>
      <c r="G18" s="17"/>
      <c r="H18" s="17"/>
      <c r="I18" s="17"/>
      <c r="J18" s="17"/>
      <c r="K18" s="17"/>
      <c r="L18" s="17"/>
      <c r="M18" s="17"/>
      <c r="N18" s="17"/>
      <c r="O18" s="17"/>
      <c r="P18" s="17">
        <f t="shared" si="0"/>
        <v>720</v>
      </c>
      <c r="Q18" s="17">
        <f t="shared" si="1"/>
        <v>0</v>
      </c>
    </row>
    <row r="19" spans="1:18" ht="10.95" hidden="1" customHeight="1" x14ac:dyDescent="0.2">
      <c r="A19" s="14">
        <v>5244167</v>
      </c>
      <c r="B19" s="12" t="s">
        <v>19</v>
      </c>
      <c r="C19" s="6" t="s">
        <v>9</v>
      </c>
      <c r="D19" s="16">
        <v>1350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>
        <f>VLOOKUP(A:A,[11]TDSheet!$B:$F,5,)</f>
        <v>1350</v>
      </c>
      <c r="P19" s="17">
        <f t="shared" si="0"/>
        <v>1350</v>
      </c>
      <c r="Q19" s="17">
        <f t="shared" si="1"/>
        <v>0</v>
      </c>
    </row>
    <row r="20" spans="1:18" ht="10.95" hidden="1" customHeight="1" x14ac:dyDescent="0.2">
      <c r="A20" s="14">
        <v>3219284</v>
      </c>
      <c r="B20" s="12" t="s">
        <v>20</v>
      </c>
      <c r="C20" s="6" t="s">
        <v>9</v>
      </c>
      <c r="D20" s="16">
        <v>2500</v>
      </c>
      <c r="E20" s="17"/>
      <c r="F20" s="17"/>
      <c r="G20" s="17"/>
      <c r="H20" s="17">
        <f>VLOOKUP(A:A,[4]TDSheet!$B:$F,5,)</f>
        <v>2500</v>
      </c>
      <c r="I20" s="17"/>
      <c r="J20" s="17"/>
      <c r="K20" s="17"/>
      <c r="L20" s="17"/>
      <c r="M20" s="17"/>
      <c r="N20" s="17"/>
      <c r="O20" s="17"/>
      <c r="P20" s="17">
        <f t="shared" si="0"/>
        <v>2500</v>
      </c>
      <c r="Q20" s="17">
        <f t="shared" si="1"/>
        <v>0</v>
      </c>
    </row>
    <row r="21" spans="1:18" ht="10.95" hidden="1" customHeight="1" x14ac:dyDescent="0.2">
      <c r="A21" s="14">
        <v>3219516</v>
      </c>
      <c r="B21" s="12" t="s">
        <v>21</v>
      </c>
      <c r="C21" s="6" t="s">
        <v>9</v>
      </c>
      <c r="D21" s="16">
        <v>2136</v>
      </c>
      <c r="E21" s="17"/>
      <c r="F21" s="17"/>
      <c r="G21" s="17"/>
      <c r="H21" s="17">
        <f>VLOOKUP(A:A,[4]TDSheet!$B:$F,5,)</f>
        <v>2136</v>
      </c>
      <c r="I21" s="17"/>
      <c r="J21" s="17"/>
      <c r="K21" s="17"/>
      <c r="L21" s="17"/>
      <c r="M21" s="17"/>
      <c r="N21" s="17"/>
      <c r="O21" s="17"/>
      <c r="P21" s="17">
        <f t="shared" si="0"/>
        <v>2136</v>
      </c>
      <c r="Q21" s="17">
        <f t="shared" si="1"/>
        <v>0</v>
      </c>
    </row>
    <row r="22" spans="1:18" ht="10.95" hidden="1" customHeight="1" x14ac:dyDescent="0.2">
      <c r="A22" s="14">
        <v>3216140</v>
      </c>
      <c r="B22" s="12" t="s">
        <v>22</v>
      </c>
      <c r="C22" s="6" t="s">
        <v>9</v>
      </c>
      <c r="D22" s="16">
        <v>2160</v>
      </c>
      <c r="E22" s="17"/>
      <c r="F22" s="17"/>
      <c r="G22" s="17"/>
      <c r="H22" s="17"/>
      <c r="I22" s="17"/>
      <c r="J22" s="17">
        <f>VLOOKUP(A:A,[6]TDSheet!$B:$F,5,)</f>
        <v>2160</v>
      </c>
      <c r="K22" s="17"/>
      <c r="L22" s="17"/>
      <c r="M22" s="17"/>
      <c r="N22" s="17"/>
      <c r="O22" s="17"/>
      <c r="P22" s="17">
        <f t="shared" si="0"/>
        <v>2160</v>
      </c>
      <c r="Q22" s="17">
        <f t="shared" si="1"/>
        <v>0</v>
      </c>
    </row>
    <row r="23" spans="1:18" ht="10.95" hidden="1" customHeight="1" x14ac:dyDescent="0.2">
      <c r="A23" s="14">
        <v>2041259</v>
      </c>
      <c r="B23" s="12" t="s">
        <v>23</v>
      </c>
      <c r="C23" s="6" t="s">
        <v>9</v>
      </c>
      <c r="D23" s="16">
        <v>1400</v>
      </c>
      <c r="E23" s="17"/>
      <c r="F23" s="17"/>
      <c r="G23" s="17"/>
      <c r="H23" s="17"/>
      <c r="I23" s="17"/>
      <c r="J23" s="17"/>
      <c r="K23" s="17"/>
      <c r="L23" s="17"/>
      <c r="M23" s="17">
        <f>VLOOKUP(A:A,[9]TDSheet!$B:$F,5,)</f>
        <v>1400</v>
      </c>
      <c r="N23" s="17"/>
      <c r="O23" s="17"/>
      <c r="P23" s="17">
        <f t="shared" si="0"/>
        <v>1400</v>
      </c>
      <c r="Q23" s="17">
        <f t="shared" si="1"/>
        <v>0</v>
      </c>
    </row>
    <row r="24" spans="1:18" ht="10.95" hidden="1" customHeight="1" x14ac:dyDescent="0.2">
      <c r="A24" s="14">
        <v>5036461</v>
      </c>
      <c r="B24" s="12" t="s">
        <v>24</v>
      </c>
      <c r="C24" s="6" t="s">
        <v>9</v>
      </c>
      <c r="D24" s="16">
        <v>840</v>
      </c>
      <c r="E24" s="17"/>
      <c r="F24" s="17">
        <f>VLOOKUP(A:A,[2]TDSheet!$B:$F,5,)</f>
        <v>840</v>
      </c>
      <c r="G24" s="17"/>
      <c r="H24" s="17"/>
      <c r="I24" s="17"/>
      <c r="J24" s="17"/>
      <c r="K24" s="17"/>
      <c r="L24" s="17"/>
      <c r="M24" s="17"/>
      <c r="N24" s="17"/>
      <c r="O24" s="17"/>
      <c r="P24" s="17">
        <f t="shared" si="0"/>
        <v>840</v>
      </c>
      <c r="Q24" s="17">
        <f t="shared" si="1"/>
        <v>0</v>
      </c>
    </row>
    <row r="25" spans="1:18" ht="10.95" hidden="1" customHeight="1" x14ac:dyDescent="0.2">
      <c r="A25" s="14">
        <v>5036463</v>
      </c>
      <c r="B25" s="12" t="s">
        <v>25</v>
      </c>
      <c r="C25" s="6" t="s">
        <v>9</v>
      </c>
      <c r="D25" s="16">
        <v>840</v>
      </c>
      <c r="E25" s="17"/>
      <c r="F25" s="17"/>
      <c r="G25" s="17"/>
      <c r="H25" s="17"/>
      <c r="I25" s="17"/>
      <c r="J25" s="17"/>
      <c r="K25" s="17"/>
      <c r="L25" s="17">
        <f>VLOOKUP(A:A,[8]TDSheet!$B:$F,5,)</f>
        <v>840</v>
      </c>
      <c r="M25" s="17"/>
      <c r="N25" s="17"/>
      <c r="O25" s="17"/>
      <c r="P25" s="17">
        <f t="shared" si="0"/>
        <v>840</v>
      </c>
      <c r="Q25" s="17">
        <f t="shared" si="1"/>
        <v>0</v>
      </c>
    </row>
    <row r="26" spans="1:18" ht="10.95" hidden="1" customHeight="1" x14ac:dyDescent="0.2">
      <c r="A26" s="14">
        <v>5036109</v>
      </c>
      <c r="B26" s="12" t="s">
        <v>26</v>
      </c>
      <c r="C26" s="6" t="s">
        <v>9</v>
      </c>
      <c r="D26" s="16">
        <v>2560</v>
      </c>
      <c r="E26" s="17">
        <f>VLOOKUP(A:A,[1]TDSheet!$B:$F,5,)</f>
        <v>2560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>
        <f t="shared" si="0"/>
        <v>2560</v>
      </c>
      <c r="Q26" s="17">
        <f t="shared" si="1"/>
        <v>0</v>
      </c>
    </row>
    <row r="27" spans="1:18" ht="10.95" customHeight="1" x14ac:dyDescent="0.2">
      <c r="A27" s="14">
        <v>5014023</v>
      </c>
      <c r="B27" s="12" t="s">
        <v>27</v>
      </c>
      <c r="C27" s="6" t="s">
        <v>9</v>
      </c>
      <c r="D27" s="16">
        <v>25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>
        <f t="shared" si="0"/>
        <v>0</v>
      </c>
      <c r="Q27" s="17">
        <f t="shared" si="1"/>
        <v>25</v>
      </c>
      <c r="R27">
        <v>126</v>
      </c>
    </row>
    <row r="28" spans="1:18" ht="10.95" hidden="1" customHeight="1" x14ac:dyDescent="0.2">
      <c r="A28" s="14">
        <v>5043026</v>
      </c>
      <c r="B28" s="12" t="s">
        <v>28</v>
      </c>
      <c r="C28" s="6" t="s">
        <v>9</v>
      </c>
      <c r="D28" s="16">
        <v>24</v>
      </c>
      <c r="E28" s="17"/>
      <c r="F28" s="17"/>
      <c r="G28" s="17"/>
      <c r="H28" s="17"/>
      <c r="I28" s="17"/>
      <c r="J28" s="17"/>
      <c r="K28" s="17"/>
      <c r="L28" s="17">
        <v>24</v>
      </c>
      <c r="M28" s="17"/>
      <c r="N28" s="17"/>
      <c r="O28" s="17"/>
      <c r="P28" s="17">
        <f t="shared" si="0"/>
        <v>24</v>
      </c>
      <c r="Q28" s="17">
        <f t="shared" si="1"/>
        <v>0</v>
      </c>
    </row>
    <row r="29" spans="1:18" ht="10.95" hidden="1" customHeight="1" x14ac:dyDescent="0.2">
      <c r="A29" s="14">
        <v>5710281</v>
      </c>
      <c r="B29" s="12" t="s">
        <v>29</v>
      </c>
      <c r="C29" s="6" t="s">
        <v>9</v>
      </c>
      <c r="D29" s="16">
        <v>3360</v>
      </c>
      <c r="E29" s="17"/>
      <c r="F29" s="17"/>
      <c r="G29" s="17"/>
      <c r="H29" s="17"/>
      <c r="I29" s="17">
        <f>VLOOKUP(A:A,[5]TDSheet!$B:$F,5,)</f>
        <v>1680</v>
      </c>
      <c r="J29" s="17"/>
      <c r="K29" s="17"/>
      <c r="L29" s="17"/>
      <c r="M29" s="17"/>
      <c r="N29" s="17">
        <f>VLOOKUP(A:A,[10]TDSheet!$B:$F,5,)</f>
        <v>1680</v>
      </c>
      <c r="O29" s="17"/>
      <c r="P29" s="17">
        <f t="shared" si="0"/>
        <v>3360</v>
      </c>
      <c r="Q29" s="17">
        <f t="shared" si="1"/>
        <v>0</v>
      </c>
    </row>
    <row r="30" spans="1:18" ht="10.95" hidden="1" customHeight="1" x14ac:dyDescent="0.2">
      <c r="A30" s="14">
        <v>5093699</v>
      </c>
      <c r="B30" s="12" t="s">
        <v>30</v>
      </c>
      <c r="C30" s="6" t="s">
        <v>9</v>
      </c>
      <c r="D30" s="16">
        <v>840</v>
      </c>
      <c r="E30" s="17"/>
      <c r="F30" s="17">
        <f>VLOOKUP(A:A,[2]TDSheet!$B:$F,5,)</f>
        <v>840</v>
      </c>
      <c r="G30" s="17"/>
      <c r="H30" s="17"/>
      <c r="I30" s="17"/>
      <c r="J30" s="17"/>
      <c r="K30" s="17"/>
      <c r="L30" s="17"/>
      <c r="M30" s="17"/>
      <c r="N30" s="17"/>
      <c r="O30" s="17"/>
      <c r="P30" s="17">
        <f t="shared" si="0"/>
        <v>840</v>
      </c>
      <c r="Q30" s="17">
        <f t="shared" si="1"/>
        <v>0</v>
      </c>
    </row>
    <row r="31" spans="1:18" ht="10.95" hidden="1" customHeight="1" x14ac:dyDescent="0.2">
      <c r="A31" s="14">
        <v>5094037</v>
      </c>
      <c r="B31" s="12" t="s">
        <v>31</v>
      </c>
      <c r="C31" s="6" t="s">
        <v>9</v>
      </c>
      <c r="D31" s="16">
        <v>960</v>
      </c>
      <c r="E31" s="17"/>
      <c r="F31" s="17">
        <f>VLOOKUP(A:A,[2]TDSheet!$B:$F,5,)</f>
        <v>960</v>
      </c>
      <c r="G31" s="17"/>
      <c r="H31" s="17"/>
      <c r="I31" s="17"/>
      <c r="J31" s="17"/>
      <c r="K31" s="17"/>
      <c r="L31" s="17"/>
      <c r="M31" s="17"/>
      <c r="N31" s="17"/>
      <c r="O31" s="17"/>
      <c r="P31" s="17">
        <f t="shared" si="0"/>
        <v>960</v>
      </c>
      <c r="Q31" s="17">
        <f t="shared" si="1"/>
        <v>0</v>
      </c>
    </row>
    <row r="32" spans="1:18" ht="10.95" hidden="1" customHeight="1" x14ac:dyDescent="0.2">
      <c r="A32" s="14">
        <v>4030167</v>
      </c>
      <c r="B32" s="12" t="s">
        <v>32</v>
      </c>
      <c r="C32" s="6" t="s">
        <v>9</v>
      </c>
      <c r="D32" s="16">
        <v>1260</v>
      </c>
      <c r="E32" s="17"/>
      <c r="F32" s="17"/>
      <c r="G32" s="17"/>
      <c r="H32" s="17"/>
      <c r="I32" s="17"/>
      <c r="J32" s="17">
        <f>VLOOKUP(A:A,[6]TDSheet!$B:$F,5,)</f>
        <v>1260</v>
      </c>
      <c r="K32" s="17"/>
      <c r="L32" s="17"/>
      <c r="M32" s="17"/>
      <c r="N32" s="17"/>
      <c r="O32" s="17"/>
      <c r="P32" s="17">
        <f t="shared" si="0"/>
        <v>1260</v>
      </c>
      <c r="Q32" s="17">
        <f t="shared" si="1"/>
        <v>0</v>
      </c>
    </row>
    <row r="33" spans="1:17" ht="10.95" hidden="1" customHeight="1" x14ac:dyDescent="0.2">
      <c r="A33" s="14">
        <v>1680027</v>
      </c>
      <c r="B33" s="12" t="s">
        <v>33</v>
      </c>
      <c r="C33" s="6" t="s">
        <v>9</v>
      </c>
      <c r="D33" s="16">
        <v>1080</v>
      </c>
      <c r="E33" s="17"/>
      <c r="F33" s="17"/>
      <c r="G33" s="17">
        <f>VLOOKUP(A:A,[3]TDSheet!$B:$F,5,)</f>
        <v>1080</v>
      </c>
      <c r="H33" s="17"/>
      <c r="I33" s="17"/>
      <c r="J33" s="17"/>
      <c r="K33" s="17"/>
      <c r="L33" s="17"/>
      <c r="M33" s="17"/>
      <c r="N33" s="17"/>
      <c r="O33" s="17"/>
      <c r="P33" s="17">
        <f t="shared" si="0"/>
        <v>1080</v>
      </c>
      <c r="Q33" s="17">
        <f t="shared" si="1"/>
        <v>0</v>
      </c>
    </row>
    <row r="34" spans="1:17" ht="10.95" hidden="1" customHeight="1" x14ac:dyDescent="0.2">
      <c r="A34" s="14">
        <v>5093995</v>
      </c>
      <c r="B34" s="12" t="s">
        <v>34</v>
      </c>
      <c r="C34" s="6" t="s">
        <v>9</v>
      </c>
      <c r="D34" s="16">
        <v>960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>
        <f>VLOOKUP(A:A,[11]TDSheet!$B:$F,5,)</f>
        <v>960</v>
      </c>
      <c r="P34" s="17">
        <f t="shared" si="0"/>
        <v>960</v>
      </c>
      <c r="Q34" s="17">
        <f t="shared" si="1"/>
        <v>0</v>
      </c>
    </row>
    <row r="35" spans="1:17" ht="10.95" hidden="1" customHeight="1" x14ac:dyDescent="0.2">
      <c r="A35" s="14">
        <v>3131055</v>
      </c>
      <c r="B35" s="12" t="s">
        <v>35</v>
      </c>
      <c r="C35" s="6" t="s">
        <v>9</v>
      </c>
      <c r="D35" s="16">
        <v>720</v>
      </c>
      <c r="E35" s="17">
        <f>VLOOKUP(A:A,[1]TDSheet!$B:$F,5,)</f>
        <v>720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>
        <f t="shared" si="0"/>
        <v>720</v>
      </c>
      <c r="Q35" s="17">
        <f t="shared" si="1"/>
        <v>0</v>
      </c>
    </row>
    <row r="36" spans="1:17" ht="10.95" hidden="1" customHeight="1" x14ac:dyDescent="0.2">
      <c r="A36" s="14">
        <v>5200331</v>
      </c>
      <c r="B36" s="12" t="s">
        <v>36</v>
      </c>
      <c r="C36" s="6" t="s">
        <v>9</v>
      </c>
      <c r="D36" s="16">
        <v>2640</v>
      </c>
      <c r="E36" s="17"/>
      <c r="F36" s="17"/>
      <c r="G36" s="17"/>
      <c r="H36" s="17"/>
      <c r="I36" s="17"/>
      <c r="J36" s="17">
        <f>VLOOKUP(A:A,[6]TDSheet!$B:$F,5,)</f>
        <v>2640</v>
      </c>
      <c r="K36" s="17"/>
      <c r="L36" s="17"/>
      <c r="M36" s="17"/>
      <c r="N36" s="17"/>
      <c r="O36" s="17"/>
      <c r="P36" s="17">
        <f t="shared" si="0"/>
        <v>2640</v>
      </c>
      <c r="Q36" s="17">
        <f t="shared" si="1"/>
        <v>0</v>
      </c>
    </row>
    <row r="37" spans="1:17" ht="10.95" hidden="1" customHeight="1" x14ac:dyDescent="0.2">
      <c r="A37" s="14">
        <v>5713018</v>
      </c>
      <c r="B37" s="12" t="s">
        <v>37</v>
      </c>
      <c r="C37" s="6" t="s">
        <v>9</v>
      </c>
      <c r="D37" s="16">
        <v>720</v>
      </c>
      <c r="E37" s="17"/>
      <c r="F37" s="17"/>
      <c r="G37" s="17"/>
      <c r="H37" s="17"/>
      <c r="I37" s="17"/>
      <c r="J37" s="17"/>
      <c r="K37" s="17"/>
      <c r="L37" s="17"/>
      <c r="M37" s="17"/>
      <c r="N37" s="17">
        <f>VLOOKUP(A:A,[10]TDSheet!$B:$F,5,)</f>
        <v>720</v>
      </c>
      <c r="O37" s="17"/>
      <c r="P37" s="17">
        <f t="shared" si="0"/>
        <v>720</v>
      </c>
      <c r="Q37" s="17">
        <f t="shared" si="1"/>
        <v>0</v>
      </c>
    </row>
    <row r="38" spans="1:17" ht="10.95" hidden="1" customHeight="1" x14ac:dyDescent="0.2">
      <c r="A38" s="14">
        <v>3219417</v>
      </c>
      <c r="B38" s="12" t="s">
        <v>38</v>
      </c>
      <c r="C38" s="6" t="s">
        <v>9</v>
      </c>
      <c r="D38" s="16">
        <v>1600</v>
      </c>
      <c r="E38" s="17"/>
      <c r="F38" s="17"/>
      <c r="G38" s="17"/>
      <c r="H38" s="17">
        <f>VLOOKUP(A:A,[4]TDSheet!$B:$F,5,)</f>
        <v>1600</v>
      </c>
      <c r="I38" s="17"/>
      <c r="J38" s="17"/>
      <c r="K38" s="17"/>
      <c r="L38" s="17"/>
      <c r="M38" s="17"/>
      <c r="N38" s="17"/>
      <c r="O38" s="17"/>
      <c r="P38" s="17">
        <f t="shared" si="0"/>
        <v>1600</v>
      </c>
      <c r="Q38" s="17">
        <f t="shared" si="1"/>
        <v>0</v>
      </c>
    </row>
    <row r="39" spans="1:17" ht="10.95" hidden="1" customHeight="1" x14ac:dyDescent="0.2">
      <c r="A39" s="14">
        <v>5036458</v>
      </c>
      <c r="B39" s="12" t="s">
        <v>39</v>
      </c>
      <c r="C39" s="6" t="s">
        <v>9</v>
      </c>
      <c r="D39" s="16">
        <v>720</v>
      </c>
      <c r="E39" s="17"/>
      <c r="F39" s="17"/>
      <c r="G39" s="17"/>
      <c r="H39" s="17"/>
      <c r="I39" s="17"/>
      <c r="J39" s="17"/>
      <c r="K39" s="17"/>
      <c r="L39" s="17">
        <f>VLOOKUP(A:A,[8]TDSheet!$B:$F,5,)</f>
        <v>720</v>
      </c>
      <c r="M39" s="17"/>
      <c r="N39" s="17"/>
      <c r="O39" s="17"/>
      <c r="P39" s="17">
        <f t="shared" si="0"/>
        <v>720</v>
      </c>
      <c r="Q39" s="17">
        <f t="shared" si="1"/>
        <v>0</v>
      </c>
    </row>
    <row r="40" spans="1:17" ht="10.95" hidden="1" customHeight="1" x14ac:dyDescent="0.2">
      <c r="A40" s="14">
        <v>5243676</v>
      </c>
      <c r="B40" s="12" t="s">
        <v>40</v>
      </c>
      <c r="C40" s="6" t="s">
        <v>9</v>
      </c>
      <c r="D40" s="16">
        <v>810</v>
      </c>
      <c r="E40" s="17"/>
      <c r="F40" s="17">
        <f>VLOOKUP(A:A,[2]TDSheet!$B:$F,5,)</f>
        <v>810</v>
      </c>
      <c r="G40" s="17"/>
      <c r="H40" s="17"/>
      <c r="I40" s="17"/>
      <c r="J40" s="17"/>
      <c r="K40" s="17"/>
      <c r="L40" s="17"/>
      <c r="M40" s="17"/>
      <c r="N40" s="17"/>
      <c r="O40" s="17"/>
      <c r="P40" s="17">
        <f t="shared" si="0"/>
        <v>810</v>
      </c>
      <c r="Q40" s="17">
        <f t="shared" si="1"/>
        <v>0</v>
      </c>
    </row>
    <row r="41" spans="1:17" ht="10.95" hidden="1" customHeight="1" x14ac:dyDescent="0.2">
      <c r="A41" s="14">
        <v>5244977</v>
      </c>
      <c r="B41" s="12" t="s">
        <v>41</v>
      </c>
      <c r="C41" s="6" t="s">
        <v>9</v>
      </c>
      <c r="D41" s="16">
        <v>810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>
        <f>VLOOKUP(A:A,[11]TDSheet!$B:$F,5,)</f>
        <v>810</v>
      </c>
      <c r="P41" s="17">
        <f t="shared" si="0"/>
        <v>810</v>
      </c>
      <c r="Q41" s="17">
        <f t="shared" si="1"/>
        <v>0</v>
      </c>
    </row>
    <row r="42" spans="1:17" ht="10.95" hidden="1" customHeight="1" x14ac:dyDescent="0.2">
      <c r="A42" s="14">
        <v>5244942</v>
      </c>
      <c r="B42" s="12" t="s">
        <v>42</v>
      </c>
      <c r="C42" s="6" t="s">
        <v>9</v>
      </c>
      <c r="D42" s="16">
        <v>630</v>
      </c>
      <c r="E42" s="17"/>
      <c r="F42" s="17">
        <f>VLOOKUP(A:A,[2]TDSheet!$B:$F,5,)</f>
        <v>630</v>
      </c>
      <c r="G42" s="17"/>
      <c r="H42" s="17"/>
      <c r="I42" s="17"/>
      <c r="J42" s="17"/>
      <c r="K42" s="17"/>
      <c r="L42" s="17"/>
      <c r="M42" s="17"/>
      <c r="N42" s="17"/>
      <c r="O42" s="17"/>
      <c r="P42" s="17">
        <f t="shared" si="0"/>
        <v>630</v>
      </c>
      <c r="Q42" s="17">
        <f t="shared" si="1"/>
        <v>0</v>
      </c>
    </row>
    <row r="43" spans="1:17" ht="10.95" hidden="1" customHeight="1" x14ac:dyDescent="0.2">
      <c r="A43" s="14">
        <v>5243041</v>
      </c>
      <c r="B43" s="12" t="s">
        <v>43</v>
      </c>
      <c r="C43" s="6" t="s">
        <v>9</v>
      </c>
      <c r="D43" s="16">
        <v>600</v>
      </c>
      <c r="E43" s="17"/>
      <c r="F43" s="17">
        <f>VLOOKUP(A:A,[2]TDSheet!$B:$F,5,)</f>
        <v>600</v>
      </c>
      <c r="G43" s="17"/>
      <c r="H43" s="17"/>
      <c r="I43" s="17"/>
      <c r="J43" s="17"/>
      <c r="K43" s="17"/>
      <c r="L43" s="17"/>
      <c r="M43" s="17"/>
      <c r="N43" s="17"/>
      <c r="O43" s="17"/>
      <c r="P43" s="17">
        <f t="shared" si="0"/>
        <v>600</v>
      </c>
      <c r="Q43" s="17">
        <f t="shared" si="1"/>
        <v>0</v>
      </c>
    </row>
    <row r="44" spans="1:17" ht="10.95" hidden="1" customHeight="1" x14ac:dyDescent="0.2">
      <c r="A44" s="14">
        <v>5062047</v>
      </c>
      <c r="B44" s="12" t="s">
        <v>44</v>
      </c>
      <c r="C44" s="6" t="s">
        <v>9</v>
      </c>
      <c r="D44" s="16">
        <v>1440</v>
      </c>
      <c r="E44" s="17"/>
      <c r="F44" s="17"/>
      <c r="G44" s="17"/>
      <c r="H44" s="17"/>
      <c r="I44" s="17"/>
      <c r="J44" s="17"/>
      <c r="K44" s="17"/>
      <c r="L44" s="17">
        <f>VLOOKUP(A:A,[8]TDSheet!$B:$F,5,)</f>
        <v>1440</v>
      </c>
      <c r="M44" s="17"/>
      <c r="N44" s="17"/>
      <c r="O44" s="17"/>
      <c r="P44" s="17">
        <f t="shared" si="0"/>
        <v>1440</v>
      </c>
      <c r="Q44" s="17">
        <f t="shared" si="1"/>
        <v>0</v>
      </c>
    </row>
    <row r="45" spans="1:17" ht="10.95" hidden="1" customHeight="1" x14ac:dyDescent="0.2">
      <c r="A45" s="14">
        <v>5400221</v>
      </c>
      <c r="B45" s="12" t="s">
        <v>45</v>
      </c>
      <c r="C45" s="6" t="s">
        <v>9</v>
      </c>
      <c r="D45" s="16">
        <v>1680</v>
      </c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>
        <f>VLOOKUP(A:A,[11]TDSheet!$B:$F,5,)</f>
        <v>1680</v>
      </c>
      <c r="P45" s="17">
        <f t="shared" si="0"/>
        <v>1680</v>
      </c>
      <c r="Q45" s="17">
        <f t="shared" si="1"/>
        <v>0</v>
      </c>
    </row>
    <row r="46" spans="1:17" ht="10.95" hidden="1" customHeight="1" x14ac:dyDescent="0.2">
      <c r="A46" s="14">
        <v>3104148</v>
      </c>
      <c r="B46" s="12" t="s">
        <v>46</v>
      </c>
      <c r="C46" s="6" t="s">
        <v>9</v>
      </c>
      <c r="D46" s="16">
        <v>2100</v>
      </c>
      <c r="E46" s="17"/>
      <c r="F46" s="17"/>
      <c r="G46" s="17"/>
      <c r="H46" s="17"/>
      <c r="I46" s="17"/>
      <c r="J46" s="17"/>
      <c r="K46" s="17"/>
      <c r="L46" s="17"/>
      <c r="M46" s="17">
        <f>VLOOKUP(A:A,[9]TDSheet!$B:$F,5,)</f>
        <v>2100</v>
      </c>
      <c r="N46" s="17"/>
      <c r="O46" s="17"/>
      <c r="P46" s="17">
        <f t="shared" si="0"/>
        <v>2100</v>
      </c>
      <c r="Q46" s="17">
        <f t="shared" si="1"/>
        <v>0</v>
      </c>
    </row>
    <row r="47" spans="1:17" ht="10.95" hidden="1" customHeight="1" x14ac:dyDescent="0.2">
      <c r="A47" s="14">
        <v>1952128</v>
      </c>
      <c r="B47" s="12" t="s">
        <v>47</v>
      </c>
      <c r="C47" s="6" t="s">
        <v>9</v>
      </c>
      <c r="D47" s="16">
        <v>700</v>
      </c>
      <c r="E47" s="17"/>
      <c r="F47" s="17"/>
      <c r="G47" s="17"/>
      <c r="H47" s="17"/>
      <c r="I47" s="17"/>
      <c r="J47" s="17"/>
      <c r="K47" s="17">
        <f>VLOOKUP(A:A,[7]TDSheet!$B:$F,5,)</f>
        <v>700</v>
      </c>
      <c r="L47" s="17"/>
      <c r="M47" s="17"/>
      <c r="N47" s="17"/>
      <c r="O47" s="17"/>
      <c r="P47" s="17">
        <f t="shared" si="0"/>
        <v>700</v>
      </c>
      <c r="Q47" s="17">
        <f t="shared" si="1"/>
        <v>0</v>
      </c>
    </row>
    <row r="48" spans="1:17" ht="10.95" hidden="1" customHeight="1" x14ac:dyDescent="0.2">
      <c r="A48" s="14">
        <v>1952157</v>
      </c>
      <c r="B48" s="12" t="s">
        <v>48</v>
      </c>
      <c r="C48" s="6" t="s">
        <v>9</v>
      </c>
      <c r="D48" s="16">
        <v>1680</v>
      </c>
      <c r="E48" s="17"/>
      <c r="F48" s="17"/>
      <c r="G48" s="17"/>
      <c r="H48" s="17">
        <f>VLOOKUP(A:A,[4]TDSheet!$B:$F,5,)</f>
        <v>1680</v>
      </c>
      <c r="I48" s="17"/>
      <c r="J48" s="17"/>
      <c r="K48" s="17"/>
      <c r="L48" s="17"/>
      <c r="M48" s="17"/>
      <c r="N48" s="17"/>
      <c r="O48" s="17"/>
      <c r="P48" s="17">
        <f t="shared" si="0"/>
        <v>1680</v>
      </c>
      <c r="Q48" s="17">
        <f t="shared" si="1"/>
        <v>0</v>
      </c>
    </row>
    <row r="49" spans="1:18" ht="10.95" hidden="1" customHeight="1" x14ac:dyDescent="0.2">
      <c r="A49" s="14">
        <v>1952209</v>
      </c>
      <c r="B49" s="12" t="s">
        <v>49</v>
      </c>
      <c r="C49" s="6" t="s">
        <v>9</v>
      </c>
      <c r="D49" s="16">
        <v>900</v>
      </c>
      <c r="E49" s="17"/>
      <c r="F49" s="17"/>
      <c r="G49" s="17"/>
      <c r="H49" s="17"/>
      <c r="I49" s="17"/>
      <c r="J49" s="17"/>
      <c r="K49" s="17">
        <f>VLOOKUP(A:A,[7]TDSheet!$B:$F,5,)</f>
        <v>900</v>
      </c>
      <c r="L49" s="17"/>
      <c r="M49" s="17"/>
      <c r="N49" s="17"/>
      <c r="O49" s="17"/>
      <c r="P49" s="17">
        <f t="shared" si="0"/>
        <v>900</v>
      </c>
      <c r="Q49" s="17">
        <f t="shared" si="1"/>
        <v>0</v>
      </c>
    </row>
    <row r="50" spans="1:18" ht="10.95" hidden="1" customHeight="1" x14ac:dyDescent="0.2">
      <c r="A50" s="14">
        <v>1606085</v>
      </c>
      <c r="B50" s="12" t="s">
        <v>50</v>
      </c>
      <c r="C50" s="6" t="s">
        <v>9</v>
      </c>
      <c r="D50" s="16">
        <v>2940</v>
      </c>
      <c r="E50" s="17"/>
      <c r="F50" s="17"/>
      <c r="G50" s="17"/>
      <c r="H50" s="17"/>
      <c r="I50" s="17">
        <f>VLOOKUP(A:A,[5]TDSheet!$B:$F,5,)</f>
        <v>2940</v>
      </c>
      <c r="J50" s="17"/>
      <c r="K50" s="17"/>
      <c r="L50" s="17"/>
      <c r="M50" s="17"/>
      <c r="N50" s="17"/>
      <c r="O50" s="17"/>
      <c r="P50" s="17">
        <f t="shared" si="0"/>
        <v>2940</v>
      </c>
      <c r="Q50" s="17">
        <f t="shared" si="1"/>
        <v>0</v>
      </c>
    </row>
    <row r="51" spans="1:18" ht="10.95" hidden="1" customHeight="1" x14ac:dyDescent="0.2">
      <c r="A51" s="14">
        <v>5240085</v>
      </c>
      <c r="B51" s="12" t="s">
        <v>51</v>
      </c>
      <c r="C51" s="6" t="s">
        <v>9</v>
      </c>
      <c r="D51" s="16">
        <v>1200</v>
      </c>
      <c r="E51" s="17"/>
      <c r="F51" s="17"/>
      <c r="G51" s="17"/>
      <c r="H51" s="17"/>
      <c r="I51" s="17"/>
      <c r="J51" s="17"/>
      <c r="K51" s="17"/>
      <c r="L51" s="17">
        <f>VLOOKUP(A:A,[8]TDSheet!$B:$F,5,)</f>
        <v>1200</v>
      </c>
      <c r="M51" s="17"/>
      <c r="N51" s="17"/>
      <c r="O51" s="17"/>
      <c r="P51" s="17">
        <f t="shared" si="0"/>
        <v>1200</v>
      </c>
      <c r="Q51" s="17">
        <f t="shared" si="1"/>
        <v>0</v>
      </c>
    </row>
    <row r="52" spans="1:18" ht="10.95" hidden="1" customHeight="1" x14ac:dyDescent="0.2">
      <c r="A52" s="14">
        <v>5060472</v>
      </c>
      <c r="B52" s="12" t="s">
        <v>52</v>
      </c>
      <c r="C52" s="6" t="s">
        <v>9</v>
      </c>
      <c r="D52" s="16">
        <v>2400</v>
      </c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>
        <f>VLOOKUP(A:A,[11]TDSheet!$B:$F,5,)</f>
        <v>2400</v>
      </c>
      <c r="P52" s="17">
        <f t="shared" si="0"/>
        <v>2400</v>
      </c>
      <c r="Q52" s="17">
        <f t="shared" si="1"/>
        <v>0</v>
      </c>
    </row>
    <row r="53" spans="1:18" ht="10.95" hidden="1" customHeight="1" x14ac:dyDescent="0.2">
      <c r="A53" s="14">
        <v>5060172</v>
      </c>
      <c r="B53" s="12" t="s">
        <v>53</v>
      </c>
      <c r="C53" s="6" t="s">
        <v>9</v>
      </c>
      <c r="D53" s="16">
        <v>1440</v>
      </c>
      <c r="E53" s="17"/>
      <c r="F53" s="17"/>
      <c r="G53" s="17"/>
      <c r="H53" s="17"/>
      <c r="I53" s="17"/>
      <c r="J53" s="17"/>
      <c r="K53" s="17"/>
      <c r="L53" s="17"/>
      <c r="M53" s="17">
        <f>VLOOKUP(A:A,[9]TDSheet!$B:$F,5,)</f>
        <v>1440</v>
      </c>
      <c r="N53" s="17"/>
      <c r="O53" s="17"/>
      <c r="P53" s="17">
        <f t="shared" si="0"/>
        <v>1440</v>
      </c>
      <c r="Q53" s="17">
        <f t="shared" si="1"/>
        <v>0</v>
      </c>
    </row>
    <row r="54" spans="1:18" ht="10.95" hidden="1" customHeight="1" x14ac:dyDescent="0.2">
      <c r="A54" s="14">
        <v>5060215</v>
      </c>
      <c r="B54" s="12" t="s">
        <v>54</v>
      </c>
      <c r="C54" s="6" t="s">
        <v>9</v>
      </c>
      <c r="D54" s="16">
        <v>2880</v>
      </c>
      <c r="E54" s="17"/>
      <c r="F54" s="17">
        <f>VLOOKUP(A:A,[2]TDSheet!$B:$F,5,)</f>
        <v>2880</v>
      </c>
      <c r="G54" s="17"/>
      <c r="H54" s="17"/>
      <c r="I54" s="17"/>
      <c r="J54" s="17"/>
      <c r="K54" s="17"/>
      <c r="L54" s="17"/>
      <c r="M54" s="17"/>
      <c r="N54" s="17"/>
      <c r="O54" s="17"/>
      <c r="P54" s="17">
        <f t="shared" si="0"/>
        <v>2880</v>
      </c>
      <c r="Q54" s="17">
        <f t="shared" si="1"/>
        <v>0</v>
      </c>
    </row>
    <row r="55" spans="1:18" ht="10.95" hidden="1" customHeight="1" x14ac:dyDescent="0.2">
      <c r="A55" s="14">
        <v>5021466</v>
      </c>
      <c r="B55" s="12" t="s">
        <v>55</v>
      </c>
      <c r="C55" s="6" t="s">
        <v>9</v>
      </c>
      <c r="D55" s="16">
        <v>1680</v>
      </c>
      <c r="E55" s="17"/>
      <c r="F55" s="17">
        <f>VLOOKUP(A:A,[2]TDSheet!$B:$F,5,)</f>
        <v>1680</v>
      </c>
      <c r="G55" s="17"/>
      <c r="H55" s="17"/>
      <c r="I55" s="17"/>
      <c r="J55" s="17"/>
      <c r="K55" s="17"/>
      <c r="L55" s="17"/>
      <c r="M55" s="17"/>
      <c r="N55" s="17"/>
      <c r="O55" s="17"/>
      <c r="P55" s="17">
        <f t="shared" si="0"/>
        <v>1680</v>
      </c>
      <c r="Q55" s="17">
        <f t="shared" si="1"/>
        <v>0</v>
      </c>
    </row>
    <row r="56" spans="1:18" ht="10.95" hidden="1" customHeight="1" x14ac:dyDescent="0.2">
      <c r="A56" s="14">
        <v>3105115</v>
      </c>
      <c r="B56" s="12" t="s">
        <v>56</v>
      </c>
      <c r="C56" s="6" t="s">
        <v>9</v>
      </c>
      <c r="D56" s="16">
        <v>800</v>
      </c>
      <c r="E56" s="17"/>
      <c r="F56" s="17"/>
      <c r="G56" s="17"/>
      <c r="H56" s="17">
        <f>VLOOKUP(A:A,[4]TDSheet!$B:$F,5,)</f>
        <v>800</v>
      </c>
      <c r="I56" s="17"/>
      <c r="J56" s="17"/>
      <c r="K56" s="17"/>
      <c r="L56" s="17"/>
      <c r="M56" s="17"/>
      <c r="N56" s="17"/>
      <c r="O56" s="17"/>
      <c r="P56" s="17">
        <f t="shared" si="0"/>
        <v>800</v>
      </c>
      <c r="Q56" s="17">
        <f t="shared" si="1"/>
        <v>0</v>
      </c>
    </row>
    <row r="57" spans="1:18" ht="10.95" hidden="1" customHeight="1" x14ac:dyDescent="0.2">
      <c r="A57" s="14">
        <v>6010141</v>
      </c>
      <c r="B57" s="12" t="s">
        <v>57</v>
      </c>
      <c r="C57" s="6" t="s">
        <v>9</v>
      </c>
      <c r="D57" s="16">
        <v>1440</v>
      </c>
      <c r="E57" s="17"/>
      <c r="F57" s="17"/>
      <c r="G57" s="17"/>
      <c r="H57" s="17"/>
      <c r="I57" s="17"/>
      <c r="J57" s="17"/>
      <c r="K57" s="17"/>
      <c r="L57" s="17"/>
      <c r="M57" s="17"/>
      <c r="N57" s="17">
        <f>VLOOKUP(A:A,[10]TDSheet!$B:$F,5,)</f>
        <v>1440</v>
      </c>
      <c r="O57" s="17"/>
      <c r="P57" s="17">
        <f t="shared" si="0"/>
        <v>1440</v>
      </c>
      <c r="Q57" s="17">
        <f t="shared" si="1"/>
        <v>0</v>
      </c>
    </row>
    <row r="58" spans="1:18" ht="10.95" hidden="1" customHeight="1" x14ac:dyDescent="0.2">
      <c r="A58" s="14">
        <v>1521071</v>
      </c>
      <c r="B58" s="12" t="s">
        <v>58</v>
      </c>
      <c r="C58" s="6" t="s">
        <v>9</v>
      </c>
      <c r="D58" s="16">
        <v>1440</v>
      </c>
      <c r="E58" s="17"/>
      <c r="F58" s="17"/>
      <c r="G58" s="17"/>
      <c r="H58" s="17"/>
      <c r="I58" s="17"/>
      <c r="J58" s="17">
        <f>VLOOKUP(A:A,[6]TDSheet!$B:$F,5,)</f>
        <v>720</v>
      </c>
      <c r="K58" s="17"/>
      <c r="L58" s="17"/>
      <c r="M58" s="17">
        <f>VLOOKUP(A:A,[9]TDSheet!$B:$F,5,)</f>
        <v>720</v>
      </c>
      <c r="N58" s="17"/>
      <c r="O58" s="17"/>
      <c r="P58" s="17">
        <f t="shared" si="0"/>
        <v>1440</v>
      </c>
      <c r="Q58" s="17">
        <f t="shared" si="1"/>
        <v>0</v>
      </c>
    </row>
    <row r="59" spans="1:18" ht="10.95" customHeight="1" x14ac:dyDescent="0.2">
      <c r="A59" s="14">
        <v>1520046</v>
      </c>
      <c r="B59" s="12" t="s">
        <v>59</v>
      </c>
      <c r="C59" s="6" t="s">
        <v>9</v>
      </c>
      <c r="D59" s="16">
        <v>25</v>
      </c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>
        <f t="shared" si="0"/>
        <v>0</v>
      </c>
      <c r="Q59" s="17">
        <f t="shared" si="1"/>
        <v>25</v>
      </c>
      <c r="R59">
        <v>127</v>
      </c>
    </row>
    <row r="60" spans="1:18" ht="10.95" hidden="1" customHeight="1" x14ac:dyDescent="0.2">
      <c r="A60" s="14">
        <v>1520047</v>
      </c>
      <c r="B60" s="12" t="s">
        <v>60</v>
      </c>
      <c r="C60" s="6" t="s">
        <v>9</v>
      </c>
      <c r="D60" s="16">
        <v>420</v>
      </c>
      <c r="E60" s="17"/>
      <c r="F60" s="17"/>
      <c r="G60" s="17">
        <f>VLOOKUP(A:A,[3]TDSheet!$B:$F,5,)</f>
        <v>420</v>
      </c>
      <c r="H60" s="17"/>
      <c r="I60" s="17"/>
      <c r="J60" s="17"/>
      <c r="K60" s="17"/>
      <c r="L60" s="17"/>
      <c r="M60" s="17"/>
      <c r="N60" s="17"/>
      <c r="O60" s="17"/>
      <c r="P60" s="17">
        <f t="shared" si="0"/>
        <v>420</v>
      </c>
      <c r="Q60" s="17">
        <f t="shared" si="1"/>
        <v>0</v>
      </c>
    </row>
    <row r="61" spans="1:18" ht="10.95" hidden="1" customHeight="1" x14ac:dyDescent="0.2">
      <c r="A61" s="14">
        <v>3212255</v>
      </c>
      <c r="B61" s="12" t="s">
        <v>61</v>
      </c>
      <c r="C61" s="6" t="s">
        <v>9</v>
      </c>
      <c r="D61" s="16">
        <v>840</v>
      </c>
      <c r="E61" s="17"/>
      <c r="F61" s="17"/>
      <c r="G61" s="17"/>
      <c r="H61" s="17"/>
      <c r="I61" s="17"/>
      <c r="J61" s="17"/>
      <c r="K61" s="17"/>
      <c r="L61" s="17"/>
      <c r="M61" s="17">
        <f>VLOOKUP(A:A,[9]TDSheet!$B:$F,5,)</f>
        <v>840</v>
      </c>
      <c r="N61" s="17"/>
      <c r="O61" s="17"/>
      <c r="P61" s="17">
        <f t="shared" si="0"/>
        <v>840</v>
      </c>
      <c r="Q61" s="17">
        <f t="shared" si="1"/>
        <v>0</v>
      </c>
    </row>
    <row r="62" spans="1:18" ht="10.95" hidden="1" customHeight="1" x14ac:dyDescent="0.2">
      <c r="A62" s="14">
        <v>3212392</v>
      </c>
      <c r="B62" s="12" t="s">
        <v>62</v>
      </c>
      <c r="C62" s="6" t="s">
        <v>9</v>
      </c>
      <c r="D62" s="16">
        <v>840</v>
      </c>
      <c r="E62" s="17"/>
      <c r="F62" s="17"/>
      <c r="G62" s="17"/>
      <c r="H62" s="17"/>
      <c r="I62" s="17"/>
      <c r="J62" s="17">
        <f>VLOOKUP(A:A,[6]TDSheet!$B:$F,5,)</f>
        <v>840</v>
      </c>
      <c r="K62" s="17"/>
      <c r="L62" s="17"/>
      <c r="M62" s="17"/>
      <c r="N62" s="17"/>
      <c r="O62" s="17"/>
      <c r="P62" s="17">
        <f t="shared" si="0"/>
        <v>840</v>
      </c>
      <c r="Q62" s="17">
        <f t="shared" si="1"/>
        <v>0</v>
      </c>
    </row>
    <row r="63" spans="1:18" ht="10.95" hidden="1" customHeight="1" x14ac:dyDescent="0.2">
      <c r="A63" s="14">
        <v>3005263</v>
      </c>
      <c r="B63" s="12" t="s">
        <v>63</v>
      </c>
      <c r="C63" s="6" t="s">
        <v>9</v>
      </c>
      <c r="D63" s="16">
        <v>1050</v>
      </c>
      <c r="E63" s="17"/>
      <c r="F63" s="17"/>
      <c r="G63" s="17"/>
      <c r="H63" s="17"/>
      <c r="I63" s="17">
        <f>VLOOKUP(A:A,[5]TDSheet!$B:$F,5,)</f>
        <v>1050</v>
      </c>
      <c r="J63" s="17"/>
      <c r="K63" s="17"/>
      <c r="L63" s="17"/>
      <c r="M63" s="17"/>
      <c r="N63" s="17"/>
      <c r="O63" s="17"/>
      <c r="P63" s="17">
        <f t="shared" si="0"/>
        <v>1050</v>
      </c>
      <c r="Q63" s="17">
        <f t="shared" si="1"/>
        <v>0</v>
      </c>
    </row>
    <row r="64" spans="1:18" ht="10.95" hidden="1" customHeight="1" x14ac:dyDescent="0.2">
      <c r="A64" s="14">
        <v>3000599</v>
      </c>
      <c r="B64" s="12" t="s">
        <v>64</v>
      </c>
      <c r="C64" s="6" t="s">
        <v>9</v>
      </c>
      <c r="D64" s="16">
        <v>720</v>
      </c>
      <c r="E64" s="17"/>
      <c r="F64" s="17"/>
      <c r="G64" s="17"/>
      <c r="H64" s="17"/>
      <c r="I64" s="17"/>
      <c r="J64" s="17"/>
      <c r="K64" s="17"/>
      <c r="L64" s="17"/>
      <c r="M64" s="17">
        <f>VLOOKUP(A:A,[9]TDSheet!$B:$F,5,)</f>
        <v>720</v>
      </c>
      <c r="N64" s="17"/>
      <c r="O64" s="17"/>
      <c r="P64" s="17">
        <f t="shared" si="0"/>
        <v>720</v>
      </c>
      <c r="Q64" s="17">
        <f t="shared" si="1"/>
        <v>0</v>
      </c>
    </row>
    <row r="65" spans="1:17" ht="10.95" hidden="1" customHeight="1" x14ac:dyDescent="0.2">
      <c r="A65" s="14">
        <v>3000716</v>
      </c>
      <c r="B65" s="12" t="s">
        <v>65</v>
      </c>
      <c r="C65" s="6" t="s">
        <v>9</v>
      </c>
      <c r="D65" s="16">
        <v>132</v>
      </c>
      <c r="E65" s="17"/>
      <c r="F65" s="17"/>
      <c r="G65" s="17"/>
      <c r="H65" s="17"/>
      <c r="I65" s="17"/>
      <c r="J65" s="17"/>
      <c r="K65" s="17"/>
      <c r="L65" s="17"/>
      <c r="M65" s="17"/>
      <c r="N65" s="17">
        <f>VLOOKUP(A:A,[10]TDSheet!$B:$F,5,)</f>
        <v>132</v>
      </c>
      <c r="O65" s="17"/>
      <c r="P65" s="17">
        <f t="shared" si="0"/>
        <v>132</v>
      </c>
      <c r="Q65" s="17">
        <f t="shared" si="1"/>
        <v>0</v>
      </c>
    </row>
    <row r="66" spans="1:17" ht="10.95" hidden="1" customHeight="1" x14ac:dyDescent="0.2">
      <c r="A66" s="14">
        <v>3000622</v>
      </c>
      <c r="B66" s="12" t="s">
        <v>66</v>
      </c>
      <c r="C66" s="6" t="s">
        <v>9</v>
      </c>
      <c r="D66" s="16">
        <v>280</v>
      </c>
      <c r="E66" s="17"/>
      <c r="F66" s="17"/>
      <c r="G66" s="17"/>
      <c r="H66" s="17"/>
      <c r="I66" s="17"/>
      <c r="J66" s="17"/>
      <c r="K66" s="17"/>
      <c r="L66" s="17"/>
      <c r="M66" s="17">
        <f>VLOOKUP(A:A,[9]TDSheet!$B:$F,5,)</f>
        <v>280</v>
      </c>
      <c r="N66" s="17"/>
      <c r="O66" s="17"/>
      <c r="P66" s="17">
        <f t="shared" si="0"/>
        <v>280</v>
      </c>
      <c r="Q66" s="17">
        <f t="shared" si="1"/>
        <v>0</v>
      </c>
    </row>
    <row r="67" spans="1:17" ht="10.95" hidden="1" customHeight="1" x14ac:dyDescent="0.2">
      <c r="A67" s="14">
        <v>3012021</v>
      </c>
      <c r="B67" s="12" t="s">
        <v>67</v>
      </c>
      <c r="C67" s="6" t="s">
        <v>9</v>
      </c>
      <c r="D67" s="16">
        <v>1050</v>
      </c>
      <c r="E67" s="17"/>
      <c r="F67" s="17"/>
      <c r="G67" s="17"/>
      <c r="H67" s="17"/>
      <c r="I67" s="17"/>
      <c r="J67" s="17"/>
      <c r="K67" s="17">
        <f>VLOOKUP(A:A,[7]TDSheet!$B:$F,5,)</f>
        <v>1050</v>
      </c>
      <c r="L67" s="17"/>
      <c r="M67" s="17"/>
      <c r="N67" s="17"/>
      <c r="O67" s="17"/>
      <c r="P67" s="17">
        <f t="shared" si="0"/>
        <v>1050</v>
      </c>
      <c r="Q67" s="17">
        <f t="shared" si="1"/>
        <v>0</v>
      </c>
    </row>
    <row r="68" spans="1:17" ht="10.95" hidden="1" customHeight="1" x14ac:dyDescent="0.2">
      <c r="A68" s="14">
        <v>3005198</v>
      </c>
      <c r="B68" s="12" t="s">
        <v>68</v>
      </c>
      <c r="C68" s="6" t="s">
        <v>9</v>
      </c>
      <c r="D68" s="16">
        <v>400</v>
      </c>
      <c r="E68" s="17"/>
      <c r="F68" s="17"/>
      <c r="G68" s="17"/>
      <c r="H68" s="17"/>
      <c r="I68" s="17">
        <f>VLOOKUP(A:A,[5]TDSheet!$B:$F,5,)</f>
        <v>400</v>
      </c>
      <c r="J68" s="17"/>
      <c r="K68" s="17"/>
      <c r="L68" s="17"/>
      <c r="M68" s="17"/>
      <c r="N68" s="17"/>
      <c r="O68" s="17"/>
      <c r="P68" s="17">
        <f t="shared" si="0"/>
        <v>400</v>
      </c>
      <c r="Q68" s="17">
        <f t="shared" si="1"/>
        <v>0</v>
      </c>
    </row>
    <row r="69" spans="1:17" ht="10.95" hidden="1" customHeight="1" x14ac:dyDescent="0.2">
      <c r="A69" s="14">
        <v>3217444</v>
      </c>
      <c r="B69" s="12" t="s">
        <v>69</v>
      </c>
      <c r="C69" s="6" t="s">
        <v>9</v>
      </c>
      <c r="D69" s="16">
        <v>1440</v>
      </c>
      <c r="E69" s="17"/>
      <c r="F69" s="17"/>
      <c r="G69" s="17"/>
      <c r="H69" s="17"/>
      <c r="I69" s="17">
        <f>VLOOKUP(A:A,[5]TDSheet!$B:$F,5,)</f>
        <v>1440</v>
      </c>
      <c r="J69" s="17"/>
      <c r="K69" s="17"/>
      <c r="L69" s="17"/>
      <c r="M69" s="17"/>
      <c r="N69" s="17"/>
      <c r="O69" s="17"/>
      <c r="P69" s="17">
        <f t="shared" si="0"/>
        <v>1440</v>
      </c>
      <c r="Q69" s="17">
        <f t="shared" si="1"/>
        <v>0</v>
      </c>
    </row>
    <row r="70" spans="1:17" ht="10.95" hidden="1" customHeight="1" x14ac:dyDescent="0.2">
      <c r="A70" s="14">
        <v>5701027</v>
      </c>
      <c r="B70" s="12" t="s">
        <v>70</v>
      </c>
      <c r="C70" s="6" t="s">
        <v>9</v>
      </c>
      <c r="D70" s="16">
        <v>2400</v>
      </c>
      <c r="E70" s="17"/>
      <c r="F70" s="17"/>
      <c r="G70" s="17"/>
      <c r="H70" s="17"/>
      <c r="I70" s="17"/>
      <c r="J70" s="17"/>
      <c r="K70" s="17"/>
      <c r="L70" s="17">
        <f>VLOOKUP(A:A,[8]TDSheet!$B:$F,5,)</f>
        <v>2400</v>
      </c>
      <c r="M70" s="17"/>
      <c r="N70" s="17"/>
      <c r="O70" s="17"/>
      <c r="P70" s="17">
        <f t="shared" si="0"/>
        <v>2400</v>
      </c>
      <c r="Q70" s="17">
        <f t="shared" si="1"/>
        <v>0</v>
      </c>
    </row>
    <row r="71" spans="1:17" ht="10.95" hidden="1" customHeight="1" x14ac:dyDescent="0.2">
      <c r="A71" s="14">
        <v>5312968</v>
      </c>
      <c r="B71" s="12" t="s">
        <v>71</v>
      </c>
      <c r="C71" s="6" t="s">
        <v>9</v>
      </c>
      <c r="D71" s="16">
        <v>960</v>
      </c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>
        <f>VLOOKUP(A:A,[11]TDSheet!$B:$F,5,)</f>
        <v>960</v>
      </c>
      <c r="P71" s="17">
        <f t="shared" si="0"/>
        <v>960</v>
      </c>
      <c r="Q71" s="17">
        <f t="shared" si="1"/>
        <v>0</v>
      </c>
    </row>
    <row r="72" spans="1:17" ht="10.95" hidden="1" customHeight="1" x14ac:dyDescent="0.2">
      <c r="A72" s="14">
        <v>5025080</v>
      </c>
      <c r="B72" s="12" t="s">
        <v>72</v>
      </c>
      <c r="C72" s="6" t="s">
        <v>9</v>
      </c>
      <c r="D72" s="16">
        <v>1680</v>
      </c>
      <c r="E72" s="17"/>
      <c r="F72" s="17"/>
      <c r="G72" s="17"/>
      <c r="H72" s="17"/>
      <c r="I72" s="17">
        <f>VLOOKUP(A:A,[5]TDSheet!$B:$F,5,)</f>
        <v>1680</v>
      </c>
      <c r="J72" s="17"/>
      <c r="K72" s="17"/>
      <c r="L72" s="17"/>
      <c r="M72" s="17"/>
      <c r="N72" s="17"/>
      <c r="O72" s="17"/>
      <c r="P72" s="17">
        <f t="shared" si="0"/>
        <v>1680</v>
      </c>
      <c r="Q72" s="17">
        <f t="shared" si="1"/>
        <v>0</v>
      </c>
    </row>
    <row r="73" spans="1:17" ht="10.95" hidden="1" customHeight="1" x14ac:dyDescent="0.2">
      <c r="A73" s="14">
        <v>5026182</v>
      </c>
      <c r="B73" s="12" t="s">
        <v>73</v>
      </c>
      <c r="C73" s="6" t="s">
        <v>9</v>
      </c>
      <c r="D73" s="16">
        <v>3600</v>
      </c>
      <c r="E73" s="17"/>
      <c r="F73" s="17"/>
      <c r="G73" s="17"/>
      <c r="H73" s="17"/>
      <c r="I73" s="17"/>
      <c r="J73" s="17"/>
      <c r="K73" s="17">
        <f>VLOOKUP(A:A,[7]TDSheet!$B:$F,5,)</f>
        <v>1920</v>
      </c>
      <c r="L73" s="17"/>
      <c r="M73" s="17">
        <f>VLOOKUP(A:A,[9]TDSheet!$B:$F,5,)</f>
        <v>1680</v>
      </c>
      <c r="N73" s="17"/>
      <c r="O73" s="17"/>
      <c r="P73" s="17">
        <f t="shared" si="0"/>
        <v>3600</v>
      </c>
      <c r="Q73" s="17">
        <f t="shared" si="1"/>
        <v>0</v>
      </c>
    </row>
    <row r="74" spans="1:17" ht="10.95" hidden="1" customHeight="1" x14ac:dyDescent="0.2">
      <c r="A74" s="14">
        <v>5025230</v>
      </c>
      <c r="B74" s="12" t="s">
        <v>74</v>
      </c>
      <c r="C74" s="6" t="s">
        <v>9</v>
      </c>
      <c r="D74" s="16">
        <v>2640</v>
      </c>
      <c r="E74" s="17"/>
      <c r="F74" s="17"/>
      <c r="G74" s="17"/>
      <c r="H74" s="17">
        <f>VLOOKUP(A:A,[4]TDSheet!$B:$F,5,)</f>
        <v>2640</v>
      </c>
      <c r="I74" s="17"/>
      <c r="J74" s="17"/>
      <c r="K74" s="17"/>
      <c r="L74" s="17"/>
      <c r="M74" s="17"/>
      <c r="N74" s="17"/>
      <c r="O74" s="17"/>
      <c r="P74" s="17">
        <f t="shared" si="0"/>
        <v>2640</v>
      </c>
      <c r="Q74" s="17">
        <f t="shared" si="1"/>
        <v>0</v>
      </c>
    </row>
    <row r="75" spans="1:17" ht="10.95" hidden="1" customHeight="1" x14ac:dyDescent="0.2">
      <c r="A75" s="14">
        <v>5025297</v>
      </c>
      <c r="B75" s="12" t="s">
        <v>75</v>
      </c>
      <c r="C75" s="6" t="s">
        <v>9</v>
      </c>
      <c r="D75" s="16">
        <v>4750</v>
      </c>
      <c r="E75" s="17">
        <f>VLOOKUP(A:A,[1]TDSheet!$B:$F,5,)</f>
        <v>2750</v>
      </c>
      <c r="F75" s="17"/>
      <c r="G75" s="17"/>
      <c r="H75" s="17"/>
      <c r="I75" s="17"/>
      <c r="J75" s="17"/>
      <c r="K75" s="17"/>
      <c r="L75" s="17"/>
      <c r="M75" s="17"/>
      <c r="N75" s="17">
        <f>VLOOKUP(A:A,[10]TDSheet!$B:$F,5,)</f>
        <v>2000</v>
      </c>
      <c r="O75" s="17"/>
      <c r="P75" s="17">
        <f t="shared" ref="P75:P138" si="2">SUM(E75:O75)</f>
        <v>4750</v>
      </c>
      <c r="Q75" s="17">
        <f t="shared" ref="Q75:Q138" si="3">D75-P75</f>
        <v>0</v>
      </c>
    </row>
    <row r="76" spans="1:17" ht="10.95" hidden="1" customHeight="1" x14ac:dyDescent="0.2">
      <c r="A76" s="14">
        <v>5053067</v>
      </c>
      <c r="B76" s="12" t="s">
        <v>76</v>
      </c>
      <c r="C76" s="6" t="s">
        <v>9</v>
      </c>
      <c r="D76" s="16">
        <v>2160</v>
      </c>
      <c r="E76" s="17"/>
      <c r="F76" s="17"/>
      <c r="G76" s="17"/>
      <c r="H76" s="17"/>
      <c r="I76" s="17"/>
      <c r="J76" s="17"/>
      <c r="K76" s="17"/>
      <c r="L76" s="17"/>
      <c r="M76" s="17"/>
      <c r="N76" s="17">
        <f>VLOOKUP(A:A,[10]TDSheet!$B:$F,5,)</f>
        <v>2160</v>
      </c>
      <c r="O76" s="17"/>
      <c r="P76" s="17">
        <f t="shared" si="2"/>
        <v>2160</v>
      </c>
      <c r="Q76" s="17">
        <f t="shared" si="3"/>
        <v>0</v>
      </c>
    </row>
    <row r="77" spans="1:17" ht="10.95" hidden="1" customHeight="1" x14ac:dyDescent="0.2">
      <c r="A77" s="14">
        <v>5244973</v>
      </c>
      <c r="B77" s="12" t="s">
        <v>77</v>
      </c>
      <c r="C77" s="6" t="s">
        <v>9</v>
      </c>
      <c r="D77" s="16">
        <v>810</v>
      </c>
      <c r="E77" s="17"/>
      <c r="F77" s="17"/>
      <c r="G77" s="17"/>
      <c r="H77" s="17"/>
      <c r="I77" s="17"/>
      <c r="J77" s="17"/>
      <c r="K77" s="17"/>
      <c r="L77" s="17">
        <f>VLOOKUP(A:A,[8]TDSheet!$B:$F,5,)</f>
        <v>810</v>
      </c>
      <c r="M77" s="17"/>
      <c r="N77" s="17"/>
      <c r="O77" s="17"/>
      <c r="P77" s="17">
        <f t="shared" si="2"/>
        <v>810</v>
      </c>
      <c r="Q77" s="17">
        <f t="shared" si="3"/>
        <v>0</v>
      </c>
    </row>
    <row r="78" spans="1:17" ht="10.95" hidden="1" customHeight="1" x14ac:dyDescent="0.2">
      <c r="A78" s="14">
        <v>5244967</v>
      </c>
      <c r="B78" s="12" t="s">
        <v>78</v>
      </c>
      <c r="C78" s="6" t="s">
        <v>9</v>
      </c>
      <c r="D78" s="16">
        <v>810</v>
      </c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>
        <f>VLOOKUP(A:A,[11]TDSheet!$B:$F,5,)</f>
        <v>810</v>
      </c>
      <c r="P78" s="17">
        <f t="shared" si="2"/>
        <v>810</v>
      </c>
      <c r="Q78" s="17">
        <f t="shared" si="3"/>
        <v>0</v>
      </c>
    </row>
    <row r="79" spans="1:17" ht="10.95" hidden="1" customHeight="1" x14ac:dyDescent="0.2">
      <c r="A79" s="14">
        <v>5244980</v>
      </c>
      <c r="B79" s="12" t="s">
        <v>79</v>
      </c>
      <c r="C79" s="6" t="s">
        <v>9</v>
      </c>
      <c r="D79" s="16">
        <v>570</v>
      </c>
      <c r="E79" s="17"/>
      <c r="F79" s="17"/>
      <c r="G79" s="17"/>
      <c r="H79" s="17"/>
      <c r="I79" s="17"/>
      <c r="J79" s="17"/>
      <c r="K79" s="17"/>
      <c r="L79" s="17">
        <f>VLOOKUP(A:A,[8]TDSheet!$B:$F,5,)</f>
        <v>570</v>
      </c>
      <c r="M79" s="17"/>
      <c r="N79" s="17"/>
      <c r="O79" s="17"/>
      <c r="P79" s="17">
        <f t="shared" si="2"/>
        <v>570</v>
      </c>
      <c r="Q79" s="17">
        <f t="shared" si="3"/>
        <v>0</v>
      </c>
    </row>
    <row r="80" spans="1:17" ht="10.95" hidden="1" customHeight="1" x14ac:dyDescent="0.2">
      <c r="A80" s="14">
        <v>5244971</v>
      </c>
      <c r="B80" s="12" t="s">
        <v>80</v>
      </c>
      <c r="C80" s="6" t="s">
        <v>9</v>
      </c>
      <c r="D80" s="16">
        <v>540</v>
      </c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>
        <f>VLOOKUP(A:A,[11]TDSheet!$B:$F,5,)</f>
        <v>540</v>
      </c>
      <c r="P80" s="17">
        <f t="shared" si="2"/>
        <v>540</v>
      </c>
      <c r="Q80" s="17">
        <f t="shared" si="3"/>
        <v>0</v>
      </c>
    </row>
    <row r="81" spans="1:18" ht="10.95" hidden="1" customHeight="1" x14ac:dyDescent="0.2">
      <c r="A81" s="14">
        <v>5244959</v>
      </c>
      <c r="B81" s="12" t="s">
        <v>81</v>
      </c>
      <c r="C81" s="6" t="s">
        <v>9</v>
      </c>
      <c r="D81" s="16">
        <v>900</v>
      </c>
      <c r="E81" s="17"/>
      <c r="F81" s="17"/>
      <c r="G81" s="17"/>
      <c r="H81" s="17"/>
      <c r="I81" s="17"/>
      <c r="J81" s="17"/>
      <c r="K81" s="17"/>
      <c r="L81" s="17">
        <f>VLOOKUP(A:A,[8]TDSheet!$B:$F,5,)</f>
        <v>900</v>
      </c>
      <c r="M81" s="17"/>
      <c r="N81" s="17"/>
      <c r="O81" s="17"/>
      <c r="P81" s="17">
        <f t="shared" si="2"/>
        <v>900</v>
      </c>
      <c r="Q81" s="17">
        <f t="shared" si="3"/>
        <v>0</v>
      </c>
    </row>
    <row r="82" spans="1:18" ht="10.95" hidden="1" customHeight="1" x14ac:dyDescent="0.2">
      <c r="A82" s="14">
        <v>5244976</v>
      </c>
      <c r="B82" s="12" t="s">
        <v>82</v>
      </c>
      <c r="C82" s="6" t="s">
        <v>9</v>
      </c>
      <c r="D82" s="16">
        <v>720</v>
      </c>
      <c r="E82" s="17"/>
      <c r="F82" s="17"/>
      <c r="G82" s="17"/>
      <c r="H82" s="17"/>
      <c r="I82" s="17"/>
      <c r="J82" s="17"/>
      <c r="K82" s="17"/>
      <c r="L82" s="17">
        <f>VLOOKUP(A:A,[8]TDSheet!$B:$F,5,)</f>
        <v>720</v>
      </c>
      <c r="M82" s="17"/>
      <c r="N82" s="17"/>
      <c r="O82" s="17"/>
      <c r="P82" s="17">
        <f t="shared" si="2"/>
        <v>720</v>
      </c>
      <c r="Q82" s="17">
        <f t="shared" si="3"/>
        <v>0</v>
      </c>
    </row>
    <row r="83" spans="1:18" ht="10.95" hidden="1" customHeight="1" x14ac:dyDescent="0.2">
      <c r="A83" s="14">
        <v>5244982</v>
      </c>
      <c r="B83" s="12" t="s">
        <v>83</v>
      </c>
      <c r="C83" s="6" t="s">
        <v>9</v>
      </c>
      <c r="D83" s="16">
        <v>900</v>
      </c>
      <c r="E83" s="17"/>
      <c r="F83" s="17"/>
      <c r="G83" s="17"/>
      <c r="H83" s="17"/>
      <c r="I83" s="17"/>
      <c r="J83" s="17"/>
      <c r="K83" s="17"/>
      <c r="L83" s="17">
        <f>VLOOKUP(A:A,[8]TDSheet!$B:$F,5,)</f>
        <v>900</v>
      </c>
      <c r="M83" s="17"/>
      <c r="N83" s="17"/>
      <c r="O83" s="17"/>
      <c r="P83" s="17">
        <f t="shared" si="2"/>
        <v>900</v>
      </c>
      <c r="Q83" s="17">
        <f t="shared" si="3"/>
        <v>0</v>
      </c>
    </row>
    <row r="84" spans="1:18" ht="10.95" hidden="1" customHeight="1" x14ac:dyDescent="0.2">
      <c r="A84" s="14">
        <v>5314016</v>
      </c>
      <c r="B84" s="12" t="s">
        <v>84</v>
      </c>
      <c r="C84" s="6" t="s">
        <v>9</v>
      </c>
      <c r="D84" s="16">
        <v>1680</v>
      </c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>
        <f>VLOOKUP(A:A,[11]TDSheet!$B:$F,5,)</f>
        <v>1680</v>
      </c>
      <c r="P84" s="17">
        <f t="shared" si="2"/>
        <v>1680</v>
      </c>
      <c r="Q84" s="17">
        <f t="shared" si="3"/>
        <v>0</v>
      </c>
    </row>
    <row r="85" spans="1:18" ht="10.95" customHeight="1" x14ac:dyDescent="0.2">
      <c r="A85" s="14">
        <v>5130307</v>
      </c>
      <c r="B85" s="12" t="s">
        <v>85</v>
      </c>
      <c r="C85" s="6" t="s">
        <v>9</v>
      </c>
      <c r="D85" s="16">
        <v>810</v>
      </c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>
        <f t="shared" si="2"/>
        <v>0</v>
      </c>
      <c r="Q85" s="17">
        <f t="shared" si="3"/>
        <v>810</v>
      </c>
      <c r="R85">
        <v>130</v>
      </c>
    </row>
    <row r="86" spans="1:18" ht="10.95" hidden="1" customHeight="1" x14ac:dyDescent="0.2">
      <c r="A86" s="14">
        <v>5244265</v>
      </c>
      <c r="B86" s="12" t="s">
        <v>86</v>
      </c>
      <c r="C86" s="6" t="s">
        <v>9</v>
      </c>
      <c r="D86" s="16">
        <v>900</v>
      </c>
      <c r="E86" s="17"/>
      <c r="F86" s="17"/>
      <c r="G86" s="17"/>
      <c r="H86" s="17"/>
      <c r="I86" s="17"/>
      <c r="J86" s="17"/>
      <c r="K86" s="17"/>
      <c r="L86" s="17">
        <f>VLOOKUP(A:A,[8]TDSheet!$B:$F,5,)</f>
        <v>900</v>
      </c>
      <c r="M86" s="17"/>
      <c r="N86" s="17"/>
      <c r="O86" s="17"/>
      <c r="P86" s="17">
        <f t="shared" si="2"/>
        <v>900</v>
      </c>
      <c r="Q86" s="17">
        <f t="shared" si="3"/>
        <v>0</v>
      </c>
    </row>
    <row r="87" spans="1:18" ht="10.95" hidden="1" customHeight="1" x14ac:dyDescent="0.2">
      <c r="A87" s="14">
        <v>3122388</v>
      </c>
      <c r="B87" s="12" t="s">
        <v>87</v>
      </c>
      <c r="C87" s="6" t="s">
        <v>9</v>
      </c>
      <c r="D87" s="16">
        <v>2400</v>
      </c>
      <c r="E87" s="17"/>
      <c r="F87" s="17"/>
      <c r="G87" s="17"/>
      <c r="H87" s="17"/>
      <c r="I87" s="17">
        <f>VLOOKUP(A:A,[5]TDSheet!$B:$F,5,)</f>
        <v>2400</v>
      </c>
      <c r="J87" s="17"/>
      <c r="K87" s="17"/>
      <c r="L87" s="17"/>
      <c r="M87" s="17"/>
      <c r="N87" s="17"/>
      <c r="O87" s="17"/>
      <c r="P87" s="17">
        <f t="shared" si="2"/>
        <v>2400</v>
      </c>
      <c r="Q87" s="17">
        <f t="shared" si="3"/>
        <v>0</v>
      </c>
    </row>
    <row r="88" spans="1:18" ht="10.95" hidden="1" customHeight="1" x14ac:dyDescent="0.2">
      <c r="A88" s="14">
        <v>5090370</v>
      </c>
      <c r="B88" s="12" t="s">
        <v>88</v>
      </c>
      <c r="C88" s="6" t="s">
        <v>9</v>
      </c>
      <c r="D88" s="16">
        <v>1680</v>
      </c>
      <c r="E88" s="17"/>
      <c r="F88" s="17">
        <f>VLOOKUP(A:A,[2]TDSheet!$B:$F,5,)</f>
        <v>1680</v>
      </c>
      <c r="G88" s="17"/>
      <c r="H88" s="17"/>
      <c r="I88" s="17"/>
      <c r="J88" s="17"/>
      <c r="K88" s="17"/>
      <c r="L88" s="17"/>
      <c r="M88" s="17"/>
      <c r="N88" s="17"/>
      <c r="O88" s="17"/>
      <c r="P88" s="17">
        <f t="shared" si="2"/>
        <v>1680</v>
      </c>
      <c r="Q88" s="17">
        <f t="shared" si="3"/>
        <v>0</v>
      </c>
    </row>
    <row r="89" spans="1:18" ht="10.95" hidden="1" customHeight="1" x14ac:dyDescent="0.2">
      <c r="A89" s="14">
        <v>5022984</v>
      </c>
      <c r="B89" s="12" t="s">
        <v>89</v>
      </c>
      <c r="C89" s="6" t="s">
        <v>9</v>
      </c>
      <c r="D89" s="16">
        <v>1680</v>
      </c>
      <c r="E89" s="17"/>
      <c r="F89" s="17"/>
      <c r="G89" s="17">
        <f>VLOOKUP(A:A,[3]TDSheet!$B:$F,5,)</f>
        <v>1680</v>
      </c>
      <c r="H89" s="17"/>
      <c r="I89" s="17"/>
      <c r="J89" s="17"/>
      <c r="K89" s="17"/>
      <c r="L89" s="17"/>
      <c r="M89" s="17"/>
      <c r="N89" s="17"/>
      <c r="O89" s="17"/>
      <c r="P89" s="17">
        <f t="shared" si="2"/>
        <v>1680</v>
      </c>
      <c r="Q89" s="17">
        <f t="shared" si="3"/>
        <v>0</v>
      </c>
    </row>
    <row r="90" spans="1:18" ht="10.95" hidden="1" customHeight="1" x14ac:dyDescent="0.2">
      <c r="A90" s="14">
        <v>1923092</v>
      </c>
      <c r="B90" s="12" t="s">
        <v>90</v>
      </c>
      <c r="C90" s="6" t="s">
        <v>9</v>
      </c>
      <c r="D90" s="16">
        <v>1920</v>
      </c>
      <c r="E90" s="17"/>
      <c r="F90" s="17"/>
      <c r="G90" s="17"/>
      <c r="H90" s="17"/>
      <c r="I90" s="17">
        <f>VLOOKUP(A:A,[5]TDSheet!$B:$F,5,)</f>
        <v>1920</v>
      </c>
      <c r="J90" s="17"/>
      <c r="K90" s="17"/>
      <c r="L90" s="17"/>
      <c r="M90" s="17"/>
      <c r="N90" s="17"/>
      <c r="O90" s="17"/>
      <c r="P90" s="17">
        <f t="shared" si="2"/>
        <v>1920</v>
      </c>
      <c r="Q90" s="17">
        <f t="shared" si="3"/>
        <v>0</v>
      </c>
    </row>
    <row r="91" spans="1:18" ht="10.95" hidden="1" customHeight="1" x14ac:dyDescent="0.2">
      <c r="A91" s="14">
        <v>1923105</v>
      </c>
      <c r="B91" s="12" t="s">
        <v>91</v>
      </c>
      <c r="C91" s="6" t="s">
        <v>9</v>
      </c>
      <c r="D91" s="16">
        <v>1920</v>
      </c>
      <c r="E91" s="17"/>
      <c r="F91" s="17"/>
      <c r="G91" s="17"/>
      <c r="H91" s="17"/>
      <c r="I91" s="17"/>
      <c r="J91" s="17"/>
      <c r="K91" s="17">
        <f>VLOOKUP(A:A,[7]TDSheet!$B:$F,5,)</f>
        <v>1920</v>
      </c>
      <c r="L91" s="17"/>
      <c r="M91" s="17"/>
      <c r="N91" s="17"/>
      <c r="O91" s="17"/>
      <c r="P91" s="17">
        <f t="shared" si="2"/>
        <v>1920</v>
      </c>
      <c r="Q91" s="17">
        <f t="shared" si="3"/>
        <v>0</v>
      </c>
    </row>
    <row r="92" spans="1:18" ht="10.95" hidden="1" customHeight="1" x14ac:dyDescent="0.2">
      <c r="A92" s="14">
        <v>1920115</v>
      </c>
      <c r="B92" s="12" t="s">
        <v>92</v>
      </c>
      <c r="C92" s="6" t="s">
        <v>9</v>
      </c>
      <c r="D92" s="16">
        <v>840</v>
      </c>
      <c r="E92" s="17"/>
      <c r="F92" s="17"/>
      <c r="G92" s="17"/>
      <c r="H92" s="17">
        <f>VLOOKUP(A:A,[4]TDSheet!$B:$F,5,)</f>
        <v>840</v>
      </c>
      <c r="I92" s="17"/>
      <c r="J92" s="17"/>
      <c r="K92" s="17"/>
      <c r="L92" s="17"/>
      <c r="M92" s="17"/>
      <c r="N92" s="17"/>
      <c r="O92" s="17"/>
      <c r="P92" s="17">
        <f t="shared" si="2"/>
        <v>840</v>
      </c>
      <c r="Q92" s="17">
        <f t="shared" si="3"/>
        <v>0</v>
      </c>
    </row>
    <row r="93" spans="1:18" ht="10.95" hidden="1" customHeight="1" x14ac:dyDescent="0.2">
      <c r="A93" s="14">
        <v>1920071</v>
      </c>
      <c r="B93" s="12" t="s">
        <v>93</v>
      </c>
      <c r="C93" s="6" t="s">
        <v>9</v>
      </c>
      <c r="D93" s="16">
        <v>1200</v>
      </c>
      <c r="E93" s="17">
        <f>VLOOKUP(A:A,[1]TDSheet!$B:$F,5,)</f>
        <v>1200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>
        <f t="shared" si="2"/>
        <v>1200</v>
      </c>
      <c r="Q93" s="17">
        <f t="shared" si="3"/>
        <v>0</v>
      </c>
    </row>
    <row r="94" spans="1:18" ht="10.95" hidden="1" customHeight="1" x14ac:dyDescent="0.2">
      <c r="A94" s="14">
        <v>1923012</v>
      </c>
      <c r="B94" s="12" t="s">
        <v>94</v>
      </c>
      <c r="C94" s="6" t="s">
        <v>9</v>
      </c>
      <c r="D94" s="16">
        <v>1120</v>
      </c>
      <c r="E94" s="17">
        <f>VLOOKUP(A:A,[1]TDSheet!$B:$F,5,)</f>
        <v>1120</v>
      </c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>
        <f t="shared" si="2"/>
        <v>1120</v>
      </c>
      <c r="Q94" s="17">
        <f t="shared" si="3"/>
        <v>0</v>
      </c>
    </row>
    <row r="95" spans="1:18" ht="10.95" hidden="1" customHeight="1" x14ac:dyDescent="0.2">
      <c r="A95" s="14">
        <v>3001092</v>
      </c>
      <c r="B95" s="12" t="s">
        <v>95</v>
      </c>
      <c r="C95" s="6" t="s">
        <v>9</v>
      </c>
      <c r="D95" s="16">
        <v>480</v>
      </c>
      <c r="E95" s="17"/>
      <c r="F95" s="17"/>
      <c r="G95" s="17"/>
      <c r="H95" s="17"/>
      <c r="I95" s="17"/>
      <c r="J95" s="17"/>
      <c r="K95" s="17">
        <f>VLOOKUP(A:A,[7]TDSheet!$B:$F,5,)</f>
        <v>480</v>
      </c>
      <c r="L95" s="17"/>
      <c r="M95" s="17"/>
      <c r="N95" s="17"/>
      <c r="O95" s="17"/>
      <c r="P95" s="17">
        <f t="shared" si="2"/>
        <v>480</v>
      </c>
      <c r="Q95" s="17">
        <f t="shared" si="3"/>
        <v>0</v>
      </c>
    </row>
    <row r="96" spans="1:18" ht="10.95" hidden="1" customHeight="1" x14ac:dyDescent="0.2">
      <c r="A96" s="14">
        <v>5710188</v>
      </c>
      <c r="B96" s="12" t="s">
        <v>96</v>
      </c>
      <c r="C96" s="6" t="s">
        <v>9</v>
      </c>
      <c r="D96" s="16">
        <v>1280</v>
      </c>
      <c r="E96" s="17">
        <f>VLOOKUP(A:A,[1]TDSheet!$B:$F,5,)</f>
        <v>1280</v>
      </c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>
        <f t="shared" si="2"/>
        <v>1280</v>
      </c>
      <c r="Q96" s="17">
        <f t="shared" si="3"/>
        <v>0</v>
      </c>
    </row>
    <row r="97" spans="1:18" ht="10.95" hidden="1" customHeight="1" x14ac:dyDescent="0.2">
      <c r="A97" s="14">
        <v>3102069</v>
      </c>
      <c r="B97" s="12" t="s">
        <v>97</v>
      </c>
      <c r="C97" s="6" t="s">
        <v>9</v>
      </c>
      <c r="D97" s="16">
        <v>960</v>
      </c>
      <c r="E97" s="17"/>
      <c r="F97" s="17"/>
      <c r="G97" s="17"/>
      <c r="H97" s="17"/>
      <c r="I97" s="17"/>
      <c r="J97" s="17"/>
      <c r="K97" s="17"/>
      <c r="L97" s="17"/>
      <c r="M97" s="17">
        <f>VLOOKUP(A:A,[9]TDSheet!$B:$F,5,)</f>
        <v>960</v>
      </c>
      <c r="N97" s="17"/>
      <c r="O97" s="17"/>
      <c r="P97" s="17">
        <f t="shared" si="2"/>
        <v>960</v>
      </c>
      <c r="Q97" s="17">
        <f t="shared" si="3"/>
        <v>0</v>
      </c>
    </row>
    <row r="98" spans="1:18" ht="10.95" customHeight="1" x14ac:dyDescent="0.2">
      <c r="A98" s="14">
        <v>5036412</v>
      </c>
      <c r="B98" s="12" t="s">
        <v>98</v>
      </c>
      <c r="C98" s="6" t="s">
        <v>9</v>
      </c>
      <c r="D98" s="16">
        <v>12</v>
      </c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>
        <f t="shared" si="2"/>
        <v>0</v>
      </c>
      <c r="Q98" s="17">
        <f t="shared" si="3"/>
        <v>12</v>
      </c>
      <c r="R98">
        <v>132</v>
      </c>
    </row>
    <row r="99" spans="1:18" ht="10.95" hidden="1" customHeight="1" x14ac:dyDescent="0.2">
      <c r="A99" s="14">
        <v>5036158</v>
      </c>
      <c r="B99" s="12" t="s">
        <v>99</v>
      </c>
      <c r="C99" s="6" t="s">
        <v>9</v>
      </c>
      <c r="D99" s="16">
        <v>1500</v>
      </c>
      <c r="E99" s="17"/>
      <c r="F99" s="17"/>
      <c r="G99" s="17"/>
      <c r="H99" s="17"/>
      <c r="I99" s="17"/>
      <c r="J99" s="17"/>
      <c r="K99" s="17"/>
      <c r="L99" s="17"/>
      <c r="M99" s="17">
        <f>VLOOKUP(A:A,[9]TDSheet!$B:$F,5,)</f>
        <v>1500</v>
      </c>
      <c r="N99" s="17"/>
      <c r="O99" s="17"/>
      <c r="P99" s="17">
        <f t="shared" si="2"/>
        <v>1500</v>
      </c>
      <c r="Q99" s="17">
        <f t="shared" si="3"/>
        <v>0</v>
      </c>
    </row>
    <row r="100" spans="1:18" ht="10.95" hidden="1" customHeight="1" x14ac:dyDescent="0.2">
      <c r="A100" s="14">
        <v>3211329</v>
      </c>
      <c r="B100" s="12" t="s">
        <v>100</v>
      </c>
      <c r="C100" s="6" t="s">
        <v>9</v>
      </c>
      <c r="D100" s="16">
        <v>1680</v>
      </c>
      <c r="E100" s="17"/>
      <c r="F100" s="17"/>
      <c r="G100" s="17">
        <f>VLOOKUP(A:A,[3]TDSheet!$B:$F,5,)</f>
        <v>1680</v>
      </c>
      <c r="H100" s="17"/>
      <c r="I100" s="17"/>
      <c r="J100" s="17"/>
      <c r="K100" s="17"/>
      <c r="L100" s="17"/>
      <c r="M100" s="17"/>
      <c r="N100" s="17"/>
      <c r="O100" s="17"/>
      <c r="P100" s="17">
        <f t="shared" si="2"/>
        <v>1680</v>
      </c>
      <c r="Q100" s="17">
        <f t="shared" si="3"/>
        <v>0</v>
      </c>
    </row>
    <row r="101" spans="1:18" ht="10.95" hidden="1" customHeight="1" x14ac:dyDescent="0.2">
      <c r="A101" s="14">
        <v>3211263</v>
      </c>
      <c r="B101" s="12" t="s">
        <v>101</v>
      </c>
      <c r="C101" s="6" t="s">
        <v>9</v>
      </c>
      <c r="D101" s="16">
        <v>900</v>
      </c>
      <c r="E101" s="17"/>
      <c r="F101" s="17"/>
      <c r="G101" s="17"/>
      <c r="H101" s="17"/>
      <c r="I101" s="17">
        <f>VLOOKUP(A:A,[5]TDSheet!$B:$F,5,)</f>
        <v>420</v>
      </c>
      <c r="J101" s="17"/>
      <c r="K101" s="17"/>
      <c r="L101" s="17"/>
      <c r="M101" s="17"/>
      <c r="N101" s="17">
        <f>VLOOKUP(A:A,[10]TDSheet!$B:$F,5,)</f>
        <v>480</v>
      </c>
      <c r="O101" s="17"/>
      <c r="P101" s="17">
        <f t="shared" si="2"/>
        <v>900</v>
      </c>
      <c r="Q101" s="17">
        <f t="shared" si="3"/>
        <v>0</v>
      </c>
    </row>
    <row r="102" spans="1:18" ht="10.95" hidden="1" customHeight="1" x14ac:dyDescent="0.2">
      <c r="A102" s="14">
        <v>1980042</v>
      </c>
      <c r="B102" s="12" t="s">
        <v>102</v>
      </c>
      <c r="C102" s="6" t="s">
        <v>9</v>
      </c>
      <c r="D102" s="16">
        <v>700</v>
      </c>
      <c r="E102" s="17"/>
      <c r="F102" s="17"/>
      <c r="G102" s="17"/>
      <c r="H102" s="17">
        <f>VLOOKUP(A:A,[4]TDSheet!$B:$F,5,)</f>
        <v>700</v>
      </c>
      <c r="I102" s="17"/>
      <c r="J102" s="17"/>
      <c r="K102" s="17"/>
      <c r="L102" s="17"/>
      <c r="M102" s="17"/>
      <c r="N102" s="17"/>
      <c r="O102" s="17"/>
      <c r="P102" s="17">
        <f t="shared" si="2"/>
        <v>700</v>
      </c>
      <c r="Q102" s="17">
        <f t="shared" si="3"/>
        <v>0</v>
      </c>
    </row>
    <row r="103" spans="1:18" ht="10.95" hidden="1" customHeight="1" x14ac:dyDescent="0.2">
      <c r="A103" s="14">
        <v>1980038</v>
      </c>
      <c r="B103" s="12" t="s">
        <v>103</v>
      </c>
      <c r="C103" s="6" t="s">
        <v>9</v>
      </c>
      <c r="D103" s="16">
        <v>800</v>
      </c>
      <c r="E103" s="17"/>
      <c r="F103" s="17"/>
      <c r="G103" s="17"/>
      <c r="H103" s="17"/>
      <c r="I103" s="17"/>
      <c r="J103" s="17">
        <f>VLOOKUP(A:A,[6]TDSheet!$B:$F,5,)</f>
        <v>800</v>
      </c>
      <c r="K103" s="17"/>
      <c r="L103" s="17"/>
      <c r="M103" s="17"/>
      <c r="N103" s="17"/>
      <c r="O103" s="17"/>
      <c r="P103" s="17">
        <f t="shared" si="2"/>
        <v>800</v>
      </c>
      <c r="Q103" s="17">
        <f t="shared" si="3"/>
        <v>0</v>
      </c>
    </row>
    <row r="104" spans="1:18" ht="10.95" hidden="1" customHeight="1" x14ac:dyDescent="0.2">
      <c r="A104" s="14">
        <v>1981077</v>
      </c>
      <c r="B104" s="12" t="s">
        <v>104</v>
      </c>
      <c r="C104" s="6" t="s">
        <v>9</v>
      </c>
      <c r="D104" s="16">
        <v>1400</v>
      </c>
      <c r="E104" s="17"/>
      <c r="F104" s="17"/>
      <c r="G104" s="17">
        <f>VLOOKUP(A:A,[3]TDSheet!$B:$F,5,)</f>
        <v>1400</v>
      </c>
      <c r="H104" s="17"/>
      <c r="I104" s="17"/>
      <c r="J104" s="17"/>
      <c r="K104" s="17"/>
      <c r="L104" s="17"/>
      <c r="M104" s="17"/>
      <c r="N104" s="17"/>
      <c r="O104" s="17"/>
      <c r="P104" s="17">
        <f t="shared" si="2"/>
        <v>1400</v>
      </c>
      <c r="Q104" s="17">
        <f t="shared" si="3"/>
        <v>0</v>
      </c>
    </row>
    <row r="105" spans="1:18" ht="10.95" hidden="1" customHeight="1" x14ac:dyDescent="0.2">
      <c r="A105" s="14">
        <v>1981097</v>
      </c>
      <c r="B105" s="12" t="s">
        <v>105</v>
      </c>
      <c r="C105" s="6" t="s">
        <v>9</v>
      </c>
      <c r="D105" s="16">
        <v>1400</v>
      </c>
      <c r="E105" s="17"/>
      <c r="F105" s="17"/>
      <c r="G105" s="17">
        <f>VLOOKUP(A:A,[3]TDSheet!$B:$F,5,)</f>
        <v>1400</v>
      </c>
      <c r="H105" s="17"/>
      <c r="I105" s="17"/>
      <c r="J105" s="17"/>
      <c r="K105" s="17"/>
      <c r="L105" s="17"/>
      <c r="M105" s="17"/>
      <c r="N105" s="17"/>
      <c r="O105" s="17"/>
      <c r="P105" s="17">
        <f t="shared" si="2"/>
        <v>1400</v>
      </c>
      <c r="Q105" s="17">
        <f t="shared" si="3"/>
        <v>0</v>
      </c>
    </row>
    <row r="106" spans="1:18" ht="10.95" customHeight="1" x14ac:dyDescent="0.2">
      <c r="A106" s="14">
        <v>1980000</v>
      </c>
      <c r="B106" s="12" t="s">
        <v>106</v>
      </c>
      <c r="C106" s="6" t="s">
        <v>9</v>
      </c>
      <c r="D106" s="16">
        <v>7</v>
      </c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>
        <f t="shared" si="2"/>
        <v>0</v>
      </c>
      <c r="Q106" s="17">
        <f t="shared" si="3"/>
        <v>7</v>
      </c>
    </row>
    <row r="107" spans="1:18" ht="10.95" customHeight="1" x14ac:dyDescent="0.2">
      <c r="A107" s="14">
        <v>1980036</v>
      </c>
      <c r="B107" s="12" t="s">
        <v>107</v>
      </c>
      <c r="C107" s="6" t="s">
        <v>9</v>
      </c>
      <c r="D107" s="16">
        <v>151</v>
      </c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>
        <f t="shared" si="2"/>
        <v>0</v>
      </c>
      <c r="Q107" s="17">
        <f t="shared" si="3"/>
        <v>151</v>
      </c>
      <c r="R107">
        <v>135</v>
      </c>
    </row>
    <row r="108" spans="1:18" ht="10.95" hidden="1" customHeight="1" x14ac:dyDescent="0.2">
      <c r="A108" s="14">
        <v>1981070</v>
      </c>
      <c r="B108" s="12" t="s">
        <v>108</v>
      </c>
      <c r="C108" s="6" t="s">
        <v>9</v>
      </c>
      <c r="D108" s="16">
        <v>2100</v>
      </c>
      <c r="E108" s="17"/>
      <c r="F108" s="17"/>
      <c r="G108" s="17"/>
      <c r="H108" s="17">
        <f>VLOOKUP(A:A,[4]TDSheet!$B:$F,5,)</f>
        <v>2100</v>
      </c>
      <c r="I108" s="17"/>
      <c r="J108" s="17"/>
      <c r="K108" s="17"/>
      <c r="L108" s="17"/>
      <c r="M108" s="17"/>
      <c r="N108" s="17"/>
      <c r="O108" s="17"/>
      <c r="P108" s="17">
        <f t="shared" si="2"/>
        <v>2100</v>
      </c>
      <c r="Q108" s="17">
        <f t="shared" si="3"/>
        <v>0</v>
      </c>
    </row>
    <row r="109" spans="1:18" ht="10.95" hidden="1" customHeight="1" x14ac:dyDescent="0.2">
      <c r="A109" s="14">
        <v>1980045</v>
      </c>
      <c r="B109" s="12" t="s">
        <v>109</v>
      </c>
      <c r="C109" s="6" t="s">
        <v>9</v>
      </c>
      <c r="D109" s="16">
        <v>2400</v>
      </c>
      <c r="E109" s="17"/>
      <c r="F109" s="17"/>
      <c r="G109" s="17"/>
      <c r="H109" s="17"/>
      <c r="I109" s="17"/>
      <c r="J109" s="17"/>
      <c r="K109" s="17">
        <f>VLOOKUP(A:A,[7]TDSheet!$B:$F,5,)</f>
        <v>2400</v>
      </c>
      <c r="L109" s="17"/>
      <c r="M109" s="17"/>
      <c r="N109" s="17"/>
      <c r="O109" s="17"/>
      <c r="P109" s="17">
        <f t="shared" si="2"/>
        <v>2400</v>
      </c>
      <c r="Q109" s="17">
        <f t="shared" si="3"/>
        <v>0</v>
      </c>
    </row>
    <row r="110" spans="1:18" ht="10.95" hidden="1" customHeight="1" x14ac:dyDescent="0.2">
      <c r="A110" s="14">
        <v>1980044</v>
      </c>
      <c r="B110" s="12" t="s">
        <v>110</v>
      </c>
      <c r="C110" s="6" t="s">
        <v>9</v>
      </c>
      <c r="D110" s="16">
        <v>2400</v>
      </c>
      <c r="E110" s="17"/>
      <c r="F110" s="17"/>
      <c r="G110" s="17"/>
      <c r="H110" s="17"/>
      <c r="I110" s="17"/>
      <c r="J110" s="17"/>
      <c r="K110" s="17">
        <f>VLOOKUP(A:A,[7]TDSheet!$B:$F,5,)</f>
        <v>2400</v>
      </c>
      <c r="L110" s="17"/>
      <c r="M110" s="17"/>
      <c r="N110" s="17"/>
      <c r="O110" s="17"/>
      <c r="P110" s="17">
        <f t="shared" si="2"/>
        <v>2400</v>
      </c>
      <c r="Q110" s="17">
        <f t="shared" si="3"/>
        <v>0</v>
      </c>
    </row>
    <row r="111" spans="1:18" ht="10.95" hidden="1" customHeight="1" x14ac:dyDescent="0.2">
      <c r="A111" s="14">
        <v>1980046</v>
      </c>
      <c r="B111" s="12" t="s">
        <v>111</v>
      </c>
      <c r="C111" s="6" t="s">
        <v>9</v>
      </c>
      <c r="D111" s="16">
        <v>2400</v>
      </c>
      <c r="E111" s="17"/>
      <c r="F111" s="17"/>
      <c r="G111" s="17"/>
      <c r="H111" s="17"/>
      <c r="I111" s="17"/>
      <c r="J111" s="17"/>
      <c r="K111" s="17">
        <f>VLOOKUP(A:A,[7]TDSheet!$B:$F,5,)</f>
        <v>2400</v>
      </c>
      <c r="L111" s="17"/>
      <c r="M111" s="17"/>
      <c r="N111" s="17"/>
      <c r="O111" s="17"/>
      <c r="P111" s="17">
        <f t="shared" si="2"/>
        <v>2400</v>
      </c>
      <c r="Q111" s="17">
        <f t="shared" si="3"/>
        <v>0</v>
      </c>
    </row>
    <row r="112" spans="1:18" ht="10.95" hidden="1" customHeight="1" x14ac:dyDescent="0.2">
      <c r="A112" s="14">
        <v>3115076</v>
      </c>
      <c r="B112" s="12" t="s">
        <v>112</v>
      </c>
      <c r="C112" s="6" t="s">
        <v>9</v>
      </c>
      <c r="D112" s="16">
        <v>1800</v>
      </c>
      <c r="E112" s="17"/>
      <c r="F112" s="17"/>
      <c r="G112" s="17"/>
      <c r="H112" s="17"/>
      <c r="I112" s="17"/>
      <c r="J112" s="17">
        <f>VLOOKUP(A:A,[6]TDSheet!$B:$F,5,)</f>
        <v>1800</v>
      </c>
      <c r="K112" s="17"/>
      <c r="L112" s="17"/>
      <c r="M112" s="17"/>
      <c r="N112" s="17"/>
      <c r="O112" s="17"/>
      <c r="P112" s="17">
        <f t="shared" si="2"/>
        <v>1800</v>
      </c>
      <c r="Q112" s="17">
        <f t="shared" si="3"/>
        <v>0</v>
      </c>
    </row>
    <row r="113" spans="1:17" ht="10.95" hidden="1" customHeight="1" x14ac:dyDescent="0.2">
      <c r="A113" s="14">
        <v>3122328</v>
      </c>
      <c r="B113" s="12" t="s">
        <v>113</v>
      </c>
      <c r="C113" s="6" t="s">
        <v>9</v>
      </c>
      <c r="D113" s="16">
        <v>1440</v>
      </c>
      <c r="E113" s="17"/>
      <c r="F113" s="17"/>
      <c r="G113" s="17"/>
      <c r="H113" s="17"/>
      <c r="I113" s="17"/>
      <c r="J113" s="17"/>
      <c r="K113" s="17"/>
      <c r="L113" s="17"/>
      <c r="M113" s="17">
        <f>VLOOKUP(A:A,[9]TDSheet!$B:$F,5,)</f>
        <v>1440</v>
      </c>
      <c r="N113" s="17"/>
      <c r="O113" s="17"/>
      <c r="P113" s="17">
        <f t="shared" si="2"/>
        <v>1440</v>
      </c>
      <c r="Q113" s="17">
        <f t="shared" si="3"/>
        <v>0</v>
      </c>
    </row>
    <row r="114" spans="1:17" ht="10.95" customHeight="1" x14ac:dyDescent="0.2">
      <c r="A114" s="14">
        <v>3122202</v>
      </c>
      <c r="B114" s="12" t="s">
        <v>114</v>
      </c>
      <c r="C114" s="6" t="s">
        <v>9</v>
      </c>
      <c r="D114" s="16">
        <v>1441</v>
      </c>
      <c r="E114" s="17"/>
      <c r="F114" s="17"/>
      <c r="G114" s="17"/>
      <c r="H114" s="17"/>
      <c r="I114" s="17"/>
      <c r="J114" s="17"/>
      <c r="K114" s="17"/>
      <c r="L114" s="17"/>
      <c r="M114" s="17"/>
      <c r="N114" s="17">
        <f>VLOOKUP(A:A,[10]TDSheet!$B:$F,5,)</f>
        <v>1440</v>
      </c>
      <c r="O114" s="17"/>
      <c r="P114" s="17">
        <f t="shared" si="2"/>
        <v>1440</v>
      </c>
      <c r="Q114" s="17">
        <f t="shared" si="3"/>
        <v>1</v>
      </c>
    </row>
    <row r="115" spans="1:17" ht="10.95" hidden="1" customHeight="1" x14ac:dyDescent="0.2">
      <c r="A115" s="14">
        <v>3122382</v>
      </c>
      <c r="B115" s="12" t="s">
        <v>115</v>
      </c>
      <c r="C115" s="6" t="s">
        <v>9</v>
      </c>
      <c r="D115" s="16">
        <v>1750</v>
      </c>
      <c r="E115" s="17">
        <f>VLOOKUP(A:A,[1]TDSheet!$B:$F,5,)</f>
        <v>1750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>
        <f t="shared" si="2"/>
        <v>1750</v>
      </c>
      <c r="Q115" s="17">
        <f t="shared" si="3"/>
        <v>0</v>
      </c>
    </row>
    <row r="116" spans="1:17" ht="10.95" hidden="1" customHeight="1" x14ac:dyDescent="0.2">
      <c r="A116" s="14">
        <v>3120110</v>
      </c>
      <c r="B116" s="12" t="s">
        <v>116</v>
      </c>
      <c r="C116" s="6" t="s">
        <v>9</v>
      </c>
      <c r="D116" s="16">
        <v>960</v>
      </c>
      <c r="E116" s="17"/>
      <c r="F116" s="17"/>
      <c r="G116" s="17"/>
      <c r="H116" s="17"/>
      <c r="I116" s="17"/>
      <c r="J116" s="17"/>
      <c r="K116" s="17"/>
      <c r="L116" s="17">
        <f>VLOOKUP(A:A,[8]TDSheet!$B:$F,5,)</f>
        <v>960</v>
      </c>
      <c r="M116" s="17"/>
      <c r="N116" s="17"/>
      <c r="O116" s="17"/>
      <c r="P116" s="17">
        <f t="shared" si="2"/>
        <v>960</v>
      </c>
      <c r="Q116" s="17">
        <f t="shared" si="3"/>
        <v>0</v>
      </c>
    </row>
    <row r="117" spans="1:17" ht="10.95" hidden="1" customHeight="1" x14ac:dyDescent="0.2">
      <c r="A117" s="14">
        <v>3120142</v>
      </c>
      <c r="B117" s="12" t="s">
        <v>117</v>
      </c>
      <c r="C117" s="6" t="s">
        <v>9</v>
      </c>
      <c r="D117" s="16">
        <v>1440</v>
      </c>
      <c r="E117" s="17"/>
      <c r="F117" s="17"/>
      <c r="G117" s="17"/>
      <c r="H117" s="17"/>
      <c r="I117" s="17"/>
      <c r="J117" s="17">
        <f>VLOOKUP(A:A,[6]TDSheet!$B:$F,5,)</f>
        <v>1440</v>
      </c>
      <c r="K117" s="17"/>
      <c r="L117" s="17"/>
      <c r="M117" s="17"/>
      <c r="N117" s="17"/>
      <c r="O117" s="17"/>
      <c r="P117" s="17">
        <f t="shared" si="2"/>
        <v>1440</v>
      </c>
      <c r="Q117" s="17">
        <f t="shared" si="3"/>
        <v>0</v>
      </c>
    </row>
    <row r="118" spans="1:17" ht="10.95" hidden="1" customHeight="1" x14ac:dyDescent="0.2">
      <c r="A118" s="14">
        <v>5893020</v>
      </c>
      <c r="B118" s="12" t="s">
        <v>118</v>
      </c>
      <c r="C118" s="6" t="s">
        <v>9</v>
      </c>
      <c r="D118" s="16">
        <v>1320</v>
      </c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>
        <f>VLOOKUP(A:A,[11]TDSheet!$B:$F,5,)</f>
        <v>1320</v>
      </c>
      <c r="P118" s="17">
        <f t="shared" si="2"/>
        <v>1320</v>
      </c>
      <c r="Q118" s="17">
        <f t="shared" si="3"/>
        <v>0</v>
      </c>
    </row>
    <row r="119" spans="1:17" ht="10.95" hidden="1" customHeight="1" x14ac:dyDescent="0.2">
      <c r="A119" s="14">
        <v>5890614</v>
      </c>
      <c r="B119" s="12" t="s">
        <v>119</v>
      </c>
      <c r="C119" s="6" t="s">
        <v>9</v>
      </c>
      <c r="D119" s="16">
        <v>1320</v>
      </c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>
        <f>VLOOKUP(A:A,[11]TDSheet!$B:$F,5,)</f>
        <v>1320</v>
      </c>
      <c r="P119" s="17">
        <f t="shared" si="2"/>
        <v>1320</v>
      </c>
      <c r="Q119" s="17">
        <f t="shared" si="3"/>
        <v>0</v>
      </c>
    </row>
    <row r="120" spans="1:17" ht="10.95" hidden="1" customHeight="1" x14ac:dyDescent="0.2">
      <c r="A120" s="14">
        <v>5710218</v>
      </c>
      <c r="B120" s="12" t="s">
        <v>120</v>
      </c>
      <c r="C120" s="6" t="s">
        <v>9</v>
      </c>
      <c r="D120" s="16">
        <v>960</v>
      </c>
      <c r="E120" s="17"/>
      <c r="F120" s="17"/>
      <c r="G120" s="17"/>
      <c r="H120" s="17"/>
      <c r="I120" s="17"/>
      <c r="J120" s="17"/>
      <c r="K120" s="17">
        <f>VLOOKUP(A:A,[7]TDSheet!$B:$F,5,)</f>
        <v>960</v>
      </c>
      <c r="L120" s="17"/>
      <c r="M120" s="17"/>
      <c r="N120" s="17"/>
      <c r="O120" s="17"/>
      <c r="P120" s="17">
        <f t="shared" si="2"/>
        <v>960</v>
      </c>
      <c r="Q120" s="17">
        <f t="shared" si="3"/>
        <v>0</v>
      </c>
    </row>
    <row r="121" spans="1:17" ht="10.95" hidden="1" customHeight="1" x14ac:dyDescent="0.2">
      <c r="A121" s="14">
        <v>5244958</v>
      </c>
      <c r="B121" s="12" t="s">
        <v>121</v>
      </c>
      <c r="C121" s="6" t="s">
        <v>9</v>
      </c>
      <c r="D121" s="16">
        <v>900</v>
      </c>
      <c r="E121" s="17"/>
      <c r="F121" s="17"/>
      <c r="G121" s="17"/>
      <c r="H121" s="17"/>
      <c r="I121" s="17"/>
      <c r="J121" s="17"/>
      <c r="K121" s="17"/>
      <c r="L121" s="17">
        <f>VLOOKUP(A:A,[8]TDSheet!$B:$F,5,)</f>
        <v>900</v>
      </c>
      <c r="M121" s="17"/>
      <c r="N121" s="17"/>
      <c r="O121" s="17"/>
      <c r="P121" s="17">
        <f t="shared" si="2"/>
        <v>900</v>
      </c>
      <c r="Q121" s="17">
        <f t="shared" si="3"/>
        <v>0</v>
      </c>
    </row>
    <row r="122" spans="1:17" ht="10.95" hidden="1" customHeight="1" x14ac:dyDescent="0.2">
      <c r="A122" s="14">
        <v>5932103</v>
      </c>
      <c r="B122" s="12" t="s">
        <v>122</v>
      </c>
      <c r="C122" s="6" t="s">
        <v>9</v>
      </c>
      <c r="D122" s="16">
        <v>1080</v>
      </c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>
        <f>VLOOKUP(A:A,[11]TDSheet!$B:$F,5,)</f>
        <v>1080</v>
      </c>
      <c r="P122" s="17">
        <f t="shared" si="2"/>
        <v>1080</v>
      </c>
      <c r="Q122" s="17">
        <f t="shared" si="3"/>
        <v>0</v>
      </c>
    </row>
    <row r="123" spans="1:17" ht="10.95" hidden="1" customHeight="1" x14ac:dyDescent="0.2">
      <c r="A123" s="14">
        <v>5244954</v>
      </c>
      <c r="B123" s="12" t="s">
        <v>123</v>
      </c>
      <c r="C123" s="6" t="s">
        <v>9</v>
      </c>
      <c r="D123" s="16">
        <v>480</v>
      </c>
      <c r="E123" s="17"/>
      <c r="F123" s="17">
        <f>VLOOKUP(A:A,[2]TDSheet!$B:$F,5,)</f>
        <v>480</v>
      </c>
      <c r="G123" s="17"/>
      <c r="H123" s="17"/>
      <c r="I123" s="17"/>
      <c r="J123" s="17"/>
      <c r="K123" s="17"/>
      <c r="L123" s="17"/>
      <c r="M123" s="17"/>
      <c r="N123" s="17"/>
      <c r="O123" s="17"/>
      <c r="P123" s="17">
        <f t="shared" si="2"/>
        <v>480</v>
      </c>
      <c r="Q123" s="17">
        <f t="shared" si="3"/>
        <v>0</v>
      </c>
    </row>
    <row r="124" spans="1:17" ht="10.95" hidden="1" customHeight="1" x14ac:dyDescent="0.2">
      <c r="A124" s="14">
        <v>1912116</v>
      </c>
      <c r="B124" s="12" t="s">
        <v>124</v>
      </c>
      <c r="C124" s="6" t="s">
        <v>9</v>
      </c>
      <c r="D124" s="16">
        <v>1960</v>
      </c>
      <c r="E124" s="17"/>
      <c r="F124" s="17"/>
      <c r="G124" s="17"/>
      <c r="H124" s="17"/>
      <c r="I124" s="17"/>
      <c r="J124" s="17"/>
      <c r="K124" s="17">
        <f>VLOOKUP(A:A,[7]TDSheet!$B:$F,5,)</f>
        <v>1960</v>
      </c>
      <c r="L124" s="17"/>
      <c r="M124" s="17"/>
      <c r="N124" s="17"/>
      <c r="O124" s="17"/>
      <c r="P124" s="17">
        <f t="shared" si="2"/>
        <v>1960</v>
      </c>
      <c r="Q124" s="17">
        <f t="shared" si="3"/>
        <v>0</v>
      </c>
    </row>
    <row r="125" spans="1:17" ht="10.95" hidden="1" customHeight="1" x14ac:dyDescent="0.2">
      <c r="A125" s="14">
        <v>1912102</v>
      </c>
      <c r="B125" s="12" t="s">
        <v>125</v>
      </c>
      <c r="C125" s="6" t="s">
        <v>9</v>
      </c>
      <c r="D125" s="16">
        <v>2800</v>
      </c>
      <c r="E125" s="17"/>
      <c r="F125" s="17"/>
      <c r="G125" s="17"/>
      <c r="H125" s="17"/>
      <c r="I125" s="17"/>
      <c r="J125" s="17"/>
      <c r="K125" s="17">
        <f>VLOOKUP(A:A,[7]TDSheet!$B:$F,5,)</f>
        <v>2800</v>
      </c>
      <c r="L125" s="17"/>
      <c r="M125" s="17"/>
      <c r="N125" s="17"/>
      <c r="O125" s="17"/>
      <c r="P125" s="17">
        <f t="shared" si="2"/>
        <v>2800</v>
      </c>
      <c r="Q125" s="17">
        <f t="shared" si="3"/>
        <v>0</v>
      </c>
    </row>
    <row r="126" spans="1:17" ht="10.95" hidden="1" customHeight="1" x14ac:dyDescent="0.2">
      <c r="A126" s="14">
        <v>1913026</v>
      </c>
      <c r="B126" s="12" t="s">
        <v>126</v>
      </c>
      <c r="C126" s="6" t="s">
        <v>9</v>
      </c>
      <c r="D126" s="16">
        <v>1440</v>
      </c>
      <c r="E126" s="17"/>
      <c r="F126" s="17"/>
      <c r="G126" s="17"/>
      <c r="H126" s="17"/>
      <c r="I126" s="17"/>
      <c r="J126" s="17">
        <f>VLOOKUP(A:A,[6]TDSheet!$B:$F,5,)</f>
        <v>1440</v>
      </c>
      <c r="K126" s="17"/>
      <c r="L126" s="17"/>
      <c r="M126" s="17"/>
      <c r="N126" s="17"/>
      <c r="O126" s="17"/>
      <c r="P126" s="17">
        <f t="shared" si="2"/>
        <v>1440</v>
      </c>
      <c r="Q126" s="17">
        <f t="shared" si="3"/>
        <v>0</v>
      </c>
    </row>
    <row r="127" spans="1:17" ht="10.95" hidden="1" customHeight="1" x14ac:dyDescent="0.2">
      <c r="A127" s="14">
        <v>3122259</v>
      </c>
      <c r="B127" s="12" t="s">
        <v>127</v>
      </c>
      <c r="C127" s="6" t="s">
        <v>9</v>
      </c>
      <c r="D127" s="16">
        <v>2880</v>
      </c>
      <c r="E127" s="17">
        <f>VLOOKUP(A:A,[1]TDSheet!$B:$F,5,)</f>
        <v>2880</v>
      </c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>
        <f t="shared" si="2"/>
        <v>2880</v>
      </c>
      <c r="Q127" s="17">
        <f t="shared" si="3"/>
        <v>0</v>
      </c>
    </row>
    <row r="128" spans="1:17" ht="10.95" hidden="1" customHeight="1" x14ac:dyDescent="0.2">
      <c r="A128" s="14">
        <v>3115061</v>
      </c>
      <c r="B128" s="12" t="s">
        <v>128</v>
      </c>
      <c r="C128" s="6" t="s">
        <v>9</v>
      </c>
      <c r="D128" s="16">
        <v>2160</v>
      </c>
      <c r="E128" s="17"/>
      <c r="F128" s="17"/>
      <c r="G128" s="17"/>
      <c r="H128" s="17"/>
      <c r="I128" s="17"/>
      <c r="J128" s="17"/>
      <c r="K128" s="17"/>
      <c r="L128" s="17"/>
      <c r="M128" s="17">
        <f>VLOOKUP(A:A,[9]TDSheet!$B:$F,5,)</f>
        <v>2160</v>
      </c>
      <c r="N128" s="17"/>
      <c r="O128" s="17"/>
      <c r="P128" s="17">
        <f t="shared" si="2"/>
        <v>2160</v>
      </c>
      <c r="Q128" s="17">
        <f t="shared" si="3"/>
        <v>0</v>
      </c>
    </row>
    <row r="129" spans="1:18" ht="10.95" hidden="1" customHeight="1" x14ac:dyDescent="0.2">
      <c r="A129" s="14">
        <v>3121012</v>
      </c>
      <c r="B129" s="12" t="s">
        <v>129</v>
      </c>
      <c r="C129" s="6" t="s">
        <v>9</v>
      </c>
      <c r="D129" s="16">
        <v>5760</v>
      </c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>
        <f>VLOOKUP(A:A,[11]TDSheet!$B:$F,5,)</f>
        <v>5760</v>
      </c>
      <c r="P129" s="17">
        <f t="shared" si="2"/>
        <v>5760</v>
      </c>
      <c r="Q129" s="17">
        <f t="shared" si="3"/>
        <v>0</v>
      </c>
    </row>
    <row r="130" spans="1:18" ht="10.95" customHeight="1" x14ac:dyDescent="0.2">
      <c r="A130" s="14">
        <v>5612108</v>
      </c>
      <c r="B130" s="12" t="s">
        <v>130</v>
      </c>
      <c r="C130" s="6" t="s">
        <v>9</v>
      </c>
      <c r="D130" s="16">
        <v>972</v>
      </c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>
        <f>VLOOKUP(A:A,[11]TDSheet!$B:$F,5,)</f>
        <v>960</v>
      </c>
      <c r="P130" s="17">
        <f t="shared" si="2"/>
        <v>960</v>
      </c>
      <c r="Q130" s="17">
        <f t="shared" si="3"/>
        <v>12</v>
      </c>
      <c r="R130">
        <v>126</v>
      </c>
    </row>
    <row r="131" spans="1:18" ht="10.95" hidden="1" customHeight="1" x14ac:dyDescent="0.2">
      <c r="A131" s="14">
        <v>5601686</v>
      </c>
      <c r="B131" s="12" t="s">
        <v>131</v>
      </c>
      <c r="C131" s="6" t="s">
        <v>9</v>
      </c>
      <c r="D131" s="16">
        <v>840</v>
      </c>
      <c r="E131" s="17"/>
      <c r="F131" s="17"/>
      <c r="G131" s="17"/>
      <c r="H131" s="17"/>
      <c r="I131" s="17"/>
      <c r="J131" s="17"/>
      <c r="K131" s="17"/>
      <c r="L131" s="17">
        <f>VLOOKUP(A:A,[8]TDSheet!$B:$F,5,)</f>
        <v>840</v>
      </c>
      <c r="M131" s="17"/>
      <c r="N131" s="17"/>
      <c r="O131" s="17"/>
      <c r="P131" s="17">
        <f t="shared" si="2"/>
        <v>840</v>
      </c>
      <c r="Q131" s="17">
        <f t="shared" si="3"/>
        <v>0</v>
      </c>
    </row>
    <row r="132" spans="1:18" ht="10.95" hidden="1" customHeight="1" x14ac:dyDescent="0.2">
      <c r="A132" s="14">
        <v>5609007</v>
      </c>
      <c r="B132" s="12" t="s">
        <v>132</v>
      </c>
      <c r="C132" s="6" t="s">
        <v>9</v>
      </c>
      <c r="D132" s="16">
        <v>1440</v>
      </c>
      <c r="E132" s="17"/>
      <c r="F132" s="17">
        <f>VLOOKUP(A:A,[2]TDSheet!$B:$F,5,)</f>
        <v>1440</v>
      </c>
      <c r="G132" s="17"/>
      <c r="H132" s="17"/>
      <c r="I132" s="17"/>
      <c r="J132" s="17"/>
      <c r="K132" s="17"/>
      <c r="L132" s="17"/>
      <c r="M132" s="17"/>
      <c r="N132" s="17"/>
      <c r="O132" s="17"/>
      <c r="P132" s="17">
        <f t="shared" si="2"/>
        <v>1440</v>
      </c>
      <c r="Q132" s="17">
        <f t="shared" si="3"/>
        <v>0</v>
      </c>
    </row>
    <row r="133" spans="1:18" ht="10.95" hidden="1" customHeight="1" x14ac:dyDescent="0.2">
      <c r="A133" s="14">
        <v>5609000</v>
      </c>
      <c r="B133" s="12" t="s">
        <v>133</v>
      </c>
      <c r="C133" s="6" t="s">
        <v>9</v>
      </c>
      <c r="D133" s="16">
        <v>2160</v>
      </c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>
        <f>VLOOKUP(A:A,[11]TDSheet!$B:$F,5,)</f>
        <v>2160</v>
      </c>
      <c r="P133" s="17">
        <f t="shared" si="2"/>
        <v>2160</v>
      </c>
      <c r="Q133" s="17">
        <f t="shared" si="3"/>
        <v>0</v>
      </c>
    </row>
    <row r="134" spans="1:18" ht="10.95" hidden="1" customHeight="1" x14ac:dyDescent="0.2">
      <c r="A134" s="14">
        <v>5610093</v>
      </c>
      <c r="B134" s="12" t="s">
        <v>134</v>
      </c>
      <c r="C134" s="6" t="s">
        <v>9</v>
      </c>
      <c r="D134" s="16">
        <v>1440</v>
      </c>
      <c r="E134" s="17"/>
      <c r="F134" s="17">
        <f>VLOOKUP(A:A,[2]TDSheet!$B:$F,5,)</f>
        <v>1440</v>
      </c>
      <c r="G134" s="17"/>
      <c r="H134" s="17"/>
      <c r="I134" s="17"/>
      <c r="J134" s="17"/>
      <c r="K134" s="17"/>
      <c r="L134" s="17"/>
      <c r="M134" s="17"/>
      <c r="N134" s="17"/>
      <c r="O134" s="17"/>
      <c r="P134" s="17">
        <f t="shared" si="2"/>
        <v>1440</v>
      </c>
      <c r="Q134" s="17">
        <f t="shared" si="3"/>
        <v>0</v>
      </c>
    </row>
    <row r="135" spans="1:18" ht="10.95" hidden="1" customHeight="1" x14ac:dyDescent="0.2">
      <c r="A135" s="14">
        <v>5609030</v>
      </c>
      <c r="B135" s="12" t="s">
        <v>135</v>
      </c>
      <c r="C135" s="6" t="s">
        <v>9</v>
      </c>
      <c r="D135" s="16">
        <v>1680</v>
      </c>
      <c r="E135" s="17"/>
      <c r="F135" s="17">
        <f>VLOOKUP(A:A,[2]TDSheet!$B:$F,5,)</f>
        <v>1680</v>
      </c>
      <c r="G135" s="17"/>
      <c r="H135" s="17"/>
      <c r="I135" s="17"/>
      <c r="J135" s="17"/>
      <c r="K135" s="17"/>
      <c r="L135" s="17"/>
      <c r="M135" s="17"/>
      <c r="N135" s="17"/>
      <c r="O135" s="17"/>
      <c r="P135" s="17">
        <f t="shared" si="2"/>
        <v>1680</v>
      </c>
      <c r="Q135" s="17">
        <f t="shared" si="3"/>
        <v>0</v>
      </c>
    </row>
    <row r="136" spans="1:18" ht="10.95" hidden="1" customHeight="1" x14ac:dyDescent="0.2">
      <c r="A136" s="14">
        <v>5608641</v>
      </c>
      <c r="B136" s="12" t="s">
        <v>136</v>
      </c>
      <c r="C136" s="6" t="s">
        <v>9</v>
      </c>
      <c r="D136" s="16">
        <v>1680</v>
      </c>
      <c r="E136" s="17"/>
      <c r="F136" s="17"/>
      <c r="G136" s="17"/>
      <c r="H136" s="17"/>
      <c r="I136" s="17"/>
      <c r="J136" s="17"/>
      <c r="K136" s="17"/>
      <c r="L136" s="17">
        <f>VLOOKUP(A:A,[8]TDSheet!$B:$F,5,)</f>
        <v>1680</v>
      </c>
      <c r="M136" s="17"/>
      <c r="N136" s="17"/>
      <c r="O136" s="17"/>
      <c r="P136" s="17">
        <f t="shared" si="2"/>
        <v>1680</v>
      </c>
      <c r="Q136" s="17">
        <f t="shared" si="3"/>
        <v>0</v>
      </c>
    </row>
    <row r="137" spans="1:18" ht="10.95" hidden="1" customHeight="1" x14ac:dyDescent="0.2">
      <c r="A137" s="14">
        <v>5608744</v>
      </c>
      <c r="B137" s="12" t="s">
        <v>137</v>
      </c>
      <c r="C137" s="6" t="s">
        <v>9</v>
      </c>
      <c r="D137" s="16">
        <v>1920</v>
      </c>
      <c r="E137" s="17"/>
      <c r="F137" s="17">
        <f>VLOOKUP(A:A,[2]TDSheet!$B:$F,5,)</f>
        <v>1920</v>
      </c>
      <c r="G137" s="17"/>
      <c r="H137" s="17"/>
      <c r="I137" s="17"/>
      <c r="J137" s="17"/>
      <c r="K137" s="17"/>
      <c r="L137" s="17"/>
      <c r="M137" s="17"/>
      <c r="N137" s="17"/>
      <c r="O137" s="17"/>
      <c r="P137" s="17">
        <f t="shared" si="2"/>
        <v>1920</v>
      </c>
      <c r="Q137" s="17">
        <f t="shared" si="3"/>
        <v>0</v>
      </c>
    </row>
    <row r="138" spans="1:18" ht="10.95" hidden="1" customHeight="1" x14ac:dyDescent="0.2">
      <c r="A138" s="14">
        <v>5604140</v>
      </c>
      <c r="B138" s="12" t="s">
        <v>138</v>
      </c>
      <c r="C138" s="6" t="s">
        <v>9</v>
      </c>
      <c r="D138" s="16">
        <v>2160</v>
      </c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>
        <f>VLOOKUP(A:A,[11]TDSheet!$B:$F,5,)</f>
        <v>2160</v>
      </c>
      <c r="P138" s="17">
        <f t="shared" si="2"/>
        <v>2160</v>
      </c>
      <c r="Q138" s="17">
        <f t="shared" si="3"/>
        <v>0</v>
      </c>
    </row>
    <row r="139" spans="1:18" ht="10.95" hidden="1" customHeight="1" x14ac:dyDescent="0.2">
      <c r="A139" s="14">
        <v>5244304</v>
      </c>
      <c r="B139" s="12" t="s">
        <v>139</v>
      </c>
      <c r="C139" s="6" t="s">
        <v>9</v>
      </c>
      <c r="D139" s="16">
        <v>900</v>
      </c>
      <c r="E139" s="17"/>
      <c r="F139" s="17"/>
      <c r="G139" s="17"/>
      <c r="H139" s="17"/>
      <c r="I139" s="17"/>
      <c r="J139" s="17"/>
      <c r="K139" s="17"/>
      <c r="L139" s="17">
        <f>VLOOKUP(A:A,[8]TDSheet!$B:$F,5,)</f>
        <v>900</v>
      </c>
      <c r="M139" s="17"/>
      <c r="N139" s="17"/>
      <c r="O139" s="17"/>
      <c r="P139" s="17">
        <f t="shared" ref="P139:P202" si="4">SUM(E139:O139)</f>
        <v>900</v>
      </c>
      <c r="Q139" s="17">
        <f t="shared" ref="Q139:Q202" si="5">D139-P139</f>
        <v>0</v>
      </c>
    </row>
    <row r="140" spans="1:18" ht="10.95" hidden="1" customHeight="1" x14ac:dyDescent="0.2">
      <c r="A140" s="14">
        <v>3000673</v>
      </c>
      <c r="B140" s="12" t="s">
        <v>140</v>
      </c>
      <c r="C140" s="6" t="s">
        <v>9</v>
      </c>
      <c r="D140" s="16">
        <v>360</v>
      </c>
      <c r="E140" s="17">
        <f>VLOOKUP(A:A,[1]TDSheet!$B:$F,5,)</f>
        <v>360</v>
      </c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>
        <f t="shared" si="4"/>
        <v>360</v>
      </c>
      <c r="Q140" s="17">
        <f t="shared" si="5"/>
        <v>0</v>
      </c>
    </row>
    <row r="141" spans="1:18" ht="10.95" hidden="1" customHeight="1" x14ac:dyDescent="0.2">
      <c r="A141" s="14">
        <v>1921019</v>
      </c>
      <c r="B141" s="12" t="s">
        <v>141</v>
      </c>
      <c r="C141" s="6" t="s">
        <v>9</v>
      </c>
      <c r="D141" s="16">
        <v>2420</v>
      </c>
      <c r="E141" s="17">
        <f>VLOOKUP(A:A,[1]TDSheet!$B:$F,5,)</f>
        <v>2420</v>
      </c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>
        <f t="shared" si="4"/>
        <v>2420</v>
      </c>
      <c r="Q141" s="17">
        <f t="shared" si="5"/>
        <v>0</v>
      </c>
    </row>
    <row r="142" spans="1:18" ht="10.95" hidden="1" customHeight="1" x14ac:dyDescent="0.2">
      <c r="A142" s="14">
        <v>1921042</v>
      </c>
      <c r="B142" s="12" t="s">
        <v>142</v>
      </c>
      <c r="C142" s="6" t="s">
        <v>9</v>
      </c>
      <c r="D142" s="16">
        <v>1760</v>
      </c>
      <c r="E142" s="17"/>
      <c r="F142" s="17"/>
      <c r="G142" s="17"/>
      <c r="H142" s="17">
        <f>VLOOKUP(A:A,[4]TDSheet!$B:$F,5,)</f>
        <v>1760</v>
      </c>
      <c r="I142" s="17"/>
      <c r="J142" s="17"/>
      <c r="K142" s="17"/>
      <c r="L142" s="17"/>
      <c r="M142" s="17"/>
      <c r="N142" s="17"/>
      <c r="O142" s="17"/>
      <c r="P142" s="17">
        <f t="shared" si="4"/>
        <v>1760</v>
      </c>
      <c r="Q142" s="17">
        <f t="shared" si="5"/>
        <v>0</v>
      </c>
    </row>
    <row r="143" spans="1:18" ht="10.95" hidden="1" customHeight="1" x14ac:dyDescent="0.2">
      <c r="A143" s="14">
        <v>5706379</v>
      </c>
      <c r="B143" s="12" t="s">
        <v>143</v>
      </c>
      <c r="C143" s="6" t="s">
        <v>9</v>
      </c>
      <c r="D143" s="16">
        <v>1050</v>
      </c>
      <c r="E143" s="17"/>
      <c r="F143" s="17"/>
      <c r="G143" s="17"/>
      <c r="H143" s="17"/>
      <c r="I143" s="17">
        <f>VLOOKUP(A:A,[5]TDSheet!$B:$F,5,)</f>
        <v>1050</v>
      </c>
      <c r="J143" s="17"/>
      <c r="K143" s="17"/>
      <c r="L143" s="17"/>
      <c r="M143" s="17"/>
      <c r="N143" s="17"/>
      <c r="O143" s="17"/>
      <c r="P143" s="17">
        <f t="shared" si="4"/>
        <v>1050</v>
      </c>
      <c r="Q143" s="17">
        <f t="shared" si="5"/>
        <v>0</v>
      </c>
    </row>
    <row r="144" spans="1:18" ht="10.95" hidden="1" customHeight="1" x14ac:dyDescent="0.2">
      <c r="A144" s="14">
        <v>3030001</v>
      </c>
      <c r="B144" s="12" t="s">
        <v>144</v>
      </c>
      <c r="C144" s="6" t="s">
        <v>9</v>
      </c>
      <c r="D144" s="16">
        <v>1680</v>
      </c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>
        <f>VLOOKUP(A:A,[11]TDSheet!$B:$F,5,)</f>
        <v>1680</v>
      </c>
      <c r="P144" s="17">
        <f t="shared" si="4"/>
        <v>1680</v>
      </c>
      <c r="Q144" s="17">
        <f t="shared" si="5"/>
        <v>0</v>
      </c>
    </row>
    <row r="145" spans="1:17" ht="10.95" hidden="1" customHeight="1" x14ac:dyDescent="0.2">
      <c r="A145" s="14">
        <v>4000600</v>
      </c>
      <c r="B145" s="12" t="s">
        <v>145</v>
      </c>
      <c r="C145" s="6" t="s">
        <v>9</v>
      </c>
      <c r="D145" s="16">
        <v>960</v>
      </c>
      <c r="E145" s="17"/>
      <c r="F145" s="17"/>
      <c r="G145" s="17">
        <f>VLOOKUP(A:A,[3]TDSheet!$B:$F,5,)</f>
        <v>960</v>
      </c>
      <c r="H145" s="17"/>
      <c r="I145" s="17"/>
      <c r="J145" s="17"/>
      <c r="K145" s="17"/>
      <c r="L145" s="17"/>
      <c r="M145" s="17"/>
      <c r="N145" s="17"/>
      <c r="O145" s="17"/>
      <c r="P145" s="17">
        <f t="shared" si="4"/>
        <v>960</v>
      </c>
      <c r="Q145" s="17">
        <f t="shared" si="5"/>
        <v>0</v>
      </c>
    </row>
    <row r="146" spans="1:17" ht="10.95" hidden="1" customHeight="1" x14ac:dyDescent="0.2">
      <c r="A146" s="14">
        <v>4000516</v>
      </c>
      <c r="B146" s="12" t="s">
        <v>146</v>
      </c>
      <c r="C146" s="6" t="s">
        <v>9</v>
      </c>
      <c r="D146" s="16">
        <v>1200</v>
      </c>
      <c r="E146" s="17">
        <f>VLOOKUP(A:A,[1]TDSheet!$B:$F,5,)</f>
        <v>1200</v>
      </c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>
        <f t="shared" si="4"/>
        <v>1200</v>
      </c>
      <c r="Q146" s="17">
        <f t="shared" si="5"/>
        <v>0</v>
      </c>
    </row>
    <row r="147" spans="1:17" ht="10.95" hidden="1" customHeight="1" x14ac:dyDescent="0.2">
      <c r="A147" s="14">
        <v>4000345</v>
      </c>
      <c r="B147" s="12" t="s">
        <v>147</v>
      </c>
      <c r="C147" s="6" t="s">
        <v>9</v>
      </c>
      <c r="D147" s="16">
        <v>700</v>
      </c>
      <c r="E147" s="17"/>
      <c r="F147" s="17"/>
      <c r="G147" s="17"/>
      <c r="H147" s="17"/>
      <c r="I147" s="17">
        <f>VLOOKUP(A:A,[5]TDSheet!$B:$F,5,)</f>
        <v>700</v>
      </c>
      <c r="J147" s="17"/>
      <c r="K147" s="17"/>
      <c r="L147" s="17"/>
      <c r="M147" s="17"/>
      <c r="N147" s="17"/>
      <c r="O147" s="17"/>
      <c r="P147" s="17">
        <f t="shared" si="4"/>
        <v>700</v>
      </c>
      <c r="Q147" s="17">
        <f t="shared" si="5"/>
        <v>0</v>
      </c>
    </row>
    <row r="148" spans="1:17" ht="10.95" hidden="1" customHeight="1" x14ac:dyDescent="0.2">
      <c r="A148" s="14">
        <v>1972031</v>
      </c>
      <c r="B148" s="12" t="s">
        <v>148</v>
      </c>
      <c r="C148" s="6" t="s">
        <v>9</v>
      </c>
      <c r="D148" s="16">
        <v>3000</v>
      </c>
      <c r="E148" s="17"/>
      <c r="F148" s="17"/>
      <c r="G148" s="17"/>
      <c r="H148" s="17">
        <f>VLOOKUP(A:A,[4]TDSheet!$B:$F,5,)</f>
        <v>3000</v>
      </c>
      <c r="I148" s="17"/>
      <c r="J148" s="17"/>
      <c r="K148" s="17"/>
      <c r="L148" s="17"/>
      <c r="M148" s="17"/>
      <c r="N148" s="17"/>
      <c r="O148" s="17"/>
      <c r="P148" s="17">
        <f t="shared" si="4"/>
        <v>3000</v>
      </c>
      <c r="Q148" s="17">
        <f t="shared" si="5"/>
        <v>0</v>
      </c>
    </row>
    <row r="149" spans="1:17" ht="10.95" hidden="1" customHeight="1" x14ac:dyDescent="0.2">
      <c r="A149" s="14">
        <v>2041332</v>
      </c>
      <c r="B149" s="12" t="s">
        <v>149</v>
      </c>
      <c r="C149" s="6" t="s">
        <v>9</v>
      </c>
      <c r="D149" s="16">
        <v>1056</v>
      </c>
      <c r="E149" s="17"/>
      <c r="F149" s="17"/>
      <c r="G149" s="17"/>
      <c r="H149" s="17"/>
      <c r="I149" s="17"/>
      <c r="J149" s="17">
        <f>VLOOKUP(A:A,[6]TDSheet!$B:$F,5,)</f>
        <v>1056</v>
      </c>
      <c r="K149" s="17"/>
      <c r="L149" s="17"/>
      <c r="M149" s="17"/>
      <c r="N149" s="17"/>
      <c r="O149" s="17"/>
      <c r="P149" s="17">
        <f t="shared" si="4"/>
        <v>1056</v>
      </c>
      <c r="Q149" s="17">
        <f t="shared" si="5"/>
        <v>0</v>
      </c>
    </row>
    <row r="150" spans="1:17" ht="10.95" hidden="1" customHeight="1" x14ac:dyDescent="0.2">
      <c r="A150" s="14">
        <v>3001129</v>
      </c>
      <c r="B150" s="12" t="s">
        <v>150</v>
      </c>
      <c r="C150" s="6" t="s">
        <v>9</v>
      </c>
      <c r="D150" s="16">
        <v>840</v>
      </c>
      <c r="E150" s="17"/>
      <c r="F150" s="17"/>
      <c r="G150" s="17"/>
      <c r="H150" s="17"/>
      <c r="I150" s="17"/>
      <c r="J150" s="17">
        <f>VLOOKUP(A:A,[6]TDSheet!$B:$F,5,)</f>
        <v>840</v>
      </c>
      <c r="K150" s="17"/>
      <c r="L150" s="17"/>
      <c r="M150" s="17"/>
      <c r="N150" s="17"/>
      <c r="O150" s="17"/>
      <c r="P150" s="17">
        <f t="shared" si="4"/>
        <v>840</v>
      </c>
      <c r="Q150" s="17">
        <f t="shared" si="5"/>
        <v>0</v>
      </c>
    </row>
    <row r="151" spans="1:17" ht="10.95" hidden="1" customHeight="1" x14ac:dyDescent="0.2">
      <c r="A151" s="14">
        <v>3001132</v>
      </c>
      <c r="B151" s="12" t="s">
        <v>151</v>
      </c>
      <c r="C151" s="6" t="s">
        <v>9</v>
      </c>
      <c r="D151" s="16">
        <v>400</v>
      </c>
      <c r="E151" s="17"/>
      <c r="F151" s="17"/>
      <c r="G151" s="17"/>
      <c r="H151" s="17"/>
      <c r="I151" s="17">
        <f>VLOOKUP(A:A,[5]TDSheet!$B:$F,5,)</f>
        <v>400</v>
      </c>
      <c r="J151" s="17"/>
      <c r="K151" s="17"/>
      <c r="L151" s="17"/>
      <c r="M151" s="17"/>
      <c r="N151" s="17"/>
      <c r="O151" s="17"/>
      <c r="P151" s="17">
        <f t="shared" si="4"/>
        <v>400</v>
      </c>
      <c r="Q151" s="17">
        <f t="shared" si="5"/>
        <v>0</v>
      </c>
    </row>
    <row r="152" spans="1:17" ht="10.95" hidden="1" customHeight="1" x14ac:dyDescent="0.2">
      <c r="A152" s="14">
        <v>3001078</v>
      </c>
      <c r="B152" s="12" t="s">
        <v>152</v>
      </c>
      <c r="C152" s="6" t="s">
        <v>9</v>
      </c>
      <c r="D152" s="16">
        <v>400</v>
      </c>
      <c r="E152" s="17">
        <f>VLOOKUP(A:A,[1]TDSheet!$B:$F,5,)</f>
        <v>400</v>
      </c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>
        <f t="shared" si="4"/>
        <v>400</v>
      </c>
      <c r="Q152" s="17">
        <f t="shared" si="5"/>
        <v>0</v>
      </c>
    </row>
    <row r="153" spans="1:17" ht="10.95" hidden="1" customHeight="1" x14ac:dyDescent="0.2">
      <c r="A153" s="14">
        <v>5604104</v>
      </c>
      <c r="B153" s="12" t="s">
        <v>153</v>
      </c>
      <c r="C153" s="6" t="s">
        <v>9</v>
      </c>
      <c r="D153" s="16">
        <v>840</v>
      </c>
      <c r="E153" s="17"/>
      <c r="F153" s="17"/>
      <c r="G153" s="17"/>
      <c r="H153" s="17"/>
      <c r="I153" s="17"/>
      <c r="J153" s="17"/>
      <c r="K153" s="17"/>
      <c r="L153" s="17">
        <f>VLOOKUP(A:A,[8]TDSheet!$B:$F,5,)</f>
        <v>840</v>
      </c>
      <c r="M153" s="17"/>
      <c r="N153" s="17"/>
      <c r="O153" s="17"/>
      <c r="P153" s="17">
        <f t="shared" si="4"/>
        <v>840</v>
      </c>
      <c r="Q153" s="17">
        <f t="shared" si="5"/>
        <v>0</v>
      </c>
    </row>
    <row r="154" spans="1:17" ht="10.95" hidden="1" customHeight="1" x14ac:dyDescent="0.2">
      <c r="A154" s="14">
        <v>6211029</v>
      </c>
      <c r="B154" s="12" t="s">
        <v>154</v>
      </c>
      <c r="C154" s="6" t="s">
        <v>9</v>
      </c>
      <c r="D154" s="16">
        <v>2400</v>
      </c>
      <c r="E154" s="17">
        <f>VLOOKUP(A:A,[1]TDSheet!$B:$F,5,)</f>
        <v>2400</v>
      </c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>
        <f t="shared" si="4"/>
        <v>2400</v>
      </c>
      <c r="Q154" s="17">
        <f t="shared" si="5"/>
        <v>0</v>
      </c>
    </row>
    <row r="155" spans="1:17" ht="10.95" hidden="1" customHeight="1" x14ac:dyDescent="0.2">
      <c r="A155" s="14">
        <v>5036585</v>
      </c>
      <c r="B155" s="12" t="s">
        <v>155</v>
      </c>
      <c r="C155" s="6" t="s">
        <v>9</v>
      </c>
      <c r="D155" s="16">
        <v>1680</v>
      </c>
      <c r="E155" s="17">
        <f>VLOOKUP(A:A,[1]TDSheet!$B:$F,5,)</f>
        <v>1680</v>
      </c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>
        <f t="shared" si="4"/>
        <v>1680</v>
      </c>
      <c r="Q155" s="17">
        <f t="shared" si="5"/>
        <v>0</v>
      </c>
    </row>
    <row r="156" spans="1:17" ht="10.95" hidden="1" customHeight="1" x14ac:dyDescent="0.2">
      <c r="A156" s="14">
        <v>5079196</v>
      </c>
      <c r="B156" s="12" t="s">
        <v>156</v>
      </c>
      <c r="C156" s="6" t="s">
        <v>9</v>
      </c>
      <c r="D156" s="16">
        <v>1190</v>
      </c>
      <c r="E156" s="17"/>
      <c r="F156" s="17"/>
      <c r="G156" s="17"/>
      <c r="H156" s="17"/>
      <c r="I156" s="17"/>
      <c r="J156" s="17"/>
      <c r="K156" s="17"/>
      <c r="L156" s="17"/>
      <c r="M156" s="17"/>
      <c r="N156" s="17">
        <f>VLOOKUP(A:A,[10]TDSheet!$B:$F,5,)</f>
        <v>1190</v>
      </c>
      <c r="O156" s="17"/>
      <c r="P156" s="17">
        <f t="shared" si="4"/>
        <v>1190</v>
      </c>
      <c r="Q156" s="17">
        <f t="shared" si="5"/>
        <v>0</v>
      </c>
    </row>
    <row r="157" spans="1:17" ht="10.95" hidden="1" customHeight="1" x14ac:dyDescent="0.2">
      <c r="A157" s="14">
        <v>5079145</v>
      </c>
      <c r="B157" s="12" t="s">
        <v>157</v>
      </c>
      <c r="C157" s="6" t="s">
        <v>9</v>
      </c>
      <c r="D157" s="16">
        <v>540</v>
      </c>
      <c r="E157" s="17"/>
      <c r="F157" s="17"/>
      <c r="G157" s="17"/>
      <c r="H157" s="17"/>
      <c r="I157" s="17"/>
      <c r="J157" s="17"/>
      <c r="K157" s="17"/>
      <c r="L157" s="17"/>
      <c r="M157" s="17">
        <f>VLOOKUP(A:A,[9]TDSheet!$B:$F,5,)</f>
        <v>540</v>
      </c>
      <c r="N157" s="17"/>
      <c r="O157" s="17"/>
      <c r="P157" s="17">
        <f t="shared" si="4"/>
        <v>540</v>
      </c>
      <c r="Q157" s="17">
        <f t="shared" si="5"/>
        <v>0</v>
      </c>
    </row>
    <row r="158" spans="1:17" ht="10.95" hidden="1" customHeight="1" x14ac:dyDescent="0.2">
      <c r="A158" s="14">
        <v>1902108</v>
      </c>
      <c r="B158" s="12" t="s">
        <v>158</v>
      </c>
      <c r="C158" s="6" t="s">
        <v>9</v>
      </c>
      <c r="D158" s="16">
        <v>1680</v>
      </c>
      <c r="E158" s="17"/>
      <c r="F158" s="17"/>
      <c r="G158" s="17">
        <f>VLOOKUP(A:A,[3]TDSheet!$B:$F,5,)</f>
        <v>1680</v>
      </c>
      <c r="H158" s="17"/>
      <c r="I158" s="17"/>
      <c r="J158" s="17"/>
      <c r="K158" s="17"/>
      <c r="L158" s="17"/>
      <c r="M158" s="17"/>
      <c r="N158" s="17"/>
      <c r="O158" s="17"/>
      <c r="P158" s="17">
        <f t="shared" si="4"/>
        <v>1680</v>
      </c>
      <c r="Q158" s="17">
        <f t="shared" si="5"/>
        <v>0</v>
      </c>
    </row>
    <row r="159" spans="1:17" ht="10.95" customHeight="1" x14ac:dyDescent="0.2">
      <c r="A159" s="14">
        <v>1912069</v>
      </c>
      <c r="B159" s="12" t="s">
        <v>159</v>
      </c>
      <c r="C159" s="6" t="s">
        <v>9</v>
      </c>
      <c r="D159" s="16">
        <v>1201</v>
      </c>
      <c r="E159" s="17"/>
      <c r="F159" s="17"/>
      <c r="G159" s="17"/>
      <c r="H159" s="17"/>
      <c r="I159" s="17"/>
      <c r="J159" s="17"/>
      <c r="K159" s="17"/>
      <c r="L159" s="17"/>
      <c r="M159" s="17">
        <f>VLOOKUP(A:A,[9]TDSheet!$B:$F,5,)</f>
        <v>1200</v>
      </c>
      <c r="N159" s="17"/>
      <c r="O159" s="17"/>
      <c r="P159" s="17">
        <f t="shared" si="4"/>
        <v>1200</v>
      </c>
      <c r="Q159" s="17">
        <f t="shared" si="5"/>
        <v>1</v>
      </c>
    </row>
    <row r="160" spans="1:17" ht="10.95" hidden="1" customHeight="1" x14ac:dyDescent="0.2">
      <c r="A160" s="14">
        <v>1930456</v>
      </c>
      <c r="B160" s="12" t="s">
        <v>160</v>
      </c>
      <c r="C160" s="6" t="s">
        <v>9</v>
      </c>
      <c r="D160" s="16">
        <v>840</v>
      </c>
      <c r="E160" s="17"/>
      <c r="F160" s="17"/>
      <c r="G160" s="17"/>
      <c r="H160" s="17"/>
      <c r="I160" s="17"/>
      <c r="J160" s="17">
        <f>VLOOKUP(A:A,[6]TDSheet!$B:$F,5,)</f>
        <v>840</v>
      </c>
      <c r="K160" s="17"/>
      <c r="L160" s="17"/>
      <c r="M160" s="17"/>
      <c r="N160" s="17"/>
      <c r="O160" s="17"/>
      <c r="P160" s="17">
        <f t="shared" si="4"/>
        <v>840</v>
      </c>
      <c r="Q160" s="17">
        <f t="shared" si="5"/>
        <v>0</v>
      </c>
    </row>
    <row r="161" spans="1:17" ht="10.95" hidden="1" customHeight="1" x14ac:dyDescent="0.2">
      <c r="A161" s="14">
        <v>1930465</v>
      </c>
      <c r="B161" s="12" t="s">
        <v>161</v>
      </c>
      <c r="C161" s="6" t="s">
        <v>9</v>
      </c>
      <c r="D161" s="16">
        <v>1600</v>
      </c>
      <c r="E161" s="17">
        <f>VLOOKUP(A:A,[1]TDSheet!$B:$F,5,)</f>
        <v>1600</v>
      </c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>
        <f t="shared" si="4"/>
        <v>1600</v>
      </c>
      <c r="Q161" s="17">
        <f t="shared" si="5"/>
        <v>0</v>
      </c>
    </row>
    <row r="162" spans="1:17" ht="10.95" hidden="1" customHeight="1" x14ac:dyDescent="0.2">
      <c r="A162" s="14">
        <v>1930528</v>
      </c>
      <c r="B162" s="12" t="s">
        <v>162</v>
      </c>
      <c r="C162" s="6" t="s">
        <v>9</v>
      </c>
      <c r="D162" s="16">
        <v>1140</v>
      </c>
      <c r="E162" s="17"/>
      <c r="F162" s="17"/>
      <c r="G162" s="17"/>
      <c r="H162" s="17"/>
      <c r="I162" s="17"/>
      <c r="J162" s="17"/>
      <c r="K162" s="17"/>
      <c r="L162" s="17"/>
      <c r="M162" s="17"/>
      <c r="N162" s="17">
        <f>VLOOKUP(A:A,[10]TDSheet!$B:$F,5,)</f>
        <v>1140</v>
      </c>
      <c r="O162" s="17"/>
      <c r="P162" s="17">
        <f t="shared" si="4"/>
        <v>1140</v>
      </c>
      <c r="Q162" s="17">
        <f t="shared" si="5"/>
        <v>0</v>
      </c>
    </row>
    <row r="163" spans="1:17" ht="10.95" hidden="1" customHeight="1" x14ac:dyDescent="0.2">
      <c r="A163" s="14">
        <v>1932198</v>
      </c>
      <c r="B163" s="12" t="s">
        <v>163</v>
      </c>
      <c r="C163" s="6" t="s">
        <v>9</v>
      </c>
      <c r="D163" s="16">
        <v>1600</v>
      </c>
      <c r="E163" s="17">
        <f>VLOOKUP(A:A,[1]TDSheet!$B:$F,5,)</f>
        <v>1600</v>
      </c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>
        <f t="shared" si="4"/>
        <v>1600</v>
      </c>
      <c r="Q163" s="17">
        <f t="shared" si="5"/>
        <v>0</v>
      </c>
    </row>
    <row r="164" spans="1:17" ht="10.95" hidden="1" customHeight="1" x14ac:dyDescent="0.2">
      <c r="A164" s="14">
        <v>1922070</v>
      </c>
      <c r="B164" s="12" t="s">
        <v>164</v>
      </c>
      <c r="C164" s="6" t="s">
        <v>9</v>
      </c>
      <c r="D164" s="16">
        <v>1280</v>
      </c>
      <c r="E164" s="17"/>
      <c r="F164" s="17"/>
      <c r="G164" s="17"/>
      <c r="H164" s="17"/>
      <c r="I164" s="17"/>
      <c r="J164" s="17"/>
      <c r="K164" s="17">
        <f>VLOOKUP(A:A,[7]TDSheet!$B:$F,5,)</f>
        <v>1280</v>
      </c>
      <c r="L164" s="17"/>
      <c r="M164" s="17"/>
      <c r="N164" s="17"/>
      <c r="O164" s="17"/>
      <c r="P164" s="17">
        <f t="shared" si="4"/>
        <v>1280</v>
      </c>
      <c r="Q164" s="17">
        <f t="shared" si="5"/>
        <v>0</v>
      </c>
    </row>
    <row r="165" spans="1:17" ht="10.95" customHeight="1" x14ac:dyDescent="0.2">
      <c r="A165" s="14">
        <v>1931042</v>
      </c>
      <c r="B165" s="12" t="s">
        <v>165</v>
      </c>
      <c r="C165" s="6" t="s">
        <v>9</v>
      </c>
      <c r="D165" s="16">
        <v>1401</v>
      </c>
      <c r="E165" s="17"/>
      <c r="F165" s="17"/>
      <c r="G165" s="17"/>
      <c r="H165" s="17"/>
      <c r="I165" s="17"/>
      <c r="J165" s="17"/>
      <c r="K165" s="17"/>
      <c r="L165" s="17"/>
      <c r="M165" s="17"/>
      <c r="N165" s="17">
        <f>VLOOKUP(A:A,[10]TDSheet!$B:$F,5,)</f>
        <v>1400</v>
      </c>
      <c r="O165" s="17"/>
      <c r="P165" s="17">
        <f t="shared" si="4"/>
        <v>1400</v>
      </c>
      <c r="Q165" s="17">
        <f t="shared" si="5"/>
        <v>1</v>
      </c>
    </row>
    <row r="166" spans="1:17" ht="10.95" hidden="1" customHeight="1" x14ac:dyDescent="0.2">
      <c r="A166" s="14">
        <v>1930268</v>
      </c>
      <c r="B166" s="12" t="s">
        <v>166</v>
      </c>
      <c r="C166" s="6" t="s">
        <v>9</v>
      </c>
      <c r="D166" s="16">
        <v>800</v>
      </c>
      <c r="E166" s="17"/>
      <c r="F166" s="17"/>
      <c r="G166" s="17"/>
      <c r="H166" s="17">
        <f>VLOOKUP(A:A,[4]TDSheet!$B:$F,5,)</f>
        <v>800</v>
      </c>
      <c r="I166" s="17"/>
      <c r="J166" s="17"/>
      <c r="K166" s="17"/>
      <c r="L166" s="17"/>
      <c r="M166" s="17"/>
      <c r="N166" s="17"/>
      <c r="O166" s="17"/>
      <c r="P166" s="17">
        <f t="shared" si="4"/>
        <v>800</v>
      </c>
      <c r="Q166" s="17">
        <f t="shared" si="5"/>
        <v>0</v>
      </c>
    </row>
    <row r="167" spans="1:17" ht="10.95" hidden="1" customHeight="1" x14ac:dyDescent="0.2">
      <c r="A167" s="14">
        <v>1930252</v>
      </c>
      <c r="B167" s="12" t="s">
        <v>167</v>
      </c>
      <c r="C167" s="6" t="s">
        <v>9</v>
      </c>
      <c r="D167" s="16">
        <v>1200</v>
      </c>
      <c r="E167" s="17"/>
      <c r="F167" s="17"/>
      <c r="G167" s="17"/>
      <c r="H167" s="17">
        <f>VLOOKUP(A:A,[4]TDSheet!$B:$F,5,)</f>
        <v>1200</v>
      </c>
      <c r="I167" s="17"/>
      <c r="J167" s="17"/>
      <c r="K167" s="17"/>
      <c r="L167" s="17"/>
      <c r="M167" s="17"/>
      <c r="N167" s="17"/>
      <c r="O167" s="17"/>
      <c r="P167" s="17">
        <f t="shared" si="4"/>
        <v>1200</v>
      </c>
      <c r="Q167" s="17">
        <f t="shared" si="5"/>
        <v>0</v>
      </c>
    </row>
    <row r="168" spans="1:17" ht="10.95" hidden="1" customHeight="1" x14ac:dyDescent="0.2">
      <c r="A168" s="14">
        <v>1930260</v>
      </c>
      <c r="B168" s="12" t="s">
        <v>168</v>
      </c>
      <c r="C168" s="6" t="s">
        <v>9</v>
      </c>
      <c r="D168" s="16">
        <v>1200</v>
      </c>
      <c r="E168" s="17"/>
      <c r="F168" s="17"/>
      <c r="G168" s="17"/>
      <c r="H168" s="17">
        <f>VLOOKUP(A:A,[4]TDSheet!$B:$F,5,)</f>
        <v>1200</v>
      </c>
      <c r="I168" s="17"/>
      <c r="J168" s="17"/>
      <c r="K168" s="17"/>
      <c r="L168" s="17"/>
      <c r="M168" s="17"/>
      <c r="N168" s="17"/>
      <c r="O168" s="17"/>
      <c r="P168" s="17">
        <f t="shared" si="4"/>
        <v>1200</v>
      </c>
      <c r="Q168" s="17">
        <f t="shared" si="5"/>
        <v>0</v>
      </c>
    </row>
    <row r="169" spans="1:17" ht="10.95" hidden="1" customHeight="1" x14ac:dyDescent="0.2">
      <c r="A169" s="14">
        <v>1933176</v>
      </c>
      <c r="B169" s="12" t="s">
        <v>169</v>
      </c>
      <c r="C169" s="6" t="s">
        <v>9</v>
      </c>
      <c r="D169" s="16">
        <v>840</v>
      </c>
      <c r="E169" s="17"/>
      <c r="F169" s="17"/>
      <c r="G169" s="17"/>
      <c r="H169" s="17"/>
      <c r="I169" s="17"/>
      <c r="J169" s="17">
        <f>VLOOKUP(A:A,[6]TDSheet!$B:$F,5,)</f>
        <v>840</v>
      </c>
      <c r="K169" s="17"/>
      <c r="L169" s="17"/>
      <c r="M169" s="17"/>
      <c r="N169" s="17"/>
      <c r="O169" s="17"/>
      <c r="P169" s="17">
        <f t="shared" si="4"/>
        <v>840</v>
      </c>
      <c r="Q169" s="17">
        <f t="shared" si="5"/>
        <v>0</v>
      </c>
    </row>
    <row r="170" spans="1:17" ht="10.95" customHeight="1" x14ac:dyDescent="0.2">
      <c r="A170" s="14">
        <v>1930338</v>
      </c>
      <c r="B170" s="12" t="s">
        <v>170</v>
      </c>
      <c r="C170" s="6" t="s">
        <v>9</v>
      </c>
      <c r="D170" s="16">
        <v>481</v>
      </c>
      <c r="E170" s="17"/>
      <c r="F170" s="17"/>
      <c r="G170" s="17"/>
      <c r="H170" s="17"/>
      <c r="I170" s="17"/>
      <c r="J170" s="17"/>
      <c r="K170" s="17"/>
      <c r="L170" s="17"/>
      <c r="M170" s="17"/>
      <c r="N170" s="17">
        <f>VLOOKUP(A:A,[10]TDSheet!$B:$F,5,)</f>
        <v>480</v>
      </c>
      <c r="O170" s="17"/>
      <c r="P170" s="17">
        <f t="shared" si="4"/>
        <v>480</v>
      </c>
      <c r="Q170" s="17">
        <f t="shared" si="5"/>
        <v>1</v>
      </c>
    </row>
    <row r="171" spans="1:17" ht="10.95" hidden="1" customHeight="1" x14ac:dyDescent="0.2">
      <c r="A171" s="14">
        <v>5079088</v>
      </c>
      <c r="B171" s="12" t="s">
        <v>171</v>
      </c>
      <c r="C171" s="6" t="s">
        <v>9</v>
      </c>
      <c r="D171" s="16">
        <v>371</v>
      </c>
      <c r="E171" s="17"/>
      <c r="F171" s="17"/>
      <c r="G171" s="17"/>
      <c r="H171" s="17"/>
      <c r="I171" s="17"/>
      <c r="J171" s="17">
        <f>VLOOKUP(A:A,[6]TDSheet!$B:$F,5,)</f>
        <v>371</v>
      </c>
      <c r="K171" s="17"/>
      <c r="L171" s="17"/>
      <c r="M171" s="17"/>
      <c r="N171" s="17"/>
      <c r="O171" s="17"/>
      <c r="P171" s="17">
        <f t="shared" si="4"/>
        <v>371</v>
      </c>
      <c r="Q171" s="17">
        <f t="shared" si="5"/>
        <v>0</v>
      </c>
    </row>
    <row r="172" spans="1:17" ht="10.95" hidden="1" customHeight="1" x14ac:dyDescent="0.2">
      <c r="A172" s="14">
        <v>5069561</v>
      </c>
      <c r="B172" s="12" t="s">
        <v>172</v>
      </c>
      <c r="C172" s="6" t="s">
        <v>9</v>
      </c>
      <c r="D172" s="16">
        <v>1120</v>
      </c>
      <c r="E172" s="17"/>
      <c r="F172" s="17"/>
      <c r="G172" s="17"/>
      <c r="H172" s="17"/>
      <c r="I172" s="17"/>
      <c r="J172" s="17">
        <f>VLOOKUP(A:A,[6]TDSheet!$B:$F,5,)</f>
        <v>1120</v>
      </c>
      <c r="K172" s="17"/>
      <c r="L172" s="17"/>
      <c r="M172" s="17"/>
      <c r="N172" s="17"/>
      <c r="O172" s="17"/>
      <c r="P172" s="17">
        <f t="shared" si="4"/>
        <v>1120</v>
      </c>
      <c r="Q172" s="17">
        <f t="shared" si="5"/>
        <v>0</v>
      </c>
    </row>
    <row r="173" spans="1:17" ht="10.95" hidden="1" customHeight="1" x14ac:dyDescent="0.2">
      <c r="A173" s="14">
        <v>5069520</v>
      </c>
      <c r="B173" s="12" t="s">
        <v>173</v>
      </c>
      <c r="C173" s="6" t="s">
        <v>9</v>
      </c>
      <c r="D173" s="16">
        <v>1470</v>
      </c>
      <c r="E173" s="17"/>
      <c r="F173" s="17"/>
      <c r="G173" s="17"/>
      <c r="H173" s="17"/>
      <c r="I173" s="17"/>
      <c r="J173" s="17"/>
      <c r="K173" s="17"/>
      <c r="L173" s="17"/>
      <c r="M173" s="17"/>
      <c r="N173" s="17">
        <f>VLOOKUP(A:A,[10]TDSheet!$B:$F,5,)</f>
        <v>1470</v>
      </c>
      <c r="O173" s="17"/>
      <c r="P173" s="17">
        <f t="shared" si="4"/>
        <v>1470</v>
      </c>
      <c r="Q173" s="17">
        <f t="shared" si="5"/>
        <v>0</v>
      </c>
    </row>
    <row r="174" spans="1:17" ht="10.95" hidden="1" customHeight="1" x14ac:dyDescent="0.2">
      <c r="A174" s="14">
        <v>5079080</v>
      </c>
      <c r="B174" s="12" t="s">
        <v>174</v>
      </c>
      <c r="C174" s="6" t="s">
        <v>9</v>
      </c>
      <c r="D174" s="16">
        <v>660</v>
      </c>
      <c r="E174" s="17"/>
      <c r="F174" s="17"/>
      <c r="G174" s="17"/>
      <c r="H174" s="17">
        <f>VLOOKUP(A:A,[4]TDSheet!$B:$F,5,)</f>
        <v>660</v>
      </c>
      <c r="I174" s="17"/>
      <c r="J174" s="17"/>
      <c r="K174" s="17"/>
      <c r="L174" s="17"/>
      <c r="M174" s="17"/>
      <c r="N174" s="17"/>
      <c r="O174" s="17"/>
      <c r="P174" s="17">
        <f t="shared" si="4"/>
        <v>660</v>
      </c>
      <c r="Q174" s="17">
        <f t="shared" si="5"/>
        <v>0</v>
      </c>
    </row>
    <row r="175" spans="1:17" ht="10.95" hidden="1" customHeight="1" x14ac:dyDescent="0.2">
      <c r="A175" s="14">
        <v>5069307</v>
      </c>
      <c r="B175" s="12" t="s">
        <v>175</v>
      </c>
      <c r="C175" s="6" t="s">
        <v>9</v>
      </c>
      <c r="D175" s="16">
        <v>2100</v>
      </c>
      <c r="E175" s="17"/>
      <c r="F175" s="17"/>
      <c r="G175" s="17">
        <f>VLOOKUP(A:A,[3]TDSheet!$B:$F,5,)</f>
        <v>2100</v>
      </c>
      <c r="H175" s="17"/>
      <c r="I175" s="17"/>
      <c r="J175" s="17"/>
      <c r="K175" s="17"/>
      <c r="L175" s="17"/>
      <c r="M175" s="17"/>
      <c r="N175" s="17"/>
      <c r="O175" s="17"/>
      <c r="P175" s="17">
        <f t="shared" si="4"/>
        <v>2100</v>
      </c>
      <c r="Q175" s="17">
        <f t="shared" si="5"/>
        <v>0</v>
      </c>
    </row>
    <row r="176" spans="1:17" ht="10.95" hidden="1" customHeight="1" x14ac:dyDescent="0.2">
      <c r="A176" s="14">
        <v>5200303</v>
      </c>
      <c r="B176" s="12" t="s">
        <v>176</v>
      </c>
      <c r="C176" s="6" t="s">
        <v>9</v>
      </c>
      <c r="D176" s="16">
        <v>840</v>
      </c>
      <c r="E176" s="17"/>
      <c r="F176" s="17">
        <f>VLOOKUP(A:A,[2]TDSheet!$B:$F,5,)</f>
        <v>840</v>
      </c>
      <c r="G176" s="17"/>
      <c r="H176" s="17"/>
      <c r="I176" s="17"/>
      <c r="J176" s="17"/>
      <c r="K176" s="17"/>
      <c r="L176" s="17"/>
      <c r="M176" s="17"/>
      <c r="N176" s="17"/>
      <c r="O176" s="17"/>
      <c r="P176" s="17">
        <f t="shared" si="4"/>
        <v>840</v>
      </c>
      <c r="Q176" s="17">
        <f t="shared" si="5"/>
        <v>0</v>
      </c>
    </row>
    <row r="177" spans="1:17" ht="10.95" hidden="1" customHeight="1" x14ac:dyDescent="0.2">
      <c r="A177" s="14">
        <v>1702055</v>
      </c>
      <c r="B177" s="12" t="s">
        <v>177</v>
      </c>
      <c r="C177" s="6" t="s">
        <v>9</v>
      </c>
      <c r="D177" s="16">
        <v>1400</v>
      </c>
      <c r="E177" s="17"/>
      <c r="F177" s="17"/>
      <c r="G177" s="17"/>
      <c r="H177" s="17">
        <f>VLOOKUP(A:A,[4]TDSheet!$B:$F,5,)</f>
        <v>1400</v>
      </c>
      <c r="I177" s="17"/>
      <c r="J177" s="17"/>
      <c r="K177" s="17"/>
      <c r="L177" s="17"/>
      <c r="M177" s="17"/>
      <c r="N177" s="17"/>
      <c r="O177" s="17"/>
      <c r="P177" s="17">
        <f t="shared" si="4"/>
        <v>1400</v>
      </c>
      <c r="Q177" s="17">
        <f t="shared" si="5"/>
        <v>0</v>
      </c>
    </row>
    <row r="178" spans="1:17" ht="10.95" hidden="1" customHeight="1" x14ac:dyDescent="0.2">
      <c r="A178" s="14">
        <v>1701021</v>
      </c>
      <c r="B178" s="12" t="s">
        <v>178</v>
      </c>
      <c r="C178" s="6" t="s">
        <v>9</v>
      </c>
      <c r="D178" s="16">
        <v>840</v>
      </c>
      <c r="E178" s="17"/>
      <c r="F178" s="17"/>
      <c r="G178" s="17"/>
      <c r="H178" s="17"/>
      <c r="I178" s="17">
        <f>VLOOKUP(A:A,[5]TDSheet!$B:$F,5,)</f>
        <v>840</v>
      </c>
      <c r="J178" s="17"/>
      <c r="K178" s="17"/>
      <c r="L178" s="17"/>
      <c r="M178" s="17"/>
      <c r="N178" s="17"/>
      <c r="O178" s="17"/>
      <c r="P178" s="17">
        <f t="shared" si="4"/>
        <v>840</v>
      </c>
      <c r="Q178" s="17">
        <f t="shared" si="5"/>
        <v>0</v>
      </c>
    </row>
    <row r="179" spans="1:17" ht="10.95" hidden="1" customHeight="1" x14ac:dyDescent="0.2">
      <c r="A179" s="14">
        <v>1704107</v>
      </c>
      <c r="B179" s="12" t="s">
        <v>179</v>
      </c>
      <c r="C179" s="6" t="s">
        <v>9</v>
      </c>
      <c r="D179" s="16">
        <v>600</v>
      </c>
      <c r="E179" s="17">
        <f>VLOOKUP(A:A,[1]TDSheet!$B:$F,5,)</f>
        <v>600</v>
      </c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>
        <f t="shared" si="4"/>
        <v>600</v>
      </c>
      <c r="Q179" s="17">
        <f t="shared" si="5"/>
        <v>0</v>
      </c>
    </row>
    <row r="180" spans="1:17" ht="10.95" hidden="1" customHeight="1" x14ac:dyDescent="0.2">
      <c r="A180" s="14">
        <v>3224149</v>
      </c>
      <c r="B180" s="12" t="s">
        <v>180</v>
      </c>
      <c r="C180" s="6" t="s">
        <v>9</v>
      </c>
      <c r="D180" s="16">
        <v>1020</v>
      </c>
      <c r="E180" s="17"/>
      <c r="F180" s="17"/>
      <c r="G180" s="17"/>
      <c r="H180" s="17"/>
      <c r="I180" s="17"/>
      <c r="J180" s="17"/>
      <c r="K180" s="17"/>
      <c r="L180" s="17"/>
      <c r="M180" s="17">
        <f>VLOOKUP(A:A,[9]TDSheet!$B:$F,5,)</f>
        <v>1020</v>
      </c>
      <c r="N180" s="17"/>
      <c r="O180" s="17"/>
      <c r="P180" s="17">
        <f t="shared" si="4"/>
        <v>1020</v>
      </c>
      <c r="Q180" s="17">
        <f t="shared" si="5"/>
        <v>0</v>
      </c>
    </row>
    <row r="181" spans="1:17" ht="10.95" hidden="1" customHeight="1" x14ac:dyDescent="0.2">
      <c r="A181" s="14">
        <v>1950181</v>
      </c>
      <c r="B181" s="12" t="s">
        <v>181</v>
      </c>
      <c r="C181" s="6" t="s">
        <v>9</v>
      </c>
      <c r="D181" s="16">
        <v>960</v>
      </c>
      <c r="E181" s="17"/>
      <c r="F181" s="17"/>
      <c r="G181" s="17"/>
      <c r="H181" s="17"/>
      <c r="I181" s="17">
        <f>VLOOKUP(A:A,[5]TDSheet!$B:$F,5,)</f>
        <v>960</v>
      </c>
      <c r="J181" s="17"/>
      <c r="K181" s="17"/>
      <c r="L181" s="17"/>
      <c r="M181" s="17"/>
      <c r="N181" s="17"/>
      <c r="O181" s="17"/>
      <c r="P181" s="17">
        <f t="shared" si="4"/>
        <v>960</v>
      </c>
      <c r="Q181" s="17">
        <f t="shared" si="5"/>
        <v>0</v>
      </c>
    </row>
    <row r="182" spans="1:17" ht="10.95" hidden="1" customHeight="1" x14ac:dyDescent="0.2">
      <c r="A182" s="14">
        <v>1950751</v>
      </c>
      <c r="B182" s="12" t="s">
        <v>182</v>
      </c>
      <c r="C182" s="6" t="s">
        <v>9</v>
      </c>
      <c r="D182" s="16">
        <v>1280</v>
      </c>
      <c r="E182" s="17"/>
      <c r="F182" s="17"/>
      <c r="G182" s="17">
        <f>VLOOKUP(A:A,[3]TDSheet!$B:$F,5,)</f>
        <v>1280</v>
      </c>
      <c r="H182" s="17"/>
      <c r="I182" s="17"/>
      <c r="J182" s="17"/>
      <c r="K182" s="17"/>
      <c r="L182" s="17"/>
      <c r="M182" s="17"/>
      <c r="N182" s="17"/>
      <c r="O182" s="17"/>
      <c r="P182" s="17">
        <f t="shared" si="4"/>
        <v>1280</v>
      </c>
      <c r="Q182" s="17">
        <f t="shared" si="5"/>
        <v>0</v>
      </c>
    </row>
    <row r="183" spans="1:17" ht="10.95" hidden="1" customHeight="1" x14ac:dyDescent="0.2">
      <c r="A183" s="14">
        <v>1950685</v>
      </c>
      <c r="B183" s="12" t="s">
        <v>183</v>
      </c>
      <c r="C183" s="6" t="s">
        <v>9</v>
      </c>
      <c r="D183" s="16">
        <v>1120</v>
      </c>
      <c r="E183" s="17">
        <f>VLOOKUP(A:A,[1]TDSheet!$B:$F,5,)</f>
        <v>1120</v>
      </c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>
        <f t="shared" si="4"/>
        <v>1120</v>
      </c>
      <c r="Q183" s="17">
        <f t="shared" si="5"/>
        <v>0</v>
      </c>
    </row>
    <row r="184" spans="1:17" ht="10.95" hidden="1" customHeight="1" x14ac:dyDescent="0.2">
      <c r="A184" s="14">
        <v>1950572</v>
      </c>
      <c r="B184" s="12" t="s">
        <v>184</v>
      </c>
      <c r="C184" s="6" t="s">
        <v>9</v>
      </c>
      <c r="D184" s="16">
        <v>1200</v>
      </c>
      <c r="E184" s="17"/>
      <c r="F184" s="17"/>
      <c r="G184" s="17"/>
      <c r="H184" s="17"/>
      <c r="I184" s="17"/>
      <c r="J184" s="17">
        <f>VLOOKUP(A:A,[6]TDSheet!$B:$F,5,)</f>
        <v>1200</v>
      </c>
      <c r="K184" s="17"/>
      <c r="L184" s="17"/>
      <c r="M184" s="17"/>
      <c r="N184" s="17"/>
      <c r="O184" s="17"/>
      <c r="P184" s="17">
        <f t="shared" si="4"/>
        <v>1200</v>
      </c>
      <c r="Q184" s="17">
        <f t="shared" si="5"/>
        <v>0</v>
      </c>
    </row>
    <row r="185" spans="1:17" ht="10.95" hidden="1" customHeight="1" x14ac:dyDescent="0.2">
      <c r="A185" s="14">
        <v>1950740</v>
      </c>
      <c r="B185" s="12" t="s">
        <v>185</v>
      </c>
      <c r="C185" s="6" t="s">
        <v>9</v>
      </c>
      <c r="D185" s="16">
        <v>720</v>
      </c>
      <c r="E185" s="17"/>
      <c r="F185" s="17"/>
      <c r="G185" s="17">
        <f>VLOOKUP(A:A,[3]TDSheet!$B:$F,5,)</f>
        <v>720</v>
      </c>
      <c r="H185" s="17"/>
      <c r="I185" s="17"/>
      <c r="J185" s="17"/>
      <c r="K185" s="17"/>
      <c r="L185" s="17"/>
      <c r="M185" s="17"/>
      <c r="N185" s="17"/>
      <c r="O185" s="17"/>
      <c r="P185" s="17">
        <f t="shared" si="4"/>
        <v>720</v>
      </c>
      <c r="Q185" s="17">
        <f t="shared" si="5"/>
        <v>0</v>
      </c>
    </row>
    <row r="186" spans="1:17" ht="10.95" hidden="1" customHeight="1" x14ac:dyDescent="0.2">
      <c r="A186" s="14">
        <v>3215253</v>
      </c>
      <c r="B186" s="12" t="s">
        <v>186</v>
      </c>
      <c r="C186" s="6" t="s">
        <v>9</v>
      </c>
      <c r="D186" s="16">
        <v>3360</v>
      </c>
      <c r="E186" s="17"/>
      <c r="F186" s="17"/>
      <c r="G186" s="17">
        <f>VLOOKUP(A:A,[3]TDSheet!$B:$F,5,)</f>
        <v>3360</v>
      </c>
      <c r="H186" s="17"/>
      <c r="I186" s="17"/>
      <c r="J186" s="17"/>
      <c r="K186" s="17"/>
      <c r="L186" s="17"/>
      <c r="M186" s="17"/>
      <c r="N186" s="17"/>
      <c r="O186" s="17"/>
      <c r="P186" s="17">
        <f t="shared" si="4"/>
        <v>3360</v>
      </c>
      <c r="Q186" s="17">
        <f t="shared" si="5"/>
        <v>0</v>
      </c>
    </row>
    <row r="187" spans="1:17" ht="10.95" hidden="1" customHeight="1" x14ac:dyDescent="0.2">
      <c r="A187" s="14">
        <v>3215927</v>
      </c>
      <c r="B187" s="12" t="s">
        <v>187</v>
      </c>
      <c r="C187" s="6" t="s">
        <v>9</v>
      </c>
      <c r="D187" s="16">
        <v>1400</v>
      </c>
      <c r="E187" s="17"/>
      <c r="F187" s="17"/>
      <c r="G187" s="17">
        <f>VLOOKUP(A:A,[3]TDSheet!$B:$F,5,)</f>
        <v>1400</v>
      </c>
      <c r="H187" s="17"/>
      <c r="I187" s="17"/>
      <c r="J187" s="17"/>
      <c r="K187" s="17"/>
      <c r="L187" s="17"/>
      <c r="M187" s="17"/>
      <c r="N187" s="17"/>
      <c r="O187" s="17"/>
      <c r="P187" s="17">
        <f t="shared" si="4"/>
        <v>1400</v>
      </c>
      <c r="Q187" s="17">
        <f t="shared" si="5"/>
        <v>0</v>
      </c>
    </row>
    <row r="188" spans="1:17" ht="10.95" hidden="1" customHeight="1" x14ac:dyDescent="0.2">
      <c r="A188" s="14">
        <v>3217236</v>
      </c>
      <c r="B188" s="12" t="s">
        <v>188</v>
      </c>
      <c r="C188" s="6" t="s">
        <v>9</v>
      </c>
      <c r="D188" s="16">
        <v>816</v>
      </c>
      <c r="E188" s="17"/>
      <c r="F188" s="17"/>
      <c r="G188" s="17"/>
      <c r="H188" s="17"/>
      <c r="I188" s="17"/>
      <c r="J188" s="17"/>
      <c r="K188" s="17"/>
      <c r="L188" s="17"/>
      <c r="M188" s="17">
        <f>VLOOKUP(A:A,[9]TDSheet!$B:$F,5,)</f>
        <v>816</v>
      </c>
      <c r="N188" s="17"/>
      <c r="O188" s="17"/>
      <c r="P188" s="17">
        <f t="shared" si="4"/>
        <v>816</v>
      </c>
      <c r="Q188" s="17">
        <f t="shared" si="5"/>
        <v>0</v>
      </c>
    </row>
    <row r="189" spans="1:17" ht="10.95" hidden="1" customHeight="1" x14ac:dyDescent="0.2">
      <c r="A189" s="14">
        <v>3217407</v>
      </c>
      <c r="B189" s="12" t="s">
        <v>189</v>
      </c>
      <c r="C189" s="6" t="s">
        <v>9</v>
      </c>
      <c r="D189" s="16">
        <v>1750</v>
      </c>
      <c r="E189" s="17"/>
      <c r="F189" s="17"/>
      <c r="G189" s="17">
        <f>VLOOKUP(A:A,[3]TDSheet!$B:$F,5,)</f>
        <v>1750</v>
      </c>
      <c r="H189" s="17"/>
      <c r="I189" s="17"/>
      <c r="J189" s="17"/>
      <c r="K189" s="17"/>
      <c r="L189" s="17"/>
      <c r="M189" s="17"/>
      <c r="N189" s="17"/>
      <c r="O189" s="17"/>
      <c r="P189" s="17">
        <f t="shared" si="4"/>
        <v>1750</v>
      </c>
      <c r="Q189" s="17">
        <f t="shared" si="5"/>
        <v>0</v>
      </c>
    </row>
    <row r="190" spans="1:17" ht="10.95" hidden="1" customHeight="1" x14ac:dyDescent="0.2">
      <c r="A190" s="14">
        <v>3217244</v>
      </c>
      <c r="B190" s="12" t="s">
        <v>190</v>
      </c>
      <c r="C190" s="6" t="s">
        <v>9</v>
      </c>
      <c r="D190" s="16">
        <v>1475</v>
      </c>
      <c r="E190" s="17"/>
      <c r="F190" s="17"/>
      <c r="G190" s="17"/>
      <c r="H190" s="17"/>
      <c r="I190" s="17"/>
      <c r="J190" s="17"/>
      <c r="K190" s="17"/>
      <c r="L190" s="17"/>
      <c r="M190" s="17"/>
      <c r="N190" s="17">
        <f>VLOOKUP(A:A,[10]TDSheet!$B:$F,5,)</f>
        <v>1475</v>
      </c>
      <c r="O190" s="17"/>
      <c r="P190" s="17">
        <f t="shared" si="4"/>
        <v>1475</v>
      </c>
      <c r="Q190" s="17">
        <f t="shared" si="5"/>
        <v>0</v>
      </c>
    </row>
    <row r="191" spans="1:17" ht="10.95" hidden="1" customHeight="1" x14ac:dyDescent="0.2">
      <c r="A191" s="14">
        <v>3217395</v>
      </c>
      <c r="B191" s="12" t="s">
        <v>191</v>
      </c>
      <c r="C191" s="6" t="s">
        <v>9</v>
      </c>
      <c r="D191" s="16">
        <v>1680</v>
      </c>
      <c r="E191" s="17"/>
      <c r="F191" s="17"/>
      <c r="G191" s="17">
        <f>VLOOKUP(A:A,[3]TDSheet!$B:$F,5,)</f>
        <v>1680</v>
      </c>
      <c r="H191" s="17"/>
      <c r="I191" s="17"/>
      <c r="J191" s="17"/>
      <c r="K191" s="17"/>
      <c r="L191" s="17"/>
      <c r="M191" s="17"/>
      <c r="N191" s="17"/>
      <c r="O191" s="17"/>
      <c r="P191" s="17">
        <f t="shared" si="4"/>
        <v>1680</v>
      </c>
      <c r="Q191" s="17">
        <f t="shared" si="5"/>
        <v>0</v>
      </c>
    </row>
    <row r="192" spans="1:17" ht="10.95" hidden="1" customHeight="1" x14ac:dyDescent="0.2">
      <c r="A192" s="14">
        <v>3216102</v>
      </c>
      <c r="B192" s="12" t="s">
        <v>192</v>
      </c>
      <c r="C192" s="6" t="s">
        <v>9</v>
      </c>
      <c r="D192" s="16">
        <v>1000</v>
      </c>
      <c r="E192" s="17">
        <f>VLOOKUP(A:A,[1]TDSheet!$B:$F,5,)</f>
        <v>1000</v>
      </c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>
        <f t="shared" si="4"/>
        <v>1000</v>
      </c>
      <c r="Q192" s="17">
        <f t="shared" si="5"/>
        <v>0</v>
      </c>
    </row>
    <row r="193" spans="1:17" ht="10.95" hidden="1" customHeight="1" x14ac:dyDescent="0.2">
      <c r="A193" s="14">
        <v>3219357</v>
      </c>
      <c r="B193" s="12" t="s">
        <v>193</v>
      </c>
      <c r="C193" s="6" t="s">
        <v>9</v>
      </c>
      <c r="D193" s="16">
        <v>1920</v>
      </c>
      <c r="E193" s="17"/>
      <c r="F193" s="17"/>
      <c r="G193" s="17"/>
      <c r="H193" s="17">
        <f>VLOOKUP(A:A,[4]TDSheet!$B:$F,5,)</f>
        <v>1920</v>
      </c>
      <c r="I193" s="17"/>
      <c r="J193" s="17"/>
      <c r="K193" s="17"/>
      <c r="L193" s="17"/>
      <c r="M193" s="17"/>
      <c r="N193" s="17"/>
      <c r="O193" s="17"/>
      <c r="P193" s="17">
        <f t="shared" si="4"/>
        <v>1920</v>
      </c>
      <c r="Q193" s="17">
        <f t="shared" si="5"/>
        <v>0</v>
      </c>
    </row>
    <row r="194" spans="1:17" ht="10.95" hidden="1" customHeight="1" x14ac:dyDescent="0.2">
      <c r="A194" s="14">
        <v>3210295</v>
      </c>
      <c r="B194" s="12" t="s">
        <v>194</v>
      </c>
      <c r="C194" s="6" t="s">
        <v>9</v>
      </c>
      <c r="D194" s="16">
        <v>2240</v>
      </c>
      <c r="E194" s="17"/>
      <c r="F194" s="17"/>
      <c r="G194" s="17"/>
      <c r="H194" s="17"/>
      <c r="I194" s="17"/>
      <c r="J194" s="17"/>
      <c r="K194" s="17"/>
      <c r="L194" s="17"/>
      <c r="M194" s="17"/>
      <c r="N194" s="17">
        <f>VLOOKUP(A:A,[10]TDSheet!$B:$F,5,)</f>
        <v>2240</v>
      </c>
      <c r="O194" s="17"/>
      <c r="P194" s="17">
        <f t="shared" si="4"/>
        <v>2240</v>
      </c>
      <c r="Q194" s="17">
        <f t="shared" si="5"/>
        <v>0</v>
      </c>
    </row>
    <row r="195" spans="1:17" ht="10.95" hidden="1" customHeight="1" x14ac:dyDescent="0.2">
      <c r="A195" s="14">
        <v>5094039</v>
      </c>
      <c r="B195" s="12" t="s">
        <v>195</v>
      </c>
      <c r="C195" s="6" t="s">
        <v>9</v>
      </c>
      <c r="D195" s="16">
        <v>960</v>
      </c>
      <c r="E195" s="17"/>
      <c r="F195" s="17">
        <f>VLOOKUP(A:A,[2]TDSheet!$B:$F,5,)</f>
        <v>960</v>
      </c>
      <c r="G195" s="17"/>
      <c r="H195" s="17"/>
      <c r="I195" s="17"/>
      <c r="J195" s="17"/>
      <c r="K195" s="17"/>
      <c r="L195" s="17"/>
      <c r="M195" s="17"/>
      <c r="N195" s="17"/>
      <c r="O195" s="17"/>
      <c r="P195" s="17">
        <f t="shared" si="4"/>
        <v>960</v>
      </c>
      <c r="Q195" s="17">
        <f t="shared" si="5"/>
        <v>0</v>
      </c>
    </row>
    <row r="196" spans="1:17" ht="10.95" hidden="1" customHeight="1" x14ac:dyDescent="0.2">
      <c r="A196" s="14">
        <v>5091425</v>
      </c>
      <c r="B196" s="12" t="s">
        <v>196</v>
      </c>
      <c r="C196" s="6" t="s">
        <v>9</v>
      </c>
      <c r="D196" s="16">
        <v>1620</v>
      </c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>
        <f>VLOOKUP(A:A,[11]TDSheet!$B:$F,5,)</f>
        <v>1620</v>
      </c>
      <c r="P196" s="17">
        <f t="shared" si="4"/>
        <v>1620</v>
      </c>
      <c r="Q196" s="17">
        <f t="shared" si="5"/>
        <v>0</v>
      </c>
    </row>
    <row r="197" spans="1:17" ht="10.95" hidden="1" customHeight="1" x14ac:dyDescent="0.2">
      <c r="A197" s="14">
        <v>5091414</v>
      </c>
      <c r="B197" s="12" t="s">
        <v>197</v>
      </c>
      <c r="C197" s="6" t="s">
        <v>9</v>
      </c>
      <c r="D197" s="16">
        <v>720</v>
      </c>
      <c r="E197" s="17"/>
      <c r="F197" s="17">
        <f>VLOOKUP(A:A,[2]TDSheet!$B:$F,5,)</f>
        <v>720</v>
      </c>
      <c r="G197" s="17"/>
      <c r="H197" s="17"/>
      <c r="I197" s="17"/>
      <c r="J197" s="17"/>
      <c r="K197" s="17"/>
      <c r="L197" s="17"/>
      <c r="M197" s="17"/>
      <c r="N197" s="17"/>
      <c r="O197" s="17"/>
      <c r="P197" s="17">
        <f t="shared" si="4"/>
        <v>720</v>
      </c>
      <c r="Q197" s="17">
        <f t="shared" si="5"/>
        <v>0</v>
      </c>
    </row>
    <row r="198" spans="1:17" ht="10.95" hidden="1" customHeight="1" x14ac:dyDescent="0.2">
      <c r="A198" s="14">
        <v>5091638</v>
      </c>
      <c r="B198" s="12" t="s">
        <v>198</v>
      </c>
      <c r="C198" s="6" t="s">
        <v>9</v>
      </c>
      <c r="D198" s="16">
        <v>1080</v>
      </c>
      <c r="E198" s="17"/>
      <c r="F198" s="17">
        <f>VLOOKUP(A:A,[2]TDSheet!$B:$F,5,)</f>
        <v>1080</v>
      </c>
      <c r="G198" s="17"/>
      <c r="H198" s="17"/>
      <c r="I198" s="17"/>
      <c r="J198" s="17"/>
      <c r="K198" s="17"/>
      <c r="L198" s="17"/>
      <c r="M198" s="17"/>
      <c r="N198" s="17"/>
      <c r="O198" s="17"/>
      <c r="P198" s="17">
        <f t="shared" si="4"/>
        <v>1080</v>
      </c>
      <c r="Q198" s="17">
        <f t="shared" si="5"/>
        <v>0</v>
      </c>
    </row>
    <row r="199" spans="1:17" ht="10.95" hidden="1" customHeight="1" x14ac:dyDescent="0.2">
      <c r="A199" s="14">
        <v>5321318</v>
      </c>
      <c r="B199" s="12" t="s">
        <v>199</v>
      </c>
      <c r="C199" s="6" t="s">
        <v>9</v>
      </c>
      <c r="D199" s="16">
        <v>720</v>
      </c>
      <c r="E199" s="17"/>
      <c r="F199" s="17">
        <f>VLOOKUP(A:A,[2]TDSheet!$B:$F,5,)</f>
        <v>720</v>
      </c>
      <c r="G199" s="17"/>
      <c r="H199" s="17"/>
      <c r="I199" s="17"/>
      <c r="J199" s="17"/>
      <c r="K199" s="17"/>
      <c r="L199" s="17"/>
      <c r="M199" s="17"/>
      <c r="N199" s="17"/>
      <c r="O199" s="17"/>
      <c r="P199" s="17">
        <f t="shared" si="4"/>
        <v>720</v>
      </c>
      <c r="Q199" s="17">
        <f t="shared" si="5"/>
        <v>0</v>
      </c>
    </row>
    <row r="200" spans="1:17" ht="10.95" hidden="1" customHeight="1" x14ac:dyDescent="0.2">
      <c r="A200" s="14">
        <v>5060498</v>
      </c>
      <c r="B200" s="12" t="s">
        <v>200</v>
      </c>
      <c r="C200" s="6" t="s">
        <v>9</v>
      </c>
      <c r="D200" s="16">
        <v>2400</v>
      </c>
      <c r="E200" s="17"/>
      <c r="F200" s="17"/>
      <c r="G200" s="17"/>
      <c r="H200" s="17"/>
      <c r="I200" s="17"/>
      <c r="J200" s="17"/>
      <c r="K200" s="17"/>
      <c r="L200" s="17">
        <f>VLOOKUP(A:A,[8]TDSheet!$B:$F,5,)</f>
        <v>2400</v>
      </c>
      <c r="M200" s="17"/>
      <c r="N200" s="17"/>
      <c r="O200" s="17"/>
      <c r="P200" s="17">
        <f t="shared" si="4"/>
        <v>2400</v>
      </c>
      <c r="Q200" s="17">
        <f t="shared" si="5"/>
        <v>0</v>
      </c>
    </row>
    <row r="201" spans="1:17" ht="10.95" hidden="1" customHeight="1" x14ac:dyDescent="0.2">
      <c r="A201" s="14">
        <v>5094043</v>
      </c>
      <c r="B201" s="12" t="s">
        <v>201</v>
      </c>
      <c r="C201" s="6" t="s">
        <v>9</v>
      </c>
      <c r="D201" s="16">
        <v>840</v>
      </c>
      <c r="E201" s="17"/>
      <c r="F201" s="17">
        <f>VLOOKUP(A:A,[2]TDSheet!$B:$F,5,)</f>
        <v>840</v>
      </c>
      <c r="G201" s="17"/>
      <c r="H201" s="17"/>
      <c r="I201" s="17"/>
      <c r="J201" s="17"/>
      <c r="K201" s="17"/>
      <c r="L201" s="17"/>
      <c r="M201" s="17"/>
      <c r="N201" s="17"/>
      <c r="O201" s="17"/>
      <c r="P201" s="17">
        <f t="shared" si="4"/>
        <v>840</v>
      </c>
      <c r="Q201" s="17">
        <f t="shared" si="5"/>
        <v>0</v>
      </c>
    </row>
    <row r="202" spans="1:17" ht="10.95" hidden="1" customHeight="1" x14ac:dyDescent="0.2">
      <c r="A202" s="14">
        <v>3222054</v>
      </c>
      <c r="B202" s="12" t="s">
        <v>202</v>
      </c>
      <c r="C202" s="6" t="s">
        <v>9</v>
      </c>
      <c r="D202" s="16">
        <v>1440</v>
      </c>
      <c r="E202" s="17"/>
      <c r="F202" s="17"/>
      <c r="G202" s="17"/>
      <c r="H202" s="17"/>
      <c r="I202" s="17">
        <f>VLOOKUP(A:A,[5]TDSheet!$B:$F,5,)</f>
        <v>1440</v>
      </c>
      <c r="J202" s="17"/>
      <c r="K202" s="17"/>
      <c r="L202" s="17"/>
      <c r="M202" s="17"/>
      <c r="N202" s="17"/>
      <c r="O202" s="17"/>
      <c r="P202" s="17">
        <f t="shared" si="4"/>
        <v>1440</v>
      </c>
      <c r="Q202" s="17">
        <f t="shared" si="5"/>
        <v>0</v>
      </c>
    </row>
    <row r="203" spans="1:17" ht="10.95" hidden="1" customHeight="1" x14ac:dyDescent="0.2">
      <c r="A203" s="14">
        <v>1606025</v>
      </c>
      <c r="B203" s="12" t="s">
        <v>203</v>
      </c>
      <c r="C203" s="6" t="s">
        <v>9</v>
      </c>
      <c r="D203" s="16">
        <v>6240</v>
      </c>
      <c r="E203" s="17"/>
      <c r="F203" s="17"/>
      <c r="G203" s="17"/>
      <c r="H203" s="17"/>
      <c r="I203" s="17">
        <f>VLOOKUP(A:A,[5]TDSheet!$B:$F,5,)</f>
        <v>3360</v>
      </c>
      <c r="J203" s="17"/>
      <c r="K203" s="17"/>
      <c r="L203" s="17"/>
      <c r="M203" s="17">
        <f>VLOOKUP(A:A,[9]TDSheet!$B:$F,5,)</f>
        <v>2880</v>
      </c>
      <c r="N203" s="17"/>
      <c r="O203" s="17"/>
      <c r="P203" s="17">
        <f t="shared" ref="P203:P266" si="6">SUM(E203:O203)</f>
        <v>6240</v>
      </c>
      <c r="Q203" s="17">
        <f t="shared" ref="Q203:Q266" si="7">D203-P203</f>
        <v>0</v>
      </c>
    </row>
    <row r="204" spans="1:17" ht="10.95" hidden="1" customHeight="1" x14ac:dyDescent="0.2">
      <c r="A204" s="14">
        <v>1606103</v>
      </c>
      <c r="B204" s="12" t="s">
        <v>204</v>
      </c>
      <c r="C204" s="6" t="s">
        <v>9</v>
      </c>
      <c r="D204" s="16">
        <v>2160</v>
      </c>
      <c r="E204" s="17">
        <f>VLOOKUP(A:A,[1]TDSheet!$B:$F,5,)</f>
        <v>2160</v>
      </c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>
        <f t="shared" si="6"/>
        <v>2160</v>
      </c>
      <c r="Q204" s="17">
        <f t="shared" si="7"/>
        <v>0</v>
      </c>
    </row>
    <row r="205" spans="1:17" ht="10.95" hidden="1" customHeight="1" x14ac:dyDescent="0.2">
      <c r="A205" s="14">
        <v>1630000</v>
      </c>
      <c r="B205" s="12" t="s">
        <v>205</v>
      </c>
      <c r="C205" s="6" t="s">
        <v>9</v>
      </c>
      <c r="D205" s="16">
        <v>1600</v>
      </c>
      <c r="E205" s="17"/>
      <c r="F205" s="17"/>
      <c r="G205" s="17">
        <f>VLOOKUP(A:A,[3]TDSheet!$B:$F,5,)</f>
        <v>800</v>
      </c>
      <c r="H205" s="17"/>
      <c r="I205" s="17"/>
      <c r="J205" s="17"/>
      <c r="K205" s="17"/>
      <c r="L205" s="17"/>
      <c r="M205" s="17">
        <f>VLOOKUP(A:A,[9]TDSheet!$B:$F,5,)</f>
        <v>800</v>
      </c>
      <c r="N205" s="17"/>
      <c r="O205" s="17"/>
      <c r="P205" s="17">
        <f t="shared" si="6"/>
        <v>1600</v>
      </c>
      <c r="Q205" s="17">
        <f t="shared" si="7"/>
        <v>0</v>
      </c>
    </row>
    <row r="206" spans="1:17" ht="10.95" hidden="1" customHeight="1" x14ac:dyDescent="0.2">
      <c r="A206" s="14">
        <v>1606088</v>
      </c>
      <c r="B206" s="12" t="s">
        <v>206</v>
      </c>
      <c r="C206" s="6" t="s">
        <v>9</v>
      </c>
      <c r="D206" s="16">
        <v>1680</v>
      </c>
      <c r="E206" s="17"/>
      <c r="F206" s="17"/>
      <c r="G206" s="17"/>
      <c r="H206" s="17"/>
      <c r="I206" s="17"/>
      <c r="J206" s="17">
        <f>VLOOKUP(A:A,[6]TDSheet!$B:$F,5,)</f>
        <v>1680</v>
      </c>
      <c r="K206" s="17"/>
      <c r="L206" s="17"/>
      <c r="M206" s="17"/>
      <c r="N206" s="17"/>
      <c r="O206" s="17"/>
      <c r="P206" s="17">
        <f t="shared" si="6"/>
        <v>1680</v>
      </c>
      <c r="Q206" s="17">
        <f t="shared" si="7"/>
        <v>0</v>
      </c>
    </row>
    <row r="207" spans="1:17" ht="10.95" hidden="1" customHeight="1" x14ac:dyDescent="0.2">
      <c r="A207" s="14">
        <v>1920196</v>
      </c>
      <c r="B207" s="12" t="s">
        <v>207</v>
      </c>
      <c r="C207" s="6" t="s">
        <v>9</v>
      </c>
      <c r="D207" s="16">
        <v>2100</v>
      </c>
      <c r="E207" s="17">
        <f>VLOOKUP(A:A,[1]TDSheet!$B:$F,5,)</f>
        <v>2100</v>
      </c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>
        <f t="shared" si="6"/>
        <v>2100</v>
      </c>
      <c r="Q207" s="17">
        <f t="shared" si="7"/>
        <v>0</v>
      </c>
    </row>
    <row r="208" spans="1:17" ht="10.95" hidden="1" customHeight="1" x14ac:dyDescent="0.2">
      <c r="A208" s="14">
        <v>5021467</v>
      </c>
      <c r="B208" s="12" t="s">
        <v>208</v>
      </c>
      <c r="C208" s="6" t="s">
        <v>9</v>
      </c>
      <c r="D208" s="16">
        <v>1680</v>
      </c>
      <c r="E208" s="17"/>
      <c r="F208" s="17">
        <f>VLOOKUP(A:A,[2]TDSheet!$B:$F,5,)</f>
        <v>1680</v>
      </c>
      <c r="G208" s="17"/>
      <c r="H208" s="17"/>
      <c r="I208" s="17"/>
      <c r="J208" s="17"/>
      <c r="K208" s="17"/>
      <c r="L208" s="17"/>
      <c r="M208" s="17"/>
      <c r="N208" s="17"/>
      <c r="O208" s="17"/>
      <c r="P208" s="17">
        <f t="shared" si="6"/>
        <v>1680</v>
      </c>
      <c r="Q208" s="17">
        <f t="shared" si="7"/>
        <v>0</v>
      </c>
    </row>
    <row r="209" spans="1:17" ht="10.95" hidden="1" customHeight="1" x14ac:dyDescent="0.2">
      <c r="A209" s="14">
        <v>5021465</v>
      </c>
      <c r="B209" s="12" t="s">
        <v>209</v>
      </c>
      <c r="C209" s="6" t="s">
        <v>9</v>
      </c>
      <c r="D209" s="16">
        <v>1680</v>
      </c>
      <c r="E209" s="17"/>
      <c r="F209" s="17">
        <f>VLOOKUP(A:A,[2]TDSheet!$B:$F,5,)</f>
        <v>1680</v>
      </c>
      <c r="G209" s="17"/>
      <c r="H209" s="17"/>
      <c r="I209" s="17"/>
      <c r="J209" s="17"/>
      <c r="K209" s="17"/>
      <c r="L209" s="17"/>
      <c r="M209" s="17"/>
      <c r="N209" s="17"/>
      <c r="O209" s="17"/>
      <c r="P209" s="17">
        <f t="shared" si="6"/>
        <v>1680</v>
      </c>
      <c r="Q209" s="17">
        <f t="shared" si="7"/>
        <v>0</v>
      </c>
    </row>
    <row r="210" spans="1:17" ht="10.95" hidden="1" customHeight="1" x14ac:dyDescent="0.2">
      <c r="A210" s="14">
        <v>3215476</v>
      </c>
      <c r="B210" s="12" t="s">
        <v>210</v>
      </c>
      <c r="C210" s="6" t="s">
        <v>9</v>
      </c>
      <c r="D210" s="16">
        <v>960</v>
      </c>
      <c r="E210" s="17"/>
      <c r="F210" s="17"/>
      <c r="G210" s="17"/>
      <c r="H210" s="17"/>
      <c r="I210" s="17"/>
      <c r="J210" s="17"/>
      <c r="K210" s="17">
        <f>VLOOKUP(A:A,[7]TDSheet!$B:$F,5,)</f>
        <v>960</v>
      </c>
      <c r="L210" s="17"/>
      <c r="M210" s="17"/>
      <c r="N210" s="17"/>
      <c r="O210" s="17"/>
      <c r="P210" s="17">
        <f t="shared" si="6"/>
        <v>960</v>
      </c>
      <c r="Q210" s="17">
        <f t="shared" si="7"/>
        <v>0</v>
      </c>
    </row>
    <row r="211" spans="1:17" ht="10.95" hidden="1" customHeight="1" x14ac:dyDescent="0.2">
      <c r="A211" s="14">
        <v>1910221</v>
      </c>
      <c r="B211" s="12" t="s">
        <v>211</v>
      </c>
      <c r="C211" s="6" t="s">
        <v>9</v>
      </c>
      <c r="D211" s="16">
        <v>3360</v>
      </c>
      <c r="E211" s="17">
        <f>VLOOKUP(A:A,[1]TDSheet!$B:$F,5,)</f>
        <v>3360</v>
      </c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>
        <f t="shared" si="6"/>
        <v>3360</v>
      </c>
      <c r="Q211" s="17">
        <f t="shared" si="7"/>
        <v>0</v>
      </c>
    </row>
    <row r="212" spans="1:17" ht="10.95" hidden="1" customHeight="1" x14ac:dyDescent="0.2">
      <c r="A212" s="14">
        <v>1910155</v>
      </c>
      <c r="B212" s="12" t="s">
        <v>212</v>
      </c>
      <c r="C212" s="6" t="s">
        <v>9</v>
      </c>
      <c r="D212" s="16">
        <v>900</v>
      </c>
      <c r="E212" s="17"/>
      <c r="F212" s="17"/>
      <c r="G212" s="17"/>
      <c r="H212" s="17"/>
      <c r="I212" s="17"/>
      <c r="J212" s="17"/>
      <c r="K212" s="17"/>
      <c r="L212" s="17"/>
      <c r="M212" s="17">
        <f>VLOOKUP(A:A,[9]TDSheet!$B:$F,5,)</f>
        <v>900</v>
      </c>
      <c r="N212" s="17"/>
      <c r="O212" s="17"/>
      <c r="P212" s="17">
        <f t="shared" si="6"/>
        <v>900</v>
      </c>
      <c r="Q212" s="17">
        <f t="shared" si="7"/>
        <v>0</v>
      </c>
    </row>
    <row r="213" spans="1:17" ht="10.95" hidden="1" customHeight="1" x14ac:dyDescent="0.2">
      <c r="A213" s="14">
        <v>1910110</v>
      </c>
      <c r="B213" s="12" t="s">
        <v>213</v>
      </c>
      <c r="C213" s="6" t="s">
        <v>9</v>
      </c>
      <c r="D213" s="16">
        <v>1080</v>
      </c>
      <c r="E213" s="17"/>
      <c r="F213" s="17"/>
      <c r="G213" s="17"/>
      <c r="H213" s="17"/>
      <c r="I213" s="17"/>
      <c r="J213" s="17"/>
      <c r="K213" s="17">
        <f>VLOOKUP(A:A,[7]TDSheet!$B:$F,5,)</f>
        <v>1080</v>
      </c>
      <c r="L213" s="17"/>
      <c r="M213" s="17"/>
      <c r="N213" s="17"/>
      <c r="O213" s="17"/>
      <c r="P213" s="17">
        <f t="shared" si="6"/>
        <v>1080</v>
      </c>
      <c r="Q213" s="17">
        <f t="shared" si="7"/>
        <v>0</v>
      </c>
    </row>
    <row r="214" spans="1:17" ht="10.95" hidden="1" customHeight="1" x14ac:dyDescent="0.2">
      <c r="A214" s="14">
        <v>3225164</v>
      </c>
      <c r="B214" s="12" t="s">
        <v>214</v>
      </c>
      <c r="C214" s="6" t="s">
        <v>9</v>
      </c>
      <c r="D214" s="16">
        <v>1080</v>
      </c>
      <c r="E214" s="17"/>
      <c r="F214" s="17"/>
      <c r="G214" s="17"/>
      <c r="H214" s="17"/>
      <c r="I214" s="17"/>
      <c r="J214" s="17"/>
      <c r="K214" s="17">
        <f>VLOOKUP(A:A,[7]TDSheet!$B:$F,5,)</f>
        <v>1080</v>
      </c>
      <c r="L214" s="17"/>
      <c r="M214" s="17"/>
      <c r="N214" s="17"/>
      <c r="O214" s="17"/>
      <c r="P214" s="17">
        <f t="shared" si="6"/>
        <v>1080</v>
      </c>
      <c r="Q214" s="17">
        <f t="shared" si="7"/>
        <v>0</v>
      </c>
    </row>
    <row r="215" spans="1:17" ht="10.95" hidden="1" customHeight="1" x14ac:dyDescent="0.2">
      <c r="A215" s="14">
        <v>5036443</v>
      </c>
      <c r="B215" s="12" t="s">
        <v>215</v>
      </c>
      <c r="C215" s="6" t="s">
        <v>9</v>
      </c>
      <c r="D215" s="16">
        <v>1050</v>
      </c>
      <c r="E215" s="17"/>
      <c r="F215" s="17"/>
      <c r="G215" s="17"/>
      <c r="H215" s="17"/>
      <c r="I215" s="17"/>
      <c r="J215" s="17"/>
      <c r="K215" s="17">
        <f>VLOOKUP(A:A,[7]TDSheet!$B:$F,5,)</f>
        <v>1050</v>
      </c>
      <c r="L215" s="17"/>
      <c r="M215" s="17"/>
      <c r="N215" s="17"/>
      <c r="O215" s="17"/>
      <c r="P215" s="17">
        <f t="shared" si="6"/>
        <v>1050</v>
      </c>
      <c r="Q215" s="17">
        <f t="shared" si="7"/>
        <v>0</v>
      </c>
    </row>
    <row r="216" spans="1:17" ht="10.95" hidden="1" customHeight="1" x14ac:dyDescent="0.2">
      <c r="A216" s="14">
        <v>3225037</v>
      </c>
      <c r="B216" s="12" t="s">
        <v>216</v>
      </c>
      <c r="C216" s="6" t="s">
        <v>9</v>
      </c>
      <c r="D216" s="16">
        <v>1080</v>
      </c>
      <c r="E216" s="17"/>
      <c r="F216" s="17"/>
      <c r="G216" s="17"/>
      <c r="H216" s="17">
        <f>VLOOKUP(A:A,[4]TDSheet!$B:$F,5,)</f>
        <v>1080</v>
      </c>
      <c r="I216" s="17"/>
      <c r="J216" s="17"/>
      <c r="K216" s="17"/>
      <c r="L216" s="17"/>
      <c r="M216" s="17"/>
      <c r="N216" s="17"/>
      <c r="O216" s="17"/>
      <c r="P216" s="17">
        <f t="shared" si="6"/>
        <v>1080</v>
      </c>
      <c r="Q216" s="17">
        <f t="shared" si="7"/>
        <v>0</v>
      </c>
    </row>
    <row r="217" spans="1:17" ht="10.95" hidden="1" customHeight="1" x14ac:dyDescent="0.2">
      <c r="A217" s="14">
        <v>1953084</v>
      </c>
      <c r="B217" s="12" t="s">
        <v>217</v>
      </c>
      <c r="C217" s="6" t="s">
        <v>9</v>
      </c>
      <c r="D217" s="16">
        <v>480</v>
      </c>
      <c r="E217" s="17"/>
      <c r="F217" s="17"/>
      <c r="G217" s="17"/>
      <c r="H217" s="17"/>
      <c r="I217" s="17">
        <f>VLOOKUP(A:A,[5]TDSheet!$B:$F,5,)</f>
        <v>480</v>
      </c>
      <c r="J217" s="17"/>
      <c r="K217" s="17"/>
      <c r="L217" s="17"/>
      <c r="M217" s="17"/>
      <c r="N217" s="17"/>
      <c r="O217" s="17"/>
      <c r="P217" s="17">
        <f t="shared" si="6"/>
        <v>480</v>
      </c>
      <c r="Q217" s="17">
        <f t="shared" si="7"/>
        <v>0</v>
      </c>
    </row>
    <row r="218" spans="1:17" ht="10.95" hidden="1" customHeight="1" x14ac:dyDescent="0.2">
      <c r="A218" s="14">
        <v>5601544</v>
      </c>
      <c r="B218" s="12" t="s">
        <v>218</v>
      </c>
      <c r="C218" s="6" t="s">
        <v>9</v>
      </c>
      <c r="D218" s="16">
        <v>720</v>
      </c>
      <c r="E218" s="17"/>
      <c r="F218" s="17"/>
      <c r="G218" s="17"/>
      <c r="H218" s="17"/>
      <c r="I218" s="17"/>
      <c r="J218" s="17"/>
      <c r="K218" s="17"/>
      <c r="L218" s="17"/>
      <c r="M218" s="17">
        <f>VLOOKUP(A:A,[9]TDSheet!$B:$F,5,)</f>
        <v>720</v>
      </c>
      <c r="N218" s="17"/>
      <c r="O218" s="17"/>
      <c r="P218" s="17">
        <f t="shared" si="6"/>
        <v>720</v>
      </c>
      <c r="Q218" s="17">
        <f t="shared" si="7"/>
        <v>0</v>
      </c>
    </row>
    <row r="219" spans="1:17" ht="10.95" hidden="1" customHeight="1" x14ac:dyDescent="0.2">
      <c r="A219" s="14">
        <v>5230167</v>
      </c>
      <c r="B219" s="12" t="s">
        <v>219</v>
      </c>
      <c r="C219" s="6" t="s">
        <v>9</v>
      </c>
      <c r="D219" s="16">
        <v>600</v>
      </c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>
        <f>VLOOKUP(A:A,[11]TDSheet!$B:$F,5,)</f>
        <v>600</v>
      </c>
      <c r="P219" s="17">
        <f t="shared" si="6"/>
        <v>600</v>
      </c>
      <c r="Q219" s="17">
        <f t="shared" si="7"/>
        <v>0</v>
      </c>
    </row>
    <row r="220" spans="1:17" ht="10.95" hidden="1" customHeight="1" x14ac:dyDescent="0.2">
      <c r="A220" s="14">
        <v>3215073</v>
      </c>
      <c r="B220" s="12" t="s">
        <v>220</v>
      </c>
      <c r="C220" s="6" t="s">
        <v>9</v>
      </c>
      <c r="D220" s="16">
        <v>1350</v>
      </c>
      <c r="E220" s="17"/>
      <c r="F220" s="17"/>
      <c r="G220" s="17"/>
      <c r="H220" s="17">
        <f>VLOOKUP(A:A,[4]TDSheet!$B:$F,5,)</f>
        <v>1350</v>
      </c>
      <c r="I220" s="17"/>
      <c r="J220" s="17"/>
      <c r="K220" s="17"/>
      <c r="L220" s="17"/>
      <c r="M220" s="17"/>
      <c r="N220" s="17"/>
      <c r="O220" s="17"/>
      <c r="P220" s="17">
        <f t="shared" si="6"/>
        <v>1350</v>
      </c>
      <c r="Q220" s="17">
        <f t="shared" si="7"/>
        <v>0</v>
      </c>
    </row>
    <row r="221" spans="1:17" ht="10.95" hidden="1" customHeight="1" x14ac:dyDescent="0.2">
      <c r="A221" s="14">
        <v>5312943</v>
      </c>
      <c r="B221" s="12" t="s">
        <v>221</v>
      </c>
      <c r="C221" s="6" t="s">
        <v>9</v>
      </c>
      <c r="D221" s="16">
        <v>3000</v>
      </c>
      <c r="E221" s="17"/>
      <c r="F221" s="17"/>
      <c r="G221" s="17"/>
      <c r="H221" s="17"/>
      <c r="I221" s="17"/>
      <c r="J221" s="17"/>
      <c r="K221" s="17">
        <f>VLOOKUP(A:A,[7]TDSheet!$B:$F,5,)</f>
        <v>3000</v>
      </c>
      <c r="L221" s="17"/>
      <c r="M221" s="17"/>
      <c r="N221" s="17"/>
      <c r="O221" s="17"/>
      <c r="P221" s="17">
        <f t="shared" si="6"/>
        <v>3000</v>
      </c>
      <c r="Q221" s="17">
        <f t="shared" si="7"/>
        <v>0</v>
      </c>
    </row>
    <row r="222" spans="1:17" ht="10.95" hidden="1" customHeight="1" x14ac:dyDescent="0.2">
      <c r="A222" s="14">
        <v>5314001</v>
      </c>
      <c r="B222" s="12" t="s">
        <v>222</v>
      </c>
      <c r="C222" s="6" t="s">
        <v>9</v>
      </c>
      <c r="D222" s="16">
        <v>2880</v>
      </c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>
        <f>VLOOKUP(A:A,[11]TDSheet!$B:$F,5,)</f>
        <v>2880</v>
      </c>
      <c r="P222" s="17">
        <f t="shared" si="6"/>
        <v>2880</v>
      </c>
      <c r="Q222" s="17">
        <f t="shared" si="7"/>
        <v>0</v>
      </c>
    </row>
    <row r="223" spans="1:17" ht="10.95" hidden="1" customHeight="1" x14ac:dyDescent="0.2">
      <c r="A223" s="14">
        <v>5040272</v>
      </c>
      <c r="B223" s="12" t="s">
        <v>223</v>
      </c>
      <c r="C223" s="6" t="s">
        <v>9</v>
      </c>
      <c r="D223" s="16">
        <v>2400</v>
      </c>
      <c r="E223" s="17"/>
      <c r="F223" s="17"/>
      <c r="G223" s="17"/>
      <c r="H223" s="17"/>
      <c r="I223" s="17"/>
      <c r="J223" s="17"/>
      <c r="K223" s="17"/>
      <c r="L223" s="17">
        <f>VLOOKUP(A:A,[8]TDSheet!$B:$F,5,)</f>
        <v>2400</v>
      </c>
      <c r="M223" s="17"/>
      <c r="N223" s="17"/>
      <c r="O223" s="17"/>
      <c r="P223" s="17">
        <f t="shared" si="6"/>
        <v>2400</v>
      </c>
      <c r="Q223" s="17">
        <f t="shared" si="7"/>
        <v>0</v>
      </c>
    </row>
    <row r="224" spans="1:17" ht="10.95" hidden="1" customHeight="1" x14ac:dyDescent="0.2">
      <c r="A224" s="14">
        <v>3219526</v>
      </c>
      <c r="B224" s="12" t="s">
        <v>224</v>
      </c>
      <c r="C224" s="6" t="s">
        <v>9</v>
      </c>
      <c r="D224" s="16">
        <v>720</v>
      </c>
      <c r="E224" s="17"/>
      <c r="F224" s="17"/>
      <c r="G224" s="17"/>
      <c r="H224" s="17"/>
      <c r="I224" s="17"/>
      <c r="J224" s="17"/>
      <c r="K224" s="17">
        <f>VLOOKUP(A:A,[7]TDSheet!$B:$F,5,)</f>
        <v>720</v>
      </c>
      <c r="L224" s="17"/>
      <c r="M224" s="17"/>
      <c r="N224" s="17"/>
      <c r="O224" s="17"/>
      <c r="P224" s="17">
        <f t="shared" si="6"/>
        <v>720</v>
      </c>
      <c r="Q224" s="17">
        <f t="shared" si="7"/>
        <v>0</v>
      </c>
    </row>
    <row r="225" spans="1:17" ht="10.95" hidden="1" customHeight="1" x14ac:dyDescent="0.2">
      <c r="A225" s="14">
        <v>5034119</v>
      </c>
      <c r="B225" s="12" t="s">
        <v>225</v>
      </c>
      <c r="C225" s="6" t="s">
        <v>9</v>
      </c>
      <c r="D225" s="16">
        <v>1400</v>
      </c>
      <c r="E225" s="17"/>
      <c r="F225" s="17"/>
      <c r="G225" s="17"/>
      <c r="H225" s="17"/>
      <c r="I225" s="17"/>
      <c r="J225" s="17"/>
      <c r="K225" s="17"/>
      <c r="L225" s="17"/>
      <c r="M225" s="17"/>
      <c r="N225" s="17">
        <f>VLOOKUP(A:A,[10]TDSheet!$B:$F,5,)</f>
        <v>1400</v>
      </c>
      <c r="O225" s="17"/>
      <c r="P225" s="17">
        <f t="shared" si="6"/>
        <v>1400</v>
      </c>
      <c r="Q225" s="17">
        <f t="shared" si="7"/>
        <v>0</v>
      </c>
    </row>
    <row r="226" spans="1:17" ht="10.95" hidden="1" customHeight="1" x14ac:dyDescent="0.2">
      <c r="A226" s="14">
        <v>3000376</v>
      </c>
      <c r="B226" s="12" t="s">
        <v>226</v>
      </c>
      <c r="C226" s="6" t="s">
        <v>9</v>
      </c>
      <c r="D226" s="16">
        <v>2800</v>
      </c>
      <c r="E226" s="17"/>
      <c r="F226" s="17"/>
      <c r="G226" s="17">
        <f>VLOOKUP(A:A,[3]TDSheet!$B:$F,5,)</f>
        <v>2800</v>
      </c>
      <c r="H226" s="17"/>
      <c r="I226" s="17"/>
      <c r="J226" s="17"/>
      <c r="K226" s="17"/>
      <c r="L226" s="17"/>
      <c r="M226" s="17"/>
      <c r="N226" s="17"/>
      <c r="O226" s="17"/>
      <c r="P226" s="17">
        <f t="shared" si="6"/>
        <v>2800</v>
      </c>
      <c r="Q226" s="17">
        <f t="shared" si="7"/>
        <v>0</v>
      </c>
    </row>
    <row r="227" spans="1:17" ht="10.95" hidden="1" customHeight="1" x14ac:dyDescent="0.2">
      <c r="A227" s="14">
        <v>5036540</v>
      </c>
      <c r="B227" s="12" t="s">
        <v>227</v>
      </c>
      <c r="C227" s="6" t="s">
        <v>9</v>
      </c>
      <c r="D227" s="16">
        <v>1280</v>
      </c>
      <c r="E227" s="17"/>
      <c r="F227" s="17"/>
      <c r="G227" s="17"/>
      <c r="H227" s="17"/>
      <c r="I227" s="17"/>
      <c r="J227" s="17"/>
      <c r="K227" s="17"/>
      <c r="L227" s="17"/>
      <c r="M227" s="17"/>
      <c r="N227" s="17">
        <f>VLOOKUP(A:A,[10]TDSheet!$B:$F,5,)</f>
        <v>1280</v>
      </c>
      <c r="O227" s="17"/>
      <c r="P227" s="17">
        <f t="shared" si="6"/>
        <v>1280</v>
      </c>
      <c r="Q227" s="17">
        <f t="shared" si="7"/>
        <v>0</v>
      </c>
    </row>
    <row r="228" spans="1:17" ht="10.95" hidden="1" customHeight="1" x14ac:dyDescent="0.2">
      <c r="A228" s="14">
        <v>5026181</v>
      </c>
      <c r="B228" s="12" t="s">
        <v>228</v>
      </c>
      <c r="C228" s="6" t="s">
        <v>9</v>
      </c>
      <c r="D228" s="16">
        <v>3600</v>
      </c>
      <c r="E228" s="17"/>
      <c r="F228" s="17"/>
      <c r="G228" s="17"/>
      <c r="H228" s="17"/>
      <c r="I228" s="17">
        <f>VLOOKUP(A:A,[5]TDSheet!$B:$F,5,)</f>
        <v>1680</v>
      </c>
      <c r="J228" s="17"/>
      <c r="K228" s="17"/>
      <c r="L228" s="17"/>
      <c r="M228" s="17"/>
      <c r="N228" s="17">
        <f>VLOOKUP(A:A,[10]TDSheet!$B:$F,5,)</f>
        <v>1920</v>
      </c>
      <c r="O228" s="17"/>
      <c r="P228" s="17">
        <f t="shared" si="6"/>
        <v>3600</v>
      </c>
      <c r="Q228" s="17">
        <f t="shared" si="7"/>
        <v>0</v>
      </c>
    </row>
    <row r="229" spans="1:17" ht="10.95" hidden="1" customHeight="1" x14ac:dyDescent="0.2">
      <c r="A229" s="14">
        <v>5700250</v>
      </c>
      <c r="B229" s="12" t="s">
        <v>229</v>
      </c>
      <c r="C229" s="6" t="s">
        <v>9</v>
      </c>
      <c r="D229" s="16">
        <v>1680</v>
      </c>
      <c r="E229" s="17"/>
      <c r="F229" s="17"/>
      <c r="G229" s="17"/>
      <c r="H229" s="17"/>
      <c r="I229" s="17"/>
      <c r="J229" s="17"/>
      <c r="K229" s="17"/>
      <c r="L229" s="17">
        <f>VLOOKUP(A:A,[8]TDSheet!$B:$F,5,)</f>
        <v>1680</v>
      </c>
      <c r="M229" s="17"/>
      <c r="N229" s="17"/>
      <c r="O229" s="17"/>
      <c r="P229" s="17">
        <f t="shared" si="6"/>
        <v>1680</v>
      </c>
      <c r="Q229" s="17">
        <f t="shared" si="7"/>
        <v>0</v>
      </c>
    </row>
    <row r="230" spans="1:17" ht="10.95" hidden="1" customHeight="1" x14ac:dyDescent="0.2">
      <c r="A230" s="14">
        <v>5240262</v>
      </c>
      <c r="B230" s="12" t="s">
        <v>230</v>
      </c>
      <c r="C230" s="6" t="s">
        <v>9</v>
      </c>
      <c r="D230" s="16">
        <v>660</v>
      </c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>
        <f>VLOOKUP(A:A,[11]TDSheet!$B:$F,5,)</f>
        <v>660</v>
      </c>
      <c r="P230" s="17">
        <f t="shared" si="6"/>
        <v>660</v>
      </c>
      <c r="Q230" s="17">
        <f t="shared" si="7"/>
        <v>0</v>
      </c>
    </row>
    <row r="231" spans="1:17" ht="10.95" hidden="1" customHeight="1" x14ac:dyDescent="0.2">
      <c r="A231" s="14">
        <v>5891040</v>
      </c>
      <c r="B231" s="12" t="s">
        <v>231</v>
      </c>
      <c r="C231" s="6" t="s">
        <v>9</v>
      </c>
      <c r="D231" s="16">
        <v>1080</v>
      </c>
      <c r="E231" s="17"/>
      <c r="F231" s="17"/>
      <c r="G231" s="17"/>
      <c r="H231" s="17"/>
      <c r="I231" s="17"/>
      <c r="J231" s="17"/>
      <c r="K231" s="17"/>
      <c r="L231" s="17">
        <f>VLOOKUP(A:A,[8]TDSheet!$B:$F,5,)</f>
        <v>1080</v>
      </c>
      <c r="M231" s="17"/>
      <c r="N231" s="17"/>
      <c r="O231" s="17"/>
      <c r="P231" s="17">
        <f t="shared" si="6"/>
        <v>1080</v>
      </c>
      <c r="Q231" s="17">
        <f t="shared" si="7"/>
        <v>0</v>
      </c>
    </row>
    <row r="232" spans="1:17" ht="10.95" hidden="1" customHeight="1" x14ac:dyDescent="0.2">
      <c r="A232" s="14">
        <v>5021511</v>
      </c>
      <c r="B232" s="12" t="s">
        <v>232</v>
      </c>
      <c r="C232" s="6" t="s">
        <v>9</v>
      </c>
      <c r="D232" s="16">
        <v>1200</v>
      </c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>
        <f>VLOOKUP(A:A,[11]TDSheet!$B:$F,5,)</f>
        <v>1200</v>
      </c>
      <c r="P232" s="17">
        <f t="shared" si="6"/>
        <v>1200</v>
      </c>
      <c r="Q232" s="17">
        <f t="shared" si="7"/>
        <v>0</v>
      </c>
    </row>
    <row r="233" spans="1:17" ht="10.95" hidden="1" customHeight="1" x14ac:dyDescent="0.2">
      <c r="A233" s="14">
        <v>5912037</v>
      </c>
      <c r="B233" s="12" t="s">
        <v>233</v>
      </c>
      <c r="C233" s="6" t="s">
        <v>9</v>
      </c>
      <c r="D233" s="16">
        <v>1920</v>
      </c>
      <c r="E233" s="17"/>
      <c r="F233" s="17"/>
      <c r="G233" s="17"/>
      <c r="H233" s="17"/>
      <c r="I233" s="17"/>
      <c r="J233" s="17"/>
      <c r="K233" s="17"/>
      <c r="L233" s="17">
        <f>VLOOKUP(A:A,[8]TDSheet!$B:$F,5,)</f>
        <v>1920</v>
      </c>
      <c r="M233" s="17"/>
      <c r="N233" s="17"/>
      <c r="O233" s="17"/>
      <c r="P233" s="17">
        <f t="shared" si="6"/>
        <v>1920</v>
      </c>
      <c r="Q233" s="17">
        <f t="shared" si="7"/>
        <v>0</v>
      </c>
    </row>
    <row r="234" spans="1:17" ht="10.95" hidden="1" customHeight="1" x14ac:dyDescent="0.2">
      <c r="A234" s="14">
        <v>5933016</v>
      </c>
      <c r="B234" s="12" t="s">
        <v>234</v>
      </c>
      <c r="C234" s="6" t="s">
        <v>9</v>
      </c>
      <c r="D234" s="16">
        <v>1200</v>
      </c>
      <c r="E234" s="17"/>
      <c r="F234" s="17"/>
      <c r="G234" s="17"/>
      <c r="H234" s="17"/>
      <c r="I234" s="17"/>
      <c r="J234" s="17"/>
      <c r="K234" s="17"/>
      <c r="L234" s="17">
        <f>VLOOKUP(A:A,[8]TDSheet!$B:$F,5,)</f>
        <v>1200</v>
      </c>
      <c r="M234" s="17"/>
      <c r="N234" s="17"/>
      <c r="O234" s="17"/>
      <c r="P234" s="17">
        <f t="shared" si="6"/>
        <v>1200</v>
      </c>
      <c r="Q234" s="17">
        <f t="shared" si="7"/>
        <v>0</v>
      </c>
    </row>
    <row r="235" spans="1:17" ht="10.95" hidden="1" customHeight="1" x14ac:dyDescent="0.2">
      <c r="A235" s="14">
        <v>5060109</v>
      </c>
      <c r="B235" s="12" t="s">
        <v>235</v>
      </c>
      <c r="C235" s="6" t="s">
        <v>9</v>
      </c>
      <c r="D235" s="16">
        <v>1680</v>
      </c>
      <c r="E235" s="17"/>
      <c r="F235" s="17"/>
      <c r="G235" s="17">
        <f>VLOOKUP(A:A,[3]TDSheet!$B:$F,5,)</f>
        <v>1680</v>
      </c>
      <c r="H235" s="17"/>
      <c r="I235" s="17"/>
      <c r="J235" s="17"/>
      <c r="K235" s="17"/>
      <c r="L235" s="17"/>
      <c r="M235" s="17"/>
      <c r="N235" s="17"/>
      <c r="O235" s="17"/>
      <c r="P235" s="17">
        <f t="shared" si="6"/>
        <v>1680</v>
      </c>
      <c r="Q235" s="17">
        <f t="shared" si="7"/>
        <v>0</v>
      </c>
    </row>
    <row r="236" spans="1:17" ht="10.95" hidden="1" customHeight="1" x14ac:dyDescent="0.2">
      <c r="A236" s="14">
        <v>1680037</v>
      </c>
      <c r="B236" s="12" t="s">
        <v>236</v>
      </c>
      <c r="C236" s="6" t="s">
        <v>9</v>
      </c>
      <c r="D236" s="16">
        <v>840</v>
      </c>
      <c r="E236" s="17"/>
      <c r="F236" s="17"/>
      <c r="G236" s="17">
        <f>VLOOKUP(A:A,[3]TDSheet!$B:$F,5,)</f>
        <v>840</v>
      </c>
      <c r="H236" s="17"/>
      <c r="I236" s="17"/>
      <c r="J236" s="17"/>
      <c r="K236" s="17"/>
      <c r="L236" s="17"/>
      <c r="M236" s="17"/>
      <c r="N236" s="17"/>
      <c r="O236" s="17"/>
      <c r="P236" s="17">
        <f t="shared" si="6"/>
        <v>840</v>
      </c>
      <c r="Q236" s="17">
        <f t="shared" si="7"/>
        <v>0</v>
      </c>
    </row>
    <row r="237" spans="1:17" ht="10.95" hidden="1" customHeight="1" x14ac:dyDescent="0.2">
      <c r="A237" s="14">
        <v>5006095</v>
      </c>
      <c r="B237" s="12" t="s">
        <v>237</v>
      </c>
      <c r="C237" s="6" t="s">
        <v>9</v>
      </c>
      <c r="D237" s="16">
        <v>1680</v>
      </c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>
        <f>VLOOKUP(A:A,[11]TDSheet!$B:$F,5,)</f>
        <v>1680</v>
      </c>
      <c r="P237" s="17">
        <f t="shared" si="6"/>
        <v>1680</v>
      </c>
      <c r="Q237" s="17">
        <f t="shared" si="7"/>
        <v>0</v>
      </c>
    </row>
    <row r="238" spans="1:17" ht="10.95" hidden="1" customHeight="1" x14ac:dyDescent="0.2">
      <c r="A238" s="14">
        <v>5200302</v>
      </c>
      <c r="B238" s="12" t="s">
        <v>238</v>
      </c>
      <c r="C238" s="6" t="s">
        <v>9</v>
      </c>
      <c r="D238" s="16">
        <v>1680</v>
      </c>
      <c r="E238" s="17"/>
      <c r="F238" s="17">
        <f>VLOOKUP(A:A,[2]TDSheet!$B:$F,5,)</f>
        <v>1680</v>
      </c>
      <c r="G238" s="17"/>
      <c r="H238" s="17"/>
      <c r="I238" s="17"/>
      <c r="J238" s="17"/>
      <c r="K238" s="17"/>
      <c r="L238" s="17"/>
      <c r="M238" s="17"/>
      <c r="N238" s="17"/>
      <c r="O238" s="17"/>
      <c r="P238" s="17">
        <f t="shared" si="6"/>
        <v>1680</v>
      </c>
      <c r="Q238" s="17">
        <f t="shared" si="7"/>
        <v>0</v>
      </c>
    </row>
    <row r="239" spans="1:17" ht="10.95" hidden="1" customHeight="1" x14ac:dyDescent="0.2">
      <c r="A239" s="14">
        <v>5700690</v>
      </c>
      <c r="B239" s="12" t="s">
        <v>239</v>
      </c>
      <c r="C239" s="6" t="s">
        <v>9</v>
      </c>
      <c r="D239" s="16">
        <v>1760</v>
      </c>
      <c r="E239" s="17">
        <f>VLOOKUP(A:A,[1]TDSheet!$B:$F,5,)</f>
        <v>1760</v>
      </c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>
        <f t="shared" si="6"/>
        <v>1760</v>
      </c>
      <c r="Q239" s="17">
        <f t="shared" si="7"/>
        <v>0</v>
      </c>
    </row>
    <row r="240" spans="1:17" ht="10.95" hidden="1" customHeight="1" x14ac:dyDescent="0.2">
      <c r="A240" s="14">
        <v>5300137</v>
      </c>
      <c r="B240" s="12" t="s">
        <v>240</v>
      </c>
      <c r="C240" s="6" t="s">
        <v>9</v>
      </c>
      <c r="D240" s="16">
        <v>960</v>
      </c>
      <c r="E240" s="17"/>
      <c r="F240" s="17"/>
      <c r="G240" s="17"/>
      <c r="H240" s="17"/>
      <c r="I240" s="17"/>
      <c r="J240" s="17"/>
      <c r="K240" s="17"/>
      <c r="L240" s="17"/>
      <c r="M240" s="17">
        <f>VLOOKUP(A:A,[9]TDSheet!$B:$F,5,)</f>
        <v>960</v>
      </c>
      <c r="N240" s="17"/>
      <c r="O240" s="17"/>
      <c r="P240" s="17">
        <f t="shared" si="6"/>
        <v>960</v>
      </c>
      <c r="Q240" s="17">
        <f t="shared" si="7"/>
        <v>0</v>
      </c>
    </row>
    <row r="241" spans="1:18" ht="10.95" hidden="1" customHeight="1" x14ac:dyDescent="0.2">
      <c r="A241" s="14">
        <v>5231293</v>
      </c>
      <c r="B241" s="12" t="s">
        <v>241</v>
      </c>
      <c r="C241" s="6" t="s">
        <v>9</v>
      </c>
      <c r="D241" s="16">
        <v>1440</v>
      </c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>
        <f>VLOOKUP(A:A,[11]TDSheet!$B:$F,5,)</f>
        <v>1440</v>
      </c>
      <c r="P241" s="17">
        <f t="shared" si="6"/>
        <v>1440</v>
      </c>
      <c r="Q241" s="17">
        <f t="shared" si="7"/>
        <v>0</v>
      </c>
    </row>
    <row r="242" spans="1:18" ht="10.95" hidden="1" customHeight="1" x14ac:dyDescent="0.2">
      <c r="A242" s="14">
        <v>5700689</v>
      </c>
      <c r="B242" s="12" t="s">
        <v>242</v>
      </c>
      <c r="C242" s="6" t="s">
        <v>9</v>
      </c>
      <c r="D242" s="16">
        <v>1760</v>
      </c>
      <c r="E242" s="17">
        <f>VLOOKUP(A:A,[1]TDSheet!$B:$F,5,)</f>
        <v>1760</v>
      </c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>
        <f t="shared" si="6"/>
        <v>1760</v>
      </c>
      <c r="Q242" s="17">
        <f t="shared" si="7"/>
        <v>0</v>
      </c>
    </row>
    <row r="243" spans="1:18" ht="10.95" hidden="1" customHeight="1" x14ac:dyDescent="0.2">
      <c r="A243" s="14">
        <v>5700626</v>
      </c>
      <c r="B243" s="12" t="s">
        <v>243</v>
      </c>
      <c r="C243" s="6" t="s">
        <v>9</v>
      </c>
      <c r="D243" s="16">
        <v>1920</v>
      </c>
      <c r="E243" s="17">
        <f>VLOOKUP(A:A,[1]TDSheet!$B:$F,5,)</f>
        <v>1920</v>
      </c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>
        <f t="shared" si="6"/>
        <v>1920</v>
      </c>
      <c r="Q243" s="17">
        <f t="shared" si="7"/>
        <v>0</v>
      </c>
    </row>
    <row r="244" spans="1:18" ht="10.95" hidden="1" customHeight="1" x14ac:dyDescent="0.2">
      <c r="A244" s="14">
        <v>5700524</v>
      </c>
      <c r="B244" s="12" t="s">
        <v>244</v>
      </c>
      <c r="C244" s="6" t="s">
        <v>9</v>
      </c>
      <c r="D244" s="16">
        <v>1920</v>
      </c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>
        <f>VLOOKUP(A:A,[11]TDSheet!$B:$F,5,)</f>
        <v>1920</v>
      </c>
      <c r="P244" s="17">
        <f t="shared" si="6"/>
        <v>1920</v>
      </c>
      <c r="Q244" s="17">
        <f t="shared" si="7"/>
        <v>0</v>
      </c>
    </row>
    <row r="245" spans="1:18" ht="10.95" customHeight="1" x14ac:dyDescent="0.2">
      <c r="A245" s="14">
        <v>5312996</v>
      </c>
      <c r="B245" s="12" t="s">
        <v>245</v>
      </c>
      <c r="C245" s="6" t="s">
        <v>9</v>
      </c>
      <c r="D245" s="16">
        <v>18</v>
      </c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>
        <f t="shared" si="6"/>
        <v>0</v>
      </c>
      <c r="Q245" s="17">
        <f t="shared" si="7"/>
        <v>18</v>
      </c>
      <c r="R245">
        <v>132</v>
      </c>
    </row>
    <row r="246" spans="1:18" ht="10.95" hidden="1" customHeight="1" x14ac:dyDescent="0.2">
      <c r="A246" s="14">
        <v>1705029</v>
      </c>
      <c r="B246" s="12" t="s">
        <v>246</v>
      </c>
      <c r="C246" s="6" t="s">
        <v>9</v>
      </c>
      <c r="D246" s="16">
        <v>1600</v>
      </c>
      <c r="E246" s="17"/>
      <c r="F246" s="17"/>
      <c r="G246" s="17"/>
      <c r="H246" s="17">
        <f>VLOOKUP(A:A,[4]TDSheet!$B:$F,5,)</f>
        <v>1600</v>
      </c>
      <c r="I246" s="17"/>
      <c r="J246" s="17"/>
      <c r="K246" s="17"/>
      <c r="L246" s="17"/>
      <c r="M246" s="17"/>
      <c r="N246" s="17"/>
      <c r="O246" s="17"/>
      <c r="P246" s="17">
        <f t="shared" si="6"/>
        <v>1600</v>
      </c>
      <c r="Q246" s="17">
        <f t="shared" si="7"/>
        <v>0</v>
      </c>
    </row>
    <row r="247" spans="1:18" ht="10.95" hidden="1" customHeight="1" x14ac:dyDescent="0.2">
      <c r="A247" s="14">
        <v>1705032</v>
      </c>
      <c r="B247" s="12" t="s">
        <v>247</v>
      </c>
      <c r="C247" s="6" t="s">
        <v>9</v>
      </c>
      <c r="D247" s="16">
        <v>1400</v>
      </c>
      <c r="E247" s="17"/>
      <c r="F247" s="17"/>
      <c r="G247" s="17"/>
      <c r="H247" s="17"/>
      <c r="I247" s="17">
        <f>VLOOKUP(A:A,[5]TDSheet!$B:$F,5,)</f>
        <v>1400</v>
      </c>
      <c r="J247" s="17"/>
      <c r="K247" s="17"/>
      <c r="L247" s="17"/>
      <c r="M247" s="17"/>
      <c r="N247" s="17"/>
      <c r="O247" s="17"/>
      <c r="P247" s="17">
        <f t="shared" si="6"/>
        <v>1400</v>
      </c>
      <c r="Q247" s="17">
        <f t="shared" si="7"/>
        <v>0</v>
      </c>
    </row>
    <row r="248" spans="1:18" ht="10.95" hidden="1" customHeight="1" x14ac:dyDescent="0.2">
      <c r="A248" s="14">
        <v>1702015</v>
      </c>
      <c r="B248" s="12" t="s">
        <v>248</v>
      </c>
      <c r="C248" s="6" t="s">
        <v>9</v>
      </c>
      <c r="D248" s="16">
        <v>3000</v>
      </c>
      <c r="E248" s="17"/>
      <c r="F248" s="17"/>
      <c r="G248" s="17"/>
      <c r="H248" s="17">
        <f>VLOOKUP(A:A,[4]TDSheet!$B:$F,5,)</f>
        <v>3000</v>
      </c>
      <c r="I248" s="17"/>
      <c r="J248" s="17"/>
      <c r="K248" s="17"/>
      <c r="L248" s="17"/>
      <c r="M248" s="17"/>
      <c r="N248" s="17"/>
      <c r="O248" s="17"/>
      <c r="P248" s="17">
        <f t="shared" si="6"/>
        <v>3000</v>
      </c>
      <c r="Q248" s="17">
        <f t="shared" si="7"/>
        <v>0</v>
      </c>
    </row>
    <row r="249" spans="1:18" ht="10.95" hidden="1" customHeight="1" x14ac:dyDescent="0.2">
      <c r="A249" s="14">
        <v>1003023</v>
      </c>
      <c r="B249" s="12" t="s">
        <v>249</v>
      </c>
      <c r="C249" s="6" t="s">
        <v>9</v>
      </c>
      <c r="D249" s="16">
        <v>360</v>
      </c>
      <c r="E249" s="17">
        <f>VLOOKUP(A:A,[1]TDSheet!$B:$F,5,)</f>
        <v>360</v>
      </c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>
        <f t="shared" si="6"/>
        <v>360</v>
      </c>
      <c r="Q249" s="17">
        <f t="shared" si="7"/>
        <v>0</v>
      </c>
    </row>
    <row r="250" spans="1:18" ht="10.95" hidden="1" customHeight="1" x14ac:dyDescent="0.2">
      <c r="A250" s="14">
        <v>1003043</v>
      </c>
      <c r="B250" s="12" t="s">
        <v>250</v>
      </c>
      <c r="C250" s="6" t="s">
        <v>9</v>
      </c>
      <c r="D250" s="16">
        <v>360</v>
      </c>
      <c r="E250" s="17">
        <f>VLOOKUP(A:A,[1]TDSheet!$B:$F,5,)</f>
        <v>360</v>
      </c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>
        <f t="shared" si="6"/>
        <v>360</v>
      </c>
      <c r="Q250" s="17">
        <f t="shared" si="7"/>
        <v>0</v>
      </c>
    </row>
    <row r="251" spans="1:18" ht="10.95" hidden="1" customHeight="1" x14ac:dyDescent="0.2">
      <c r="A251" s="14">
        <v>1542146</v>
      </c>
      <c r="B251" s="12" t="s">
        <v>251</v>
      </c>
      <c r="C251" s="6" t="s">
        <v>9</v>
      </c>
      <c r="D251" s="16">
        <v>1920</v>
      </c>
      <c r="E251" s="17"/>
      <c r="F251" s="17"/>
      <c r="G251" s="17">
        <f>VLOOKUP(A:A,[3]TDSheet!$B:$F,5,)</f>
        <v>1920</v>
      </c>
      <c r="H251" s="17"/>
      <c r="I251" s="17"/>
      <c r="J251" s="17"/>
      <c r="K251" s="17"/>
      <c r="L251" s="17"/>
      <c r="M251" s="17"/>
      <c r="N251" s="17"/>
      <c r="O251" s="17"/>
      <c r="P251" s="17">
        <f t="shared" si="6"/>
        <v>1920</v>
      </c>
      <c r="Q251" s="17">
        <f t="shared" si="7"/>
        <v>0</v>
      </c>
    </row>
    <row r="252" spans="1:18" ht="10.95" hidden="1" customHeight="1" x14ac:dyDescent="0.2">
      <c r="A252" s="14">
        <v>1542145</v>
      </c>
      <c r="B252" s="12" t="s">
        <v>252</v>
      </c>
      <c r="C252" s="6" t="s">
        <v>9</v>
      </c>
      <c r="D252" s="16">
        <v>800</v>
      </c>
      <c r="E252" s="17"/>
      <c r="F252" s="17"/>
      <c r="G252" s="17">
        <f>VLOOKUP(A:A,[3]TDSheet!$B:$F,5,)</f>
        <v>800</v>
      </c>
      <c r="H252" s="17"/>
      <c r="I252" s="17"/>
      <c r="J252" s="17"/>
      <c r="K252" s="17"/>
      <c r="L252" s="17"/>
      <c r="M252" s="17"/>
      <c r="N252" s="17"/>
      <c r="O252" s="17"/>
      <c r="P252" s="17">
        <f t="shared" si="6"/>
        <v>800</v>
      </c>
      <c r="Q252" s="17">
        <f t="shared" si="7"/>
        <v>0</v>
      </c>
    </row>
    <row r="253" spans="1:18" ht="10.95" hidden="1" customHeight="1" x14ac:dyDescent="0.2">
      <c r="A253" s="14">
        <v>1530349</v>
      </c>
      <c r="B253" s="12" t="s">
        <v>253</v>
      </c>
      <c r="C253" s="6" t="s">
        <v>9</v>
      </c>
      <c r="D253" s="16">
        <v>720</v>
      </c>
      <c r="E253" s="17"/>
      <c r="F253" s="17"/>
      <c r="G253" s="17"/>
      <c r="H253" s="17"/>
      <c r="I253" s="17">
        <f>VLOOKUP(A:A,[5]TDSheet!$B:$F,5,)</f>
        <v>720</v>
      </c>
      <c r="J253" s="17"/>
      <c r="K253" s="17"/>
      <c r="L253" s="17"/>
      <c r="M253" s="17"/>
      <c r="N253" s="17"/>
      <c r="O253" s="17"/>
      <c r="P253" s="17">
        <f t="shared" si="6"/>
        <v>720</v>
      </c>
      <c r="Q253" s="17">
        <f t="shared" si="7"/>
        <v>0</v>
      </c>
    </row>
    <row r="254" spans="1:18" ht="10.95" hidden="1" customHeight="1" x14ac:dyDescent="0.2">
      <c r="A254" s="14">
        <v>1530683</v>
      </c>
      <c r="B254" s="12" t="s">
        <v>254</v>
      </c>
      <c r="C254" s="6" t="s">
        <v>9</v>
      </c>
      <c r="D254" s="16">
        <v>960</v>
      </c>
      <c r="E254" s="17"/>
      <c r="F254" s="17"/>
      <c r="G254" s="17"/>
      <c r="H254" s="17">
        <f>VLOOKUP(A:A,[4]TDSheet!$B:$F,5,)</f>
        <v>960</v>
      </c>
      <c r="I254" s="17"/>
      <c r="J254" s="17"/>
      <c r="K254" s="17"/>
      <c r="L254" s="17"/>
      <c r="M254" s="17"/>
      <c r="N254" s="17"/>
      <c r="O254" s="17"/>
      <c r="P254" s="17">
        <f t="shared" si="6"/>
        <v>960</v>
      </c>
      <c r="Q254" s="17">
        <f t="shared" si="7"/>
        <v>0</v>
      </c>
    </row>
    <row r="255" spans="1:18" ht="10.95" hidden="1" customHeight="1" x14ac:dyDescent="0.2">
      <c r="A255" s="14">
        <v>1530669</v>
      </c>
      <c r="B255" s="12" t="s">
        <v>255</v>
      </c>
      <c r="C255" s="6" t="s">
        <v>9</v>
      </c>
      <c r="D255" s="16">
        <v>960</v>
      </c>
      <c r="E255" s="17"/>
      <c r="F255" s="17"/>
      <c r="G255" s="17"/>
      <c r="H255" s="17">
        <f>VLOOKUP(A:A,[4]TDSheet!$B:$F,5,)</f>
        <v>960</v>
      </c>
      <c r="I255" s="17"/>
      <c r="J255" s="17"/>
      <c r="K255" s="17"/>
      <c r="L255" s="17"/>
      <c r="M255" s="17"/>
      <c r="N255" s="17"/>
      <c r="O255" s="17"/>
      <c r="P255" s="17">
        <f t="shared" si="6"/>
        <v>960</v>
      </c>
      <c r="Q255" s="17">
        <f t="shared" si="7"/>
        <v>0</v>
      </c>
    </row>
    <row r="256" spans="1:18" ht="10.95" hidden="1" customHeight="1" x14ac:dyDescent="0.2">
      <c r="A256" s="14">
        <v>1530152</v>
      </c>
      <c r="B256" s="12" t="s">
        <v>256</v>
      </c>
      <c r="C256" s="6" t="s">
        <v>9</v>
      </c>
      <c r="D256" s="16">
        <v>840</v>
      </c>
      <c r="E256" s="17"/>
      <c r="F256" s="17"/>
      <c r="G256" s="17"/>
      <c r="H256" s="17"/>
      <c r="I256" s="17">
        <f>VLOOKUP(A:A,[5]TDSheet!$B:$F,5,)</f>
        <v>840</v>
      </c>
      <c r="J256" s="17"/>
      <c r="K256" s="17"/>
      <c r="L256" s="17"/>
      <c r="M256" s="17"/>
      <c r="N256" s="17"/>
      <c r="O256" s="17"/>
      <c r="P256" s="17">
        <f t="shared" si="6"/>
        <v>840</v>
      </c>
      <c r="Q256" s="17">
        <f t="shared" si="7"/>
        <v>0</v>
      </c>
    </row>
    <row r="257" spans="1:18" ht="10.95" hidden="1" customHeight="1" x14ac:dyDescent="0.2">
      <c r="A257" s="14">
        <v>1530175</v>
      </c>
      <c r="B257" s="12" t="s">
        <v>257</v>
      </c>
      <c r="C257" s="6" t="s">
        <v>9</v>
      </c>
      <c r="D257" s="16">
        <v>936</v>
      </c>
      <c r="E257" s="17">
        <f>VLOOKUP(A:A,[1]TDSheet!$B:$F,5,)</f>
        <v>936</v>
      </c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>
        <f t="shared" si="6"/>
        <v>936</v>
      </c>
      <c r="Q257" s="17">
        <f t="shared" si="7"/>
        <v>0</v>
      </c>
    </row>
    <row r="258" spans="1:18" ht="10.95" hidden="1" customHeight="1" x14ac:dyDescent="0.2">
      <c r="A258" s="14">
        <v>1530555</v>
      </c>
      <c r="B258" s="12" t="s">
        <v>258</v>
      </c>
      <c r="C258" s="6" t="s">
        <v>9</v>
      </c>
      <c r="D258" s="16">
        <v>720</v>
      </c>
      <c r="E258" s="17">
        <f>VLOOKUP(A:A,[1]TDSheet!$B:$F,5,)</f>
        <v>720</v>
      </c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>
        <f t="shared" si="6"/>
        <v>720</v>
      </c>
      <c r="Q258" s="17">
        <f t="shared" si="7"/>
        <v>0</v>
      </c>
    </row>
    <row r="259" spans="1:18" ht="10.95" hidden="1" customHeight="1" x14ac:dyDescent="0.2">
      <c r="A259" s="14">
        <v>1530569</v>
      </c>
      <c r="B259" s="12" t="s">
        <v>259</v>
      </c>
      <c r="C259" s="6" t="s">
        <v>9</v>
      </c>
      <c r="D259" s="16">
        <v>1440</v>
      </c>
      <c r="E259" s="17">
        <f>VLOOKUP(A:A,[1]TDSheet!$B:$F,5,)</f>
        <v>1440</v>
      </c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>
        <f t="shared" si="6"/>
        <v>1440</v>
      </c>
      <c r="Q259" s="17">
        <f t="shared" si="7"/>
        <v>0</v>
      </c>
    </row>
    <row r="260" spans="1:18" ht="10.95" customHeight="1" x14ac:dyDescent="0.2">
      <c r="A260" s="14">
        <v>1705060</v>
      </c>
      <c r="B260" s="12" t="s">
        <v>260</v>
      </c>
      <c r="C260" s="6" t="s">
        <v>9</v>
      </c>
      <c r="D260" s="16">
        <v>20</v>
      </c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>
        <f t="shared" si="6"/>
        <v>0</v>
      </c>
      <c r="Q260" s="17">
        <f t="shared" si="7"/>
        <v>20</v>
      </c>
      <c r="R260">
        <v>135</v>
      </c>
    </row>
    <row r="261" spans="1:18" ht="10.95" hidden="1" customHeight="1" x14ac:dyDescent="0.2">
      <c r="A261" s="14">
        <v>1606084</v>
      </c>
      <c r="B261" s="12" t="s">
        <v>261</v>
      </c>
      <c r="C261" s="6" t="s">
        <v>9</v>
      </c>
      <c r="D261" s="16">
        <v>4320</v>
      </c>
      <c r="E261" s="17"/>
      <c r="F261" s="17"/>
      <c r="G261" s="17"/>
      <c r="H261" s="17">
        <f>VLOOKUP(A:A,[4]TDSheet!$B:$F,5,)</f>
        <v>2160</v>
      </c>
      <c r="I261" s="17"/>
      <c r="J261" s="17"/>
      <c r="K261" s="17"/>
      <c r="L261" s="17"/>
      <c r="M261" s="17">
        <f>VLOOKUP(A:A,[9]TDSheet!$B:$F,5,)</f>
        <v>2160</v>
      </c>
      <c r="N261" s="17"/>
      <c r="O261" s="17"/>
      <c r="P261" s="17">
        <f t="shared" si="6"/>
        <v>4320</v>
      </c>
      <c r="Q261" s="17">
        <f t="shared" si="7"/>
        <v>0</v>
      </c>
    </row>
    <row r="262" spans="1:18" ht="10.95" hidden="1" customHeight="1" x14ac:dyDescent="0.2">
      <c r="A262" s="14">
        <v>1542081</v>
      </c>
      <c r="B262" s="12" t="s">
        <v>262</v>
      </c>
      <c r="C262" s="6" t="s">
        <v>9</v>
      </c>
      <c r="D262" s="16">
        <v>2430</v>
      </c>
      <c r="E262" s="17"/>
      <c r="F262" s="17"/>
      <c r="G262" s="17"/>
      <c r="H262" s="17"/>
      <c r="I262" s="17"/>
      <c r="J262" s="17">
        <f>VLOOKUP(A:A,[6]TDSheet!$B:$F,5,)</f>
        <v>2430</v>
      </c>
      <c r="K262" s="17"/>
      <c r="L262" s="17"/>
      <c r="M262" s="17"/>
      <c r="N262" s="17"/>
      <c r="O262" s="17"/>
      <c r="P262" s="17">
        <f t="shared" si="6"/>
        <v>2430</v>
      </c>
      <c r="Q262" s="17">
        <f t="shared" si="7"/>
        <v>0</v>
      </c>
    </row>
    <row r="263" spans="1:18" ht="10.95" hidden="1" customHeight="1" x14ac:dyDescent="0.2">
      <c r="A263" s="14">
        <v>5040556</v>
      </c>
      <c r="B263" s="12" t="s">
        <v>263</v>
      </c>
      <c r="C263" s="6" t="s">
        <v>9</v>
      </c>
      <c r="D263" s="16">
        <v>1920</v>
      </c>
      <c r="E263" s="17"/>
      <c r="F263" s="17"/>
      <c r="G263" s="17"/>
      <c r="H263" s="17"/>
      <c r="I263" s="17"/>
      <c r="J263" s="17">
        <f>VLOOKUP(A:A,[6]TDSheet!$B:$F,5,)</f>
        <v>1920</v>
      </c>
      <c r="K263" s="17"/>
      <c r="L263" s="17"/>
      <c r="M263" s="17"/>
      <c r="N263" s="17"/>
      <c r="O263" s="17"/>
      <c r="P263" s="17">
        <f t="shared" si="6"/>
        <v>1920</v>
      </c>
      <c r="Q263" s="17">
        <f t="shared" si="7"/>
        <v>0</v>
      </c>
    </row>
    <row r="264" spans="1:18" ht="10.95" hidden="1" customHeight="1" x14ac:dyDescent="0.2">
      <c r="A264" s="14">
        <v>5213039</v>
      </c>
      <c r="B264" s="12" t="s">
        <v>264</v>
      </c>
      <c r="C264" s="6" t="s">
        <v>9</v>
      </c>
      <c r="D264" s="16">
        <v>600</v>
      </c>
      <c r="E264" s="17"/>
      <c r="F264" s="17"/>
      <c r="G264" s="17"/>
      <c r="H264" s="17"/>
      <c r="I264" s="17"/>
      <c r="J264" s="17"/>
      <c r="K264" s="17"/>
      <c r="L264" s="17">
        <f>VLOOKUP(A:A,[8]TDSheet!$B:$F,5,)</f>
        <v>600</v>
      </c>
      <c r="M264" s="17"/>
      <c r="N264" s="17"/>
      <c r="O264" s="17"/>
      <c r="P264" s="17">
        <f t="shared" si="6"/>
        <v>600</v>
      </c>
      <c r="Q264" s="17">
        <f t="shared" si="7"/>
        <v>0</v>
      </c>
    </row>
    <row r="265" spans="1:18" ht="10.95" hidden="1" customHeight="1" x14ac:dyDescent="0.2">
      <c r="A265" s="14">
        <v>5244963</v>
      </c>
      <c r="B265" s="12" t="s">
        <v>265</v>
      </c>
      <c r="C265" s="6" t="s">
        <v>9</v>
      </c>
      <c r="D265" s="16">
        <v>360</v>
      </c>
      <c r="E265" s="17"/>
      <c r="F265" s="17">
        <f>VLOOKUP(A:A,[2]TDSheet!$B:$F,5,)</f>
        <v>360</v>
      </c>
      <c r="G265" s="17"/>
      <c r="H265" s="17"/>
      <c r="I265" s="17"/>
      <c r="J265" s="17"/>
      <c r="K265" s="17"/>
      <c r="L265" s="17"/>
      <c r="M265" s="17"/>
      <c r="N265" s="17"/>
      <c r="O265" s="17"/>
      <c r="P265" s="17">
        <f t="shared" si="6"/>
        <v>360</v>
      </c>
      <c r="Q265" s="17">
        <f t="shared" si="7"/>
        <v>0</v>
      </c>
    </row>
    <row r="266" spans="1:18" ht="10.95" hidden="1" customHeight="1" x14ac:dyDescent="0.2">
      <c r="A266" s="14">
        <v>3210209</v>
      </c>
      <c r="B266" s="12" t="s">
        <v>266</v>
      </c>
      <c r="C266" s="6" t="s">
        <v>9</v>
      </c>
      <c r="D266" s="16">
        <v>1260</v>
      </c>
      <c r="E266" s="17"/>
      <c r="F266" s="17"/>
      <c r="G266" s="17"/>
      <c r="H266" s="17"/>
      <c r="I266" s="17"/>
      <c r="J266" s="17"/>
      <c r="K266" s="17"/>
      <c r="L266" s="17"/>
      <c r="M266" s="17">
        <f>VLOOKUP(A:A,[9]TDSheet!$B:$F,5,)</f>
        <v>1260</v>
      </c>
      <c r="N266" s="17"/>
      <c r="O266" s="17"/>
      <c r="P266" s="17">
        <f t="shared" si="6"/>
        <v>1260</v>
      </c>
      <c r="Q266" s="17">
        <f t="shared" si="7"/>
        <v>0</v>
      </c>
    </row>
    <row r="267" spans="1:18" ht="10.95" hidden="1" customHeight="1" x14ac:dyDescent="0.2">
      <c r="A267" s="14">
        <v>5036279</v>
      </c>
      <c r="B267" s="12" t="s">
        <v>267</v>
      </c>
      <c r="C267" s="6" t="s">
        <v>9</v>
      </c>
      <c r="D267" s="16">
        <v>1440</v>
      </c>
      <c r="E267" s="17">
        <f>VLOOKUP(A:A,[1]TDSheet!$B:$F,5,)</f>
        <v>1440</v>
      </c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>
        <f t="shared" ref="P267:P330" si="8">SUM(E267:O267)</f>
        <v>1440</v>
      </c>
      <c r="Q267" s="17">
        <f t="shared" ref="Q267:Q330" si="9">D267-P267</f>
        <v>0</v>
      </c>
    </row>
    <row r="268" spans="1:18" ht="10.95" hidden="1" customHeight="1" x14ac:dyDescent="0.2">
      <c r="A268" s="14">
        <v>3123042</v>
      </c>
      <c r="B268" s="12" t="s">
        <v>268</v>
      </c>
      <c r="C268" s="6" t="s">
        <v>9</v>
      </c>
      <c r="D268" s="16">
        <v>1080</v>
      </c>
      <c r="E268" s="17"/>
      <c r="F268" s="17"/>
      <c r="G268" s="17"/>
      <c r="H268" s="17"/>
      <c r="I268" s="17">
        <f>VLOOKUP(A:A,[5]TDSheet!$B:$F,5,)</f>
        <v>1080</v>
      </c>
      <c r="J268" s="17"/>
      <c r="K268" s="17"/>
      <c r="L268" s="17"/>
      <c r="M268" s="17"/>
      <c r="N268" s="17"/>
      <c r="O268" s="17"/>
      <c r="P268" s="17">
        <f t="shared" si="8"/>
        <v>1080</v>
      </c>
      <c r="Q268" s="17">
        <f t="shared" si="9"/>
        <v>0</v>
      </c>
    </row>
    <row r="269" spans="1:18" ht="10.95" hidden="1" customHeight="1" x14ac:dyDescent="0.2">
      <c r="A269" s="14">
        <v>2041350</v>
      </c>
      <c r="B269" s="12" t="s">
        <v>269</v>
      </c>
      <c r="C269" s="6" t="s">
        <v>9</v>
      </c>
      <c r="D269" s="16">
        <v>2100</v>
      </c>
      <c r="E269" s="17"/>
      <c r="F269" s="17"/>
      <c r="G269" s="17"/>
      <c r="H269" s="17"/>
      <c r="I269" s="17">
        <f>VLOOKUP(A:A,[5]TDSheet!$B:$F,5,)</f>
        <v>2100</v>
      </c>
      <c r="J269" s="17"/>
      <c r="K269" s="17"/>
      <c r="L269" s="17"/>
      <c r="M269" s="17"/>
      <c r="N269" s="17"/>
      <c r="O269" s="17"/>
      <c r="P269" s="17">
        <f t="shared" si="8"/>
        <v>2100</v>
      </c>
      <c r="Q269" s="17">
        <f t="shared" si="9"/>
        <v>0</v>
      </c>
    </row>
    <row r="270" spans="1:18" ht="10.95" hidden="1" customHeight="1" x14ac:dyDescent="0.2">
      <c r="A270" s="14">
        <v>5220024</v>
      </c>
      <c r="B270" s="12" t="s">
        <v>270</v>
      </c>
      <c r="C270" s="6" t="s">
        <v>9</v>
      </c>
      <c r="D270" s="16">
        <v>4800</v>
      </c>
      <c r="E270" s="17"/>
      <c r="F270" s="17"/>
      <c r="G270" s="17"/>
      <c r="H270" s="17"/>
      <c r="I270" s="17">
        <f>VLOOKUP(A:A,[5]TDSheet!$B:$F,5,)</f>
        <v>4800</v>
      </c>
      <c r="J270" s="17"/>
      <c r="K270" s="17"/>
      <c r="L270" s="17"/>
      <c r="M270" s="17"/>
      <c r="N270" s="17"/>
      <c r="O270" s="17"/>
      <c r="P270" s="17">
        <f t="shared" si="8"/>
        <v>4800</v>
      </c>
      <c r="Q270" s="17">
        <f t="shared" si="9"/>
        <v>0</v>
      </c>
    </row>
    <row r="271" spans="1:18" ht="10.95" hidden="1" customHeight="1" x14ac:dyDescent="0.2">
      <c r="A271" s="14">
        <v>5312979</v>
      </c>
      <c r="B271" s="12" t="s">
        <v>271</v>
      </c>
      <c r="C271" s="6" t="s">
        <v>9</v>
      </c>
      <c r="D271" s="16">
        <v>1680</v>
      </c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>
        <f>VLOOKUP(A:A,[11]TDSheet!$B:$F,5,)</f>
        <v>1680</v>
      </c>
      <c r="P271" s="17">
        <f t="shared" si="8"/>
        <v>1680</v>
      </c>
      <c r="Q271" s="17">
        <f t="shared" si="9"/>
        <v>0</v>
      </c>
    </row>
    <row r="272" spans="1:18" ht="10.95" customHeight="1" x14ac:dyDescent="0.2">
      <c r="A272" s="14">
        <v>5604130</v>
      </c>
      <c r="B272" s="12" t="s">
        <v>272</v>
      </c>
      <c r="C272" s="6" t="s">
        <v>9</v>
      </c>
      <c r="D272" s="16">
        <v>28</v>
      </c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>
        <f t="shared" si="8"/>
        <v>0</v>
      </c>
      <c r="Q272" s="17">
        <f t="shared" si="9"/>
        <v>28</v>
      </c>
      <c r="R272">
        <v>133</v>
      </c>
    </row>
    <row r="273" spans="1:17" ht="10.95" hidden="1" customHeight="1" x14ac:dyDescent="0.2">
      <c r="A273" s="14">
        <v>5025059</v>
      </c>
      <c r="B273" s="12" t="s">
        <v>273</v>
      </c>
      <c r="C273" s="6" t="s">
        <v>9</v>
      </c>
      <c r="D273" s="16">
        <v>1680</v>
      </c>
      <c r="E273" s="17"/>
      <c r="F273" s="17"/>
      <c r="G273" s="17"/>
      <c r="H273" s="17">
        <f>VLOOKUP(A:A,[4]TDSheet!$B:$F,5,)</f>
        <v>1680</v>
      </c>
      <c r="I273" s="17"/>
      <c r="J273" s="17"/>
      <c r="K273" s="17"/>
      <c r="L273" s="17"/>
      <c r="M273" s="17"/>
      <c r="N273" s="17"/>
      <c r="O273" s="17"/>
      <c r="P273" s="17">
        <f t="shared" si="8"/>
        <v>1680</v>
      </c>
      <c r="Q273" s="17">
        <f t="shared" si="9"/>
        <v>0</v>
      </c>
    </row>
    <row r="274" spans="1:17" ht="10.95" hidden="1" customHeight="1" x14ac:dyDescent="0.2">
      <c r="A274" s="14">
        <v>5025219</v>
      </c>
      <c r="B274" s="12" t="s">
        <v>274</v>
      </c>
      <c r="C274" s="6" t="s">
        <v>9</v>
      </c>
      <c r="D274" s="16">
        <v>2400</v>
      </c>
      <c r="E274" s="17"/>
      <c r="F274" s="17"/>
      <c r="G274" s="17"/>
      <c r="H274" s="17"/>
      <c r="I274" s="17"/>
      <c r="J274" s="17"/>
      <c r="K274" s="17"/>
      <c r="L274" s="17"/>
      <c r="M274" s="17"/>
      <c r="N274" s="17">
        <f>VLOOKUP(A:A,[10]TDSheet!$B:$F,5,)</f>
        <v>2400</v>
      </c>
      <c r="O274" s="17"/>
      <c r="P274" s="17">
        <f t="shared" si="8"/>
        <v>2400</v>
      </c>
      <c r="Q274" s="17">
        <f t="shared" si="9"/>
        <v>0</v>
      </c>
    </row>
    <row r="275" spans="1:17" ht="10.95" hidden="1" customHeight="1" x14ac:dyDescent="0.2">
      <c r="A275" s="14">
        <v>5025185</v>
      </c>
      <c r="B275" s="12" t="s">
        <v>275</v>
      </c>
      <c r="C275" s="6" t="s">
        <v>9</v>
      </c>
      <c r="D275" s="16">
        <v>2100</v>
      </c>
      <c r="E275" s="17"/>
      <c r="F275" s="17"/>
      <c r="G275" s="17"/>
      <c r="H275" s="17"/>
      <c r="I275" s="17"/>
      <c r="J275" s="17"/>
      <c r="K275" s="17"/>
      <c r="L275" s="17"/>
      <c r="M275" s="17"/>
      <c r="N275" s="17">
        <f>VLOOKUP(A:A,[10]TDSheet!$B:$F,5,)</f>
        <v>2100</v>
      </c>
      <c r="O275" s="17"/>
      <c r="P275" s="17">
        <f t="shared" si="8"/>
        <v>2100</v>
      </c>
      <c r="Q275" s="17">
        <f t="shared" si="9"/>
        <v>0</v>
      </c>
    </row>
    <row r="276" spans="1:17" ht="10.95" hidden="1" customHeight="1" x14ac:dyDescent="0.2">
      <c r="A276" s="14">
        <v>5025178</v>
      </c>
      <c r="B276" s="12" t="s">
        <v>276</v>
      </c>
      <c r="C276" s="6" t="s">
        <v>9</v>
      </c>
      <c r="D276" s="16">
        <v>2500</v>
      </c>
      <c r="E276" s="17"/>
      <c r="F276" s="17"/>
      <c r="G276" s="17"/>
      <c r="H276" s="17">
        <f>VLOOKUP(A:A,[4]TDSheet!$B:$F,5,)</f>
        <v>2500</v>
      </c>
      <c r="I276" s="17"/>
      <c r="J276" s="17"/>
      <c r="K276" s="17"/>
      <c r="L276" s="17"/>
      <c r="M276" s="17"/>
      <c r="N276" s="17"/>
      <c r="O276" s="17"/>
      <c r="P276" s="17">
        <f t="shared" si="8"/>
        <v>2500</v>
      </c>
      <c r="Q276" s="17">
        <f t="shared" si="9"/>
        <v>0</v>
      </c>
    </row>
    <row r="277" spans="1:17" ht="10.95" hidden="1" customHeight="1" x14ac:dyDescent="0.2">
      <c r="A277" s="14">
        <v>5025253</v>
      </c>
      <c r="B277" s="12" t="s">
        <v>277</v>
      </c>
      <c r="C277" s="6" t="s">
        <v>9</v>
      </c>
      <c r="D277" s="16">
        <v>1680</v>
      </c>
      <c r="E277" s="17"/>
      <c r="F277" s="17"/>
      <c r="G277" s="17"/>
      <c r="H277" s="17"/>
      <c r="I277" s="17"/>
      <c r="J277" s="17"/>
      <c r="K277" s="17"/>
      <c r="L277" s="17">
        <f>VLOOKUP(A:A,[8]TDSheet!$B:$F,5,)</f>
        <v>1680</v>
      </c>
      <c r="M277" s="17"/>
      <c r="N277" s="17"/>
      <c r="O277" s="17"/>
      <c r="P277" s="17">
        <f t="shared" si="8"/>
        <v>1680</v>
      </c>
      <c r="Q277" s="17">
        <f t="shared" si="9"/>
        <v>0</v>
      </c>
    </row>
    <row r="278" spans="1:17" ht="10.95" hidden="1" customHeight="1" x14ac:dyDescent="0.2">
      <c r="A278" s="14">
        <v>5025217</v>
      </c>
      <c r="B278" s="12" t="s">
        <v>278</v>
      </c>
      <c r="C278" s="6" t="s">
        <v>9</v>
      </c>
      <c r="D278" s="16">
        <v>1120</v>
      </c>
      <c r="E278" s="17"/>
      <c r="F278" s="17"/>
      <c r="G278" s="17"/>
      <c r="H278" s="17"/>
      <c r="I278" s="17"/>
      <c r="J278" s="17"/>
      <c r="K278" s="17"/>
      <c r="L278" s="17"/>
      <c r="M278" s="17"/>
      <c r="N278" s="17">
        <f>VLOOKUP(A:A,[10]TDSheet!$B:$F,5,)</f>
        <v>1120</v>
      </c>
      <c r="O278" s="17"/>
      <c r="P278" s="17">
        <f t="shared" si="8"/>
        <v>1120</v>
      </c>
      <c r="Q278" s="17">
        <f t="shared" si="9"/>
        <v>0</v>
      </c>
    </row>
    <row r="279" spans="1:17" ht="10.95" hidden="1" customHeight="1" x14ac:dyDescent="0.2">
      <c r="A279" s="14">
        <v>5704097</v>
      </c>
      <c r="B279" s="12" t="s">
        <v>279</v>
      </c>
      <c r="C279" s="6" t="s">
        <v>9</v>
      </c>
      <c r="D279" s="16">
        <v>2160</v>
      </c>
      <c r="E279" s="17"/>
      <c r="F279" s="17"/>
      <c r="G279" s="17"/>
      <c r="H279" s="17"/>
      <c r="I279" s="17"/>
      <c r="J279" s="17"/>
      <c r="K279" s="17"/>
      <c r="L279" s="17"/>
      <c r="M279" s="17"/>
      <c r="N279" s="17">
        <f>VLOOKUP(A:A,[10]TDSheet!$B:$F,5,)</f>
        <v>2160</v>
      </c>
      <c r="O279" s="17"/>
      <c r="P279" s="17">
        <f t="shared" si="8"/>
        <v>2160</v>
      </c>
      <c r="Q279" s="17">
        <f t="shared" si="9"/>
        <v>0</v>
      </c>
    </row>
    <row r="280" spans="1:17" ht="10.95" hidden="1" customHeight="1" x14ac:dyDescent="0.2">
      <c r="A280" s="14">
        <v>5704082</v>
      </c>
      <c r="B280" s="12" t="s">
        <v>280</v>
      </c>
      <c r="C280" s="6" t="s">
        <v>9</v>
      </c>
      <c r="D280" s="16">
        <v>1080</v>
      </c>
      <c r="E280" s="17"/>
      <c r="F280" s="17"/>
      <c r="G280" s="17"/>
      <c r="H280" s="17"/>
      <c r="I280" s="17"/>
      <c r="J280" s="17"/>
      <c r="K280" s="17"/>
      <c r="L280" s="17"/>
      <c r="M280" s="17"/>
      <c r="N280" s="17">
        <f>VLOOKUP(A:A,[10]TDSheet!$B:$F,5,)</f>
        <v>1080</v>
      </c>
      <c r="O280" s="17"/>
      <c r="P280" s="17">
        <f t="shared" si="8"/>
        <v>1080</v>
      </c>
      <c r="Q280" s="17">
        <f t="shared" si="9"/>
        <v>0</v>
      </c>
    </row>
    <row r="281" spans="1:17" ht="10.95" hidden="1" customHeight="1" x14ac:dyDescent="0.2">
      <c r="A281" s="14">
        <v>1911034</v>
      </c>
      <c r="B281" s="12" t="s">
        <v>281</v>
      </c>
      <c r="C281" s="6" t="s">
        <v>9</v>
      </c>
      <c r="D281" s="16">
        <v>3120</v>
      </c>
      <c r="E281" s="17"/>
      <c r="F281" s="17"/>
      <c r="G281" s="17">
        <f>VLOOKUP(A:A,[3]TDSheet!$B:$F,5,)</f>
        <v>1300</v>
      </c>
      <c r="H281" s="17"/>
      <c r="I281" s="17"/>
      <c r="J281" s="17"/>
      <c r="K281" s="17"/>
      <c r="L281" s="17"/>
      <c r="M281" s="17">
        <f>VLOOKUP(A:A,[9]TDSheet!$B:$F,5,)</f>
        <v>1820</v>
      </c>
      <c r="N281" s="17"/>
      <c r="O281" s="17"/>
      <c r="P281" s="17">
        <f t="shared" si="8"/>
        <v>3120</v>
      </c>
      <c r="Q281" s="17">
        <f t="shared" si="9"/>
        <v>0</v>
      </c>
    </row>
    <row r="282" spans="1:17" ht="10.95" hidden="1" customHeight="1" x14ac:dyDescent="0.2">
      <c r="A282" s="14">
        <v>1911038</v>
      </c>
      <c r="B282" s="12" t="s">
        <v>282</v>
      </c>
      <c r="C282" s="6" t="s">
        <v>9</v>
      </c>
      <c r="D282" s="16">
        <v>5280</v>
      </c>
      <c r="E282" s="17">
        <f>VLOOKUP(A:A,[1]TDSheet!$B:$F,5,)</f>
        <v>2400</v>
      </c>
      <c r="F282" s="17"/>
      <c r="G282" s="17"/>
      <c r="H282" s="17"/>
      <c r="I282" s="17"/>
      <c r="J282" s="17"/>
      <c r="K282" s="17"/>
      <c r="L282" s="17"/>
      <c r="M282" s="17">
        <f>VLOOKUP(A:A,[9]TDSheet!$B:$F,5,)</f>
        <v>2880</v>
      </c>
      <c r="N282" s="17"/>
      <c r="O282" s="17"/>
      <c r="P282" s="17">
        <f t="shared" si="8"/>
        <v>5280</v>
      </c>
      <c r="Q282" s="17">
        <f t="shared" si="9"/>
        <v>0</v>
      </c>
    </row>
    <row r="283" spans="1:17" ht="10.95" hidden="1" customHeight="1" x14ac:dyDescent="0.2">
      <c r="A283" s="14">
        <v>3215866</v>
      </c>
      <c r="B283" s="12" t="s">
        <v>283</v>
      </c>
      <c r="C283" s="6" t="s">
        <v>9</v>
      </c>
      <c r="D283" s="16">
        <v>1920</v>
      </c>
      <c r="E283" s="17"/>
      <c r="F283" s="17"/>
      <c r="G283" s="17"/>
      <c r="H283" s="17"/>
      <c r="I283" s="17"/>
      <c r="J283" s="17"/>
      <c r="K283" s="17"/>
      <c r="L283" s="17">
        <f>VLOOKUP(A:A,[8]TDSheet!$B:$F,5,)</f>
        <v>1920</v>
      </c>
      <c r="M283" s="17"/>
      <c r="N283" s="17"/>
      <c r="O283" s="17"/>
      <c r="P283" s="17">
        <f t="shared" si="8"/>
        <v>1920</v>
      </c>
      <c r="Q283" s="17">
        <f t="shared" si="9"/>
        <v>0</v>
      </c>
    </row>
    <row r="284" spans="1:17" ht="10.95" hidden="1" customHeight="1" x14ac:dyDescent="0.2">
      <c r="A284" s="14">
        <v>5930046</v>
      </c>
      <c r="B284" s="12" t="s">
        <v>284</v>
      </c>
      <c r="C284" s="6" t="s">
        <v>9</v>
      </c>
      <c r="D284" s="16">
        <v>1080</v>
      </c>
      <c r="E284" s="17"/>
      <c r="F284" s="17"/>
      <c r="G284" s="17"/>
      <c r="H284" s="17"/>
      <c r="I284" s="17"/>
      <c r="J284" s="17"/>
      <c r="K284" s="17"/>
      <c r="L284" s="17">
        <f>VLOOKUP(A:A,[8]TDSheet!$B:$F,5,)</f>
        <v>1080</v>
      </c>
      <c r="M284" s="17"/>
      <c r="N284" s="17"/>
      <c r="O284" s="17"/>
      <c r="P284" s="17">
        <f t="shared" si="8"/>
        <v>1080</v>
      </c>
      <c r="Q284" s="17">
        <f t="shared" si="9"/>
        <v>0</v>
      </c>
    </row>
    <row r="285" spans="1:17" ht="10.95" hidden="1" customHeight="1" x14ac:dyDescent="0.2">
      <c r="A285" s="14">
        <v>1680029</v>
      </c>
      <c r="B285" s="12" t="s">
        <v>285</v>
      </c>
      <c r="C285" s="6" t="s">
        <v>9</v>
      </c>
      <c r="D285" s="16">
        <v>720</v>
      </c>
      <c r="E285" s="17"/>
      <c r="F285" s="17"/>
      <c r="G285" s="17"/>
      <c r="H285" s="17"/>
      <c r="I285" s="17"/>
      <c r="J285" s="17"/>
      <c r="K285" s="17"/>
      <c r="L285" s="17"/>
      <c r="M285" s="17">
        <f>VLOOKUP(A:A,[9]TDSheet!$B:$F,5,)</f>
        <v>720</v>
      </c>
      <c r="N285" s="17"/>
      <c r="O285" s="17"/>
      <c r="P285" s="17">
        <f t="shared" si="8"/>
        <v>720</v>
      </c>
      <c r="Q285" s="17">
        <f t="shared" si="9"/>
        <v>0</v>
      </c>
    </row>
    <row r="286" spans="1:17" ht="10.95" hidden="1" customHeight="1" x14ac:dyDescent="0.2">
      <c r="A286" s="14">
        <v>5043127</v>
      </c>
      <c r="B286" s="12" t="s">
        <v>286</v>
      </c>
      <c r="C286" s="6" t="s">
        <v>9</v>
      </c>
      <c r="D286" s="16">
        <v>1440</v>
      </c>
      <c r="E286" s="17"/>
      <c r="F286" s="17"/>
      <c r="G286" s="17"/>
      <c r="H286" s="17">
        <f>VLOOKUP(A:A,[4]TDSheet!$B:$F,5,)</f>
        <v>1440</v>
      </c>
      <c r="I286" s="17"/>
      <c r="J286" s="17"/>
      <c r="K286" s="17"/>
      <c r="L286" s="17"/>
      <c r="M286" s="17"/>
      <c r="N286" s="17"/>
      <c r="O286" s="17"/>
      <c r="P286" s="17">
        <f t="shared" si="8"/>
        <v>1440</v>
      </c>
      <c r="Q286" s="17">
        <f t="shared" si="9"/>
        <v>0</v>
      </c>
    </row>
    <row r="287" spans="1:17" ht="10.95" hidden="1" customHeight="1" x14ac:dyDescent="0.2">
      <c r="A287" s="14">
        <v>5043089</v>
      </c>
      <c r="B287" s="12" t="s">
        <v>287</v>
      </c>
      <c r="C287" s="6" t="s">
        <v>9</v>
      </c>
      <c r="D287" s="16">
        <v>1890</v>
      </c>
      <c r="E287" s="17"/>
      <c r="F287" s="17"/>
      <c r="G287" s="17"/>
      <c r="H287" s="17"/>
      <c r="I287" s="17">
        <f>VLOOKUP(A:A,[5]TDSheet!$B:$F,5,)</f>
        <v>1890</v>
      </c>
      <c r="J287" s="17"/>
      <c r="K287" s="17"/>
      <c r="L287" s="17"/>
      <c r="M287" s="17"/>
      <c r="N287" s="17"/>
      <c r="O287" s="17"/>
      <c r="P287" s="17">
        <f t="shared" si="8"/>
        <v>1890</v>
      </c>
      <c r="Q287" s="17">
        <f t="shared" si="9"/>
        <v>0</v>
      </c>
    </row>
    <row r="288" spans="1:17" ht="10.95" hidden="1" customHeight="1" x14ac:dyDescent="0.2">
      <c r="A288" s="14">
        <v>5609046</v>
      </c>
      <c r="B288" s="12" t="s">
        <v>288</v>
      </c>
      <c r="C288" s="6" t="s">
        <v>9</v>
      </c>
      <c r="D288" s="16">
        <v>420</v>
      </c>
      <c r="E288" s="17"/>
      <c r="F288" s="17"/>
      <c r="G288" s="17">
        <f>VLOOKUP(A:A,[3]TDSheet!$B:$F,5,)</f>
        <v>420</v>
      </c>
      <c r="H288" s="17"/>
      <c r="I288" s="17"/>
      <c r="J288" s="17"/>
      <c r="K288" s="17"/>
      <c r="L288" s="17"/>
      <c r="M288" s="17"/>
      <c r="N288" s="17"/>
      <c r="O288" s="17"/>
      <c r="P288" s="17">
        <f t="shared" si="8"/>
        <v>420</v>
      </c>
      <c r="Q288" s="17">
        <f t="shared" si="9"/>
        <v>0</v>
      </c>
    </row>
    <row r="289" spans="1:17" ht="10.95" hidden="1" customHeight="1" x14ac:dyDescent="0.2">
      <c r="A289" s="14">
        <v>1950909</v>
      </c>
      <c r="B289" s="12" t="s">
        <v>289</v>
      </c>
      <c r="C289" s="6" t="s">
        <v>9</v>
      </c>
      <c r="D289" s="16">
        <v>560</v>
      </c>
      <c r="E289" s="17"/>
      <c r="F289" s="17"/>
      <c r="G289" s="17"/>
      <c r="H289" s="17"/>
      <c r="I289" s="17"/>
      <c r="J289" s="17">
        <f>VLOOKUP(A:A,[6]TDSheet!$B:$F,5,)</f>
        <v>560</v>
      </c>
      <c r="K289" s="17"/>
      <c r="L289" s="17"/>
      <c r="M289" s="17"/>
      <c r="N289" s="17"/>
      <c r="O289" s="17"/>
      <c r="P289" s="17">
        <f t="shared" si="8"/>
        <v>560</v>
      </c>
      <c r="Q289" s="17">
        <f t="shared" si="9"/>
        <v>0</v>
      </c>
    </row>
    <row r="290" spans="1:17" ht="10.95" hidden="1" customHeight="1" x14ac:dyDescent="0.2">
      <c r="A290" s="14">
        <v>1950908</v>
      </c>
      <c r="B290" s="12" t="s">
        <v>290</v>
      </c>
      <c r="C290" s="6" t="s">
        <v>9</v>
      </c>
      <c r="D290" s="16">
        <v>640</v>
      </c>
      <c r="E290" s="17">
        <f>VLOOKUP(A:A,[1]TDSheet!$B:$F,5,)</f>
        <v>640</v>
      </c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>
        <f t="shared" si="8"/>
        <v>640</v>
      </c>
      <c r="Q290" s="17">
        <f t="shared" si="9"/>
        <v>0</v>
      </c>
    </row>
    <row r="291" spans="1:17" ht="10.95" hidden="1" customHeight="1" x14ac:dyDescent="0.2">
      <c r="A291" s="14">
        <v>1950616</v>
      </c>
      <c r="B291" s="12" t="s">
        <v>291</v>
      </c>
      <c r="C291" s="6" t="s">
        <v>9</v>
      </c>
      <c r="D291" s="16">
        <v>700</v>
      </c>
      <c r="E291" s="17"/>
      <c r="F291" s="17"/>
      <c r="G291" s="17"/>
      <c r="H291" s="17"/>
      <c r="I291" s="17"/>
      <c r="J291" s="17"/>
      <c r="K291" s="17"/>
      <c r="L291" s="17"/>
      <c r="M291" s="17"/>
      <c r="N291" s="17">
        <f>VLOOKUP(A:A,[10]TDSheet!$B:$F,5,)</f>
        <v>700</v>
      </c>
      <c r="O291" s="17"/>
      <c r="P291" s="17">
        <f t="shared" si="8"/>
        <v>700</v>
      </c>
      <c r="Q291" s="17">
        <f t="shared" si="9"/>
        <v>0</v>
      </c>
    </row>
    <row r="292" spans="1:17" ht="10.95" hidden="1" customHeight="1" x14ac:dyDescent="0.2">
      <c r="A292" s="14">
        <v>1950716</v>
      </c>
      <c r="B292" s="12" t="s">
        <v>292</v>
      </c>
      <c r="C292" s="6" t="s">
        <v>9</v>
      </c>
      <c r="D292" s="16">
        <v>980</v>
      </c>
      <c r="E292" s="17"/>
      <c r="F292" s="17"/>
      <c r="G292" s="17">
        <f>VLOOKUP(A:A,[3]TDSheet!$B:$F,5,)</f>
        <v>980</v>
      </c>
      <c r="H292" s="17"/>
      <c r="I292" s="17"/>
      <c r="J292" s="17"/>
      <c r="K292" s="17"/>
      <c r="L292" s="17"/>
      <c r="M292" s="17"/>
      <c r="N292" s="17"/>
      <c r="O292" s="17"/>
      <c r="P292" s="17">
        <f t="shared" si="8"/>
        <v>980</v>
      </c>
      <c r="Q292" s="17">
        <f t="shared" si="9"/>
        <v>0</v>
      </c>
    </row>
    <row r="293" spans="1:17" ht="10.95" hidden="1" customHeight="1" x14ac:dyDescent="0.2">
      <c r="A293" s="14">
        <v>1950476</v>
      </c>
      <c r="B293" s="12" t="s">
        <v>293</v>
      </c>
      <c r="C293" s="6" t="s">
        <v>9</v>
      </c>
      <c r="D293" s="16">
        <v>1200</v>
      </c>
      <c r="E293" s="17"/>
      <c r="F293" s="17"/>
      <c r="G293" s="17"/>
      <c r="H293" s="17"/>
      <c r="I293" s="17"/>
      <c r="J293" s="17"/>
      <c r="K293" s="17">
        <f>VLOOKUP(A:A,[7]TDSheet!$B:$F,5,)</f>
        <v>1200</v>
      </c>
      <c r="L293" s="17"/>
      <c r="M293" s="17"/>
      <c r="N293" s="17"/>
      <c r="O293" s="17"/>
      <c r="P293" s="17">
        <f t="shared" si="8"/>
        <v>1200</v>
      </c>
      <c r="Q293" s="17">
        <f t="shared" si="9"/>
        <v>0</v>
      </c>
    </row>
    <row r="294" spans="1:17" ht="10.95" hidden="1" customHeight="1" x14ac:dyDescent="0.2">
      <c r="A294" s="14">
        <v>1950630</v>
      </c>
      <c r="B294" s="12" t="s">
        <v>294</v>
      </c>
      <c r="C294" s="6" t="s">
        <v>9</v>
      </c>
      <c r="D294" s="16">
        <v>840</v>
      </c>
      <c r="E294" s="17"/>
      <c r="F294" s="17"/>
      <c r="G294" s="17"/>
      <c r="H294" s="17"/>
      <c r="I294" s="17"/>
      <c r="J294" s="17"/>
      <c r="K294" s="17"/>
      <c r="L294" s="17"/>
      <c r="M294" s="17"/>
      <c r="N294" s="17">
        <f>VLOOKUP(A:A,[10]TDSheet!$B:$F,5,)</f>
        <v>840</v>
      </c>
      <c r="O294" s="17"/>
      <c r="P294" s="17">
        <f t="shared" si="8"/>
        <v>840</v>
      </c>
      <c r="Q294" s="17">
        <f t="shared" si="9"/>
        <v>0</v>
      </c>
    </row>
    <row r="295" spans="1:17" ht="10.95" customHeight="1" x14ac:dyDescent="0.2">
      <c r="A295" s="14">
        <v>1950632</v>
      </c>
      <c r="B295" s="12" t="s">
        <v>295</v>
      </c>
      <c r="C295" s="6" t="s">
        <v>9</v>
      </c>
      <c r="D295" s="16">
        <v>1261</v>
      </c>
      <c r="E295" s="17"/>
      <c r="F295" s="17"/>
      <c r="G295" s="17"/>
      <c r="H295" s="17"/>
      <c r="I295" s="17"/>
      <c r="J295" s="17"/>
      <c r="K295" s="17">
        <f>VLOOKUP(A:A,[7]TDSheet!$B:$F,5,)</f>
        <v>1260</v>
      </c>
      <c r="L295" s="17"/>
      <c r="M295" s="17"/>
      <c r="N295" s="17"/>
      <c r="O295" s="17"/>
      <c r="P295" s="17">
        <f t="shared" si="8"/>
        <v>1260</v>
      </c>
      <c r="Q295" s="17">
        <f t="shared" si="9"/>
        <v>1</v>
      </c>
    </row>
    <row r="296" spans="1:17" ht="10.95" customHeight="1" x14ac:dyDescent="0.2">
      <c r="A296" s="14">
        <v>1950662</v>
      </c>
      <c r="B296" s="12" t="s">
        <v>296</v>
      </c>
      <c r="C296" s="6" t="s">
        <v>9</v>
      </c>
      <c r="D296" s="16">
        <v>901</v>
      </c>
      <c r="E296" s="17"/>
      <c r="F296" s="17"/>
      <c r="G296" s="17"/>
      <c r="H296" s="17"/>
      <c r="I296" s="17"/>
      <c r="J296" s="17"/>
      <c r="K296" s="17">
        <f>VLOOKUP(A:A,[7]TDSheet!$B:$F,5,)</f>
        <v>900</v>
      </c>
      <c r="L296" s="17"/>
      <c r="M296" s="17"/>
      <c r="N296" s="17"/>
      <c r="O296" s="17"/>
      <c r="P296" s="17">
        <f t="shared" si="8"/>
        <v>900</v>
      </c>
      <c r="Q296" s="17">
        <f t="shared" si="9"/>
        <v>1</v>
      </c>
    </row>
    <row r="297" spans="1:17" ht="10.95" customHeight="1" x14ac:dyDescent="0.2">
      <c r="A297" s="14">
        <v>1950590</v>
      </c>
      <c r="B297" s="12" t="s">
        <v>297</v>
      </c>
      <c r="C297" s="6" t="s">
        <v>9</v>
      </c>
      <c r="D297" s="16">
        <v>451</v>
      </c>
      <c r="E297" s="17"/>
      <c r="F297" s="17"/>
      <c r="G297" s="17"/>
      <c r="H297" s="17"/>
      <c r="I297" s="17"/>
      <c r="J297" s="17"/>
      <c r="K297" s="17"/>
      <c r="L297" s="17"/>
      <c r="M297" s="17"/>
      <c r="N297" s="17">
        <f>VLOOKUP(A:A,[10]TDSheet!$B:$F,5,)</f>
        <v>450</v>
      </c>
      <c r="O297" s="17"/>
      <c r="P297" s="17">
        <f t="shared" si="8"/>
        <v>450</v>
      </c>
      <c r="Q297" s="17">
        <f t="shared" si="9"/>
        <v>1</v>
      </c>
    </row>
    <row r="298" spans="1:17" ht="10.95" hidden="1" customHeight="1" x14ac:dyDescent="0.2">
      <c r="A298" s="14">
        <v>1950894</v>
      </c>
      <c r="B298" s="12" t="s">
        <v>298</v>
      </c>
      <c r="C298" s="6" t="s">
        <v>9</v>
      </c>
      <c r="D298" s="16">
        <v>960</v>
      </c>
      <c r="E298" s="17"/>
      <c r="F298" s="17"/>
      <c r="G298" s="17"/>
      <c r="H298" s="17"/>
      <c r="I298" s="17"/>
      <c r="J298" s="17"/>
      <c r="K298" s="17">
        <f>VLOOKUP(A:A,[7]TDSheet!$B:$F,5,)</f>
        <v>960</v>
      </c>
      <c r="L298" s="17"/>
      <c r="M298" s="17"/>
      <c r="N298" s="17"/>
      <c r="O298" s="17"/>
      <c r="P298" s="17">
        <f t="shared" si="8"/>
        <v>960</v>
      </c>
      <c r="Q298" s="17">
        <f t="shared" si="9"/>
        <v>0</v>
      </c>
    </row>
    <row r="299" spans="1:17" ht="10.95" hidden="1" customHeight="1" x14ac:dyDescent="0.2">
      <c r="A299" s="14">
        <v>1950933</v>
      </c>
      <c r="B299" s="12" t="s">
        <v>299</v>
      </c>
      <c r="C299" s="6" t="s">
        <v>9</v>
      </c>
      <c r="D299" s="16">
        <v>900</v>
      </c>
      <c r="E299" s="17"/>
      <c r="F299" s="17"/>
      <c r="G299" s="17"/>
      <c r="H299" s="17"/>
      <c r="I299" s="17"/>
      <c r="J299" s="17"/>
      <c r="K299" s="17"/>
      <c r="L299" s="17"/>
      <c r="M299" s="17"/>
      <c r="N299" s="17">
        <f>VLOOKUP(A:A,[10]TDSheet!$B:$F,5,)</f>
        <v>900</v>
      </c>
      <c r="O299" s="17"/>
      <c r="P299" s="17">
        <f t="shared" si="8"/>
        <v>900</v>
      </c>
      <c r="Q299" s="17">
        <f t="shared" si="9"/>
        <v>0</v>
      </c>
    </row>
    <row r="300" spans="1:17" ht="10.95" hidden="1" customHeight="1" x14ac:dyDescent="0.2">
      <c r="A300" s="14">
        <v>1950711</v>
      </c>
      <c r="B300" s="12" t="s">
        <v>300</v>
      </c>
      <c r="C300" s="6" t="s">
        <v>9</v>
      </c>
      <c r="D300" s="16">
        <v>800</v>
      </c>
      <c r="E300" s="17"/>
      <c r="F300" s="17"/>
      <c r="G300" s="17"/>
      <c r="H300" s="17"/>
      <c r="I300" s="17"/>
      <c r="J300" s="17"/>
      <c r="K300" s="17">
        <f>VLOOKUP(A:A,[7]TDSheet!$B:$F,5,)</f>
        <v>800</v>
      </c>
      <c r="L300" s="17"/>
      <c r="M300" s="17"/>
      <c r="N300" s="17"/>
      <c r="O300" s="17"/>
      <c r="P300" s="17">
        <f t="shared" si="8"/>
        <v>800</v>
      </c>
      <c r="Q300" s="17">
        <f t="shared" si="9"/>
        <v>0</v>
      </c>
    </row>
    <row r="301" spans="1:17" ht="10.95" hidden="1" customHeight="1" x14ac:dyDescent="0.2">
      <c r="A301" s="14">
        <v>1950615</v>
      </c>
      <c r="B301" s="12" t="s">
        <v>301</v>
      </c>
      <c r="C301" s="6" t="s">
        <v>9</v>
      </c>
      <c r="D301" s="16">
        <v>2160</v>
      </c>
      <c r="E301" s="17"/>
      <c r="F301" s="17"/>
      <c r="G301" s="17"/>
      <c r="H301" s="17"/>
      <c r="I301" s="17"/>
      <c r="J301" s="17"/>
      <c r="K301" s="17"/>
      <c r="L301" s="17"/>
      <c r="M301" s="17"/>
      <c r="N301" s="17">
        <f>VLOOKUP(A:A,[10]TDSheet!$B:$F,5,)</f>
        <v>2160</v>
      </c>
      <c r="O301" s="17"/>
      <c r="P301" s="17">
        <f t="shared" si="8"/>
        <v>2160</v>
      </c>
      <c r="Q301" s="17">
        <f t="shared" si="9"/>
        <v>0</v>
      </c>
    </row>
    <row r="302" spans="1:17" ht="10.95" hidden="1" customHeight="1" x14ac:dyDescent="0.2">
      <c r="A302" s="14">
        <v>5093649</v>
      </c>
      <c r="B302" s="12" t="s">
        <v>302</v>
      </c>
      <c r="C302" s="6" t="s">
        <v>9</v>
      </c>
      <c r="D302" s="16">
        <v>840</v>
      </c>
      <c r="E302" s="17"/>
      <c r="F302" s="17"/>
      <c r="G302" s="17"/>
      <c r="H302" s="17"/>
      <c r="I302" s="17"/>
      <c r="J302" s="17"/>
      <c r="K302" s="17"/>
      <c r="L302" s="17">
        <f>VLOOKUP(A:A,[8]TDSheet!$B:$F,5,)</f>
        <v>840</v>
      </c>
      <c r="M302" s="17"/>
      <c r="N302" s="17"/>
      <c r="O302" s="17"/>
      <c r="P302" s="17">
        <f t="shared" si="8"/>
        <v>840</v>
      </c>
      <c r="Q302" s="17">
        <f t="shared" si="9"/>
        <v>0</v>
      </c>
    </row>
    <row r="303" spans="1:17" ht="10.95" hidden="1" customHeight="1" x14ac:dyDescent="0.2">
      <c r="A303" s="14">
        <v>5093992</v>
      </c>
      <c r="B303" s="12" t="s">
        <v>303</v>
      </c>
      <c r="C303" s="6" t="s">
        <v>9</v>
      </c>
      <c r="D303" s="16">
        <v>1080</v>
      </c>
      <c r="E303" s="17"/>
      <c r="F303" s="17">
        <f>VLOOKUP(A:A,[2]TDSheet!$B:$F,5,)</f>
        <v>1080</v>
      </c>
      <c r="G303" s="17"/>
      <c r="H303" s="17"/>
      <c r="I303" s="17"/>
      <c r="J303" s="17"/>
      <c r="K303" s="17"/>
      <c r="L303" s="17"/>
      <c r="M303" s="17"/>
      <c r="N303" s="17"/>
      <c r="O303" s="17"/>
      <c r="P303" s="17">
        <f t="shared" si="8"/>
        <v>1080</v>
      </c>
      <c r="Q303" s="17">
        <f t="shared" si="9"/>
        <v>0</v>
      </c>
    </row>
    <row r="304" spans="1:17" ht="10.95" hidden="1" customHeight="1" x14ac:dyDescent="0.2">
      <c r="A304" s="14">
        <v>5093465</v>
      </c>
      <c r="B304" s="12" t="s">
        <v>304</v>
      </c>
      <c r="C304" s="6" t="s">
        <v>9</v>
      </c>
      <c r="D304" s="16">
        <v>2640</v>
      </c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>
        <f>VLOOKUP(A:A,[11]TDSheet!$B:$F,5,)</f>
        <v>2640</v>
      </c>
      <c r="P304" s="17">
        <f t="shared" si="8"/>
        <v>2640</v>
      </c>
      <c r="Q304" s="17">
        <f t="shared" si="9"/>
        <v>0</v>
      </c>
    </row>
    <row r="305" spans="1:17" ht="10.95" hidden="1" customHeight="1" x14ac:dyDescent="0.2">
      <c r="A305" s="14">
        <v>5093205</v>
      </c>
      <c r="B305" s="12" t="s">
        <v>305</v>
      </c>
      <c r="C305" s="6" t="s">
        <v>9</v>
      </c>
      <c r="D305" s="16">
        <v>2640</v>
      </c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>
        <f>VLOOKUP(A:A,[11]TDSheet!$B:$F,5,)</f>
        <v>2640</v>
      </c>
      <c r="P305" s="17">
        <f t="shared" si="8"/>
        <v>2640</v>
      </c>
      <c r="Q305" s="17">
        <f t="shared" si="9"/>
        <v>0</v>
      </c>
    </row>
    <row r="306" spans="1:17" ht="10.95" hidden="1" customHeight="1" x14ac:dyDescent="0.2">
      <c r="A306" s="14">
        <v>3231020</v>
      </c>
      <c r="B306" s="12" t="s">
        <v>306</v>
      </c>
      <c r="C306" s="6" t="s">
        <v>9</v>
      </c>
      <c r="D306" s="16">
        <v>1400</v>
      </c>
      <c r="E306" s="17"/>
      <c r="F306" s="17"/>
      <c r="G306" s="17"/>
      <c r="H306" s="17"/>
      <c r="I306" s="17">
        <f>VLOOKUP(A:A,[5]TDSheet!$B:$F,5,)</f>
        <v>1400</v>
      </c>
      <c r="J306" s="17"/>
      <c r="K306" s="17"/>
      <c r="L306" s="17"/>
      <c r="M306" s="17"/>
      <c r="N306" s="17"/>
      <c r="O306" s="17"/>
      <c r="P306" s="17">
        <f t="shared" si="8"/>
        <v>1400</v>
      </c>
      <c r="Q306" s="17">
        <f t="shared" si="9"/>
        <v>0</v>
      </c>
    </row>
    <row r="307" spans="1:17" ht="10.95" hidden="1" customHeight="1" x14ac:dyDescent="0.2">
      <c r="A307" s="14">
        <v>1962074</v>
      </c>
      <c r="B307" s="12" t="s">
        <v>307</v>
      </c>
      <c r="C307" s="6" t="s">
        <v>9</v>
      </c>
      <c r="D307" s="16">
        <v>560</v>
      </c>
      <c r="E307" s="17"/>
      <c r="F307" s="17"/>
      <c r="G307" s="17"/>
      <c r="H307" s="17"/>
      <c r="I307" s="17"/>
      <c r="J307" s="17"/>
      <c r="K307" s="17">
        <f>VLOOKUP(A:A,[7]TDSheet!$B:$F,5,)</f>
        <v>560</v>
      </c>
      <c r="L307" s="17"/>
      <c r="M307" s="17"/>
      <c r="N307" s="17"/>
      <c r="O307" s="17"/>
      <c r="P307" s="17">
        <f t="shared" si="8"/>
        <v>560</v>
      </c>
      <c r="Q307" s="17">
        <f t="shared" si="9"/>
        <v>0</v>
      </c>
    </row>
    <row r="308" spans="1:17" ht="10.95" hidden="1" customHeight="1" x14ac:dyDescent="0.2">
      <c r="A308" s="14">
        <v>1901055</v>
      </c>
      <c r="B308" s="12" t="s">
        <v>308</v>
      </c>
      <c r="C308" s="6" t="s">
        <v>9</v>
      </c>
      <c r="D308" s="16">
        <v>960</v>
      </c>
      <c r="E308" s="17"/>
      <c r="F308" s="17"/>
      <c r="G308" s="17"/>
      <c r="H308" s="17">
        <f>VLOOKUP(A:A,[4]TDSheet!$B:$F,5,)</f>
        <v>960</v>
      </c>
      <c r="I308" s="17"/>
      <c r="J308" s="17"/>
      <c r="K308" s="17"/>
      <c r="L308" s="17"/>
      <c r="M308" s="17"/>
      <c r="N308" s="17"/>
      <c r="O308" s="17"/>
      <c r="P308" s="17">
        <f t="shared" si="8"/>
        <v>960</v>
      </c>
      <c r="Q308" s="17">
        <f t="shared" si="9"/>
        <v>0</v>
      </c>
    </row>
    <row r="309" spans="1:17" ht="10.95" hidden="1" customHeight="1" x14ac:dyDescent="0.2">
      <c r="A309" s="14">
        <v>5024781</v>
      </c>
      <c r="B309" s="12" t="s">
        <v>309</v>
      </c>
      <c r="C309" s="6" t="s">
        <v>9</v>
      </c>
      <c r="D309" s="16">
        <v>960</v>
      </c>
      <c r="E309" s="17"/>
      <c r="F309" s="17">
        <f>VLOOKUP(A:A,[2]TDSheet!$B:$F,5,)</f>
        <v>960</v>
      </c>
      <c r="G309" s="17"/>
      <c r="H309" s="17"/>
      <c r="I309" s="17"/>
      <c r="J309" s="17"/>
      <c r="K309" s="17"/>
      <c r="L309" s="17"/>
      <c r="M309" s="17"/>
      <c r="N309" s="17"/>
      <c r="O309" s="17"/>
      <c r="P309" s="17">
        <f t="shared" si="8"/>
        <v>960</v>
      </c>
      <c r="Q309" s="17">
        <f t="shared" si="9"/>
        <v>0</v>
      </c>
    </row>
    <row r="310" spans="1:17" ht="10.95" hidden="1" customHeight="1" x14ac:dyDescent="0.2">
      <c r="A310" s="14">
        <v>5230163</v>
      </c>
      <c r="B310" s="12" t="s">
        <v>310</v>
      </c>
      <c r="C310" s="6" t="s">
        <v>9</v>
      </c>
      <c r="D310" s="16">
        <v>720</v>
      </c>
      <c r="E310" s="17"/>
      <c r="F310" s="17">
        <f>VLOOKUP(A:A,[2]TDSheet!$B:$F,5,)</f>
        <v>720</v>
      </c>
      <c r="G310" s="17"/>
      <c r="H310" s="17"/>
      <c r="I310" s="17"/>
      <c r="J310" s="17"/>
      <c r="K310" s="17"/>
      <c r="L310" s="17"/>
      <c r="M310" s="17"/>
      <c r="N310" s="17"/>
      <c r="O310" s="17"/>
      <c r="P310" s="17">
        <f t="shared" si="8"/>
        <v>720</v>
      </c>
      <c r="Q310" s="17">
        <f t="shared" si="9"/>
        <v>0</v>
      </c>
    </row>
    <row r="311" spans="1:17" ht="10.95" hidden="1" customHeight="1" x14ac:dyDescent="0.2">
      <c r="A311" s="14">
        <v>5092519</v>
      </c>
      <c r="B311" s="12" t="s">
        <v>311</v>
      </c>
      <c r="C311" s="6" t="s">
        <v>9</v>
      </c>
      <c r="D311" s="16">
        <v>1080</v>
      </c>
      <c r="E311" s="17"/>
      <c r="F311" s="17"/>
      <c r="G311" s="17"/>
      <c r="H311" s="17"/>
      <c r="I311" s="17"/>
      <c r="J311" s="17"/>
      <c r="K311" s="17"/>
      <c r="L311" s="17">
        <f>VLOOKUP(A:A,[8]TDSheet!$B:$F,5,)</f>
        <v>1080</v>
      </c>
      <c r="M311" s="17"/>
      <c r="N311" s="17"/>
      <c r="O311" s="17"/>
      <c r="P311" s="17">
        <f t="shared" si="8"/>
        <v>1080</v>
      </c>
      <c r="Q311" s="17">
        <f t="shared" si="9"/>
        <v>0</v>
      </c>
    </row>
    <row r="312" spans="1:17" ht="10.95" hidden="1" customHeight="1" x14ac:dyDescent="0.2">
      <c r="A312" s="14">
        <v>5244968</v>
      </c>
      <c r="B312" s="12" t="s">
        <v>312</v>
      </c>
      <c r="C312" s="6" t="s">
        <v>9</v>
      </c>
      <c r="D312" s="16">
        <v>480</v>
      </c>
      <c r="E312" s="17"/>
      <c r="F312" s="17">
        <f>VLOOKUP(A:A,[2]TDSheet!$B:$F,5,)</f>
        <v>480</v>
      </c>
      <c r="G312" s="17"/>
      <c r="H312" s="17"/>
      <c r="I312" s="17"/>
      <c r="J312" s="17"/>
      <c r="K312" s="17"/>
      <c r="L312" s="17"/>
      <c r="M312" s="17"/>
      <c r="N312" s="17"/>
      <c r="O312" s="17"/>
      <c r="P312" s="17">
        <f t="shared" si="8"/>
        <v>480</v>
      </c>
      <c r="Q312" s="17">
        <f t="shared" si="9"/>
        <v>0</v>
      </c>
    </row>
    <row r="313" spans="1:17" ht="10.95" hidden="1" customHeight="1" x14ac:dyDescent="0.2">
      <c r="A313" s="14">
        <v>3131019</v>
      </c>
      <c r="B313" s="12" t="s">
        <v>313</v>
      </c>
      <c r="C313" s="6" t="s">
        <v>9</v>
      </c>
      <c r="D313" s="16">
        <v>960</v>
      </c>
      <c r="E313" s="17"/>
      <c r="F313" s="17"/>
      <c r="G313" s="17"/>
      <c r="H313" s="17"/>
      <c r="I313" s="17"/>
      <c r="J313" s="17"/>
      <c r="K313" s="17">
        <f>VLOOKUP(A:A,[7]TDSheet!$B:$F,5,)</f>
        <v>960</v>
      </c>
      <c r="L313" s="17"/>
      <c r="M313" s="17"/>
      <c r="N313" s="17"/>
      <c r="O313" s="17"/>
      <c r="P313" s="17">
        <f t="shared" si="8"/>
        <v>960</v>
      </c>
      <c r="Q313" s="17">
        <f t="shared" si="9"/>
        <v>0</v>
      </c>
    </row>
    <row r="314" spans="1:17" ht="10.95" hidden="1" customHeight="1" x14ac:dyDescent="0.2">
      <c r="A314" s="14">
        <v>3131013</v>
      </c>
      <c r="B314" s="12" t="s">
        <v>314</v>
      </c>
      <c r="C314" s="6" t="s">
        <v>9</v>
      </c>
      <c r="D314" s="16">
        <v>700</v>
      </c>
      <c r="E314" s="17">
        <f>VLOOKUP(A:A,[1]TDSheet!$B:$F,5,)</f>
        <v>700</v>
      </c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>
        <f t="shared" si="8"/>
        <v>700</v>
      </c>
      <c r="Q314" s="17">
        <f t="shared" si="9"/>
        <v>0</v>
      </c>
    </row>
    <row r="315" spans="1:17" ht="10.95" hidden="1" customHeight="1" x14ac:dyDescent="0.2">
      <c r="A315" s="14">
        <v>3101207</v>
      </c>
      <c r="B315" s="12" t="s">
        <v>315</v>
      </c>
      <c r="C315" s="6" t="s">
        <v>9</v>
      </c>
      <c r="D315" s="16">
        <v>16</v>
      </c>
      <c r="E315" s="17"/>
      <c r="F315" s="17">
        <f>VLOOKUP(A:A,[2]TDSheet!$B:$F,5,)</f>
        <v>16</v>
      </c>
      <c r="G315" s="17"/>
      <c r="H315" s="17"/>
      <c r="I315" s="17"/>
      <c r="J315" s="17"/>
      <c r="K315" s="17"/>
      <c r="L315" s="17"/>
      <c r="M315" s="17"/>
      <c r="N315" s="17"/>
      <c r="O315" s="17"/>
      <c r="P315" s="17">
        <f t="shared" si="8"/>
        <v>16</v>
      </c>
      <c r="Q315" s="17">
        <f t="shared" si="9"/>
        <v>0</v>
      </c>
    </row>
    <row r="316" spans="1:17" ht="10.95" hidden="1" customHeight="1" x14ac:dyDescent="0.2">
      <c r="A316" s="14">
        <v>3101135</v>
      </c>
      <c r="B316" s="12" t="s">
        <v>316</v>
      </c>
      <c r="C316" s="6" t="s">
        <v>9</v>
      </c>
      <c r="D316" s="16">
        <v>500</v>
      </c>
      <c r="E316" s="17"/>
      <c r="F316" s="17"/>
      <c r="G316" s="17"/>
      <c r="H316" s="17"/>
      <c r="I316" s="17"/>
      <c r="J316" s="17">
        <f>VLOOKUP(A:A,[6]TDSheet!$B:$F,5,)</f>
        <v>500</v>
      </c>
      <c r="K316" s="17"/>
      <c r="L316" s="17"/>
      <c r="M316" s="17"/>
      <c r="N316" s="17"/>
      <c r="O316" s="17"/>
      <c r="P316" s="17">
        <f t="shared" si="8"/>
        <v>500</v>
      </c>
      <c r="Q316" s="17">
        <f t="shared" si="9"/>
        <v>0</v>
      </c>
    </row>
    <row r="317" spans="1:17" ht="10.95" hidden="1" customHeight="1" x14ac:dyDescent="0.2">
      <c r="A317" s="14">
        <v>1951066</v>
      </c>
      <c r="B317" s="12" t="s">
        <v>317</v>
      </c>
      <c r="C317" s="6" t="s">
        <v>9</v>
      </c>
      <c r="D317" s="16">
        <v>2350</v>
      </c>
      <c r="E317" s="17"/>
      <c r="F317" s="17"/>
      <c r="G317" s="17"/>
      <c r="H317" s="17"/>
      <c r="I317" s="17">
        <f>VLOOKUP(A:A,[5]TDSheet!$B:$F,5,)</f>
        <v>2350</v>
      </c>
      <c r="J317" s="17"/>
      <c r="K317" s="17"/>
      <c r="L317" s="17"/>
      <c r="M317" s="17"/>
      <c r="N317" s="17"/>
      <c r="O317" s="17"/>
      <c r="P317" s="17">
        <f t="shared" si="8"/>
        <v>2350</v>
      </c>
      <c r="Q317" s="17">
        <f t="shared" si="9"/>
        <v>0</v>
      </c>
    </row>
    <row r="318" spans="1:17" ht="10.95" hidden="1" customHeight="1" x14ac:dyDescent="0.2">
      <c r="A318" s="14">
        <v>3003098</v>
      </c>
      <c r="B318" s="12" t="s">
        <v>318</v>
      </c>
      <c r="C318" s="6" t="s">
        <v>9</v>
      </c>
      <c r="D318" s="16">
        <v>2880</v>
      </c>
      <c r="E318" s="17"/>
      <c r="F318" s="17"/>
      <c r="G318" s="17"/>
      <c r="H318" s="17"/>
      <c r="I318" s="17"/>
      <c r="J318" s="17"/>
      <c r="K318" s="17"/>
      <c r="L318" s="17"/>
      <c r="M318" s="17">
        <f>VLOOKUP(A:A,[9]TDSheet!$B:$F,5,)</f>
        <v>2880</v>
      </c>
      <c r="N318" s="17"/>
      <c r="O318" s="17"/>
      <c r="P318" s="17">
        <f t="shared" si="8"/>
        <v>2880</v>
      </c>
      <c r="Q318" s="17">
        <f t="shared" si="9"/>
        <v>0</v>
      </c>
    </row>
    <row r="319" spans="1:17" ht="10.95" hidden="1" customHeight="1" x14ac:dyDescent="0.2">
      <c r="A319" s="14">
        <v>6040021</v>
      </c>
      <c r="B319" s="12" t="s">
        <v>319</v>
      </c>
      <c r="C319" s="6" t="s">
        <v>9</v>
      </c>
      <c r="D319" s="16">
        <v>1200</v>
      </c>
      <c r="E319" s="17"/>
      <c r="F319" s="17"/>
      <c r="G319" s="17">
        <f>VLOOKUP(A:A,[3]TDSheet!$B:$F,5,)</f>
        <v>1200</v>
      </c>
      <c r="H319" s="17"/>
      <c r="I319" s="17"/>
      <c r="J319" s="17"/>
      <c r="K319" s="17"/>
      <c r="L319" s="17"/>
      <c r="M319" s="17"/>
      <c r="N319" s="17"/>
      <c r="O319" s="17"/>
      <c r="P319" s="17">
        <f t="shared" si="8"/>
        <v>1200</v>
      </c>
      <c r="Q319" s="17">
        <f t="shared" si="9"/>
        <v>0</v>
      </c>
    </row>
    <row r="320" spans="1:17" ht="10.95" hidden="1" customHeight="1" x14ac:dyDescent="0.2">
      <c r="A320" s="14">
        <v>5211150</v>
      </c>
      <c r="B320" s="12" t="s">
        <v>320</v>
      </c>
      <c r="C320" s="6" t="s">
        <v>9</v>
      </c>
      <c r="D320" s="16">
        <v>1280</v>
      </c>
      <c r="E320" s="17"/>
      <c r="F320" s="17"/>
      <c r="G320" s="17"/>
      <c r="H320" s="17"/>
      <c r="I320" s="17"/>
      <c r="J320" s="17"/>
      <c r="K320" s="17"/>
      <c r="L320" s="17">
        <f>VLOOKUP(A:A,[8]TDSheet!$B:$F,5,)</f>
        <v>1280</v>
      </c>
      <c r="M320" s="17"/>
      <c r="N320" s="17"/>
      <c r="O320" s="17"/>
      <c r="P320" s="17">
        <f t="shared" si="8"/>
        <v>1280</v>
      </c>
      <c r="Q320" s="17">
        <f t="shared" si="9"/>
        <v>0</v>
      </c>
    </row>
    <row r="321" spans="1:17" ht="10.95" hidden="1" customHeight="1" x14ac:dyDescent="0.2">
      <c r="A321" s="14">
        <v>5810216</v>
      </c>
      <c r="B321" s="12" t="s">
        <v>321</v>
      </c>
      <c r="C321" s="6" t="s">
        <v>9</v>
      </c>
      <c r="D321" s="16">
        <v>1440</v>
      </c>
      <c r="E321" s="17"/>
      <c r="F321" s="17"/>
      <c r="G321" s="17"/>
      <c r="H321" s="17"/>
      <c r="I321" s="17"/>
      <c r="J321" s="17"/>
      <c r="K321" s="17"/>
      <c r="L321" s="17">
        <f>VLOOKUP(A:A,[8]TDSheet!$B:$F,5,)</f>
        <v>1440</v>
      </c>
      <c r="M321" s="17"/>
      <c r="N321" s="17"/>
      <c r="O321" s="17"/>
      <c r="P321" s="17">
        <f t="shared" si="8"/>
        <v>1440</v>
      </c>
      <c r="Q321" s="17">
        <f t="shared" si="9"/>
        <v>0</v>
      </c>
    </row>
    <row r="322" spans="1:17" ht="10.95" hidden="1" customHeight="1" x14ac:dyDescent="0.2">
      <c r="A322" s="14">
        <v>5810149</v>
      </c>
      <c r="B322" s="12" t="s">
        <v>322</v>
      </c>
      <c r="C322" s="6" t="s">
        <v>9</v>
      </c>
      <c r="D322" s="16">
        <v>1080</v>
      </c>
      <c r="E322" s="17"/>
      <c r="F322" s="17"/>
      <c r="G322" s="17"/>
      <c r="H322" s="17"/>
      <c r="I322" s="17"/>
      <c r="J322" s="17"/>
      <c r="K322" s="17"/>
      <c r="L322" s="17">
        <f>VLOOKUP(A:A,[8]TDSheet!$B:$F,5,)</f>
        <v>1080</v>
      </c>
      <c r="M322" s="17"/>
      <c r="N322" s="17"/>
      <c r="O322" s="17"/>
      <c r="P322" s="17">
        <f t="shared" si="8"/>
        <v>1080</v>
      </c>
      <c r="Q322" s="17">
        <f t="shared" si="9"/>
        <v>0</v>
      </c>
    </row>
    <row r="323" spans="1:17" ht="10.95" hidden="1" customHeight="1" x14ac:dyDescent="0.2">
      <c r="A323" s="14">
        <v>5890196</v>
      </c>
      <c r="B323" s="12" t="s">
        <v>323</v>
      </c>
      <c r="C323" s="6" t="s">
        <v>9</v>
      </c>
      <c r="D323" s="16">
        <v>1200</v>
      </c>
      <c r="E323" s="17"/>
      <c r="F323" s="17"/>
      <c r="G323" s="17"/>
      <c r="H323" s="17"/>
      <c r="I323" s="17"/>
      <c r="J323" s="17"/>
      <c r="K323" s="17"/>
      <c r="L323" s="17">
        <f>VLOOKUP(A:A,[8]TDSheet!$B:$F,5,)</f>
        <v>1200</v>
      </c>
      <c r="M323" s="17"/>
      <c r="N323" s="17"/>
      <c r="O323" s="17"/>
      <c r="P323" s="17">
        <f t="shared" si="8"/>
        <v>1200</v>
      </c>
      <c r="Q323" s="17">
        <f t="shared" si="9"/>
        <v>0</v>
      </c>
    </row>
    <row r="324" spans="1:17" ht="10.95" hidden="1" customHeight="1" x14ac:dyDescent="0.2">
      <c r="A324" s="14">
        <v>5890201</v>
      </c>
      <c r="B324" s="12" t="s">
        <v>324</v>
      </c>
      <c r="C324" s="6" t="s">
        <v>9</v>
      </c>
      <c r="D324" s="16">
        <v>1200</v>
      </c>
      <c r="E324" s="17"/>
      <c r="F324" s="17"/>
      <c r="G324" s="17"/>
      <c r="H324" s="17"/>
      <c r="I324" s="17"/>
      <c r="J324" s="17"/>
      <c r="K324" s="17"/>
      <c r="L324" s="17">
        <f>VLOOKUP(A:A,[8]TDSheet!$B:$F,5,)</f>
        <v>1200</v>
      </c>
      <c r="M324" s="17"/>
      <c r="N324" s="17"/>
      <c r="O324" s="17"/>
      <c r="P324" s="17">
        <f t="shared" si="8"/>
        <v>1200</v>
      </c>
      <c r="Q324" s="17">
        <f t="shared" si="9"/>
        <v>0</v>
      </c>
    </row>
    <row r="325" spans="1:17" ht="10.95" hidden="1" customHeight="1" x14ac:dyDescent="0.2">
      <c r="A325" s="14">
        <v>5213038</v>
      </c>
      <c r="B325" s="12" t="s">
        <v>325</v>
      </c>
      <c r="C325" s="6" t="s">
        <v>9</v>
      </c>
      <c r="D325" s="16">
        <v>540</v>
      </c>
      <c r="E325" s="17"/>
      <c r="F325" s="17"/>
      <c r="G325" s="17"/>
      <c r="H325" s="17"/>
      <c r="I325" s="17"/>
      <c r="J325" s="17"/>
      <c r="K325" s="17"/>
      <c r="L325" s="17">
        <f>VLOOKUP(A:A,[8]TDSheet!$B:$F,5,)</f>
        <v>540</v>
      </c>
      <c r="M325" s="17"/>
      <c r="N325" s="17"/>
      <c r="O325" s="17"/>
      <c r="P325" s="17">
        <f t="shared" si="8"/>
        <v>540</v>
      </c>
      <c r="Q325" s="17">
        <f t="shared" si="9"/>
        <v>0</v>
      </c>
    </row>
    <row r="326" spans="1:17" ht="10.95" hidden="1" customHeight="1" x14ac:dyDescent="0.2">
      <c r="A326" s="14">
        <v>5055014</v>
      </c>
      <c r="B326" s="12" t="s">
        <v>326</v>
      </c>
      <c r="C326" s="6" t="s">
        <v>9</v>
      </c>
      <c r="D326" s="16">
        <v>1680</v>
      </c>
      <c r="E326" s="17"/>
      <c r="F326" s="17"/>
      <c r="G326" s="17"/>
      <c r="H326" s="17"/>
      <c r="I326" s="17"/>
      <c r="J326" s="17"/>
      <c r="K326" s="17"/>
      <c r="L326" s="17"/>
      <c r="M326" s="17"/>
      <c r="N326" s="17">
        <f>VLOOKUP(A:A,[10]TDSheet!$B:$F,5,)</f>
        <v>1680</v>
      </c>
      <c r="O326" s="17"/>
      <c r="P326" s="17">
        <f t="shared" si="8"/>
        <v>1680</v>
      </c>
      <c r="Q326" s="17">
        <f t="shared" si="9"/>
        <v>0</v>
      </c>
    </row>
    <row r="327" spans="1:17" ht="10.95" hidden="1" customHeight="1" x14ac:dyDescent="0.2">
      <c r="A327" s="14">
        <v>5093546</v>
      </c>
      <c r="B327" s="12" t="s">
        <v>327</v>
      </c>
      <c r="C327" s="6" t="s">
        <v>9</v>
      </c>
      <c r="D327" s="16">
        <v>1680</v>
      </c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>
        <f>VLOOKUP(A:A,[11]TDSheet!$B:$F,5,)</f>
        <v>1680</v>
      </c>
      <c r="P327" s="17">
        <f t="shared" si="8"/>
        <v>1680</v>
      </c>
      <c r="Q327" s="17">
        <f t="shared" si="9"/>
        <v>0</v>
      </c>
    </row>
    <row r="328" spans="1:17" ht="10.95" hidden="1" customHeight="1" x14ac:dyDescent="0.2">
      <c r="A328" s="14">
        <v>5093697</v>
      </c>
      <c r="B328" s="12" t="s">
        <v>328</v>
      </c>
      <c r="C328" s="6" t="s">
        <v>9</v>
      </c>
      <c r="D328" s="16">
        <v>828</v>
      </c>
      <c r="E328" s="17"/>
      <c r="F328" s="17">
        <f>VLOOKUP(A:A,[2]TDSheet!$B:$F,5,)</f>
        <v>828</v>
      </c>
      <c r="G328" s="17"/>
      <c r="H328" s="17"/>
      <c r="I328" s="17"/>
      <c r="J328" s="17"/>
      <c r="K328" s="17"/>
      <c r="L328" s="17"/>
      <c r="M328" s="17"/>
      <c r="N328" s="17"/>
      <c r="O328" s="17"/>
      <c r="P328" s="17">
        <f t="shared" si="8"/>
        <v>828</v>
      </c>
      <c r="Q328" s="17">
        <f t="shared" si="9"/>
        <v>0</v>
      </c>
    </row>
    <row r="329" spans="1:17" ht="10.95" hidden="1" customHeight="1" x14ac:dyDescent="0.2">
      <c r="A329" s="14">
        <v>5094000</v>
      </c>
      <c r="B329" s="12" t="s">
        <v>329</v>
      </c>
      <c r="C329" s="6" t="s">
        <v>9</v>
      </c>
      <c r="D329" s="16">
        <v>420</v>
      </c>
      <c r="E329" s="17"/>
      <c r="F329" s="17"/>
      <c r="G329" s="17">
        <f>VLOOKUP(A:A,[3]TDSheet!$B:$F,5,)</f>
        <v>420</v>
      </c>
      <c r="H329" s="17"/>
      <c r="I329" s="17"/>
      <c r="J329" s="17"/>
      <c r="K329" s="17"/>
      <c r="L329" s="17"/>
      <c r="M329" s="17"/>
      <c r="N329" s="17"/>
      <c r="O329" s="17"/>
      <c r="P329" s="17">
        <f t="shared" si="8"/>
        <v>420</v>
      </c>
      <c r="Q329" s="17">
        <f t="shared" si="9"/>
        <v>0</v>
      </c>
    </row>
    <row r="330" spans="1:17" ht="10.95" hidden="1" customHeight="1" x14ac:dyDescent="0.2">
      <c r="A330" s="14">
        <v>5093601</v>
      </c>
      <c r="B330" s="12" t="s">
        <v>330</v>
      </c>
      <c r="C330" s="6" t="s">
        <v>9</v>
      </c>
      <c r="D330" s="16">
        <v>960</v>
      </c>
      <c r="E330" s="17"/>
      <c r="F330" s="17">
        <f>VLOOKUP(A:A,[2]TDSheet!$B:$F,5,)</f>
        <v>960</v>
      </c>
      <c r="G330" s="17"/>
      <c r="H330" s="17"/>
      <c r="I330" s="17"/>
      <c r="J330" s="17"/>
      <c r="K330" s="17"/>
      <c r="L330" s="17"/>
      <c r="M330" s="17"/>
      <c r="N330" s="17"/>
      <c r="O330" s="17"/>
      <c r="P330" s="17">
        <f t="shared" si="8"/>
        <v>960</v>
      </c>
      <c r="Q330" s="17">
        <f t="shared" si="9"/>
        <v>0</v>
      </c>
    </row>
    <row r="331" spans="1:17" ht="10.95" hidden="1" customHeight="1" x14ac:dyDescent="0.2">
      <c r="A331" s="14">
        <v>5311097</v>
      </c>
      <c r="B331" s="12" t="s">
        <v>331</v>
      </c>
      <c r="C331" s="6" t="s">
        <v>9</v>
      </c>
      <c r="D331" s="16">
        <v>840</v>
      </c>
      <c r="E331" s="17"/>
      <c r="F331" s="17"/>
      <c r="G331" s="17"/>
      <c r="H331" s="17"/>
      <c r="I331" s="17">
        <f>VLOOKUP(A:A,[5]TDSheet!$B:$F,5,)</f>
        <v>840</v>
      </c>
      <c r="J331" s="17"/>
      <c r="K331" s="17"/>
      <c r="L331" s="17"/>
      <c r="M331" s="17"/>
      <c r="N331" s="17"/>
      <c r="O331" s="17"/>
      <c r="P331" s="17">
        <f t="shared" ref="P331:P394" si="10">SUM(E331:O331)</f>
        <v>840</v>
      </c>
      <c r="Q331" s="17">
        <f t="shared" ref="Q331:Q394" si="11">D331-P331</f>
        <v>0</v>
      </c>
    </row>
    <row r="332" spans="1:17" ht="10.95" hidden="1" customHeight="1" x14ac:dyDescent="0.2">
      <c r="A332" s="14">
        <v>5231365</v>
      </c>
      <c r="B332" s="12" t="s">
        <v>332</v>
      </c>
      <c r="C332" s="6" t="s">
        <v>9</v>
      </c>
      <c r="D332" s="16">
        <v>480</v>
      </c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>
        <f>VLOOKUP(A:A,[11]TDSheet!$B:$F,5,)</f>
        <v>480</v>
      </c>
      <c r="P332" s="17">
        <f t="shared" si="10"/>
        <v>480</v>
      </c>
      <c r="Q332" s="17">
        <f t="shared" si="11"/>
        <v>0</v>
      </c>
    </row>
    <row r="333" spans="1:17" ht="10.95" hidden="1" customHeight="1" x14ac:dyDescent="0.2">
      <c r="A333" s="14">
        <v>1870016</v>
      </c>
      <c r="B333" s="12" t="s">
        <v>333</v>
      </c>
      <c r="C333" s="6" t="s">
        <v>9</v>
      </c>
      <c r="D333" s="16">
        <v>720</v>
      </c>
      <c r="E333" s="17"/>
      <c r="F333" s="17"/>
      <c r="G333" s="17">
        <f>VLOOKUP(A:A,[3]TDSheet!$B:$F,5,)</f>
        <v>720</v>
      </c>
      <c r="H333" s="17"/>
      <c r="I333" s="17"/>
      <c r="J333" s="17"/>
      <c r="K333" s="17"/>
      <c r="L333" s="17"/>
      <c r="M333" s="17"/>
      <c r="N333" s="17"/>
      <c r="O333" s="17"/>
      <c r="P333" s="17">
        <f t="shared" si="10"/>
        <v>720</v>
      </c>
      <c r="Q333" s="17">
        <f t="shared" si="11"/>
        <v>0</v>
      </c>
    </row>
    <row r="334" spans="1:17" ht="10.95" hidden="1" customHeight="1" x14ac:dyDescent="0.2">
      <c r="A334" s="14">
        <v>4010008</v>
      </c>
      <c r="B334" s="12" t="s">
        <v>334</v>
      </c>
      <c r="C334" s="6" t="s">
        <v>9</v>
      </c>
      <c r="D334" s="16">
        <v>2240</v>
      </c>
      <c r="E334" s="17"/>
      <c r="F334" s="17"/>
      <c r="G334" s="17"/>
      <c r="H334" s="17"/>
      <c r="I334" s="17"/>
      <c r="J334" s="17">
        <f>VLOOKUP(A:A,[6]TDSheet!$B:$F,5,)</f>
        <v>2240</v>
      </c>
      <c r="K334" s="17"/>
      <c r="L334" s="17"/>
      <c r="M334" s="17"/>
      <c r="N334" s="17"/>
      <c r="O334" s="17"/>
      <c r="P334" s="17">
        <f t="shared" si="10"/>
        <v>2240</v>
      </c>
      <c r="Q334" s="17">
        <f t="shared" si="11"/>
        <v>0</v>
      </c>
    </row>
    <row r="335" spans="1:17" ht="10.95" hidden="1" customHeight="1" x14ac:dyDescent="0.2">
      <c r="A335" s="14">
        <v>4000306</v>
      </c>
      <c r="B335" s="12" t="s">
        <v>335</v>
      </c>
      <c r="C335" s="6" t="s">
        <v>9</v>
      </c>
      <c r="D335" s="16">
        <v>840</v>
      </c>
      <c r="E335" s="17"/>
      <c r="F335" s="17"/>
      <c r="G335" s="17"/>
      <c r="H335" s="17"/>
      <c r="I335" s="17">
        <f>VLOOKUP(A:A,[5]TDSheet!$B:$F,5,)</f>
        <v>840</v>
      </c>
      <c r="J335" s="17"/>
      <c r="K335" s="17"/>
      <c r="L335" s="17"/>
      <c r="M335" s="17"/>
      <c r="N335" s="17"/>
      <c r="O335" s="17"/>
      <c r="P335" s="17">
        <f t="shared" si="10"/>
        <v>840</v>
      </c>
      <c r="Q335" s="17">
        <f t="shared" si="11"/>
        <v>0</v>
      </c>
    </row>
    <row r="336" spans="1:17" ht="10.95" hidden="1" customHeight="1" x14ac:dyDescent="0.2">
      <c r="A336" s="14">
        <v>4000472</v>
      </c>
      <c r="B336" s="12" t="s">
        <v>336</v>
      </c>
      <c r="C336" s="6" t="s">
        <v>9</v>
      </c>
      <c r="D336" s="16">
        <v>1440</v>
      </c>
      <c r="E336" s="17"/>
      <c r="F336" s="17"/>
      <c r="G336" s="17"/>
      <c r="H336" s="17"/>
      <c r="I336" s="17"/>
      <c r="J336" s="17"/>
      <c r="K336" s="17"/>
      <c r="L336" s="17"/>
      <c r="M336" s="17">
        <f>VLOOKUP(A:A,[9]TDSheet!$B:$F,5,)</f>
        <v>1440</v>
      </c>
      <c r="N336" s="17"/>
      <c r="O336" s="17"/>
      <c r="P336" s="17">
        <f t="shared" si="10"/>
        <v>1440</v>
      </c>
      <c r="Q336" s="17">
        <f t="shared" si="11"/>
        <v>0</v>
      </c>
    </row>
    <row r="337" spans="1:17" ht="10.95" hidden="1" customHeight="1" x14ac:dyDescent="0.2">
      <c r="A337" s="14">
        <v>5006284</v>
      </c>
      <c r="B337" s="12" t="s">
        <v>337</v>
      </c>
      <c r="C337" s="6" t="s">
        <v>9</v>
      </c>
      <c r="D337" s="16">
        <v>720</v>
      </c>
      <c r="E337" s="17"/>
      <c r="F337" s="17"/>
      <c r="G337" s="17"/>
      <c r="H337" s="17"/>
      <c r="I337" s="17"/>
      <c r="J337" s="17"/>
      <c r="K337" s="17"/>
      <c r="L337" s="17"/>
      <c r="M337" s="17"/>
      <c r="N337" s="17">
        <f>VLOOKUP(A:A,[10]TDSheet!$B:$F,5,)</f>
        <v>720</v>
      </c>
      <c r="O337" s="17"/>
      <c r="P337" s="17">
        <f t="shared" si="10"/>
        <v>720</v>
      </c>
      <c r="Q337" s="17">
        <f t="shared" si="11"/>
        <v>0</v>
      </c>
    </row>
    <row r="338" spans="1:17" ht="10.95" hidden="1" customHeight="1" x14ac:dyDescent="0.2">
      <c r="A338" s="14">
        <v>1972027</v>
      </c>
      <c r="B338" s="12" t="s">
        <v>338</v>
      </c>
      <c r="C338" s="6" t="s">
        <v>9</v>
      </c>
      <c r="D338" s="16">
        <v>840</v>
      </c>
      <c r="E338" s="17"/>
      <c r="F338" s="17"/>
      <c r="G338" s="17"/>
      <c r="H338" s="17"/>
      <c r="I338" s="17"/>
      <c r="J338" s="17"/>
      <c r="K338" s="17"/>
      <c r="L338" s="17"/>
      <c r="M338" s="17"/>
      <c r="N338" s="17">
        <f>VLOOKUP(A:A,[10]TDSheet!$B:$F,5,)</f>
        <v>840</v>
      </c>
      <c r="O338" s="17"/>
      <c r="P338" s="17">
        <f t="shared" si="10"/>
        <v>840</v>
      </c>
      <c r="Q338" s="17">
        <f t="shared" si="11"/>
        <v>0</v>
      </c>
    </row>
    <row r="339" spans="1:17" ht="10.95" customHeight="1" x14ac:dyDescent="0.2">
      <c r="A339" s="14">
        <v>1933225</v>
      </c>
      <c r="B339" s="12" t="s">
        <v>339</v>
      </c>
      <c r="C339" s="6" t="s">
        <v>9</v>
      </c>
      <c r="D339" s="16">
        <v>1002</v>
      </c>
      <c r="E339" s="17"/>
      <c r="F339" s="17"/>
      <c r="G339" s="17"/>
      <c r="H339" s="17"/>
      <c r="I339" s="17"/>
      <c r="J339" s="17">
        <f>VLOOKUP(A:A,[6]TDSheet!$B:$F,5,)</f>
        <v>1000</v>
      </c>
      <c r="K339" s="17"/>
      <c r="L339" s="17"/>
      <c r="M339" s="17"/>
      <c r="N339" s="17"/>
      <c r="O339" s="17"/>
      <c r="P339" s="17">
        <f t="shared" si="10"/>
        <v>1000</v>
      </c>
      <c r="Q339" s="17">
        <f t="shared" si="11"/>
        <v>2</v>
      </c>
    </row>
    <row r="340" spans="1:17" ht="10.95" hidden="1" customHeight="1" x14ac:dyDescent="0.2">
      <c r="A340" s="14">
        <v>5608893</v>
      </c>
      <c r="B340" s="12" t="s">
        <v>340</v>
      </c>
      <c r="C340" s="6" t="s">
        <v>9</v>
      </c>
      <c r="D340" s="16">
        <v>1680</v>
      </c>
      <c r="E340" s="17"/>
      <c r="F340" s="17"/>
      <c r="G340" s="17">
        <f>VLOOKUP(A:A,[3]TDSheet!$B:$F,5,)</f>
        <v>1680</v>
      </c>
      <c r="H340" s="17"/>
      <c r="I340" s="17"/>
      <c r="J340" s="17"/>
      <c r="K340" s="17"/>
      <c r="L340" s="17"/>
      <c r="M340" s="17"/>
      <c r="N340" s="17"/>
      <c r="O340" s="17"/>
      <c r="P340" s="17">
        <f t="shared" si="10"/>
        <v>1680</v>
      </c>
      <c r="Q340" s="17">
        <f t="shared" si="11"/>
        <v>0</v>
      </c>
    </row>
    <row r="341" spans="1:17" ht="10.95" hidden="1" customHeight="1" x14ac:dyDescent="0.2">
      <c r="A341" s="14">
        <v>1881057</v>
      </c>
      <c r="B341" s="12" t="s">
        <v>341</v>
      </c>
      <c r="C341" s="6" t="s">
        <v>9</v>
      </c>
      <c r="D341" s="16">
        <v>1800</v>
      </c>
      <c r="E341" s="17"/>
      <c r="F341" s="17"/>
      <c r="G341" s="17"/>
      <c r="H341" s="17">
        <f>VLOOKUP(A:A,[4]TDSheet!$B:$F,5,)</f>
        <v>1800</v>
      </c>
      <c r="I341" s="17"/>
      <c r="J341" s="17"/>
      <c r="K341" s="17"/>
      <c r="L341" s="17"/>
      <c r="M341" s="17"/>
      <c r="N341" s="17"/>
      <c r="O341" s="17"/>
      <c r="P341" s="17">
        <f t="shared" si="10"/>
        <v>1800</v>
      </c>
      <c r="Q341" s="17">
        <f t="shared" si="11"/>
        <v>0</v>
      </c>
    </row>
    <row r="342" spans="1:17" ht="10.95" hidden="1" customHeight="1" x14ac:dyDescent="0.2">
      <c r="A342" s="14">
        <v>5930146</v>
      </c>
      <c r="B342" s="12" t="s">
        <v>342</v>
      </c>
      <c r="C342" s="6" t="s">
        <v>9</v>
      </c>
      <c r="D342" s="16">
        <v>1440</v>
      </c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>
        <f>VLOOKUP(A:A,[11]TDSheet!$B:$F,5,)</f>
        <v>1440</v>
      </c>
      <c r="P342" s="17">
        <f t="shared" si="10"/>
        <v>1440</v>
      </c>
      <c r="Q342" s="17">
        <f t="shared" si="11"/>
        <v>0</v>
      </c>
    </row>
    <row r="343" spans="1:17" ht="10.95" hidden="1" customHeight="1" x14ac:dyDescent="0.2">
      <c r="A343" s="14">
        <v>5930015</v>
      </c>
      <c r="B343" s="12" t="s">
        <v>343</v>
      </c>
      <c r="C343" s="6" t="s">
        <v>9</v>
      </c>
      <c r="D343" s="16">
        <v>1440</v>
      </c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>
        <f>VLOOKUP(A:A,[11]TDSheet!$B:$F,5,)</f>
        <v>1440</v>
      </c>
      <c r="P343" s="17">
        <f t="shared" si="10"/>
        <v>1440</v>
      </c>
      <c r="Q343" s="17">
        <f t="shared" si="11"/>
        <v>0</v>
      </c>
    </row>
    <row r="344" spans="1:17" ht="10.95" hidden="1" customHeight="1" x14ac:dyDescent="0.2">
      <c r="A344" s="14">
        <v>5244914</v>
      </c>
      <c r="B344" s="12" t="s">
        <v>344</v>
      </c>
      <c r="C344" s="6" t="s">
        <v>9</v>
      </c>
      <c r="D344" s="16">
        <v>1680</v>
      </c>
      <c r="E344" s="17">
        <f>VLOOKUP(A:A,[1]TDSheet!$B:$F,5,)</f>
        <v>1680</v>
      </c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>
        <f t="shared" si="10"/>
        <v>1680</v>
      </c>
      <c r="Q344" s="17">
        <f t="shared" si="11"/>
        <v>0</v>
      </c>
    </row>
    <row r="345" spans="1:17" ht="10.95" hidden="1" customHeight="1" x14ac:dyDescent="0.2">
      <c r="A345" s="14">
        <v>3217106</v>
      </c>
      <c r="B345" s="12" t="s">
        <v>345</v>
      </c>
      <c r="C345" s="6" t="s">
        <v>9</v>
      </c>
      <c r="D345" s="16">
        <v>1200</v>
      </c>
      <c r="E345" s="17"/>
      <c r="F345" s="17"/>
      <c r="G345" s="17"/>
      <c r="H345" s="17"/>
      <c r="I345" s="17"/>
      <c r="J345" s="17"/>
      <c r="K345" s="17"/>
      <c r="L345" s="17"/>
      <c r="M345" s="17">
        <f>VLOOKUP(A:A,[9]TDSheet!$B:$F,5,)</f>
        <v>1200</v>
      </c>
      <c r="N345" s="17"/>
      <c r="O345" s="17"/>
      <c r="P345" s="17">
        <f t="shared" si="10"/>
        <v>1200</v>
      </c>
      <c r="Q345" s="17">
        <f t="shared" si="11"/>
        <v>0</v>
      </c>
    </row>
    <row r="346" spans="1:17" ht="10.95" hidden="1" customHeight="1" x14ac:dyDescent="0.2">
      <c r="A346" s="14">
        <v>3002075</v>
      </c>
      <c r="B346" s="12" t="s">
        <v>346</v>
      </c>
      <c r="C346" s="6" t="s">
        <v>9</v>
      </c>
      <c r="D346" s="16">
        <v>2240</v>
      </c>
      <c r="E346" s="17"/>
      <c r="F346" s="17"/>
      <c r="G346" s="17">
        <f>VLOOKUP(A:A,[3]TDSheet!$B:$F,5,)</f>
        <v>2240</v>
      </c>
      <c r="H346" s="17"/>
      <c r="I346" s="17"/>
      <c r="J346" s="17"/>
      <c r="K346" s="17"/>
      <c r="L346" s="17"/>
      <c r="M346" s="17"/>
      <c r="N346" s="17"/>
      <c r="O346" s="17"/>
      <c r="P346" s="17">
        <f t="shared" si="10"/>
        <v>2240</v>
      </c>
      <c r="Q346" s="17">
        <f t="shared" si="11"/>
        <v>0</v>
      </c>
    </row>
    <row r="347" spans="1:17" ht="10.95" hidden="1" customHeight="1" x14ac:dyDescent="0.2">
      <c r="A347" s="14">
        <v>3005323</v>
      </c>
      <c r="B347" s="12" t="s">
        <v>347</v>
      </c>
      <c r="C347" s="6" t="s">
        <v>9</v>
      </c>
      <c r="D347" s="16">
        <v>560</v>
      </c>
      <c r="E347" s="17"/>
      <c r="F347" s="17"/>
      <c r="G347" s="17"/>
      <c r="H347" s="17"/>
      <c r="I347" s="17">
        <f>VLOOKUP(A:A,[5]TDSheet!$B:$F,5,)</f>
        <v>560</v>
      </c>
      <c r="J347" s="17"/>
      <c r="K347" s="17"/>
      <c r="L347" s="17"/>
      <c r="M347" s="17"/>
      <c r="N347" s="17"/>
      <c r="O347" s="17"/>
      <c r="P347" s="17">
        <f t="shared" si="10"/>
        <v>560</v>
      </c>
      <c r="Q347" s="17">
        <f t="shared" si="11"/>
        <v>0</v>
      </c>
    </row>
    <row r="348" spans="1:17" ht="10.95" hidden="1" customHeight="1" x14ac:dyDescent="0.2">
      <c r="A348" s="14">
        <v>3012175</v>
      </c>
      <c r="B348" s="12" t="s">
        <v>348</v>
      </c>
      <c r="C348" s="6" t="s">
        <v>9</v>
      </c>
      <c r="D348" s="16">
        <v>2040</v>
      </c>
      <c r="E348" s="17"/>
      <c r="F348" s="17"/>
      <c r="G348" s="17"/>
      <c r="H348" s="17"/>
      <c r="I348" s="17">
        <f>VLOOKUP(A:A,[5]TDSheet!$B:$F,5,)</f>
        <v>960</v>
      </c>
      <c r="J348" s="17"/>
      <c r="K348" s="17"/>
      <c r="L348" s="17"/>
      <c r="M348" s="17">
        <f>VLOOKUP(A:A,[9]TDSheet!$B:$F,5,)</f>
        <v>1080</v>
      </c>
      <c r="N348" s="17"/>
      <c r="O348" s="17"/>
      <c r="P348" s="17">
        <f t="shared" si="10"/>
        <v>2040</v>
      </c>
      <c r="Q348" s="17">
        <f t="shared" si="11"/>
        <v>0</v>
      </c>
    </row>
    <row r="349" spans="1:17" ht="10.95" hidden="1" customHeight="1" x14ac:dyDescent="0.2">
      <c r="A349" s="14">
        <v>3013034</v>
      </c>
      <c r="B349" s="12" t="s">
        <v>349</v>
      </c>
      <c r="C349" s="6" t="s">
        <v>9</v>
      </c>
      <c r="D349" s="16">
        <v>800</v>
      </c>
      <c r="E349" s="17"/>
      <c r="F349" s="17"/>
      <c r="G349" s="17"/>
      <c r="H349" s="17"/>
      <c r="I349" s="17"/>
      <c r="J349" s="17"/>
      <c r="K349" s="17">
        <f>VLOOKUP(A:A,[7]TDSheet!$B:$F,5,)</f>
        <v>800</v>
      </c>
      <c r="L349" s="17"/>
      <c r="M349" s="17"/>
      <c r="N349" s="17"/>
      <c r="O349" s="17"/>
      <c r="P349" s="17">
        <f t="shared" si="10"/>
        <v>800</v>
      </c>
      <c r="Q349" s="17">
        <f t="shared" si="11"/>
        <v>0</v>
      </c>
    </row>
    <row r="350" spans="1:17" ht="10.95" hidden="1" customHeight="1" x14ac:dyDescent="0.2">
      <c r="A350" s="14">
        <v>3005315</v>
      </c>
      <c r="B350" s="12" t="s">
        <v>350</v>
      </c>
      <c r="C350" s="6" t="s">
        <v>9</v>
      </c>
      <c r="D350" s="16">
        <v>480</v>
      </c>
      <c r="E350" s="17"/>
      <c r="F350" s="17"/>
      <c r="G350" s="17"/>
      <c r="H350" s="17"/>
      <c r="I350" s="17"/>
      <c r="J350" s="17"/>
      <c r="K350" s="17">
        <f>VLOOKUP(A:A,[7]TDSheet!$B:$F,5,)</f>
        <v>480</v>
      </c>
      <c r="L350" s="17"/>
      <c r="M350" s="17"/>
      <c r="N350" s="17"/>
      <c r="O350" s="17"/>
      <c r="P350" s="17">
        <f t="shared" si="10"/>
        <v>480</v>
      </c>
      <c r="Q350" s="17">
        <f t="shared" si="11"/>
        <v>0</v>
      </c>
    </row>
    <row r="351" spans="1:17" ht="10.95" hidden="1" customHeight="1" x14ac:dyDescent="0.2">
      <c r="A351" s="14">
        <v>5093720</v>
      </c>
      <c r="B351" s="12" t="s">
        <v>351</v>
      </c>
      <c r="C351" s="6" t="s">
        <v>9</v>
      </c>
      <c r="D351" s="16">
        <v>2640</v>
      </c>
      <c r="E351" s="17"/>
      <c r="F351" s="17"/>
      <c r="G351" s="17"/>
      <c r="H351" s="17"/>
      <c r="I351" s="17"/>
      <c r="J351" s="17"/>
      <c r="K351" s="17"/>
      <c r="L351" s="17">
        <f>VLOOKUP(A:A,[8]TDSheet!$B:$F,5,)</f>
        <v>2640</v>
      </c>
      <c r="M351" s="17"/>
      <c r="N351" s="17"/>
      <c r="O351" s="17"/>
      <c r="P351" s="17">
        <f t="shared" si="10"/>
        <v>2640</v>
      </c>
      <c r="Q351" s="17">
        <f t="shared" si="11"/>
        <v>0</v>
      </c>
    </row>
    <row r="352" spans="1:17" ht="10.95" hidden="1" customHeight="1" x14ac:dyDescent="0.2">
      <c r="A352" s="14">
        <v>5091653</v>
      </c>
      <c r="B352" s="12" t="s">
        <v>352</v>
      </c>
      <c r="C352" s="6" t="s">
        <v>9</v>
      </c>
      <c r="D352" s="16">
        <v>720</v>
      </c>
      <c r="E352" s="17"/>
      <c r="F352" s="17">
        <f>VLOOKUP(A:A,[2]TDSheet!$B:$F,5,)</f>
        <v>720</v>
      </c>
      <c r="G352" s="17"/>
      <c r="H352" s="17"/>
      <c r="I352" s="17"/>
      <c r="J352" s="17"/>
      <c r="K352" s="17"/>
      <c r="L352" s="17"/>
      <c r="M352" s="17"/>
      <c r="N352" s="17"/>
      <c r="O352" s="17"/>
      <c r="P352" s="17">
        <f t="shared" si="10"/>
        <v>720</v>
      </c>
      <c r="Q352" s="17">
        <f t="shared" si="11"/>
        <v>0</v>
      </c>
    </row>
    <row r="353" spans="1:17" ht="10.95" hidden="1" customHeight="1" x14ac:dyDescent="0.2">
      <c r="A353" s="14">
        <v>5054077</v>
      </c>
      <c r="B353" s="12" t="s">
        <v>353</v>
      </c>
      <c r="C353" s="6" t="s">
        <v>9</v>
      </c>
      <c r="D353" s="16">
        <v>1920</v>
      </c>
      <c r="E353" s="17"/>
      <c r="F353" s="17"/>
      <c r="G353" s="17"/>
      <c r="H353" s="17"/>
      <c r="I353" s="17"/>
      <c r="J353" s="17"/>
      <c r="K353" s="17"/>
      <c r="L353" s="17"/>
      <c r="M353" s="17"/>
      <c r="N353" s="17">
        <f>VLOOKUP(A:A,[10]TDSheet!$B:$F,5,)</f>
        <v>1920</v>
      </c>
      <c r="O353" s="17"/>
      <c r="P353" s="17">
        <f t="shared" si="10"/>
        <v>1920</v>
      </c>
      <c r="Q353" s="17">
        <f t="shared" si="11"/>
        <v>0</v>
      </c>
    </row>
    <row r="354" spans="1:17" ht="10.95" hidden="1" customHeight="1" x14ac:dyDescent="0.2">
      <c r="A354" s="14">
        <v>5054146</v>
      </c>
      <c r="B354" s="12" t="s">
        <v>354</v>
      </c>
      <c r="C354" s="6" t="s">
        <v>9</v>
      </c>
      <c r="D354" s="16">
        <v>1440</v>
      </c>
      <c r="E354" s="17"/>
      <c r="F354" s="17"/>
      <c r="G354" s="17"/>
      <c r="H354" s="17"/>
      <c r="I354" s="17"/>
      <c r="J354" s="17"/>
      <c r="K354" s="17">
        <f>VLOOKUP(A:A,[7]TDSheet!$B:$F,5,)</f>
        <v>1440</v>
      </c>
      <c r="L354" s="17"/>
      <c r="M354" s="17"/>
      <c r="N354" s="17"/>
      <c r="O354" s="17"/>
      <c r="P354" s="17">
        <f t="shared" si="10"/>
        <v>1440</v>
      </c>
      <c r="Q354" s="17">
        <f t="shared" si="11"/>
        <v>0</v>
      </c>
    </row>
    <row r="355" spans="1:17" ht="10.95" hidden="1" customHeight="1" x14ac:dyDescent="0.2">
      <c r="A355" s="14">
        <v>3000307</v>
      </c>
      <c r="B355" s="12" t="s">
        <v>355</v>
      </c>
      <c r="C355" s="6" t="s">
        <v>9</v>
      </c>
      <c r="D355" s="16">
        <v>360</v>
      </c>
      <c r="E355" s="17"/>
      <c r="F355" s="17"/>
      <c r="G355" s="17"/>
      <c r="H355" s="17"/>
      <c r="I355" s="17"/>
      <c r="J355" s="17">
        <f>VLOOKUP(A:A,[6]TDSheet!$B:$F,5,)</f>
        <v>360</v>
      </c>
      <c r="K355" s="17"/>
      <c r="L355" s="17"/>
      <c r="M355" s="17"/>
      <c r="N355" s="17"/>
      <c r="O355" s="17"/>
      <c r="P355" s="17">
        <f t="shared" si="10"/>
        <v>360</v>
      </c>
      <c r="Q355" s="17">
        <f t="shared" si="11"/>
        <v>0</v>
      </c>
    </row>
    <row r="356" spans="1:17" ht="10.95" hidden="1" customHeight="1" x14ac:dyDescent="0.2">
      <c r="A356" s="14">
        <v>3000175</v>
      </c>
      <c r="B356" s="12" t="s">
        <v>356</v>
      </c>
      <c r="C356" s="6" t="s">
        <v>9</v>
      </c>
      <c r="D356" s="16">
        <v>1920</v>
      </c>
      <c r="E356" s="17"/>
      <c r="F356" s="17"/>
      <c r="G356" s="17"/>
      <c r="H356" s="17">
        <f>VLOOKUP(A:A,[4]TDSheet!$B:$F,5,)</f>
        <v>1920</v>
      </c>
      <c r="I356" s="17"/>
      <c r="J356" s="17"/>
      <c r="K356" s="17"/>
      <c r="L356" s="17"/>
      <c r="M356" s="17"/>
      <c r="N356" s="17"/>
      <c r="O356" s="17"/>
      <c r="P356" s="17">
        <f t="shared" si="10"/>
        <v>1920</v>
      </c>
      <c r="Q356" s="17">
        <f t="shared" si="11"/>
        <v>0</v>
      </c>
    </row>
    <row r="357" spans="1:17" ht="10.95" hidden="1" customHeight="1" x14ac:dyDescent="0.2">
      <c r="A357" s="14">
        <v>3000555</v>
      </c>
      <c r="B357" s="12" t="s">
        <v>357</v>
      </c>
      <c r="C357" s="6" t="s">
        <v>9</v>
      </c>
      <c r="D357" s="16">
        <v>1920</v>
      </c>
      <c r="E357" s="17">
        <f>VLOOKUP(A:A,[1]TDSheet!$B:$F,5,)</f>
        <v>1920</v>
      </c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>
        <f t="shared" si="10"/>
        <v>1920</v>
      </c>
      <c r="Q357" s="17">
        <f t="shared" si="11"/>
        <v>0</v>
      </c>
    </row>
    <row r="358" spans="1:17" ht="10.95" hidden="1" customHeight="1" x14ac:dyDescent="0.2">
      <c r="A358" s="14">
        <v>5210437</v>
      </c>
      <c r="B358" s="12" t="s">
        <v>358</v>
      </c>
      <c r="C358" s="6" t="s">
        <v>9</v>
      </c>
      <c r="D358" s="16">
        <v>1080</v>
      </c>
      <c r="E358" s="17"/>
      <c r="F358" s="17"/>
      <c r="G358" s="17"/>
      <c r="H358" s="17"/>
      <c r="I358" s="17"/>
      <c r="J358" s="17">
        <f>VLOOKUP(A:A,[6]TDSheet!$B:$F,5,)</f>
        <v>1080</v>
      </c>
      <c r="K358" s="17"/>
      <c r="L358" s="17"/>
      <c r="M358" s="17"/>
      <c r="N358" s="17"/>
      <c r="O358" s="17"/>
      <c r="P358" s="17">
        <f t="shared" si="10"/>
        <v>1080</v>
      </c>
      <c r="Q358" s="17">
        <f t="shared" si="11"/>
        <v>0</v>
      </c>
    </row>
    <row r="359" spans="1:17" ht="10.95" hidden="1" customHeight="1" x14ac:dyDescent="0.2">
      <c r="A359" s="14">
        <v>3215711</v>
      </c>
      <c r="B359" s="12" t="s">
        <v>359</v>
      </c>
      <c r="C359" s="6" t="s">
        <v>9</v>
      </c>
      <c r="D359" s="16">
        <v>1330</v>
      </c>
      <c r="E359" s="17"/>
      <c r="F359" s="17"/>
      <c r="G359" s="17"/>
      <c r="H359" s="17"/>
      <c r="I359" s="17"/>
      <c r="J359" s="17"/>
      <c r="K359" s="17">
        <f>VLOOKUP(A:A,[7]TDSheet!$B:$F,5,)</f>
        <v>1330</v>
      </c>
      <c r="L359" s="17"/>
      <c r="M359" s="17"/>
      <c r="N359" s="17"/>
      <c r="O359" s="17"/>
      <c r="P359" s="17">
        <f t="shared" si="10"/>
        <v>1330</v>
      </c>
      <c r="Q359" s="17">
        <f t="shared" si="11"/>
        <v>0</v>
      </c>
    </row>
    <row r="360" spans="1:17" ht="10.95" hidden="1" customHeight="1" x14ac:dyDescent="0.2">
      <c r="A360" s="14">
        <v>5036444</v>
      </c>
      <c r="B360" s="12" t="s">
        <v>360</v>
      </c>
      <c r="C360" s="6" t="s">
        <v>9</v>
      </c>
      <c r="D360" s="16">
        <v>840</v>
      </c>
      <c r="E360" s="17"/>
      <c r="F360" s="17"/>
      <c r="G360" s="17"/>
      <c r="H360" s="17"/>
      <c r="I360" s="17">
        <f>VLOOKUP(A:A,[5]TDSheet!$B:$F,5,)</f>
        <v>840</v>
      </c>
      <c r="J360" s="17"/>
      <c r="K360" s="17"/>
      <c r="L360" s="17"/>
      <c r="M360" s="17"/>
      <c r="N360" s="17"/>
      <c r="O360" s="17"/>
      <c r="P360" s="17">
        <f t="shared" si="10"/>
        <v>840</v>
      </c>
      <c r="Q360" s="17">
        <f t="shared" si="11"/>
        <v>0</v>
      </c>
    </row>
    <row r="361" spans="1:17" ht="10.95" hidden="1" customHeight="1" x14ac:dyDescent="0.2">
      <c r="A361" s="14">
        <v>3130173</v>
      </c>
      <c r="B361" s="12" t="s">
        <v>361</v>
      </c>
      <c r="C361" s="6" t="s">
        <v>9</v>
      </c>
      <c r="D361" s="16">
        <v>1190</v>
      </c>
      <c r="E361" s="17"/>
      <c r="F361" s="17"/>
      <c r="G361" s="17"/>
      <c r="H361" s="17"/>
      <c r="I361" s="17"/>
      <c r="J361" s="17"/>
      <c r="K361" s="17">
        <f>VLOOKUP(A:A,[7]TDSheet!$B:$F,5,)</f>
        <v>700</v>
      </c>
      <c r="L361" s="17"/>
      <c r="M361" s="17"/>
      <c r="N361" s="17">
        <f>VLOOKUP(A:A,[10]TDSheet!$B:$F,5,)</f>
        <v>490</v>
      </c>
      <c r="O361" s="17"/>
      <c r="P361" s="17">
        <f t="shared" si="10"/>
        <v>1190</v>
      </c>
      <c r="Q361" s="17">
        <f t="shared" si="11"/>
        <v>0</v>
      </c>
    </row>
    <row r="362" spans="1:17" ht="10.95" hidden="1" customHeight="1" x14ac:dyDescent="0.2">
      <c r="A362" s="14">
        <v>3130185</v>
      </c>
      <c r="B362" s="12" t="s">
        <v>362</v>
      </c>
      <c r="C362" s="6" t="s">
        <v>9</v>
      </c>
      <c r="D362" s="16">
        <v>420</v>
      </c>
      <c r="E362" s="17"/>
      <c r="F362" s="17"/>
      <c r="G362" s="17"/>
      <c r="H362" s="17"/>
      <c r="I362" s="17">
        <f>VLOOKUP(A:A,[5]TDSheet!$B:$F,5,)</f>
        <v>420</v>
      </c>
      <c r="J362" s="17"/>
      <c r="K362" s="17"/>
      <c r="L362" s="17"/>
      <c r="M362" s="17"/>
      <c r="N362" s="17"/>
      <c r="O362" s="17"/>
      <c r="P362" s="17">
        <f t="shared" si="10"/>
        <v>420</v>
      </c>
      <c r="Q362" s="17">
        <f t="shared" si="11"/>
        <v>0</v>
      </c>
    </row>
    <row r="363" spans="1:17" ht="10.95" hidden="1" customHeight="1" x14ac:dyDescent="0.2">
      <c r="A363" s="14">
        <v>3130124</v>
      </c>
      <c r="B363" s="12" t="s">
        <v>363</v>
      </c>
      <c r="C363" s="6" t="s">
        <v>9</v>
      </c>
      <c r="D363" s="16">
        <v>980</v>
      </c>
      <c r="E363" s="17"/>
      <c r="F363" s="17"/>
      <c r="G363" s="17">
        <f>VLOOKUP(A:A,[3]TDSheet!$B:$F,5,)</f>
        <v>490</v>
      </c>
      <c r="H363" s="17"/>
      <c r="I363" s="17"/>
      <c r="J363" s="17"/>
      <c r="K363" s="17"/>
      <c r="L363" s="17"/>
      <c r="M363" s="17">
        <f>VLOOKUP(A:A,[9]TDSheet!$B:$F,5,)</f>
        <v>490</v>
      </c>
      <c r="N363" s="17"/>
      <c r="O363" s="17"/>
      <c r="P363" s="17">
        <f t="shared" si="10"/>
        <v>980</v>
      </c>
      <c r="Q363" s="17">
        <f t="shared" si="11"/>
        <v>0</v>
      </c>
    </row>
    <row r="364" spans="1:17" ht="10.95" hidden="1" customHeight="1" x14ac:dyDescent="0.2">
      <c r="A364" s="14">
        <v>3130126</v>
      </c>
      <c r="B364" s="12" t="s">
        <v>364</v>
      </c>
      <c r="C364" s="6" t="s">
        <v>9</v>
      </c>
      <c r="D364" s="16">
        <v>560</v>
      </c>
      <c r="E364" s="17"/>
      <c r="F364" s="17"/>
      <c r="G364" s="17">
        <f>VLOOKUP(A:A,[3]TDSheet!$B:$F,5,)</f>
        <v>560</v>
      </c>
      <c r="H364" s="17"/>
      <c r="I364" s="17"/>
      <c r="J364" s="17"/>
      <c r="K364" s="17"/>
      <c r="L364" s="17"/>
      <c r="M364" s="17"/>
      <c r="N364" s="17"/>
      <c r="O364" s="17"/>
      <c r="P364" s="17">
        <f t="shared" si="10"/>
        <v>560</v>
      </c>
      <c r="Q364" s="17">
        <f t="shared" si="11"/>
        <v>0</v>
      </c>
    </row>
    <row r="365" spans="1:17" ht="10.95" hidden="1" customHeight="1" x14ac:dyDescent="0.2">
      <c r="A365" s="14">
        <v>3130164</v>
      </c>
      <c r="B365" s="12" t="s">
        <v>365</v>
      </c>
      <c r="C365" s="6" t="s">
        <v>9</v>
      </c>
      <c r="D365" s="16">
        <v>1040</v>
      </c>
      <c r="E365" s="17"/>
      <c r="F365" s="17"/>
      <c r="G365" s="17"/>
      <c r="H365" s="17"/>
      <c r="I365" s="17"/>
      <c r="J365" s="17">
        <f>VLOOKUP(A:A,[6]TDSheet!$B:$F,5,)</f>
        <v>1040</v>
      </c>
      <c r="K365" s="17"/>
      <c r="L365" s="17"/>
      <c r="M365" s="17"/>
      <c r="N365" s="17"/>
      <c r="O365" s="17"/>
      <c r="P365" s="17">
        <f t="shared" si="10"/>
        <v>1040</v>
      </c>
      <c r="Q365" s="17">
        <f t="shared" si="11"/>
        <v>0</v>
      </c>
    </row>
    <row r="366" spans="1:17" ht="10.95" hidden="1" customHeight="1" x14ac:dyDescent="0.2">
      <c r="A366" s="14">
        <v>3130189</v>
      </c>
      <c r="B366" s="12" t="s">
        <v>366</v>
      </c>
      <c r="C366" s="6" t="s">
        <v>9</v>
      </c>
      <c r="D366" s="16">
        <v>960</v>
      </c>
      <c r="E366" s="17"/>
      <c r="F366" s="17"/>
      <c r="G366" s="17"/>
      <c r="H366" s="17">
        <f>VLOOKUP(A:A,[4]TDSheet!$B:$F,5,)</f>
        <v>960</v>
      </c>
      <c r="I366" s="17"/>
      <c r="J366" s="17"/>
      <c r="K366" s="17"/>
      <c r="L366" s="17"/>
      <c r="M366" s="17"/>
      <c r="N366" s="17"/>
      <c r="O366" s="17"/>
      <c r="P366" s="17">
        <f t="shared" si="10"/>
        <v>960</v>
      </c>
      <c r="Q366" s="17">
        <f t="shared" si="11"/>
        <v>0</v>
      </c>
    </row>
    <row r="367" spans="1:17" ht="10.95" hidden="1" customHeight="1" x14ac:dyDescent="0.2">
      <c r="A367" s="14">
        <v>3130191</v>
      </c>
      <c r="B367" s="12" t="s">
        <v>367</v>
      </c>
      <c r="C367" s="6" t="s">
        <v>9</v>
      </c>
      <c r="D367" s="16">
        <v>320</v>
      </c>
      <c r="E367" s="17"/>
      <c r="F367" s="17"/>
      <c r="G367" s="17">
        <f>VLOOKUP(A:A,[3]TDSheet!$B:$F,5,)</f>
        <v>320</v>
      </c>
      <c r="H367" s="17"/>
      <c r="I367" s="17"/>
      <c r="J367" s="17"/>
      <c r="K367" s="17"/>
      <c r="L367" s="17"/>
      <c r="M367" s="17"/>
      <c r="N367" s="17"/>
      <c r="O367" s="17"/>
      <c r="P367" s="17">
        <f t="shared" si="10"/>
        <v>320</v>
      </c>
      <c r="Q367" s="17">
        <f t="shared" si="11"/>
        <v>0</v>
      </c>
    </row>
    <row r="368" spans="1:17" ht="10.95" hidden="1" customHeight="1" x14ac:dyDescent="0.2">
      <c r="A368" s="14">
        <v>3130150</v>
      </c>
      <c r="B368" s="12" t="s">
        <v>368</v>
      </c>
      <c r="C368" s="6" t="s">
        <v>9</v>
      </c>
      <c r="D368" s="16">
        <v>174</v>
      </c>
      <c r="E368" s="17"/>
      <c r="F368" s="17"/>
      <c r="G368" s="17"/>
      <c r="H368" s="17"/>
      <c r="I368" s="17"/>
      <c r="J368" s="17"/>
      <c r="K368" s="17"/>
      <c r="L368" s="17"/>
      <c r="M368" s="17"/>
      <c r="N368" s="17">
        <f>VLOOKUP(A:A,[10]TDSheet!$B:$F,5,)</f>
        <v>174</v>
      </c>
      <c r="O368" s="17"/>
      <c r="P368" s="17">
        <f t="shared" si="10"/>
        <v>174</v>
      </c>
      <c r="Q368" s="17">
        <f t="shared" si="11"/>
        <v>0</v>
      </c>
    </row>
    <row r="369" spans="1:17" ht="10.95" hidden="1" customHeight="1" x14ac:dyDescent="0.2">
      <c r="A369" s="14">
        <v>3130108</v>
      </c>
      <c r="B369" s="12" t="s">
        <v>369</v>
      </c>
      <c r="C369" s="6" t="s">
        <v>9</v>
      </c>
      <c r="D369" s="16">
        <v>700</v>
      </c>
      <c r="E369" s="17"/>
      <c r="F369" s="17"/>
      <c r="G369" s="17"/>
      <c r="H369" s="17"/>
      <c r="I369" s="17"/>
      <c r="J369" s="17"/>
      <c r="K369" s="17">
        <f>VLOOKUP(A:A,[7]TDSheet!$B:$F,5,)</f>
        <v>700</v>
      </c>
      <c r="L369" s="17"/>
      <c r="M369" s="17"/>
      <c r="N369" s="17"/>
      <c r="O369" s="17"/>
      <c r="P369" s="17">
        <f t="shared" si="10"/>
        <v>700</v>
      </c>
      <c r="Q369" s="17">
        <f t="shared" si="11"/>
        <v>0</v>
      </c>
    </row>
    <row r="370" spans="1:17" ht="10.95" hidden="1" customHeight="1" x14ac:dyDescent="0.2">
      <c r="A370" s="14">
        <v>3130184</v>
      </c>
      <c r="B370" s="12" t="s">
        <v>370</v>
      </c>
      <c r="C370" s="6" t="s">
        <v>9</v>
      </c>
      <c r="D370" s="16">
        <v>1440</v>
      </c>
      <c r="E370" s="17"/>
      <c r="F370" s="17"/>
      <c r="G370" s="17"/>
      <c r="H370" s="17">
        <f>VLOOKUP(A:A,[4]TDSheet!$B:$F,5,)</f>
        <v>1440</v>
      </c>
      <c r="I370" s="17"/>
      <c r="J370" s="17"/>
      <c r="K370" s="17"/>
      <c r="L370" s="17"/>
      <c r="M370" s="17"/>
      <c r="N370" s="17"/>
      <c r="O370" s="17"/>
      <c r="P370" s="17">
        <f t="shared" si="10"/>
        <v>1440</v>
      </c>
      <c r="Q370" s="17">
        <f t="shared" si="11"/>
        <v>0</v>
      </c>
    </row>
    <row r="371" spans="1:17" ht="10.95" hidden="1" customHeight="1" x14ac:dyDescent="0.2">
      <c r="A371" s="14">
        <v>3210124</v>
      </c>
      <c r="B371" s="12" t="s">
        <v>371</v>
      </c>
      <c r="C371" s="6" t="s">
        <v>9</v>
      </c>
      <c r="D371" s="16">
        <v>3600</v>
      </c>
      <c r="E371" s="17"/>
      <c r="F371" s="17"/>
      <c r="G371" s="17"/>
      <c r="H371" s="17"/>
      <c r="I371" s="17"/>
      <c r="J371" s="17">
        <f>VLOOKUP(A:A,[6]TDSheet!$B:$F,5,)</f>
        <v>3600</v>
      </c>
      <c r="K371" s="17"/>
      <c r="L371" s="17"/>
      <c r="M371" s="17"/>
      <c r="N371" s="17"/>
      <c r="O371" s="17"/>
      <c r="P371" s="17">
        <f t="shared" si="10"/>
        <v>3600</v>
      </c>
      <c r="Q371" s="17">
        <f t="shared" si="11"/>
        <v>0</v>
      </c>
    </row>
    <row r="372" spans="1:17" ht="10.95" hidden="1" customHeight="1" x14ac:dyDescent="0.2">
      <c r="A372" s="14">
        <v>3210204</v>
      </c>
      <c r="B372" s="12" t="s">
        <v>372</v>
      </c>
      <c r="C372" s="6" t="s">
        <v>9</v>
      </c>
      <c r="D372" s="16">
        <v>3360</v>
      </c>
      <c r="E372" s="17"/>
      <c r="F372" s="17"/>
      <c r="G372" s="17">
        <f>VLOOKUP(A:A,[3]TDSheet!$B:$F,5,)</f>
        <v>3360</v>
      </c>
      <c r="H372" s="17"/>
      <c r="I372" s="17"/>
      <c r="J372" s="17"/>
      <c r="K372" s="17"/>
      <c r="L372" s="17"/>
      <c r="M372" s="17"/>
      <c r="N372" s="17"/>
      <c r="O372" s="17"/>
      <c r="P372" s="17">
        <f t="shared" si="10"/>
        <v>3360</v>
      </c>
      <c r="Q372" s="17">
        <f t="shared" si="11"/>
        <v>0</v>
      </c>
    </row>
    <row r="373" spans="1:17" ht="10.95" hidden="1" customHeight="1" x14ac:dyDescent="0.2">
      <c r="A373" s="14">
        <v>3210133</v>
      </c>
      <c r="B373" s="12" t="s">
        <v>373</v>
      </c>
      <c r="C373" s="6" t="s">
        <v>9</v>
      </c>
      <c r="D373" s="16">
        <v>2400</v>
      </c>
      <c r="E373" s="17"/>
      <c r="F373" s="17"/>
      <c r="G373" s="17"/>
      <c r="H373" s="17"/>
      <c r="I373" s="17"/>
      <c r="J373" s="17">
        <f>VLOOKUP(A:A,[6]TDSheet!$B:$F,5,)</f>
        <v>2400</v>
      </c>
      <c r="K373" s="17"/>
      <c r="L373" s="17"/>
      <c r="M373" s="17"/>
      <c r="N373" s="17"/>
      <c r="O373" s="17"/>
      <c r="P373" s="17">
        <f t="shared" si="10"/>
        <v>2400</v>
      </c>
      <c r="Q373" s="17">
        <f t="shared" si="11"/>
        <v>0</v>
      </c>
    </row>
    <row r="374" spans="1:17" ht="10.95" hidden="1" customHeight="1" x14ac:dyDescent="0.2">
      <c r="A374" s="14">
        <v>5067040</v>
      </c>
      <c r="B374" s="12" t="s">
        <v>374</v>
      </c>
      <c r="C374" s="6" t="s">
        <v>9</v>
      </c>
      <c r="D374" s="16">
        <v>600</v>
      </c>
      <c r="E374" s="17"/>
      <c r="F374" s="17"/>
      <c r="G374" s="17"/>
      <c r="H374" s="17"/>
      <c r="I374" s="17"/>
      <c r="J374" s="17"/>
      <c r="K374" s="17">
        <f>VLOOKUP(A:A,[7]TDSheet!$B:$F,5,)</f>
        <v>600</v>
      </c>
      <c r="L374" s="17"/>
      <c r="M374" s="17"/>
      <c r="N374" s="17"/>
      <c r="O374" s="17"/>
      <c r="P374" s="17">
        <f t="shared" si="10"/>
        <v>600</v>
      </c>
      <c r="Q374" s="17">
        <f t="shared" si="11"/>
        <v>0</v>
      </c>
    </row>
    <row r="375" spans="1:17" ht="10.95" hidden="1" customHeight="1" x14ac:dyDescent="0.2">
      <c r="A375" s="14">
        <v>5093633</v>
      </c>
      <c r="B375" s="12" t="s">
        <v>375</v>
      </c>
      <c r="C375" s="6" t="s">
        <v>9</v>
      </c>
      <c r="D375" s="16">
        <v>1080</v>
      </c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>
        <f>VLOOKUP(A:A,[11]TDSheet!$B:$F,5,)</f>
        <v>1080</v>
      </c>
      <c r="P375" s="17">
        <f t="shared" si="10"/>
        <v>1080</v>
      </c>
      <c r="Q375" s="17">
        <f t="shared" si="11"/>
        <v>0</v>
      </c>
    </row>
    <row r="376" spans="1:17" ht="10.95" hidden="1" customHeight="1" x14ac:dyDescent="0.2">
      <c r="A376" s="14">
        <v>5093635</v>
      </c>
      <c r="B376" s="12" t="s">
        <v>376</v>
      </c>
      <c r="C376" s="6" t="s">
        <v>9</v>
      </c>
      <c r="D376" s="16">
        <v>1080</v>
      </c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>
        <f>VLOOKUP(A:A,[11]TDSheet!$B:$F,5,)</f>
        <v>1080</v>
      </c>
      <c r="P376" s="17">
        <f t="shared" si="10"/>
        <v>1080</v>
      </c>
      <c r="Q376" s="17">
        <f t="shared" si="11"/>
        <v>0</v>
      </c>
    </row>
    <row r="377" spans="1:17" ht="10.95" hidden="1" customHeight="1" x14ac:dyDescent="0.2">
      <c r="A377" s="14">
        <v>5093650</v>
      </c>
      <c r="B377" s="12" t="s">
        <v>377</v>
      </c>
      <c r="C377" s="6" t="s">
        <v>9</v>
      </c>
      <c r="D377" s="16">
        <v>840</v>
      </c>
      <c r="E377" s="17"/>
      <c r="F377" s="17"/>
      <c r="G377" s="17"/>
      <c r="H377" s="17"/>
      <c r="I377" s="17"/>
      <c r="J377" s="17"/>
      <c r="K377" s="17"/>
      <c r="L377" s="17">
        <f>VLOOKUP(A:A,[8]TDSheet!$B:$F,5,)</f>
        <v>840</v>
      </c>
      <c r="M377" s="17"/>
      <c r="N377" s="17"/>
      <c r="O377" s="17"/>
      <c r="P377" s="17">
        <f t="shared" si="10"/>
        <v>840</v>
      </c>
      <c r="Q377" s="17">
        <f t="shared" si="11"/>
        <v>0</v>
      </c>
    </row>
    <row r="378" spans="1:17" ht="10.95" hidden="1" customHeight="1" x14ac:dyDescent="0.2">
      <c r="A378" s="14">
        <v>5093652</v>
      </c>
      <c r="B378" s="12" t="s">
        <v>378</v>
      </c>
      <c r="C378" s="6" t="s">
        <v>9</v>
      </c>
      <c r="D378" s="16">
        <v>840</v>
      </c>
      <c r="E378" s="17"/>
      <c r="F378" s="17"/>
      <c r="G378" s="17"/>
      <c r="H378" s="17"/>
      <c r="I378" s="17"/>
      <c r="J378" s="17"/>
      <c r="K378" s="17"/>
      <c r="L378" s="17">
        <f>VLOOKUP(A:A,[8]TDSheet!$B:$F,5,)</f>
        <v>840</v>
      </c>
      <c r="M378" s="17"/>
      <c r="N378" s="17"/>
      <c r="O378" s="17"/>
      <c r="P378" s="17">
        <f t="shared" si="10"/>
        <v>840</v>
      </c>
      <c r="Q378" s="17">
        <f t="shared" si="11"/>
        <v>0</v>
      </c>
    </row>
    <row r="379" spans="1:17" ht="10.95" hidden="1" customHeight="1" x14ac:dyDescent="0.2">
      <c r="A379" s="14">
        <v>5093698</v>
      </c>
      <c r="B379" s="12" t="s">
        <v>379</v>
      </c>
      <c r="C379" s="6" t="s">
        <v>9</v>
      </c>
      <c r="D379" s="16">
        <v>840</v>
      </c>
      <c r="E379" s="17"/>
      <c r="F379" s="17">
        <f>VLOOKUP(A:A,[2]TDSheet!$B:$F,5,)</f>
        <v>840</v>
      </c>
      <c r="G379" s="17"/>
      <c r="H379" s="17"/>
      <c r="I379" s="17"/>
      <c r="J379" s="17"/>
      <c r="K379" s="17"/>
      <c r="L379" s="17"/>
      <c r="M379" s="17"/>
      <c r="N379" s="17"/>
      <c r="O379" s="17"/>
      <c r="P379" s="17">
        <f t="shared" si="10"/>
        <v>840</v>
      </c>
      <c r="Q379" s="17">
        <f t="shared" si="11"/>
        <v>0</v>
      </c>
    </row>
    <row r="380" spans="1:17" ht="10.95" hidden="1" customHeight="1" x14ac:dyDescent="0.2">
      <c r="A380" s="14">
        <v>5093634</v>
      </c>
      <c r="B380" s="12" t="s">
        <v>380</v>
      </c>
      <c r="C380" s="6" t="s">
        <v>9</v>
      </c>
      <c r="D380" s="16">
        <v>1080</v>
      </c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>
        <f>VLOOKUP(A:A,[11]TDSheet!$B:$F,5,)</f>
        <v>1080</v>
      </c>
      <c r="P380" s="17">
        <f t="shared" si="10"/>
        <v>1080</v>
      </c>
      <c r="Q380" s="17">
        <f t="shared" si="11"/>
        <v>0</v>
      </c>
    </row>
    <row r="381" spans="1:17" ht="10.95" hidden="1" customHeight="1" x14ac:dyDescent="0.2">
      <c r="A381" s="14">
        <v>5706360</v>
      </c>
      <c r="B381" s="12" t="s">
        <v>381</v>
      </c>
      <c r="C381" s="6" t="s">
        <v>9</v>
      </c>
      <c r="D381" s="16">
        <v>840</v>
      </c>
      <c r="E381" s="17"/>
      <c r="F381" s="17"/>
      <c r="G381" s="17"/>
      <c r="H381" s="17"/>
      <c r="I381" s="17"/>
      <c r="J381" s="17"/>
      <c r="K381" s="17"/>
      <c r="L381" s="17"/>
      <c r="M381" s="17">
        <f>VLOOKUP(A:A,[9]TDSheet!$B:$F,5,)</f>
        <v>840</v>
      </c>
      <c r="N381" s="17"/>
      <c r="O381" s="17"/>
      <c r="P381" s="17">
        <f t="shared" si="10"/>
        <v>840</v>
      </c>
      <c r="Q381" s="17">
        <f t="shared" si="11"/>
        <v>0</v>
      </c>
    </row>
    <row r="382" spans="1:17" ht="10.95" hidden="1" customHeight="1" x14ac:dyDescent="0.2">
      <c r="A382" s="14">
        <v>5710320</v>
      </c>
      <c r="B382" s="12" t="s">
        <v>382</v>
      </c>
      <c r="C382" s="6" t="s">
        <v>9</v>
      </c>
      <c r="D382" s="16">
        <v>1120</v>
      </c>
      <c r="E382" s="17"/>
      <c r="F382" s="17"/>
      <c r="G382" s="17"/>
      <c r="H382" s="17"/>
      <c r="I382" s="17"/>
      <c r="J382" s="17"/>
      <c r="K382" s="17"/>
      <c r="L382" s="17"/>
      <c r="M382" s="17"/>
      <c r="N382" s="17">
        <f>VLOOKUP(A:A,[10]TDSheet!$B:$F,5,)</f>
        <v>1120</v>
      </c>
      <c r="O382" s="17"/>
      <c r="P382" s="17">
        <f t="shared" si="10"/>
        <v>1120</v>
      </c>
      <c r="Q382" s="17">
        <f t="shared" si="11"/>
        <v>0</v>
      </c>
    </row>
    <row r="383" spans="1:17" ht="10.95" hidden="1" customHeight="1" x14ac:dyDescent="0.2">
      <c r="A383" s="14">
        <v>3210224</v>
      </c>
      <c r="B383" s="12" t="s">
        <v>383</v>
      </c>
      <c r="C383" s="6" t="s">
        <v>9</v>
      </c>
      <c r="D383" s="16">
        <v>2520</v>
      </c>
      <c r="E383" s="17"/>
      <c r="F383" s="17"/>
      <c r="G383" s="17">
        <f>VLOOKUP(A:A,[3]TDSheet!$B:$F,5,)</f>
        <v>2520</v>
      </c>
      <c r="H383" s="17"/>
      <c r="I383" s="17"/>
      <c r="J383" s="17"/>
      <c r="K383" s="17"/>
      <c r="L383" s="17"/>
      <c r="M383" s="17"/>
      <c r="N383" s="17"/>
      <c r="O383" s="17"/>
      <c r="P383" s="17">
        <f t="shared" si="10"/>
        <v>2520</v>
      </c>
      <c r="Q383" s="17">
        <f t="shared" si="11"/>
        <v>0</v>
      </c>
    </row>
    <row r="384" spans="1:17" ht="10.95" hidden="1" customHeight="1" x14ac:dyDescent="0.2">
      <c r="A384" s="14">
        <v>5320045</v>
      </c>
      <c r="B384" s="12" t="s">
        <v>384</v>
      </c>
      <c r="C384" s="6" t="s">
        <v>9</v>
      </c>
      <c r="D384" s="16">
        <v>1440</v>
      </c>
      <c r="E384" s="17"/>
      <c r="F384" s="17">
        <f>VLOOKUP(A:A,[2]TDSheet!$B:$F,5,)</f>
        <v>1440</v>
      </c>
      <c r="G384" s="17"/>
      <c r="H384" s="17"/>
      <c r="I384" s="17"/>
      <c r="J384" s="17"/>
      <c r="K384" s="17"/>
      <c r="L384" s="17"/>
      <c r="M384" s="17"/>
      <c r="N384" s="17"/>
      <c r="O384" s="17"/>
      <c r="P384" s="17">
        <f t="shared" si="10"/>
        <v>1440</v>
      </c>
      <c r="Q384" s="17">
        <f t="shared" si="11"/>
        <v>0</v>
      </c>
    </row>
    <row r="385" spans="1:17" ht="10.95" hidden="1" customHeight="1" x14ac:dyDescent="0.2">
      <c r="A385" s="14">
        <v>5040467</v>
      </c>
      <c r="B385" s="12" t="s">
        <v>385</v>
      </c>
      <c r="C385" s="6" t="s">
        <v>9</v>
      </c>
      <c r="D385" s="16">
        <v>1680</v>
      </c>
      <c r="E385" s="17"/>
      <c r="F385" s="17"/>
      <c r="G385" s="17"/>
      <c r="H385" s="17"/>
      <c r="I385" s="17"/>
      <c r="J385" s="17">
        <f>VLOOKUP(A:A,[6]TDSheet!$B:$F,5,)</f>
        <v>1680</v>
      </c>
      <c r="K385" s="17"/>
      <c r="L385" s="17"/>
      <c r="M385" s="17"/>
      <c r="N385" s="17"/>
      <c r="O385" s="17"/>
      <c r="P385" s="17">
        <f t="shared" si="10"/>
        <v>1680</v>
      </c>
      <c r="Q385" s="17">
        <f t="shared" si="11"/>
        <v>0</v>
      </c>
    </row>
    <row r="386" spans="1:17" ht="10.95" hidden="1" customHeight="1" x14ac:dyDescent="0.2">
      <c r="A386" s="14">
        <v>5040174</v>
      </c>
      <c r="B386" s="12" t="s">
        <v>386</v>
      </c>
      <c r="C386" s="6" t="s">
        <v>9</v>
      </c>
      <c r="D386" s="16">
        <v>2400</v>
      </c>
      <c r="E386" s="17"/>
      <c r="F386" s="17"/>
      <c r="G386" s="17"/>
      <c r="H386" s="17"/>
      <c r="I386" s="17"/>
      <c r="J386" s="17"/>
      <c r="K386" s="17"/>
      <c r="L386" s="17">
        <f>VLOOKUP(A:A,[8]TDSheet!$B:$F,5,)</f>
        <v>2400</v>
      </c>
      <c r="M386" s="17"/>
      <c r="N386" s="17"/>
      <c r="O386" s="17"/>
      <c r="P386" s="17">
        <f t="shared" si="10"/>
        <v>2400</v>
      </c>
      <c r="Q386" s="17">
        <f t="shared" si="11"/>
        <v>0</v>
      </c>
    </row>
    <row r="387" spans="1:17" ht="10.95" hidden="1" customHeight="1" x14ac:dyDescent="0.2">
      <c r="A387" s="14">
        <v>3219205</v>
      </c>
      <c r="B387" s="12" t="s">
        <v>387</v>
      </c>
      <c r="C387" s="6" t="s">
        <v>9</v>
      </c>
      <c r="D387" s="16">
        <v>3600</v>
      </c>
      <c r="E387" s="17"/>
      <c r="F387" s="17"/>
      <c r="G387" s="17"/>
      <c r="H387" s="17"/>
      <c r="I387" s="17">
        <f>VLOOKUP(A:A,[5]TDSheet!$B:$F,5,)</f>
        <v>3600</v>
      </c>
      <c r="J387" s="17"/>
      <c r="K387" s="17"/>
      <c r="L387" s="17"/>
      <c r="M387" s="17"/>
      <c r="N387" s="17"/>
      <c r="O387" s="17"/>
      <c r="P387" s="17">
        <f t="shared" si="10"/>
        <v>3600</v>
      </c>
      <c r="Q387" s="17">
        <f t="shared" si="11"/>
        <v>0</v>
      </c>
    </row>
    <row r="388" spans="1:17" ht="10.95" hidden="1" customHeight="1" x14ac:dyDescent="0.2">
      <c r="A388" s="14">
        <v>5080117</v>
      </c>
      <c r="B388" s="12" t="s">
        <v>388</v>
      </c>
      <c r="C388" s="6" t="s">
        <v>9</v>
      </c>
      <c r="D388" s="16">
        <v>1300</v>
      </c>
      <c r="E388" s="17"/>
      <c r="F388" s="17"/>
      <c r="G388" s="17">
        <f>VLOOKUP(A:A,[3]TDSheet!$B:$F,5,)</f>
        <v>700</v>
      </c>
      <c r="H388" s="17"/>
      <c r="I388" s="17"/>
      <c r="J388" s="17"/>
      <c r="K388" s="17"/>
      <c r="L388" s="17"/>
      <c r="M388" s="17"/>
      <c r="N388" s="17">
        <f>VLOOKUP(A:A,[10]TDSheet!$B:$F,5,)</f>
        <v>600</v>
      </c>
      <c r="O388" s="17"/>
      <c r="P388" s="17">
        <f t="shared" si="10"/>
        <v>1300</v>
      </c>
      <c r="Q388" s="17">
        <f t="shared" si="11"/>
        <v>0</v>
      </c>
    </row>
    <row r="389" spans="1:17" ht="10.95" hidden="1" customHeight="1" x14ac:dyDescent="0.2">
      <c r="A389" s="14">
        <v>3011112</v>
      </c>
      <c r="B389" s="12" t="s">
        <v>389</v>
      </c>
      <c r="C389" s="6" t="s">
        <v>9</v>
      </c>
      <c r="D389" s="16">
        <v>1350</v>
      </c>
      <c r="E389" s="17"/>
      <c r="F389" s="17"/>
      <c r="G389" s="17"/>
      <c r="H389" s="17"/>
      <c r="I389" s="17"/>
      <c r="J389" s="17">
        <f>VLOOKUP(A:A,[6]TDSheet!$B:$F,5,)</f>
        <v>1350</v>
      </c>
      <c r="K389" s="17"/>
      <c r="L389" s="17"/>
      <c r="M389" s="17"/>
      <c r="N389" s="17"/>
      <c r="O389" s="17"/>
      <c r="P389" s="17">
        <f t="shared" si="10"/>
        <v>1350</v>
      </c>
      <c r="Q389" s="17">
        <f t="shared" si="11"/>
        <v>0</v>
      </c>
    </row>
    <row r="390" spans="1:17" ht="10.95" hidden="1" customHeight="1" x14ac:dyDescent="0.2">
      <c r="A390" s="14">
        <v>5244978</v>
      </c>
      <c r="B390" s="12" t="s">
        <v>390</v>
      </c>
      <c r="C390" s="6" t="s">
        <v>9</v>
      </c>
      <c r="D390" s="16">
        <v>600</v>
      </c>
      <c r="E390" s="17"/>
      <c r="F390" s="17">
        <f>VLOOKUP(A:A,[2]TDSheet!$B:$F,5,)</f>
        <v>600</v>
      </c>
      <c r="G390" s="17"/>
      <c r="H390" s="17"/>
      <c r="I390" s="17"/>
      <c r="J390" s="17"/>
      <c r="K390" s="17"/>
      <c r="L390" s="17"/>
      <c r="M390" s="17"/>
      <c r="N390" s="17"/>
      <c r="O390" s="17"/>
      <c r="P390" s="17">
        <f t="shared" si="10"/>
        <v>600</v>
      </c>
      <c r="Q390" s="17">
        <f t="shared" si="11"/>
        <v>0</v>
      </c>
    </row>
    <row r="391" spans="1:17" ht="10.95" hidden="1" customHeight="1" x14ac:dyDescent="0.2">
      <c r="A391" s="14">
        <v>5211147</v>
      </c>
      <c r="B391" s="12" t="s">
        <v>391</v>
      </c>
      <c r="C391" s="6" t="s">
        <v>9</v>
      </c>
      <c r="D391" s="16">
        <v>1440</v>
      </c>
      <c r="E391" s="17"/>
      <c r="F391" s="17"/>
      <c r="G391" s="17"/>
      <c r="H391" s="17"/>
      <c r="I391" s="17"/>
      <c r="J391" s="17"/>
      <c r="K391" s="17"/>
      <c r="L391" s="17"/>
      <c r="M391" s="17"/>
      <c r="N391" s="17">
        <f>VLOOKUP(A:A,[10]TDSheet!$B:$F,5,)</f>
        <v>1440</v>
      </c>
      <c r="O391" s="17"/>
      <c r="P391" s="17">
        <f t="shared" si="10"/>
        <v>1440</v>
      </c>
      <c r="Q391" s="17">
        <f t="shared" si="11"/>
        <v>0</v>
      </c>
    </row>
    <row r="392" spans="1:17" ht="10.95" hidden="1" customHeight="1" x14ac:dyDescent="0.2">
      <c r="A392" s="14">
        <v>5211044</v>
      </c>
      <c r="B392" s="12" t="s">
        <v>392</v>
      </c>
      <c r="C392" s="6" t="s">
        <v>9</v>
      </c>
      <c r="D392" s="16">
        <v>960</v>
      </c>
      <c r="E392" s="17"/>
      <c r="F392" s="17">
        <f>VLOOKUP(A:A,[2]TDSheet!$B:$F,5,)</f>
        <v>960</v>
      </c>
      <c r="G392" s="17"/>
      <c r="H392" s="17"/>
      <c r="I392" s="17"/>
      <c r="J392" s="17"/>
      <c r="K392" s="17"/>
      <c r="L392" s="17"/>
      <c r="M392" s="17"/>
      <c r="N392" s="17"/>
      <c r="O392" s="17"/>
      <c r="P392" s="17">
        <f t="shared" si="10"/>
        <v>960</v>
      </c>
      <c r="Q392" s="17">
        <f t="shared" si="11"/>
        <v>0</v>
      </c>
    </row>
    <row r="393" spans="1:17" ht="10.95" hidden="1" customHeight="1" x14ac:dyDescent="0.2">
      <c r="A393" s="14">
        <v>5240094</v>
      </c>
      <c r="B393" s="12" t="s">
        <v>393</v>
      </c>
      <c r="C393" s="6" t="s">
        <v>9</v>
      </c>
      <c r="D393" s="16">
        <v>840</v>
      </c>
      <c r="E393" s="17"/>
      <c r="F393" s="17">
        <f>VLOOKUP(A:A,[2]TDSheet!$B:$F,5,)</f>
        <v>840</v>
      </c>
      <c r="G393" s="17"/>
      <c r="H393" s="17"/>
      <c r="I393" s="17"/>
      <c r="J393" s="17"/>
      <c r="K393" s="17"/>
      <c r="L393" s="17"/>
      <c r="M393" s="17"/>
      <c r="N393" s="17"/>
      <c r="O393" s="17"/>
      <c r="P393" s="17">
        <f t="shared" si="10"/>
        <v>840</v>
      </c>
      <c r="Q393" s="17">
        <f t="shared" si="11"/>
        <v>0</v>
      </c>
    </row>
    <row r="394" spans="1:17" ht="10.95" hidden="1" customHeight="1" x14ac:dyDescent="0.2">
      <c r="A394" s="14">
        <v>1706007</v>
      </c>
      <c r="B394" s="12" t="s">
        <v>394</v>
      </c>
      <c r="C394" s="6" t="s">
        <v>9</v>
      </c>
      <c r="D394" s="16">
        <v>4320</v>
      </c>
      <c r="E394" s="17"/>
      <c r="F394" s="17"/>
      <c r="G394" s="17"/>
      <c r="H394" s="17">
        <f>VLOOKUP(A:A,[4]TDSheet!$B:$F,5,)</f>
        <v>2520</v>
      </c>
      <c r="I394" s="17"/>
      <c r="J394" s="17"/>
      <c r="K394" s="17"/>
      <c r="L394" s="17"/>
      <c r="M394" s="17">
        <f>VLOOKUP(A:A,[9]TDSheet!$B:$F,5,)</f>
        <v>1800</v>
      </c>
      <c r="N394" s="17"/>
      <c r="O394" s="17"/>
      <c r="P394" s="17">
        <f t="shared" si="10"/>
        <v>4320</v>
      </c>
      <c r="Q394" s="17">
        <f t="shared" si="11"/>
        <v>0</v>
      </c>
    </row>
    <row r="395" spans="1:17" ht="10.95" hidden="1" customHeight="1" x14ac:dyDescent="0.2">
      <c r="A395" s="14">
        <v>3010209</v>
      </c>
      <c r="B395" s="12" t="s">
        <v>395</v>
      </c>
      <c r="C395" s="6" t="s">
        <v>9</v>
      </c>
      <c r="D395" s="16">
        <v>840</v>
      </c>
      <c r="E395" s="17"/>
      <c r="F395" s="17"/>
      <c r="G395" s="17"/>
      <c r="H395" s="17"/>
      <c r="I395" s="17"/>
      <c r="J395" s="17"/>
      <c r="K395" s="17"/>
      <c r="L395" s="17"/>
      <c r="M395" s="17">
        <f>VLOOKUP(A:A,[9]TDSheet!$B:$F,5,)</f>
        <v>840</v>
      </c>
      <c r="N395" s="17"/>
      <c r="O395" s="17"/>
      <c r="P395" s="17">
        <f t="shared" ref="P395:P427" si="12">SUM(E395:O395)</f>
        <v>840</v>
      </c>
      <c r="Q395" s="17">
        <f t="shared" ref="Q395:Q427" si="13">D395-P395</f>
        <v>0</v>
      </c>
    </row>
    <row r="396" spans="1:17" ht="10.95" hidden="1" customHeight="1" x14ac:dyDescent="0.2">
      <c r="A396" s="14">
        <v>1725088</v>
      </c>
      <c r="B396" s="12" t="s">
        <v>396</v>
      </c>
      <c r="C396" s="6" t="s">
        <v>9</v>
      </c>
      <c r="D396" s="16">
        <v>800</v>
      </c>
      <c r="E396" s="17"/>
      <c r="F396" s="17"/>
      <c r="G396" s="17"/>
      <c r="H396" s="17"/>
      <c r="I396" s="17"/>
      <c r="J396" s="17"/>
      <c r="K396" s="17">
        <f>VLOOKUP(A:A,[7]TDSheet!$B:$F,5,)</f>
        <v>800</v>
      </c>
      <c r="L396" s="17"/>
      <c r="M396" s="17"/>
      <c r="N396" s="17"/>
      <c r="O396" s="17"/>
      <c r="P396" s="17">
        <f t="shared" si="12"/>
        <v>800</v>
      </c>
      <c r="Q396" s="17">
        <f t="shared" si="13"/>
        <v>0</v>
      </c>
    </row>
    <row r="397" spans="1:17" ht="10.95" hidden="1" customHeight="1" x14ac:dyDescent="0.2">
      <c r="A397" s="14">
        <v>1725070</v>
      </c>
      <c r="B397" s="12" t="s">
        <v>397</v>
      </c>
      <c r="C397" s="6" t="s">
        <v>9</v>
      </c>
      <c r="D397" s="16">
        <v>800</v>
      </c>
      <c r="E397" s="17"/>
      <c r="F397" s="17"/>
      <c r="G397" s="17"/>
      <c r="H397" s="17">
        <f>VLOOKUP(A:A,[4]TDSheet!$B:$F,5,)</f>
        <v>800</v>
      </c>
      <c r="I397" s="17"/>
      <c r="J397" s="17"/>
      <c r="K397" s="17"/>
      <c r="L397" s="17"/>
      <c r="M397" s="17"/>
      <c r="N397" s="17"/>
      <c r="O397" s="17"/>
      <c r="P397" s="17">
        <f t="shared" si="12"/>
        <v>800</v>
      </c>
      <c r="Q397" s="17">
        <f t="shared" si="13"/>
        <v>0</v>
      </c>
    </row>
    <row r="398" spans="1:17" ht="10.95" hidden="1" customHeight="1" x14ac:dyDescent="0.2">
      <c r="A398" s="14">
        <v>1720085</v>
      </c>
      <c r="B398" s="12" t="s">
        <v>398</v>
      </c>
      <c r="C398" s="6" t="s">
        <v>9</v>
      </c>
      <c r="D398" s="16">
        <v>1200</v>
      </c>
      <c r="E398" s="17"/>
      <c r="F398" s="17"/>
      <c r="G398" s="17"/>
      <c r="H398" s="17"/>
      <c r="I398" s="17"/>
      <c r="J398" s="17">
        <f>VLOOKUP(A:A,[6]TDSheet!$B:$F,5,)</f>
        <v>1200</v>
      </c>
      <c r="K398" s="17"/>
      <c r="L398" s="17"/>
      <c r="M398" s="17"/>
      <c r="N398" s="17"/>
      <c r="O398" s="17"/>
      <c r="P398" s="17">
        <f t="shared" si="12"/>
        <v>1200</v>
      </c>
      <c r="Q398" s="17">
        <f t="shared" si="13"/>
        <v>0</v>
      </c>
    </row>
    <row r="399" spans="1:17" ht="10.95" hidden="1" customHeight="1" x14ac:dyDescent="0.2">
      <c r="A399" s="14">
        <v>1724170</v>
      </c>
      <c r="B399" s="12" t="s">
        <v>399</v>
      </c>
      <c r="C399" s="6" t="s">
        <v>9</v>
      </c>
      <c r="D399" s="16">
        <v>1080</v>
      </c>
      <c r="E399" s="17"/>
      <c r="F399" s="17"/>
      <c r="G399" s="17"/>
      <c r="H399" s="17">
        <f>VLOOKUP(A:A,[4]TDSheet!$B:$F,5,)</f>
        <v>1080</v>
      </c>
      <c r="I399" s="17"/>
      <c r="J399" s="17"/>
      <c r="K399" s="17"/>
      <c r="L399" s="17"/>
      <c r="M399" s="17"/>
      <c r="N399" s="17"/>
      <c r="O399" s="17"/>
      <c r="P399" s="17">
        <f t="shared" si="12"/>
        <v>1080</v>
      </c>
      <c r="Q399" s="17">
        <f t="shared" si="13"/>
        <v>0</v>
      </c>
    </row>
    <row r="400" spans="1:17" ht="10.95" hidden="1" customHeight="1" x14ac:dyDescent="0.2">
      <c r="A400" s="14">
        <v>1724162</v>
      </c>
      <c r="B400" s="12" t="s">
        <v>400</v>
      </c>
      <c r="C400" s="6" t="s">
        <v>9</v>
      </c>
      <c r="D400" s="16">
        <v>960</v>
      </c>
      <c r="E400" s="17"/>
      <c r="F400" s="17"/>
      <c r="G400" s="17"/>
      <c r="H400" s="17">
        <f>VLOOKUP(A:A,[4]TDSheet!$B:$F,5,)</f>
        <v>960</v>
      </c>
      <c r="I400" s="17"/>
      <c r="J400" s="17"/>
      <c r="K400" s="17"/>
      <c r="L400" s="17"/>
      <c r="M400" s="17"/>
      <c r="N400" s="17"/>
      <c r="O400" s="17"/>
      <c r="P400" s="17">
        <f t="shared" si="12"/>
        <v>960</v>
      </c>
      <c r="Q400" s="17">
        <f t="shared" si="13"/>
        <v>0</v>
      </c>
    </row>
    <row r="401" spans="1:17" ht="10.95" hidden="1" customHeight="1" x14ac:dyDescent="0.2">
      <c r="A401" s="14">
        <v>1724125</v>
      </c>
      <c r="B401" s="12" t="s">
        <v>401</v>
      </c>
      <c r="C401" s="6" t="s">
        <v>9</v>
      </c>
      <c r="D401" s="16">
        <v>1080</v>
      </c>
      <c r="E401" s="17"/>
      <c r="F401" s="17"/>
      <c r="G401" s="17"/>
      <c r="H401" s="17"/>
      <c r="I401" s="17"/>
      <c r="J401" s="17">
        <f>VLOOKUP(A:A,[6]TDSheet!$B:$F,5,)</f>
        <v>1080</v>
      </c>
      <c r="K401" s="17"/>
      <c r="L401" s="17"/>
      <c r="M401" s="17"/>
      <c r="N401" s="17"/>
      <c r="O401" s="17"/>
      <c r="P401" s="17">
        <f t="shared" si="12"/>
        <v>1080</v>
      </c>
      <c r="Q401" s="17">
        <f t="shared" si="13"/>
        <v>0</v>
      </c>
    </row>
    <row r="402" spans="1:17" ht="10.95" hidden="1" customHeight="1" x14ac:dyDescent="0.2">
      <c r="A402" s="14">
        <v>1724255</v>
      </c>
      <c r="B402" s="12" t="s">
        <v>402</v>
      </c>
      <c r="C402" s="6" t="s">
        <v>9</v>
      </c>
      <c r="D402" s="16">
        <v>1800</v>
      </c>
      <c r="E402" s="17">
        <f>VLOOKUP(A:A,[1]TDSheet!$B:$F,5,)</f>
        <v>1800</v>
      </c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>
        <f t="shared" si="12"/>
        <v>1800</v>
      </c>
      <c r="Q402" s="17">
        <f t="shared" si="13"/>
        <v>0</v>
      </c>
    </row>
    <row r="403" spans="1:17" ht="10.95" hidden="1" customHeight="1" x14ac:dyDescent="0.2">
      <c r="A403" s="14">
        <v>1724143</v>
      </c>
      <c r="B403" s="12" t="s">
        <v>403</v>
      </c>
      <c r="C403" s="6" t="s">
        <v>9</v>
      </c>
      <c r="D403" s="16">
        <v>1440</v>
      </c>
      <c r="E403" s="17"/>
      <c r="F403" s="17"/>
      <c r="G403" s="17"/>
      <c r="H403" s="17">
        <f>VLOOKUP(A:A,[4]TDSheet!$B:$F,5,)</f>
        <v>1440</v>
      </c>
      <c r="I403" s="17"/>
      <c r="J403" s="17"/>
      <c r="K403" s="17"/>
      <c r="L403" s="17"/>
      <c r="M403" s="17"/>
      <c r="N403" s="17"/>
      <c r="O403" s="17"/>
      <c r="P403" s="17">
        <f t="shared" si="12"/>
        <v>1440</v>
      </c>
      <c r="Q403" s="17">
        <f t="shared" si="13"/>
        <v>0</v>
      </c>
    </row>
    <row r="404" spans="1:17" ht="10.95" hidden="1" customHeight="1" x14ac:dyDescent="0.2">
      <c r="A404" s="14">
        <v>1724141</v>
      </c>
      <c r="B404" s="12" t="s">
        <v>404</v>
      </c>
      <c r="C404" s="6" t="s">
        <v>9</v>
      </c>
      <c r="D404" s="16">
        <v>1440</v>
      </c>
      <c r="E404" s="17"/>
      <c r="F404" s="17"/>
      <c r="G404" s="17"/>
      <c r="H404" s="17">
        <f>VLOOKUP(A:A,[4]TDSheet!$B:$F,5,)</f>
        <v>1440</v>
      </c>
      <c r="I404" s="17"/>
      <c r="J404" s="17"/>
      <c r="K404" s="17"/>
      <c r="L404" s="17"/>
      <c r="M404" s="17"/>
      <c r="N404" s="17"/>
      <c r="O404" s="17"/>
      <c r="P404" s="17">
        <f t="shared" si="12"/>
        <v>1440</v>
      </c>
      <c r="Q404" s="17">
        <f t="shared" si="13"/>
        <v>0</v>
      </c>
    </row>
    <row r="405" spans="1:17" ht="10.95" hidden="1" customHeight="1" x14ac:dyDescent="0.2">
      <c r="A405" s="14">
        <v>1720052</v>
      </c>
      <c r="B405" s="12" t="s">
        <v>405</v>
      </c>
      <c r="C405" s="6" t="s">
        <v>9</v>
      </c>
      <c r="D405" s="16">
        <v>1400</v>
      </c>
      <c r="E405" s="17"/>
      <c r="F405" s="17"/>
      <c r="G405" s="17"/>
      <c r="H405" s="17"/>
      <c r="I405" s="17">
        <f>VLOOKUP(A:A,[5]TDSheet!$B:$F,5,)</f>
        <v>1400</v>
      </c>
      <c r="J405" s="17"/>
      <c r="K405" s="17"/>
      <c r="L405" s="17"/>
      <c r="M405" s="17"/>
      <c r="N405" s="17"/>
      <c r="O405" s="17"/>
      <c r="P405" s="17">
        <f t="shared" si="12"/>
        <v>1400</v>
      </c>
      <c r="Q405" s="17">
        <f t="shared" si="13"/>
        <v>0</v>
      </c>
    </row>
    <row r="406" spans="1:17" ht="10.95" hidden="1" customHeight="1" x14ac:dyDescent="0.2">
      <c r="A406" s="14">
        <v>1725047</v>
      </c>
      <c r="B406" s="12" t="s">
        <v>406</v>
      </c>
      <c r="C406" s="6" t="s">
        <v>9</v>
      </c>
      <c r="D406" s="16">
        <v>6720</v>
      </c>
      <c r="E406" s="17"/>
      <c r="F406" s="17"/>
      <c r="G406" s="17"/>
      <c r="H406" s="17"/>
      <c r="I406" s="17"/>
      <c r="J406" s="17">
        <f>VLOOKUP(A:A,[6]TDSheet!$B:$F,5,)</f>
        <v>3840</v>
      </c>
      <c r="K406" s="17"/>
      <c r="L406" s="17"/>
      <c r="M406" s="17">
        <f>VLOOKUP(A:A,[9]TDSheet!$B:$F,5,)</f>
        <v>2880</v>
      </c>
      <c r="N406" s="17"/>
      <c r="O406" s="17"/>
      <c r="P406" s="17">
        <f t="shared" si="12"/>
        <v>6720</v>
      </c>
      <c r="Q406" s="17">
        <f t="shared" si="13"/>
        <v>0</v>
      </c>
    </row>
    <row r="407" spans="1:17" ht="10.95" hidden="1" customHeight="1" x14ac:dyDescent="0.2">
      <c r="A407" s="14">
        <v>5243656</v>
      </c>
      <c r="B407" s="12" t="s">
        <v>407</v>
      </c>
      <c r="C407" s="6" t="s">
        <v>9</v>
      </c>
      <c r="D407" s="16">
        <v>630</v>
      </c>
      <c r="E407" s="17"/>
      <c r="F407" s="17">
        <f>VLOOKUP(A:A,[2]TDSheet!$B:$F,5,)</f>
        <v>630</v>
      </c>
      <c r="G407" s="17"/>
      <c r="H407" s="17"/>
      <c r="I407" s="17"/>
      <c r="J407" s="17"/>
      <c r="K407" s="17"/>
      <c r="L407" s="17"/>
      <c r="M407" s="17"/>
      <c r="N407" s="17"/>
      <c r="O407" s="17"/>
      <c r="P407" s="17">
        <f t="shared" si="12"/>
        <v>630</v>
      </c>
      <c r="Q407" s="17">
        <f t="shared" si="13"/>
        <v>0</v>
      </c>
    </row>
    <row r="408" spans="1:17" ht="10.95" hidden="1" customHeight="1" x14ac:dyDescent="0.2">
      <c r="A408" s="14">
        <v>5062073</v>
      </c>
      <c r="B408" s="12" t="s">
        <v>408</v>
      </c>
      <c r="C408" s="6" t="s">
        <v>9</v>
      </c>
      <c r="D408" s="16">
        <v>2640</v>
      </c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>
        <f>VLOOKUP(A:A,[11]TDSheet!$B:$F,5,)</f>
        <v>2640</v>
      </c>
      <c r="P408" s="17">
        <f t="shared" si="12"/>
        <v>2640</v>
      </c>
      <c r="Q408" s="17">
        <f t="shared" si="13"/>
        <v>0</v>
      </c>
    </row>
    <row r="409" spans="1:17" ht="10.95" hidden="1" customHeight="1" x14ac:dyDescent="0.2">
      <c r="A409" s="14">
        <v>1600392</v>
      </c>
      <c r="B409" s="12" t="s">
        <v>409</v>
      </c>
      <c r="C409" s="6" t="s">
        <v>9</v>
      </c>
      <c r="D409" s="16">
        <v>5400</v>
      </c>
      <c r="E409" s="17"/>
      <c r="F409" s="17"/>
      <c r="G409" s="17">
        <f>VLOOKUP(A:A,[3]TDSheet!$B:$F,5,)</f>
        <v>2880</v>
      </c>
      <c r="H409" s="17"/>
      <c r="I409" s="17"/>
      <c r="J409" s="17"/>
      <c r="K409" s="17"/>
      <c r="L409" s="17"/>
      <c r="M409" s="17"/>
      <c r="N409" s="17">
        <f>VLOOKUP(A:A,[10]TDSheet!$B:$F,5,)</f>
        <v>2520</v>
      </c>
      <c r="O409" s="17"/>
      <c r="P409" s="17">
        <f t="shared" si="12"/>
        <v>5400</v>
      </c>
      <c r="Q409" s="17">
        <f t="shared" si="13"/>
        <v>0</v>
      </c>
    </row>
    <row r="410" spans="1:17" ht="10.95" hidden="1" customHeight="1" x14ac:dyDescent="0.2">
      <c r="A410" s="14">
        <v>1600451</v>
      </c>
      <c r="B410" s="12" t="s">
        <v>410</v>
      </c>
      <c r="C410" s="6" t="s">
        <v>9</v>
      </c>
      <c r="D410" s="16">
        <v>1440</v>
      </c>
      <c r="E410" s="17">
        <f>VLOOKUP(A:A,[1]TDSheet!$B:$F,5,)</f>
        <v>1440</v>
      </c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>
        <f t="shared" si="12"/>
        <v>1440</v>
      </c>
      <c r="Q410" s="17">
        <f t="shared" si="13"/>
        <v>0</v>
      </c>
    </row>
    <row r="411" spans="1:17" ht="10.95" customHeight="1" x14ac:dyDescent="0.2">
      <c r="A411" s="14">
        <v>1600394</v>
      </c>
      <c r="B411" s="12" t="s">
        <v>411</v>
      </c>
      <c r="C411" s="6" t="s">
        <v>9</v>
      </c>
      <c r="D411" s="16">
        <v>1441</v>
      </c>
      <c r="E411" s="17"/>
      <c r="F411" s="17"/>
      <c r="G411" s="17"/>
      <c r="H411" s="17"/>
      <c r="I411" s="17"/>
      <c r="J411" s="17"/>
      <c r="K411" s="17"/>
      <c r="L411" s="17"/>
      <c r="M411" s="17">
        <f>VLOOKUP(A:A,[9]TDSheet!$B:$F,5,)</f>
        <v>1440</v>
      </c>
      <c r="N411" s="17"/>
      <c r="O411" s="17"/>
      <c r="P411" s="17">
        <f t="shared" si="12"/>
        <v>1440</v>
      </c>
      <c r="Q411" s="17">
        <f t="shared" si="13"/>
        <v>1</v>
      </c>
    </row>
    <row r="412" spans="1:17" ht="10.95" hidden="1" customHeight="1" x14ac:dyDescent="0.2">
      <c r="A412" s="14">
        <v>1600391</v>
      </c>
      <c r="B412" s="12" t="s">
        <v>412</v>
      </c>
      <c r="C412" s="6" t="s">
        <v>9</v>
      </c>
      <c r="D412" s="16">
        <v>2800</v>
      </c>
      <c r="E412" s="17"/>
      <c r="F412" s="17"/>
      <c r="G412" s="17"/>
      <c r="H412" s="17"/>
      <c r="I412" s="17"/>
      <c r="J412" s="17"/>
      <c r="K412" s="17"/>
      <c r="L412" s="17"/>
      <c r="M412" s="17">
        <f>VLOOKUP(A:A,[9]TDSheet!$B:$F,5,)</f>
        <v>2800</v>
      </c>
      <c r="N412" s="17"/>
      <c r="O412" s="17"/>
      <c r="P412" s="17">
        <f t="shared" si="12"/>
        <v>2800</v>
      </c>
      <c r="Q412" s="17">
        <f t="shared" si="13"/>
        <v>0</v>
      </c>
    </row>
    <row r="413" spans="1:17" ht="10.95" hidden="1" customHeight="1" x14ac:dyDescent="0.2">
      <c r="A413" s="14">
        <v>1820031</v>
      </c>
      <c r="B413" s="12" t="s">
        <v>413</v>
      </c>
      <c r="C413" s="6" t="s">
        <v>9</v>
      </c>
      <c r="D413" s="16">
        <v>2240</v>
      </c>
      <c r="E413" s="17"/>
      <c r="F413" s="17"/>
      <c r="G413" s="17">
        <f>VLOOKUP(A:A,[3]TDSheet!$B:$F,5,)</f>
        <v>2240</v>
      </c>
      <c r="H413" s="17"/>
      <c r="I413" s="17"/>
      <c r="J413" s="17"/>
      <c r="K413" s="17"/>
      <c r="L413" s="17"/>
      <c r="M413" s="17"/>
      <c r="N413" s="17"/>
      <c r="O413" s="17"/>
      <c r="P413" s="17">
        <f t="shared" si="12"/>
        <v>2240</v>
      </c>
      <c r="Q413" s="17">
        <f t="shared" si="13"/>
        <v>0</v>
      </c>
    </row>
    <row r="414" spans="1:17" ht="10.95" hidden="1" customHeight="1" x14ac:dyDescent="0.2">
      <c r="A414" s="14">
        <v>3011099</v>
      </c>
      <c r="B414" s="12" t="s">
        <v>414</v>
      </c>
      <c r="C414" s="6" t="s">
        <v>9</v>
      </c>
      <c r="D414" s="16">
        <v>560</v>
      </c>
      <c r="E414" s="17"/>
      <c r="F414" s="17"/>
      <c r="G414" s="17"/>
      <c r="H414" s="17"/>
      <c r="I414" s="17">
        <f>VLOOKUP(A:A,[5]TDSheet!$B:$F,5,)</f>
        <v>560</v>
      </c>
      <c r="J414" s="17"/>
      <c r="K414" s="17"/>
      <c r="L414" s="17"/>
      <c r="M414" s="17"/>
      <c r="N414" s="17"/>
      <c r="O414" s="17"/>
      <c r="P414" s="17">
        <f t="shared" si="12"/>
        <v>560</v>
      </c>
      <c r="Q414" s="17">
        <f t="shared" si="13"/>
        <v>0</v>
      </c>
    </row>
    <row r="415" spans="1:17" ht="10.95" hidden="1" customHeight="1" x14ac:dyDescent="0.2">
      <c r="A415" s="14">
        <v>5053064</v>
      </c>
      <c r="B415" s="12" t="s">
        <v>415</v>
      </c>
      <c r="C415" s="6" t="s">
        <v>9</v>
      </c>
      <c r="D415" s="16">
        <v>1440</v>
      </c>
      <c r="E415" s="17"/>
      <c r="F415" s="17"/>
      <c r="G415" s="17"/>
      <c r="H415" s="17"/>
      <c r="I415" s="17"/>
      <c r="J415" s="17"/>
      <c r="K415" s="17">
        <f>VLOOKUP(A:A,[7]TDSheet!$B:$F,5,)</f>
        <v>1440</v>
      </c>
      <c r="L415" s="17"/>
      <c r="M415" s="17"/>
      <c r="N415" s="17"/>
      <c r="O415" s="17"/>
      <c r="P415" s="17">
        <f t="shared" si="12"/>
        <v>1440</v>
      </c>
      <c r="Q415" s="17">
        <f t="shared" si="13"/>
        <v>0</v>
      </c>
    </row>
    <row r="416" spans="1:17" ht="10.95" hidden="1" customHeight="1" x14ac:dyDescent="0.2">
      <c r="A416" s="14">
        <v>3220664</v>
      </c>
      <c r="B416" s="12" t="s">
        <v>416</v>
      </c>
      <c r="C416" s="6" t="s">
        <v>9</v>
      </c>
      <c r="D416" s="16">
        <v>840</v>
      </c>
      <c r="E416" s="17"/>
      <c r="F416" s="17"/>
      <c r="G416" s="17"/>
      <c r="H416" s="17"/>
      <c r="I416" s="17">
        <f>VLOOKUP(A:A,[5]TDSheet!$B:$F,5,)</f>
        <v>840</v>
      </c>
      <c r="J416" s="17"/>
      <c r="K416" s="17"/>
      <c r="L416" s="17"/>
      <c r="M416" s="17"/>
      <c r="N416" s="17"/>
      <c r="O416" s="17"/>
      <c r="P416" s="17">
        <f t="shared" si="12"/>
        <v>840</v>
      </c>
      <c r="Q416" s="17">
        <f t="shared" si="13"/>
        <v>0</v>
      </c>
    </row>
    <row r="417" spans="1:18" ht="10.95" hidden="1" customHeight="1" x14ac:dyDescent="0.2">
      <c r="A417" s="14">
        <v>3220675</v>
      </c>
      <c r="B417" s="12" t="s">
        <v>417</v>
      </c>
      <c r="C417" s="6" t="s">
        <v>9</v>
      </c>
      <c r="D417" s="16">
        <v>600</v>
      </c>
      <c r="E417" s="17"/>
      <c r="F417" s="17"/>
      <c r="G417" s="17"/>
      <c r="H417" s="17"/>
      <c r="I417" s="17"/>
      <c r="J417" s="17"/>
      <c r="K417" s="17">
        <f>VLOOKUP(A:A,[7]TDSheet!$B:$F,5,)</f>
        <v>600</v>
      </c>
      <c r="L417" s="17"/>
      <c r="M417" s="17"/>
      <c r="N417" s="17"/>
      <c r="O417" s="17"/>
      <c r="P417" s="17">
        <f t="shared" si="12"/>
        <v>600</v>
      </c>
      <c r="Q417" s="17">
        <f t="shared" si="13"/>
        <v>0</v>
      </c>
    </row>
    <row r="418" spans="1:18" ht="10.95" hidden="1" customHeight="1" x14ac:dyDescent="0.2">
      <c r="A418" s="14">
        <v>3220573</v>
      </c>
      <c r="B418" s="12" t="s">
        <v>418</v>
      </c>
      <c r="C418" s="6" t="s">
        <v>9</v>
      </c>
      <c r="D418" s="16">
        <v>900</v>
      </c>
      <c r="E418" s="17"/>
      <c r="F418" s="17"/>
      <c r="G418" s="17"/>
      <c r="H418" s="17"/>
      <c r="I418" s="17"/>
      <c r="J418" s="17"/>
      <c r="K418" s="17">
        <f>VLOOKUP(A:A,[7]TDSheet!$B:$F,5,)</f>
        <v>900</v>
      </c>
      <c r="L418" s="17"/>
      <c r="M418" s="17"/>
      <c r="N418" s="17"/>
      <c r="O418" s="17"/>
      <c r="P418" s="17">
        <f t="shared" si="12"/>
        <v>900</v>
      </c>
      <c r="Q418" s="17">
        <f t="shared" si="13"/>
        <v>0</v>
      </c>
    </row>
    <row r="419" spans="1:18" ht="10.95" hidden="1" customHeight="1" x14ac:dyDescent="0.2">
      <c r="A419" s="14">
        <v>5032093</v>
      </c>
      <c r="B419" s="12" t="s">
        <v>419</v>
      </c>
      <c r="C419" s="6" t="s">
        <v>9</v>
      </c>
      <c r="D419" s="16">
        <v>1920</v>
      </c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>
        <f>VLOOKUP(A:A,[11]TDSheet!$B:$F,5,)</f>
        <v>1920</v>
      </c>
      <c r="P419" s="17">
        <f t="shared" si="12"/>
        <v>1920</v>
      </c>
      <c r="Q419" s="17">
        <f t="shared" si="13"/>
        <v>0</v>
      </c>
    </row>
    <row r="420" spans="1:18" ht="10.95" hidden="1" customHeight="1" x14ac:dyDescent="0.2">
      <c r="A420" s="14">
        <v>5310121</v>
      </c>
      <c r="B420" s="12" t="s">
        <v>420</v>
      </c>
      <c r="C420" s="6" t="s">
        <v>9</v>
      </c>
      <c r="D420" s="16">
        <v>1920</v>
      </c>
      <c r="E420" s="17"/>
      <c r="F420" s="17">
        <f>VLOOKUP(A:A,[2]TDSheet!$B:$F,5,)</f>
        <v>1920</v>
      </c>
      <c r="G420" s="17"/>
      <c r="H420" s="17"/>
      <c r="I420" s="17"/>
      <c r="J420" s="17"/>
      <c r="K420" s="17"/>
      <c r="L420" s="17"/>
      <c r="M420" s="17"/>
      <c r="N420" s="17"/>
      <c r="O420" s="17"/>
      <c r="P420" s="17">
        <f t="shared" si="12"/>
        <v>1920</v>
      </c>
      <c r="Q420" s="17">
        <f t="shared" si="13"/>
        <v>0</v>
      </c>
    </row>
    <row r="421" spans="1:18" ht="10.95" hidden="1" customHeight="1" x14ac:dyDescent="0.2">
      <c r="A421" s="14">
        <v>5244984</v>
      </c>
      <c r="B421" s="12" t="s">
        <v>421</v>
      </c>
      <c r="C421" s="6" t="s">
        <v>9</v>
      </c>
      <c r="D421" s="16">
        <v>480</v>
      </c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>
        <f>VLOOKUP(A:A,[11]TDSheet!$B:$F,5,)</f>
        <v>480</v>
      </c>
      <c r="P421" s="17">
        <f t="shared" si="12"/>
        <v>480</v>
      </c>
      <c r="Q421" s="17">
        <f t="shared" si="13"/>
        <v>0</v>
      </c>
    </row>
    <row r="422" spans="1:18" ht="10.95" hidden="1" customHeight="1" x14ac:dyDescent="0.2">
      <c r="A422" s="14">
        <v>5244985</v>
      </c>
      <c r="B422" s="12" t="s">
        <v>422</v>
      </c>
      <c r="C422" s="6" t="s">
        <v>9</v>
      </c>
      <c r="D422" s="16">
        <v>480</v>
      </c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>
        <f>VLOOKUP(A:A,[11]TDSheet!$B:$F,5,)</f>
        <v>480</v>
      </c>
      <c r="P422" s="17">
        <f t="shared" si="12"/>
        <v>480</v>
      </c>
      <c r="Q422" s="17">
        <f t="shared" si="13"/>
        <v>0</v>
      </c>
    </row>
    <row r="423" spans="1:18" ht="10.95" hidden="1" customHeight="1" x14ac:dyDescent="0.2">
      <c r="A423" s="14">
        <v>1902242</v>
      </c>
      <c r="B423" s="12" t="s">
        <v>423</v>
      </c>
      <c r="C423" s="6" t="s">
        <v>9</v>
      </c>
      <c r="D423" s="16">
        <v>1600</v>
      </c>
      <c r="E423" s="17">
        <f>VLOOKUP(A:A,[1]TDSheet!$B:$F,5,)</f>
        <v>1600</v>
      </c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>
        <f t="shared" si="12"/>
        <v>1600</v>
      </c>
      <c r="Q423" s="17">
        <f t="shared" si="13"/>
        <v>0</v>
      </c>
    </row>
    <row r="424" spans="1:18" ht="10.95" customHeight="1" x14ac:dyDescent="0.2">
      <c r="A424" s="14">
        <v>1901075</v>
      </c>
      <c r="B424" s="12" t="s">
        <v>424</v>
      </c>
      <c r="C424" s="6" t="s">
        <v>9</v>
      </c>
      <c r="D424" s="16">
        <v>61</v>
      </c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>
        <f t="shared" si="12"/>
        <v>0</v>
      </c>
      <c r="Q424" s="17">
        <f t="shared" si="13"/>
        <v>61</v>
      </c>
      <c r="R424">
        <v>135</v>
      </c>
    </row>
    <row r="425" spans="1:18" ht="10.95" hidden="1" customHeight="1" x14ac:dyDescent="0.2">
      <c r="A425" s="14">
        <v>5400220</v>
      </c>
      <c r="B425" s="12" t="s">
        <v>425</v>
      </c>
      <c r="C425" s="6" t="s">
        <v>9</v>
      </c>
      <c r="D425" s="16">
        <v>1200</v>
      </c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>
        <f>VLOOKUP(A:A,[11]TDSheet!$B:$F,5,)</f>
        <v>1200</v>
      </c>
      <c r="P425" s="17">
        <f t="shared" si="12"/>
        <v>1200</v>
      </c>
      <c r="Q425" s="17">
        <f t="shared" si="13"/>
        <v>0</v>
      </c>
    </row>
    <row r="426" spans="1:18" ht="10.95" hidden="1" customHeight="1" x14ac:dyDescent="0.2">
      <c r="A426" s="14">
        <v>2041349</v>
      </c>
      <c r="B426" s="12" t="s">
        <v>426</v>
      </c>
      <c r="C426" s="6" t="s">
        <v>9</v>
      </c>
      <c r="D426" s="16">
        <v>1500</v>
      </c>
      <c r="E426" s="17"/>
      <c r="F426" s="17"/>
      <c r="G426" s="17"/>
      <c r="H426" s="17"/>
      <c r="I426" s="17"/>
      <c r="J426" s="17"/>
      <c r="K426" s="17"/>
      <c r="L426" s="17"/>
      <c r="M426" s="17">
        <f>VLOOKUP(A:A,[9]TDSheet!$B:$F,5,)</f>
        <v>1500</v>
      </c>
      <c r="N426" s="17"/>
      <c r="O426" s="17"/>
      <c r="P426" s="17">
        <f t="shared" si="12"/>
        <v>1500</v>
      </c>
      <c r="Q426" s="17">
        <f t="shared" si="13"/>
        <v>0</v>
      </c>
    </row>
    <row r="427" spans="1:18" ht="13.05" customHeight="1" x14ac:dyDescent="0.2">
      <c r="A427" s="13" t="s">
        <v>427</v>
      </c>
      <c r="B427" s="13"/>
      <c r="C427" s="13"/>
      <c r="D427" s="7"/>
      <c r="Q427" s="15"/>
    </row>
    <row r="428" spans="1:18" s="1" customFormat="1" ht="10.050000000000001" customHeight="1" x14ac:dyDescent="0.2"/>
  </sheetData>
  <autoFilter ref="A9:Q427">
    <filterColumn colId="16">
      <filters blank="1">
        <filter val="1"/>
        <filter val="12"/>
        <filter val="151"/>
        <filter val="18"/>
        <filter val="2"/>
        <filter val="20"/>
        <filter val="25"/>
        <filter val="28"/>
        <filter val="61"/>
        <filter val="7"/>
        <filter val="810"/>
      </filters>
    </filterColumn>
  </autoFilter>
  <pageMargins left="0.39370078740157483" right="0.39370078740157483" top="0.39370078740157483" bottom="0.39370078740157483" header="0" footer="0"/>
  <pageSetup fitToHeight="0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Умарова Сабира Абдусадыковна</cp:lastModifiedBy>
  <dcterms:modified xsi:type="dcterms:W3CDTF">2024-11-21T07:31:19Z</dcterms:modified>
</cp:coreProperties>
</file>