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\"/>
    </mc:Choice>
  </mc:AlternateContent>
  <bookViews>
    <workbookView xWindow="0" yWindow="0" windowWidth="13665" windowHeight="35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N41" i="1"/>
  <c r="N40" i="1"/>
  <c r="N34" i="1"/>
  <c r="N35" i="1" s="1"/>
  <c r="N26" i="1"/>
  <c r="N21" i="1"/>
  <c r="N10" i="1"/>
  <c r="K7" i="1"/>
  <c r="J4" i="1"/>
  <c r="N22" i="1" l="1"/>
  <c r="N27" i="1"/>
  <c r="N12" i="1"/>
</calcChain>
</file>

<file path=xl/sharedStrings.xml><?xml version="1.0" encoding="utf-8"?>
<sst xmlns="http://schemas.openxmlformats.org/spreadsheetml/2006/main" count="73" uniqueCount="58">
  <si>
    <t>elec tariff</t>
  </si>
  <si>
    <t>elec st sc</t>
  </si>
  <si>
    <t>fixed till 4/20</t>
  </si>
  <si>
    <t>canc fee</t>
  </si>
  <si>
    <t>£30/fuel</t>
  </si>
  <si>
    <t>gas tariff</t>
  </si>
  <si>
    <t>gas st ch</t>
  </si>
  <si>
    <t>oct18 to 19</t>
  </si>
  <si>
    <t>p/kwh</t>
  </si>
  <si>
    <t>p/day</t>
  </si>
  <si>
    <t>kwh/y</t>
  </si>
  <si>
    <t>kwh</t>
  </si>
  <si>
    <t>vat @ 5%</t>
  </si>
  <si>
    <t>0.2076*31+338*0.16612</t>
  </si>
  <si>
    <t>153 units</t>
  </si>
  <si>
    <t>correction factor</t>
  </si>
  <si>
    <t>calorific value</t>
  </si>
  <si>
    <t>39.9/3.6</t>
  </si>
  <si>
    <t>fluctuations of T+P fas gas in UK</t>
  </si>
  <si>
    <t>average quality of gas</t>
  </si>
  <si>
    <t>153*1.02264*39.9/3.6</t>
  </si>
  <si>
    <t>128 st pay</t>
  </si>
  <si>
    <t>0.1948*31+1734.142*0.03534</t>
  </si>
  <si>
    <t>tar</t>
  </si>
  <si>
    <t>sc</t>
  </si>
  <si>
    <t>proj by Shell</t>
  </si>
  <si>
    <t>£1551/y</t>
  </si>
  <si>
    <t>proj by tar</t>
  </si>
  <si>
    <t>£1526/y</t>
  </si>
  <si>
    <t>0.3233*31+338*0.16868</t>
  </si>
  <si>
    <t>0.2868*31+1734.142*0.03141</t>
  </si>
  <si>
    <t>up</t>
  </si>
  <si>
    <t>new June 2021</t>
  </si>
  <si>
    <t>new Jan 2021</t>
  </si>
  <si>
    <t>elec tar</t>
  </si>
  <si>
    <t>elec sc</t>
  </si>
  <si>
    <t>gas tar</t>
  </si>
  <si>
    <t>gas sc</t>
  </si>
  <si>
    <t>0.2242*31+338*0.1678</t>
  </si>
  <si>
    <t>0.1983*31+1734.142*0.03109</t>
  </si>
  <si>
    <t>down</t>
  </si>
  <si>
    <t>new Oct 2022</t>
  </si>
  <si>
    <t>oct 22 16.931 and 34.02</t>
  </si>
  <si>
    <t>nest + oct 21 17.076 and 31.86</t>
  </si>
  <si>
    <t>3.377 and 29.33</t>
  </si>
  <si>
    <t>exit fee up to 50x2</t>
  </si>
  <si>
    <t>3.289 and 30.99</t>
  </si>
  <si>
    <t>flex2 pcap 17.605 and 23.61</t>
  </si>
  <si>
    <t>3.614 and 26.71</t>
  </si>
  <si>
    <t>0.3402*31+338*0.16931</t>
  </si>
  <si>
    <t>0.2671*31+1734.142*0.03614</t>
  </si>
  <si>
    <t>0.3186*31+338*0.17076</t>
  </si>
  <si>
    <t>0.3099*31+1734.142*0.03289</t>
  </si>
  <si>
    <t>no exit fee</t>
  </si>
  <si>
    <t>0.2933*31+1734.142*0.03377</t>
  </si>
  <si>
    <t>0.2361*31+338*0.17605</t>
  </si>
  <si>
    <t>cost 60 &lt; 4/20</t>
  </si>
  <si>
    <t>save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</si>
</sst>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Verdana"/>
      <family val="2"/>
    </font>
    <font>
      <sz val="10"/>
      <color rgb="FFFF0000"/>
      <name val="Verdana"/>
      <family val="2"/>
    </font>
    <font>
      <sz val="10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G10" workbookViewId="0">
      <selection activeCell="O22" sqref="O22"/>
    </sheetView>
  </sheetViews>
  <sheetFormatPr defaultRowHeight="12.4" x14ac:dyDescent="0.3"/>
  <cols>
    <col min="1" max="1" width="11.41015625" style="1" bestFit="1" customWidth="1"/>
    <col min="2" max="2" width="7.41015625" style="1" bestFit="1" customWidth="1"/>
    <col min="3" max="3" width="6.76171875" style="1" bestFit="1" customWidth="1"/>
    <col min="4" max="4" width="5.703125" style="1" bestFit="1" customWidth="1"/>
    <col min="5" max="5" width="4.76171875" style="1" bestFit="1" customWidth="1"/>
    <col min="6" max="6" width="19.3515625" style="1" bestFit="1" customWidth="1"/>
    <col min="7" max="7" width="9.9375" style="1" bestFit="1" customWidth="1"/>
    <col min="8" max="8" width="7.76171875" style="1" bestFit="1" customWidth="1"/>
    <col min="9" max="9" width="27.3515625" style="1" bestFit="1" customWidth="1"/>
    <col min="10" max="10" width="26.76171875" style="1" bestFit="1" customWidth="1"/>
    <col min="11" max="11" width="9.29296875" style="1" bestFit="1" customWidth="1"/>
    <col min="12" max="12" width="12.87890625" style="1" bestFit="1" customWidth="1"/>
    <col min="13" max="13" width="26.05859375" style="1" bestFit="1" customWidth="1"/>
    <col min="14" max="14" width="6.76171875" style="1" bestFit="1" customWidth="1"/>
    <col min="15" max="15" width="8.41015625" style="1" bestFit="1" customWidth="1"/>
    <col min="16" max="16" width="12.8203125" style="1" bestFit="1" customWidth="1"/>
    <col min="17" max="16384" width="8.9375" style="1"/>
  </cols>
  <sheetData>
    <row r="1" spans="1:14" x14ac:dyDescent="0.3">
      <c r="A1" s="1" t="s">
        <v>0</v>
      </c>
      <c r="B1" s="1">
        <v>4365</v>
      </c>
      <c r="C1" s="1">
        <v>16.611999999999998</v>
      </c>
      <c r="D1" s="1" t="s">
        <v>8</v>
      </c>
      <c r="E1" s="1">
        <v>345</v>
      </c>
      <c r="F1" s="1">
        <v>338</v>
      </c>
      <c r="G1" s="1" t="s">
        <v>7</v>
      </c>
      <c r="I1" s="2">
        <v>43777</v>
      </c>
      <c r="J1" s="1" t="s">
        <v>13</v>
      </c>
      <c r="K1" s="1">
        <v>62.58</v>
      </c>
      <c r="L1" s="1" t="s">
        <v>32</v>
      </c>
      <c r="M1" s="1" t="s">
        <v>29</v>
      </c>
      <c r="N1" s="1">
        <v>67.040000000000006</v>
      </c>
    </row>
    <row r="2" spans="1:14" x14ac:dyDescent="0.3">
      <c r="A2" s="1" t="s">
        <v>1</v>
      </c>
      <c r="B2" s="1" t="s">
        <v>10</v>
      </c>
      <c r="C2" s="1">
        <v>20.76</v>
      </c>
      <c r="D2" s="1" t="s">
        <v>9</v>
      </c>
      <c r="E2" s="1" t="s">
        <v>11</v>
      </c>
      <c r="F2" s="1" t="s">
        <v>11</v>
      </c>
      <c r="J2" s="1">
        <v>19.77</v>
      </c>
      <c r="L2" s="1" t="s">
        <v>23</v>
      </c>
      <c r="M2" s="1">
        <v>16.867999999999999</v>
      </c>
    </row>
    <row r="3" spans="1:14" x14ac:dyDescent="0.3">
      <c r="A3" s="1" t="s">
        <v>2</v>
      </c>
      <c r="J3" s="1" t="s">
        <v>12</v>
      </c>
      <c r="L3" s="1" t="s">
        <v>24</v>
      </c>
      <c r="M3" s="1">
        <v>32.33</v>
      </c>
    </row>
    <row r="4" spans="1:14" x14ac:dyDescent="0.3">
      <c r="A4" s="1" t="s">
        <v>3</v>
      </c>
      <c r="B4" s="1" t="s">
        <v>4</v>
      </c>
      <c r="J4" s="1">
        <f>16.612/1.05</f>
        <v>15.820952380952379</v>
      </c>
    </row>
    <row r="6" spans="1:14" x14ac:dyDescent="0.3">
      <c r="A6" s="1" t="s">
        <v>5</v>
      </c>
      <c r="B6" s="1">
        <v>17809</v>
      </c>
      <c r="C6" s="1">
        <v>3.5339999999999998</v>
      </c>
      <c r="D6" s="1" t="s">
        <v>8</v>
      </c>
      <c r="E6" s="1">
        <v>2002</v>
      </c>
      <c r="F6" s="1">
        <v>1734.1420000000001</v>
      </c>
      <c r="G6" s="1" t="s">
        <v>7</v>
      </c>
      <c r="J6" s="1" t="s">
        <v>22</v>
      </c>
      <c r="K6" s="1">
        <v>67.33</v>
      </c>
      <c r="L6" s="1" t="s">
        <v>32</v>
      </c>
      <c r="M6" s="1" t="s">
        <v>30</v>
      </c>
      <c r="N6" s="1">
        <v>63.36</v>
      </c>
    </row>
    <row r="7" spans="1:14" x14ac:dyDescent="0.3">
      <c r="A7" s="1" t="s">
        <v>6</v>
      </c>
      <c r="B7" s="1" t="s">
        <v>10</v>
      </c>
      <c r="C7" s="1">
        <v>19.48</v>
      </c>
      <c r="D7" s="1" t="s">
        <v>9</v>
      </c>
      <c r="F7" s="1" t="s">
        <v>11</v>
      </c>
      <c r="K7" s="1">
        <f>K1+K6</f>
        <v>129.91</v>
      </c>
      <c r="L7" s="1" t="s">
        <v>23</v>
      </c>
      <c r="M7" s="1">
        <v>3.141</v>
      </c>
    </row>
    <row r="8" spans="1:14" x14ac:dyDescent="0.3">
      <c r="F8" s="1" t="s">
        <v>14</v>
      </c>
      <c r="K8" s="1" t="s">
        <v>21</v>
      </c>
      <c r="L8" s="1" t="s">
        <v>24</v>
      </c>
      <c r="M8" s="1">
        <v>28.68</v>
      </c>
    </row>
    <row r="9" spans="1:14" x14ac:dyDescent="0.3">
      <c r="A9" s="1" t="s">
        <v>2</v>
      </c>
      <c r="F9" s="1" t="s">
        <v>15</v>
      </c>
      <c r="H9" s="1">
        <v>1.02264</v>
      </c>
      <c r="I9" s="1" t="s">
        <v>18</v>
      </c>
    </row>
    <row r="10" spans="1:14" x14ac:dyDescent="0.3">
      <c r="A10" s="1" t="s">
        <v>3</v>
      </c>
      <c r="F10" s="1" t="s">
        <v>16</v>
      </c>
      <c r="H10" s="1" t="s">
        <v>17</v>
      </c>
      <c r="I10" s="1" t="s">
        <v>19</v>
      </c>
      <c r="L10" s="1" t="s">
        <v>25</v>
      </c>
      <c r="N10" s="1">
        <f>N1+N6</f>
        <v>130.4</v>
      </c>
    </row>
    <row r="11" spans="1:14" x14ac:dyDescent="0.3">
      <c r="L11" s="1" t="s">
        <v>26</v>
      </c>
    </row>
    <row r="12" spans="1:14" x14ac:dyDescent="0.3">
      <c r="F12" s="1" t="s">
        <v>20</v>
      </c>
      <c r="M12" s="3" t="s">
        <v>31</v>
      </c>
      <c r="N12" s="1">
        <f>N10-K7</f>
        <v>0.49000000000000909</v>
      </c>
    </row>
    <row r="13" spans="1:14" x14ac:dyDescent="0.3">
      <c r="L13" s="1" t="s">
        <v>27</v>
      </c>
    </row>
    <row r="14" spans="1:14" x14ac:dyDescent="0.3">
      <c r="L14" s="1" t="s">
        <v>28</v>
      </c>
    </row>
    <row r="16" spans="1:14" x14ac:dyDescent="0.3">
      <c r="L16" s="1" t="s">
        <v>33</v>
      </c>
      <c r="M16" s="1" t="s">
        <v>38</v>
      </c>
      <c r="N16" s="1">
        <v>63.67</v>
      </c>
    </row>
    <row r="17" spans="9:16" x14ac:dyDescent="0.3">
      <c r="L17" s="1" t="s">
        <v>34</v>
      </c>
      <c r="M17" s="1">
        <v>16.78</v>
      </c>
    </row>
    <row r="18" spans="9:16" x14ac:dyDescent="0.3">
      <c r="L18" s="1" t="s">
        <v>35</v>
      </c>
      <c r="M18" s="1">
        <v>22.42</v>
      </c>
    </row>
    <row r="19" spans="9:16" x14ac:dyDescent="0.3">
      <c r="M19" s="1" t="s">
        <v>39</v>
      </c>
      <c r="N19" s="1">
        <v>60.06</v>
      </c>
    </row>
    <row r="20" spans="9:16" x14ac:dyDescent="0.3">
      <c r="L20" s="1" t="s">
        <v>36</v>
      </c>
      <c r="M20" s="1">
        <v>3.109</v>
      </c>
    </row>
    <row r="21" spans="9:16" x14ac:dyDescent="0.3">
      <c r="L21" s="1" t="s">
        <v>37</v>
      </c>
      <c r="M21" s="1">
        <v>19.829999999999998</v>
      </c>
      <c r="N21" s="1">
        <f>N16+N19</f>
        <v>123.73</v>
      </c>
      <c r="O21" s="1" t="s">
        <v>57</v>
      </c>
    </row>
    <row r="22" spans="9:16" x14ac:dyDescent="0.3">
      <c r="M22" s="4" t="s">
        <v>40</v>
      </c>
      <c r="N22" s="1">
        <f>N21-K7</f>
        <v>-6.1799999999999926</v>
      </c>
      <c r="O22" s="1">
        <f>N22*12</f>
        <v>-74.159999999999911</v>
      </c>
      <c r="P22" s="1" t="s">
        <v>56</v>
      </c>
    </row>
    <row r="24" spans="9:16" x14ac:dyDescent="0.3">
      <c r="J24" s="1" t="s">
        <v>42</v>
      </c>
      <c r="L24" s="1" t="s">
        <v>41</v>
      </c>
      <c r="M24" s="1" t="s">
        <v>49</v>
      </c>
      <c r="N24" s="1">
        <v>67.77</v>
      </c>
    </row>
    <row r="25" spans="9:16" x14ac:dyDescent="0.3">
      <c r="I25" s="1" t="s">
        <v>45</v>
      </c>
      <c r="J25" s="1" t="s">
        <v>46</v>
      </c>
      <c r="M25" s="1" t="s">
        <v>52</v>
      </c>
      <c r="N25" s="1">
        <v>66.64</v>
      </c>
    </row>
    <row r="26" spans="9:16" x14ac:dyDescent="0.3">
      <c r="N26" s="1">
        <f>N24+N25</f>
        <v>134.41</v>
      </c>
    </row>
    <row r="27" spans="9:16" x14ac:dyDescent="0.3">
      <c r="M27" s="3" t="s">
        <v>31</v>
      </c>
      <c r="N27" s="1">
        <f>N26-K7</f>
        <v>4.5</v>
      </c>
    </row>
    <row r="30" spans="9:16" x14ac:dyDescent="0.3">
      <c r="M30" s="3"/>
    </row>
    <row r="32" spans="9:16" x14ac:dyDescent="0.3">
      <c r="J32" s="1" t="s">
        <v>43</v>
      </c>
      <c r="M32" s="1" t="s">
        <v>51</v>
      </c>
      <c r="N32" s="1">
        <v>67.59</v>
      </c>
    </row>
    <row r="33" spans="9:14" x14ac:dyDescent="0.3">
      <c r="I33" s="1" t="s">
        <v>45</v>
      </c>
      <c r="J33" s="1" t="s">
        <v>44</v>
      </c>
      <c r="M33" s="1" t="s">
        <v>54</v>
      </c>
      <c r="N33" s="1">
        <v>67.650000000000006</v>
      </c>
    </row>
    <row r="34" spans="9:14" x14ac:dyDescent="0.3">
      <c r="N34" s="1">
        <f>N32+N33</f>
        <v>135.24</v>
      </c>
    </row>
    <row r="35" spans="9:14" x14ac:dyDescent="0.3">
      <c r="M35" s="3" t="s">
        <v>31</v>
      </c>
      <c r="N35" s="1">
        <f>N34-K7</f>
        <v>5.3300000000000125</v>
      </c>
    </row>
    <row r="38" spans="9:14" x14ac:dyDescent="0.3">
      <c r="J38" s="1" t="s">
        <v>47</v>
      </c>
      <c r="M38" s="1" t="s">
        <v>55</v>
      </c>
      <c r="N38" s="1">
        <v>66.819999999999993</v>
      </c>
    </row>
    <row r="39" spans="9:14" x14ac:dyDescent="0.3">
      <c r="I39" s="1" t="s">
        <v>53</v>
      </c>
      <c r="J39" s="1" t="s">
        <v>48</v>
      </c>
      <c r="M39" s="1" t="s">
        <v>50</v>
      </c>
      <c r="N39" s="1">
        <v>70.95</v>
      </c>
    </row>
    <row r="40" spans="9:14" x14ac:dyDescent="0.3">
      <c r="N40" s="1">
        <f>N38+N39</f>
        <v>137.76999999999998</v>
      </c>
    </row>
    <row r="41" spans="9:14" x14ac:dyDescent="0.3">
      <c r="M41" s="3" t="s">
        <v>31</v>
      </c>
      <c r="N41" s="1">
        <f>N40-K7</f>
        <v>7.8599999999999852</v>
      </c>
    </row>
  </sheetData>
  <pageMargins left="0.7" right="0.7" top="0.75" bottom="0.75" header="0.3" footer="0.3"/>
  <pageSetup paperSize="9" orientation="portrait" r:id="rId1"/>
  <headerFooter>
    <oddHeader>&amp;C&amp;"Verdana,Regular"&amp;10&amp;K000000Internal Only</oddHeader>
    <oddFooter>&amp;C&amp;"Verdana,Regular"&amp;10&amp;K000000Internal Only</oddFooter>
    <evenHeader>&amp;C&amp;"Verdana,Regular"&amp;10&amp;K000000Internal Only</evenHeader>
    <evenFooter>&amp;C&amp;"Verdana,Regular"&amp;10&amp;K000000Internal Only</evenFooter>
    <firstHeader>&amp;C&amp;"Verdana,Regular"&amp;10&amp;K000000Internal Only</firstHeader>
    <firstFooter>&amp;C&amp;"Verdana,Regular"&amp;10&amp;K000000Internal Only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973096ae-7329-4b3b-9368-47aeba6959e1">
  <element uid="id_classification_nonbusiness" value=""/>
  <element uid="eaadb568-f939-47e9-ab90-f00bdd47735e" value=""/>
</sisl>
</file>

<file path=customXml/itemProps1.xml><?xml version="1.0" encoding="utf-8"?>
<ds:datastoreItem xmlns:ds="http://schemas.openxmlformats.org/officeDocument/2006/customXml" ds:itemID="{BD28BE04-C7C1-4CF8-AFD0-4723159253C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Ofgem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McCabe</dc:creator>
  <cp:lastModifiedBy>Rory McCabe</cp:lastModifiedBy>
  <dcterms:created xsi:type="dcterms:W3CDTF">2019-11-13T18:55:57Z</dcterms:created>
  <dcterms:modified xsi:type="dcterms:W3CDTF">2019-11-13T19:59:49Z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6a7db9a2-1eef-4cc9-98c0-4be711a07d53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policy="973096ae-7329-4b3b-9368-47aeba6959e1" xmlns="http://www.boldonjames.com/2008/01/sie/i</vt:lpwstr>
  </property>
  <property fmtid="{D5CDD505-2E9C-101B-9397-08002B2CF9AE}" pid="4" name="bjDocumentLabelXML-0">
    <vt:lpwstr>nternal/label"&gt;&lt;element uid="id_classification_nonbusiness" value="" /&gt;&lt;element uid="eaadb568-f939-47e9-ab90-f00bdd47735e" value="" /&gt;&lt;/sisl&gt;</vt:lpwstr>
  </property>
  <property fmtid="{D5CDD505-2E9C-101B-9397-08002B2CF9AE}" pid="5" name="bjDocumentSecurityLabel">
    <vt:lpwstr>OFFICIAL Internal Only</vt:lpwstr>
  </property>
  <property fmtid="{D5CDD505-2E9C-101B-9397-08002B2CF9AE}" pid="6" name="bjSaver">
    <vt:lpwstr>Y8pLizOngWsacvwu/sInjm8IChWnMhZ5</vt:lpwstr>
  </property>
  <property fmtid="{D5CDD505-2E9C-101B-9397-08002B2CF9AE}" pid="7" name="bjCentreHeaderLabel">
    <vt:lpwstr>&amp;"Verdana,Regular"&amp;10&amp;K000000Internal Only</vt:lpwstr>
  </property>
  <property fmtid="{D5CDD505-2E9C-101B-9397-08002B2CF9AE}" pid="8" name="bjCentreFooterLabel">
    <vt:lpwstr>&amp;"Verdana,Regular"&amp;10&amp;K000000Internal Only</vt:lpwstr>
  </property>
</Properties>
</file>